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0"/>
  <workbookPr/>
  <mc:AlternateContent xmlns:mc="http://schemas.openxmlformats.org/markup-compatibility/2006">
    <mc:Choice Requires="x15">
      <x15ac:absPath xmlns:x15ac="http://schemas.microsoft.com/office/spreadsheetml/2010/11/ac" url="https://kelsongroup.sharepoint.com/sites/BuildingManagers/Alberta/"/>
    </mc:Choice>
  </mc:AlternateContent>
  <xr:revisionPtr revIDLastSave="11725" documentId="8_{980FCD01-0DF4-492E-A6B8-8C781C3DF959}" xr6:coauthVersionLast="47" xr6:coauthVersionMax="47" xr10:uidLastSave="{6988E4E0-75B8-46A0-BFCF-790FB3F1E889}"/>
  <bookViews>
    <workbookView xWindow="-120" yWindow="-120" windowWidth="29040" windowHeight="15840" firstSheet="8" activeTab="3" xr2:uid="{63C91CE0-36D7-4399-8FBE-26FAAE34474D}"/>
  </bookViews>
  <sheets>
    <sheet name="Site Index" sheetId="3" r:id="rId1"/>
    <sheet name="Instructions" sheetId="5" r:id="rId2"/>
    <sheet name="Leduc Test Changes - MK" sheetId="14" state="hidden" r:id="rId3"/>
    <sheet name="Leduc" sheetId="2" r:id="rId4"/>
    <sheet name="West" sheetId="6" r:id="rId5"/>
    <sheet name="Millwoods" sheetId="7" r:id="rId6"/>
    <sheet name="Southwest" sheetId="8" r:id="rId7"/>
    <sheet name="Downtown" sheetId="9" r:id="rId8"/>
    <sheet name="North East" sheetId="11" r:id="rId9"/>
    <sheet name="Sherwood Park" sheetId="10" r:id="rId10"/>
    <sheet name="Grande Prairie" sheetId="12" r:id="rId11"/>
    <sheet name="Re-Rent History" sheetId="4" state="hidden" r:id="rId12"/>
  </sheets>
  <definedNames>
    <definedName name="_xlnm._FilterDatabase" localSheetId="7" hidden="1">Downtown!$B$3:$J$3</definedName>
    <definedName name="_xlnm._FilterDatabase" localSheetId="10" hidden="1">'Grande Prairie'!$B$3:$J$3</definedName>
    <definedName name="_xlnm._FilterDatabase" localSheetId="3" hidden="1">Leduc!$B$3:$I$30</definedName>
    <definedName name="_xlnm._FilterDatabase" localSheetId="2" hidden="1">'Leduc Test Changes - MK'!$E$3:$L$30</definedName>
    <definedName name="_xlnm._FilterDatabase" localSheetId="5" hidden="1">Millwoods!$B$3:$J$3</definedName>
    <definedName name="_xlnm._FilterDatabase" localSheetId="8" hidden="1">'North East'!$B$3:$J$3</definedName>
    <definedName name="_xlnm._FilterDatabase" localSheetId="9" hidden="1">'Sherwood Park'!$B$3:$J$3</definedName>
    <definedName name="_xlnm._FilterDatabase" localSheetId="0" hidden="1">'Site Index'!$A$1:$F$1</definedName>
    <definedName name="_xlnm._FilterDatabase" localSheetId="6" hidden="1">Southwest!$B$3:$J$3</definedName>
    <definedName name="_xlnm._FilterDatabase" localSheetId="4" hidden="1">West!$C$3:$J$3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2" i="12" l="1"/>
  <c r="AU32" i="12"/>
  <c r="AV31" i="12"/>
  <c r="AU31" i="12"/>
  <c r="AQ32" i="12"/>
  <c r="AP32" i="12"/>
  <c r="AQ31" i="12"/>
  <c r="AP31" i="12"/>
  <c r="AQ30" i="12"/>
  <c r="AP30" i="12"/>
  <c r="AQ29" i="12"/>
  <c r="AP29" i="12"/>
  <c r="AP28" i="12"/>
  <c r="AQ24" i="12"/>
  <c r="AP24" i="12"/>
  <c r="AL55" i="10"/>
  <c r="AK55" i="10"/>
  <c r="AL54" i="10"/>
  <c r="AK54" i="10"/>
  <c r="AL53" i="10"/>
  <c r="AK53" i="10"/>
  <c r="AL52" i="10"/>
  <c r="AK52" i="10"/>
  <c r="AL51" i="10"/>
  <c r="AK51" i="10"/>
  <c r="AL49" i="10"/>
  <c r="AK49" i="10"/>
  <c r="AL48" i="10"/>
  <c r="AK48" i="10"/>
  <c r="AL47" i="10"/>
  <c r="AK47" i="10"/>
  <c r="AL46" i="10"/>
  <c r="AK46" i="10"/>
  <c r="AL45" i="10"/>
  <c r="AK45" i="10"/>
  <c r="AL43" i="10"/>
  <c r="AK43" i="10"/>
  <c r="AL42" i="10"/>
  <c r="AK42" i="10"/>
  <c r="AL41" i="10"/>
  <c r="AK41" i="10"/>
  <c r="AL40" i="10"/>
  <c r="AK40" i="10"/>
  <c r="AL39" i="10"/>
  <c r="AK39" i="10"/>
  <c r="AL37" i="10"/>
  <c r="AK37" i="10"/>
  <c r="AL36" i="10"/>
  <c r="AK36" i="10"/>
  <c r="AL35" i="10"/>
  <c r="AK35" i="10"/>
  <c r="AL34" i="10"/>
  <c r="AK34" i="10"/>
  <c r="W55" i="10"/>
  <c r="V55" i="10"/>
  <c r="W54" i="10"/>
  <c r="V54" i="10"/>
  <c r="W53" i="10"/>
  <c r="V53" i="10"/>
  <c r="W52" i="10"/>
  <c r="V52" i="10"/>
  <c r="W51" i="10"/>
  <c r="V51" i="10"/>
  <c r="W49" i="10"/>
  <c r="V49" i="10"/>
  <c r="W48" i="10"/>
  <c r="V48" i="10"/>
  <c r="W47" i="10"/>
  <c r="V47" i="10"/>
  <c r="W46" i="10"/>
  <c r="V46" i="10"/>
  <c r="W45" i="10"/>
  <c r="V45" i="10"/>
  <c r="W43" i="10"/>
  <c r="V43" i="10"/>
  <c r="W42" i="10"/>
  <c r="V42" i="10"/>
  <c r="W41" i="10"/>
  <c r="V41" i="10"/>
  <c r="W40" i="10"/>
  <c r="V40" i="10"/>
  <c r="W39" i="10"/>
  <c r="V39" i="10"/>
  <c r="W37" i="10"/>
  <c r="V37" i="10"/>
  <c r="W36" i="10"/>
  <c r="V36" i="10"/>
  <c r="W35" i="10"/>
  <c r="V35" i="10"/>
  <c r="W34" i="10"/>
  <c r="V34" i="10"/>
  <c r="AB55" i="10"/>
  <c r="AA55" i="10"/>
  <c r="AB54" i="10"/>
  <c r="AA54" i="10"/>
  <c r="AB53" i="10"/>
  <c r="AA53" i="10"/>
  <c r="AB52" i="10"/>
  <c r="AA52" i="10"/>
  <c r="AB51" i="10"/>
  <c r="AA51" i="10"/>
  <c r="AB49" i="10"/>
  <c r="AA49" i="10"/>
  <c r="AB48" i="10"/>
  <c r="AA48" i="10"/>
  <c r="AB47" i="10"/>
  <c r="AA47" i="10"/>
  <c r="AB46" i="10"/>
  <c r="AA46" i="10"/>
  <c r="AB45" i="10"/>
  <c r="AA45" i="10"/>
  <c r="AB43" i="10"/>
  <c r="AA43" i="10"/>
  <c r="AB42" i="10"/>
  <c r="AA42" i="10"/>
  <c r="AB41" i="10"/>
  <c r="AA41" i="10"/>
  <c r="AB40" i="10"/>
  <c r="AA40" i="10"/>
  <c r="AB39" i="10"/>
  <c r="AA39" i="10"/>
  <c r="AB37" i="10"/>
  <c r="AA37" i="10"/>
  <c r="AB36" i="10"/>
  <c r="AA36" i="10"/>
  <c r="AB35" i="10"/>
  <c r="AA35" i="10"/>
  <c r="AB34" i="10"/>
  <c r="AA34" i="10"/>
  <c r="AG55" i="10"/>
  <c r="AF55" i="10"/>
  <c r="AG54" i="10"/>
  <c r="AF54" i="10"/>
  <c r="AG53" i="10"/>
  <c r="AF53" i="10"/>
  <c r="AG52" i="10"/>
  <c r="AF52" i="10"/>
  <c r="AG51" i="10"/>
  <c r="AF51" i="10"/>
  <c r="AG49" i="10"/>
  <c r="AF49" i="10"/>
  <c r="AG48" i="10"/>
  <c r="AF48" i="10"/>
  <c r="AG47" i="10"/>
  <c r="AF47" i="10"/>
  <c r="AG46" i="10"/>
  <c r="AF46" i="10"/>
  <c r="AG45" i="10"/>
  <c r="AF45" i="10"/>
  <c r="AG43" i="10"/>
  <c r="AF43" i="10"/>
  <c r="AG42" i="10"/>
  <c r="AF42" i="10"/>
  <c r="AG41" i="10"/>
  <c r="AF41" i="10"/>
  <c r="AG40" i="10"/>
  <c r="AF40" i="10"/>
  <c r="AG39" i="10"/>
  <c r="AF39" i="10"/>
  <c r="AG37" i="10"/>
  <c r="AF37" i="10"/>
  <c r="AG36" i="10"/>
  <c r="AF36" i="10"/>
  <c r="AG35" i="10"/>
  <c r="AF35" i="10"/>
  <c r="AG34" i="10"/>
  <c r="AF34" i="10"/>
  <c r="AV46" i="11" l="1"/>
  <c r="AU46" i="11"/>
  <c r="W56" i="11"/>
  <c r="V56" i="11"/>
  <c r="W55" i="11"/>
  <c r="V55" i="11"/>
  <c r="W54" i="11"/>
  <c r="V54" i="11"/>
  <c r="W53" i="11"/>
  <c r="V53" i="11"/>
  <c r="W52" i="11"/>
  <c r="V52" i="11"/>
  <c r="W50" i="11"/>
  <c r="V50" i="11"/>
  <c r="W49" i="11"/>
  <c r="V49" i="11"/>
  <c r="W48" i="11"/>
  <c r="V48" i="11"/>
  <c r="W47" i="11"/>
  <c r="V47" i="11"/>
  <c r="W46" i="11"/>
  <c r="V46" i="11"/>
  <c r="V45" i="11"/>
  <c r="W44" i="11"/>
  <c r="V44" i="11"/>
  <c r="W43" i="11"/>
  <c r="V43" i="11"/>
  <c r="W42" i="11"/>
  <c r="V42" i="11"/>
  <c r="W41" i="11"/>
  <c r="V41" i="11"/>
  <c r="W40" i="11"/>
  <c r="V40" i="11"/>
  <c r="W38" i="11"/>
  <c r="V38" i="11"/>
  <c r="W37" i="11"/>
  <c r="V37" i="11"/>
  <c r="W36" i="11"/>
  <c r="V36" i="11"/>
  <c r="W35" i="11"/>
  <c r="V35" i="11"/>
  <c r="AB56" i="11"/>
  <c r="AA56" i="11"/>
  <c r="AB55" i="11"/>
  <c r="AA55" i="11"/>
  <c r="AB54" i="11"/>
  <c r="AA54" i="11"/>
  <c r="AB53" i="11"/>
  <c r="AA53" i="11"/>
  <c r="AB52" i="11"/>
  <c r="AA52" i="11"/>
  <c r="AB50" i="11"/>
  <c r="AA50" i="11"/>
  <c r="AB49" i="11"/>
  <c r="AA49" i="11"/>
  <c r="AB48" i="11"/>
  <c r="AA48" i="11"/>
  <c r="AB47" i="11"/>
  <c r="AA47" i="11"/>
  <c r="AB46" i="11"/>
  <c r="AA46" i="11"/>
  <c r="AB44" i="11"/>
  <c r="AA44" i="11"/>
  <c r="AB43" i="11"/>
  <c r="AA43" i="11"/>
  <c r="AB42" i="11"/>
  <c r="AA42" i="11"/>
  <c r="AB41" i="11"/>
  <c r="AA41" i="11"/>
  <c r="AB40" i="11"/>
  <c r="AA40" i="11"/>
  <c r="AB38" i="11"/>
  <c r="AA38" i="11"/>
  <c r="AB37" i="11"/>
  <c r="AA37" i="11"/>
  <c r="AB36" i="11"/>
  <c r="AA36" i="11"/>
  <c r="AB35" i="11"/>
  <c r="AA35" i="11"/>
  <c r="AG56" i="11"/>
  <c r="AF56" i="11"/>
  <c r="AG55" i="11"/>
  <c r="AF55" i="11"/>
  <c r="AG54" i="11"/>
  <c r="AF54" i="11"/>
  <c r="AG53" i="11"/>
  <c r="AF53" i="11"/>
  <c r="AG52" i="11"/>
  <c r="AF52" i="11"/>
  <c r="AG50" i="11"/>
  <c r="AF50" i="11"/>
  <c r="AG49" i="11"/>
  <c r="AF49" i="11"/>
  <c r="AG48" i="11"/>
  <c r="AF48" i="11"/>
  <c r="AG47" i="11"/>
  <c r="AF47" i="11"/>
  <c r="AG46" i="11"/>
  <c r="AF46" i="11"/>
  <c r="AG44" i="11"/>
  <c r="AF44" i="11"/>
  <c r="AG43" i="11"/>
  <c r="AF43" i="11"/>
  <c r="AG42" i="11"/>
  <c r="AF42" i="11"/>
  <c r="AG41" i="11"/>
  <c r="AF41" i="11"/>
  <c r="AG40" i="11"/>
  <c r="AF40" i="11"/>
  <c r="AG38" i="11"/>
  <c r="AF38" i="11"/>
  <c r="AG37" i="11"/>
  <c r="AF37" i="11"/>
  <c r="AG36" i="11"/>
  <c r="AF36" i="11"/>
  <c r="AG35" i="11"/>
  <c r="AF35" i="11"/>
  <c r="AL46" i="11"/>
  <c r="AK46" i="11"/>
  <c r="AQ46" i="11"/>
  <c r="AP46" i="11"/>
  <c r="AP23" i="9"/>
  <c r="R60" i="7" l="1"/>
  <c r="Q60" i="7"/>
  <c r="R59" i="7"/>
  <c r="Q59" i="7"/>
  <c r="R58" i="7"/>
  <c r="Q58" i="7"/>
  <c r="R57" i="7"/>
  <c r="Q57" i="7"/>
  <c r="R56" i="7"/>
  <c r="Q56" i="7"/>
  <c r="R54" i="7"/>
  <c r="Q54" i="7"/>
  <c r="R53" i="7"/>
  <c r="Q53" i="7"/>
  <c r="R52" i="7"/>
  <c r="Q52" i="7"/>
  <c r="R51" i="7"/>
  <c r="Q51" i="7"/>
  <c r="R50" i="7"/>
  <c r="Q50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O60" i="7"/>
  <c r="N60" i="7"/>
  <c r="O59" i="7"/>
  <c r="N59" i="7"/>
  <c r="O58" i="7"/>
  <c r="N58" i="7"/>
  <c r="O57" i="7"/>
  <c r="N57" i="7"/>
  <c r="O56" i="7"/>
  <c r="N56" i="7"/>
  <c r="O54" i="7"/>
  <c r="N54" i="7"/>
  <c r="O53" i="7"/>
  <c r="N53" i="7"/>
  <c r="O52" i="7"/>
  <c r="N52" i="7"/>
  <c r="O51" i="7"/>
  <c r="N51" i="7"/>
  <c r="O50" i="7"/>
  <c r="N50" i="7"/>
  <c r="O48" i="7"/>
  <c r="N48" i="7"/>
  <c r="O47" i="7"/>
  <c r="N47" i="7"/>
  <c r="O46" i="7"/>
  <c r="N46" i="7"/>
  <c r="O45" i="7"/>
  <c r="N45" i="7"/>
  <c r="O44" i="7"/>
  <c r="N44" i="7"/>
  <c r="P42" i="7"/>
  <c r="O42" i="7"/>
  <c r="N42" i="7"/>
  <c r="P41" i="7"/>
  <c r="O41" i="7"/>
  <c r="N41" i="7"/>
  <c r="V41" i="7" s="1"/>
  <c r="P40" i="7"/>
  <c r="O40" i="7"/>
  <c r="N40" i="7"/>
  <c r="V40" i="7" s="1"/>
  <c r="P39" i="7"/>
  <c r="O39" i="7"/>
  <c r="N39" i="7"/>
  <c r="P38" i="7"/>
  <c r="O38" i="7"/>
  <c r="N38" i="7"/>
  <c r="T60" i="7"/>
  <c r="W60" i="7" s="1"/>
  <c r="S60" i="7"/>
  <c r="V60" i="7" s="1"/>
  <c r="T59" i="7"/>
  <c r="W59" i="7" s="1"/>
  <c r="S59" i="7"/>
  <c r="T58" i="7"/>
  <c r="W58" i="7" s="1"/>
  <c r="S58" i="7"/>
  <c r="V58" i="7" s="1"/>
  <c r="T57" i="7"/>
  <c r="W57" i="7" s="1"/>
  <c r="S57" i="7"/>
  <c r="V57" i="7" s="1"/>
  <c r="T56" i="7"/>
  <c r="W56" i="7" s="1"/>
  <c r="S56" i="7"/>
  <c r="W54" i="7"/>
  <c r="T54" i="7"/>
  <c r="S54" i="7"/>
  <c r="W53" i="7"/>
  <c r="T53" i="7"/>
  <c r="S53" i="7"/>
  <c r="V53" i="7" s="1"/>
  <c r="W52" i="7"/>
  <c r="T52" i="7"/>
  <c r="S52" i="7"/>
  <c r="T51" i="7"/>
  <c r="S51" i="7"/>
  <c r="W50" i="7"/>
  <c r="T50" i="7"/>
  <c r="S50" i="7"/>
  <c r="V50" i="7" s="1"/>
  <c r="W48" i="7"/>
  <c r="T48" i="7"/>
  <c r="S48" i="7"/>
  <c r="V48" i="7" s="1"/>
  <c r="W47" i="7"/>
  <c r="T47" i="7"/>
  <c r="S47" i="7"/>
  <c r="V47" i="7" s="1"/>
  <c r="W46" i="7"/>
  <c r="T46" i="7"/>
  <c r="S46" i="7"/>
  <c r="W45" i="7"/>
  <c r="T45" i="7"/>
  <c r="S45" i="7"/>
  <c r="V45" i="7" s="1"/>
  <c r="W44" i="7"/>
  <c r="T44" i="7"/>
  <c r="S44" i="7"/>
  <c r="V44" i="7" s="1"/>
  <c r="W43" i="7"/>
  <c r="V43" i="7"/>
  <c r="U42" i="7"/>
  <c r="T42" i="7"/>
  <c r="W42" i="7" s="1"/>
  <c r="S42" i="7"/>
  <c r="V42" i="7" s="1"/>
  <c r="W41" i="7"/>
  <c r="U41" i="7"/>
  <c r="T41" i="7"/>
  <c r="S41" i="7"/>
  <c r="W40" i="7"/>
  <c r="U40" i="7"/>
  <c r="T40" i="7"/>
  <c r="AB40" i="7" s="1"/>
  <c r="S40" i="7"/>
  <c r="U39" i="7"/>
  <c r="T39" i="7"/>
  <c r="AB39" i="7" s="1"/>
  <c r="S39" i="7"/>
  <c r="V39" i="7" s="1"/>
  <c r="U38" i="7"/>
  <c r="T38" i="7"/>
  <c r="W38" i="7" s="1"/>
  <c r="S38" i="7"/>
  <c r="Y60" i="7"/>
  <c r="AB60" i="7" s="1"/>
  <c r="X60" i="7"/>
  <c r="AA60" i="7" s="1"/>
  <c r="Y59" i="7"/>
  <c r="AB59" i="7" s="1"/>
  <c r="X59" i="7"/>
  <c r="Y58" i="7"/>
  <c r="AB58" i="7" s="1"/>
  <c r="X58" i="7"/>
  <c r="AA58" i="7" s="1"/>
  <c r="Y57" i="7"/>
  <c r="AB57" i="7" s="1"/>
  <c r="X57" i="7"/>
  <c r="AA57" i="7" s="1"/>
  <c r="Y56" i="7"/>
  <c r="AB56" i="7" s="1"/>
  <c r="X56" i="7"/>
  <c r="AB54" i="7"/>
  <c r="Y54" i="7"/>
  <c r="X54" i="7"/>
  <c r="AB53" i="7"/>
  <c r="Y53" i="7"/>
  <c r="X53" i="7"/>
  <c r="AA53" i="7" s="1"/>
  <c r="AB52" i="7"/>
  <c r="Y52" i="7"/>
  <c r="X52" i="7"/>
  <c r="AA52" i="7" s="1"/>
  <c r="AB51" i="7"/>
  <c r="Y51" i="7"/>
  <c r="X51" i="7"/>
  <c r="AB50" i="7"/>
  <c r="Y50" i="7"/>
  <c r="X50" i="7"/>
  <c r="AB48" i="7"/>
  <c r="AA48" i="7"/>
  <c r="Y48" i="7"/>
  <c r="X48" i="7"/>
  <c r="AF48" i="7" s="1"/>
  <c r="AB47" i="7"/>
  <c r="Y47" i="7"/>
  <c r="X47" i="7"/>
  <c r="AA47" i="7" s="1"/>
  <c r="AB46" i="7"/>
  <c r="Y46" i="7"/>
  <c r="X46" i="7"/>
  <c r="AA46" i="7" s="1"/>
  <c r="AB45" i="7"/>
  <c r="AA45" i="7"/>
  <c r="Y45" i="7"/>
  <c r="X45" i="7"/>
  <c r="AB44" i="7"/>
  <c r="Y44" i="7"/>
  <c r="X44" i="7"/>
  <c r="AA44" i="7" s="1"/>
  <c r="AB43" i="7"/>
  <c r="AA43" i="7"/>
  <c r="Z42" i="7"/>
  <c r="Y42" i="7"/>
  <c r="AB42" i="7" s="1"/>
  <c r="X42" i="7"/>
  <c r="AA42" i="7" s="1"/>
  <c r="AB41" i="7"/>
  <c r="Z41" i="7"/>
  <c r="Y41" i="7"/>
  <c r="X41" i="7"/>
  <c r="AA41" i="7" s="1"/>
  <c r="Z40" i="7"/>
  <c r="Y40" i="7"/>
  <c r="X40" i="7"/>
  <c r="AA40" i="7" s="1"/>
  <c r="Z39" i="7"/>
  <c r="Y39" i="7"/>
  <c r="X39" i="7"/>
  <c r="AA38" i="7"/>
  <c r="Z38" i="7"/>
  <c r="Y38" i="7"/>
  <c r="X38" i="7"/>
  <c r="AD60" i="7"/>
  <c r="AG60" i="7" s="1"/>
  <c r="AC60" i="7"/>
  <c r="AF60" i="7" s="1"/>
  <c r="AD59" i="7"/>
  <c r="AG59" i="7" s="1"/>
  <c r="AC59" i="7"/>
  <c r="AF59" i="7" s="1"/>
  <c r="AD58" i="7"/>
  <c r="AC58" i="7"/>
  <c r="AD57" i="7"/>
  <c r="AG57" i="7" s="1"/>
  <c r="AC57" i="7"/>
  <c r="AF57" i="7" s="1"/>
  <c r="AD56" i="7"/>
  <c r="AG56" i="7" s="1"/>
  <c r="AC56" i="7"/>
  <c r="AF56" i="7" s="1"/>
  <c r="AG54" i="7"/>
  <c r="AD54" i="7"/>
  <c r="AC54" i="7"/>
  <c r="AG53" i="7"/>
  <c r="AD53" i="7"/>
  <c r="AC53" i="7"/>
  <c r="AF53" i="7" s="1"/>
  <c r="AG52" i="7"/>
  <c r="AD52" i="7"/>
  <c r="AC52" i="7"/>
  <c r="AG51" i="7"/>
  <c r="AD51" i="7"/>
  <c r="AC51" i="7"/>
  <c r="AG50" i="7"/>
  <c r="AD50" i="7"/>
  <c r="AC50" i="7"/>
  <c r="AG48" i="7"/>
  <c r="AD48" i="7"/>
  <c r="AC48" i="7"/>
  <c r="AG47" i="7"/>
  <c r="AD47" i="7"/>
  <c r="AC47" i="7"/>
  <c r="AF47" i="7" s="1"/>
  <c r="AG46" i="7"/>
  <c r="AD46" i="7"/>
  <c r="AC46" i="7"/>
  <c r="AF46" i="7" s="1"/>
  <c r="AG45" i="7"/>
  <c r="AF45" i="7"/>
  <c r="AD45" i="7"/>
  <c r="AC45" i="7"/>
  <c r="AG44" i="7"/>
  <c r="AD44" i="7"/>
  <c r="AC44" i="7"/>
  <c r="AF42" i="7"/>
  <c r="AE42" i="7"/>
  <c r="AD42" i="7"/>
  <c r="AC42" i="7"/>
  <c r="AG41" i="7"/>
  <c r="AE41" i="7"/>
  <c r="AD41" i="7"/>
  <c r="AC41" i="7"/>
  <c r="AK41" i="7" s="1"/>
  <c r="AE40" i="7"/>
  <c r="AD40" i="7"/>
  <c r="AG40" i="7" s="1"/>
  <c r="AC40" i="7"/>
  <c r="AG39" i="7"/>
  <c r="AE39" i="7"/>
  <c r="AD39" i="7"/>
  <c r="AC39" i="7"/>
  <c r="AF39" i="7" s="1"/>
  <c r="AF38" i="7"/>
  <c r="AE38" i="7"/>
  <c r="AD38" i="7"/>
  <c r="AC38" i="7"/>
  <c r="AS60" i="7"/>
  <c r="AR60" i="7"/>
  <c r="AS59" i="7"/>
  <c r="AR59" i="7"/>
  <c r="AS58" i="7"/>
  <c r="AR58" i="7"/>
  <c r="AS57" i="7"/>
  <c r="AR57" i="7"/>
  <c r="AS56" i="7"/>
  <c r="AR56" i="7"/>
  <c r="AS54" i="7"/>
  <c r="AR54" i="7"/>
  <c r="AS53" i="7"/>
  <c r="AR53" i="7"/>
  <c r="AS52" i="7"/>
  <c r="AR52" i="7"/>
  <c r="AS51" i="7"/>
  <c r="AR51" i="7"/>
  <c r="AS50" i="7"/>
  <c r="AR50" i="7"/>
  <c r="AS48" i="7"/>
  <c r="AR48" i="7"/>
  <c r="AS47" i="7"/>
  <c r="AR47" i="7"/>
  <c r="AS46" i="7"/>
  <c r="AR46" i="7"/>
  <c r="AS45" i="7"/>
  <c r="AR45" i="7"/>
  <c r="AS44" i="7"/>
  <c r="AR44" i="7"/>
  <c r="AT42" i="7"/>
  <c r="AS42" i="7"/>
  <c r="AR42" i="7"/>
  <c r="AT41" i="7"/>
  <c r="AS41" i="7"/>
  <c r="AR41" i="7"/>
  <c r="AT40" i="7"/>
  <c r="AS40" i="7"/>
  <c r="AR40" i="7"/>
  <c r="AT39" i="7"/>
  <c r="AS39" i="7"/>
  <c r="AR39" i="7"/>
  <c r="AT38" i="7"/>
  <c r="AS38" i="7"/>
  <c r="AR38" i="7"/>
  <c r="AN60" i="7"/>
  <c r="AM60" i="7"/>
  <c r="AP60" i="7" s="1"/>
  <c r="AN59" i="7"/>
  <c r="AV59" i="7" s="1"/>
  <c r="AM59" i="7"/>
  <c r="AP59" i="7" s="1"/>
  <c r="AN58" i="7"/>
  <c r="AM58" i="7"/>
  <c r="AP58" i="7" s="1"/>
  <c r="AN57" i="7"/>
  <c r="AM57" i="7"/>
  <c r="AP57" i="7" s="1"/>
  <c r="AN56" i="7"/>
  <c r="AV56" i="7" s="1"/>
  <c r="AM56" i="7"/>
  <c r="AP56" i="7" s="1"/>
  <c r="AN54" i="7"/>
  <c r="AM54" i="7"/>
  <c r="AP54" i="7" s="1"/>
  <c r="AN53" i="7"/>
  <c r="AV53" i="7" s="1"/>
  <c r="AM53" i="7"/>
  <c r="AP53" i="7" s="1"/>
  <c r="AN52" i="7"/>
  <c r="AV52" i="7" s="1"/>
  <c r="AM52" i="7"/>
  <c r="AP52" i="7" s="1"/>
  <c r="AN51" i="7"/>
  <c r="AM51" i="7"/>
  <c r="AP51" i="7" s="1"/>
  <c r="AN50" i="7"/>
  <c r="AV50" i="7" s="1"/>
  <c r="AM50" i="7"/>
  <c r="AP50" i="7" s="1"/>
  <c r="AN48" i="7"/>
  <c r="AV48" i="7" s="1"/>
  <c r="AM48" i="7"/>
  <c r="AP48" i="7" s="1"/>
  <c r="AN47" i="7"/>
  <c r="AV47" i="7" s="1"/>
  <c r="AM47" i="7"/>
  <c r="AP47" i="7" s="1"/>
  <c r="AN46" i="7"/>
  <c r="AM46" i="7"/>
  <c r="AP46" i="7" s="1"/>
  <c r="AN45" i="7"/>
  <c r="AV45" i="7" s="1"/>
  <c r="AM45" i="7"/>
  <c r="AP45" i="7" s="1"/>
  <c r="AN44" i="7"/>
  <c r="AV44" i="7" s="1"/>
  <c r="AM44" i="7"/>
  <c r="AP44" i="7" s="1"/>
  <c r="AO42" i="7"/>
  <c r="AN42" i="7"/>
  <c r="AV42" i="7" s="1"/>
  <c r="AM42" i="7"/>
  <c r="AU42" i="7" s="1"/>
  <c r="AO41" i="7"/>
  <c r="AN41" i="7"/>
  <c r="AV41" i="7" s="1"/>
  <c r="AM41" i="7"/>
  <c r="AP41" i="7" s="1"/>
  <c r="AO40" i="7"/>
  <c r="AN40" i="7"/>
  <c r="AM40" i="7"/>
  <c r="AP40" i="7" s="1"/>
  <c r="AO39" i="7"/>
  <c r="AN39" i="7"/>
  <c r="AM39" i="7"/>
  <c r="AP39" i="7" s="1"/>
  <c r="AO38" i="7"/>
  <c r="AN38" i="7"/>
  <c r="AM38" i="7"/>
  <c r="AP38" i="7" s="1"/>
  <c r="AK60" i="7"/>
  <c r="AK59" i="7"/>
  <c r="AK57" i="7"/>
  <c r="AK56" i="7"/>
  <c r="AK54" i="7"/>
  <c r="AK53" i="7"/>
  <c r="AK52" i="7"/>
  <c r="AK51" i="7"/>
  <c r="AK50" i="7"/>
  <c r="AK48" i="7"/>
  <c r="AK47" i="7"/>
  <c r="AK46" i="7"/>
  <c r="AK45" i="7"/>
  <c r="AK44" i="7"/>
  <c r="AK42" i="7"/>
  <c r="AK40" i="7"/>
  <c r="AK39" i="7"/>
  <c r="AK38" i="7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T56" i="2"/>
  <c r="S56" i="2"/>
  <c r="V56" i="2" s="1"/>
  <c r="R56" i="2"/>
  <c r="T55" i="2"/>
  <c r="S55" i="2"/>
  <c r="V55" i="2" s="1"/>
  <c r="R55" i="2"/>
  <c r="T54" i="2"/>
  <c r="S54" i="2"/>
  <c r="V54" i="2" s="1"/>
  <c r="R54" i="2"/>
  <c r="V53" i="2"/>
  <c r="T53" i="2"/>
  <c r="S53" i="2"/>
  <c r="R53" i="2"/>
  <c r="T52" i="2"/>
  <c r="S52" i="2"/>
  <c r="V52" i="2" s="1"/>
  <c r="R52" i="2"/>
  <c r="V51" i="2"/>
  <c r="T51" i="2"/>
  <c r="S51" i="2"/>
  <c r="R51" i="2"/>
  <c r="T50" i="2"/>
  <c r="S50" i="2"/>
  <c r="V50" i="2" s="1"/>
  <c r="R50" i="2"/>
  <c r="V49" i="2"/>
  <c r="T49" i="2"/>
  <c r="S49" i="2"/>
  <c r="R49" i="2"/>
  <c r="T48" i="2"/>
  <c r="S48" i="2"/>
  <c r="V48" i="2" s="1"/>
  <c r="R48" i="2"/>
  <c r="Z48" i="2" s="1"/>
  <c r="V47" i="2"/>
  <c r="T47" i="2"/>
  <c r="S47" i="2"/>
  <c r="R47" i="2"/>
  <c r="V46" i="2"/>
  <c r="T46" i="2"/>
  <c r="S46" i="2"/>
  <c r="AA46" i="2" s="1"/>
  <c r="R46" i="2"/>
  <c r="V45" i="2"/>
  <c r="T45" i="2"/>
  <c r="S45" i="2"/>
  <c r="R45" i="2"/>
  <c r="T44" i="2"/>
  <c r="S44" i="2"/>
  <c r="V44" i="2" s="1"/>
  <c r="R44" i="2"/>
  <c r="T43" i="2"/>
  <c r="S43" i="2"/>
  <c r="AA43" i="2" s="1"/>
  <c r="R43" i="2"/>
  <c r="T42" i="2"/>
  <c r="S42" i="2"/>
  <c r="V42" i="2" s="1"/>
  <c r="R42" i="2"/>
  <c r="Z42" i="2" s="1"/>
  <c r="V41" i="2"/>
  <c r="T41" i="2"/>
  <c r="S41" i="2"/>
  <c r="R41" i="2"/>
  <c r="T40" i="2"/>
  <c r="S40" i="2"/>
  <c r="V40" i="2" s="1"/>
  <c r="R40" i="2"/>
  <c r="V39" i="2"/>
  <c r="T39" i="2"/>
  <c r="S39" i="2"/>
  <c r="R39" i="2"/>
  <c r="T38" i="2"/>
  <c r="S38" i="2"/>
  <c r="V38" i="2" s="1"/>
  <c r="R38" i="2"/>
  <c r="V37" i="2"/>
  <c r="T37" i="2"/>
  <c r="S37" i="2"/>
  <c r="R37" i="2"/>
  <c r="T36" i="2"/>
  <c r="S36" i="2"/>
  <c r="V36" i="2" s="1"/>
  <c r="R36" i="2"/>
  <c r="V35" i="2"/>
  <c r="T35" i="2"/>
  <c r="S35" i="2"/>
  <c r="AA35" i="2" s="1"/>
  <c r="R35" i="2"/>
  <c r="V34" i="2"/>
  <c r="T34" i="2"/>
  <c r="S34" i="2"/>
  <c r="R34" i="2"/>
  <c r="Y56" i="2"/>
  <c r="X56" i="2"/>
  <c r="AA56" i="2" s="1"/>
  <c r="W56" i="2"/>
  <c r="Z56" i="2" s="1"/>
  <c r="Y55" i="2"/>
  <c r="X55" i="2"/>
  <c r="W55" i="2"/>
  <c r="Z55" i="2" s="1"/>
  <c r="Z54" i="2"/>
  <c r="Y54" i="2"/>
  <c r="X54" i="2"/>
  <c r="W54" i="2"/>
  <c r="AA53" i="2"/>
  <c r="Z53" i="2"/>
  <c r="Y53" i="2"/>
  <c r="X53" i="2"/>
  <c r="W53" i="2"/>
  <c r="Z52" i="2"/>
  <c r="Y52" i="2"/>
  <c r="X52" i="2"/>
  <c r="W52" i="2"/>
  <c r="Z51" i="2"/>
  <c r="Y51" i="2"/>
  <c r="X51" i="2"/>
  <c r="AA51" i="2" s="1"/>
  <c r="W51" i="2"/>
  <c r="Z50" i="2"/>
  <c r="Y50" i="2"/>
  <c r="X50" i="2"/>
  <c r="AA50" i="2" s="1"/>
  <c r="W50" i="2"/>
  <c r="AA49" i="2"/>
  <c r="Y49" i="2"/>
  <c r="X49" i="2"/>
  <c r="AF49" i="2" s="1"/>
  <c r="W49" i="2"/>
  <c r="Z49" i="2" s="1"/>
  <c r="AA48" i="2"/>
  <c r="Y48" i="2"/>
  <c r="X48" i="2"/>
  <c r="W48" i="2"/>
  <c r="AA47" i="2"/>
  <c r="Y47" i="2"/>
  <c r="X47" i="2"/>
  <c r="W47" i="2"/>
  <c r="Z47" i="2" s="1"/>
  <c r="Z46" i="2"/>
  <c r="Y46" i="2"/>
  <c r="X46" i="2"/>
  <c r="AF46" i="2" s="1"/>
  <c r="W46" i="2"/>
  <c r="AA45" i="2"/>
  <c r="Y45" i="2"/>
  <c r="X45" i="2"/>
  <c r="W45" i="2"/>
  <c r="Y44" i="2"/>
  <c r="X44" i="2"/>
  <c r="W44" i="2"/>
  <c r="Z44" i="2" s="1"/>
  <c r="Y43" i="2"/>
  <c r="X43" i="2"/>
  <c r="W43" i="2"/>
  <c r="Z43" i="2" s="1"/>
  <c r="Y42" i="2"/>
  <c r="X42" i="2"/>
  <c r="W42" i="2"/>
  <c r="AE42" i="2" s="1"/>
  <c r="AA41" i="2"/>
  <c r="Z41" i="2"/>
  <c r="Y41" i="2"/>
  <c r="X41" i="2"/>
  <c r="W41" i="2"/>
  <c r="Z40" i="2"/>
  <c r="Y40" i="2"/>
  <c r="X40" i="2"/>
  <c r="W40" i="2"/>
  <c r="AE40" i="2" s="1"/>
  <c r="Z39" i="2"/>
  <c r="Y39" i="2"/>
  <c r="X39" i="2"/>
  <c r="AA39" i="2" s="1"/>
  <c r="W39" i="2"/>
  <c r="Z38" i="2"/>
  <c r="Y38" i="2"/>
  <c r="X38" i="2"/>
  <c r="AA38" i="2" s="1"/>
  <c r="W38" i="2"/>
  <c r="AA37" i="2"/>
  <c r="Y37" i="2"/>
  <c r="X37" i="2"/>
  <c r="AF37" i="2" s="1"/>
  <c r="W37" i="2"/>
  <c r="AA36" i="2"/>
  <c r="Y36" i="2"/>
  <c r="X36" i="2"/>
  <c r="W36" i="2"/>
  <c r="Y35" i="2"/>
  <c r="X35" i="2"/>
  <c r="AF35" i="2" s="1"/>
  <c r="W35" i="2"/>
  <c r="Z35" i="2" s="1"/>
  <c r="AA34" i="2"/>
  <c r="Z34" i="2"/>
  <c r="Y34" i="2"/>
  <c r="X34" i="2"/>
  <c r="AF34" i="2" s="1"/>
  <c r="W34" i="2"/>
  <c r="AD56" i="2"/>
  <c r="AC56" i="2"/>
  <c r="AF56" i="2" s="1"/>
  <c r="AB56" i="2"/>
  <c r="AE56" i="2" s="1"/>
  <c r="AD55" i="2"/>
  <c r="AC55" i="2"/>
  <c r="AF55" i="2" s="1"/>
  <c r="AB55" i="2"/>
  <c r="AE55" i="2" s="1"/>
  <c r="AE54" i="2"/>
  <c r="AD54" i="2"/>
  <c r="AC54" i="2"/>
  <c r="AF54" i="2" s="1"/>
  <c r="AB54" i="2"/>
  <c r="AF53" i="2"/>
  <c r="AE53" i="2"/>
  <c r="AD53" i="2"/>
  <c r="AC53" i="2"/>
  <c r="AB53" i="2"/>
  <c r="AE52" i="2"/>
  <c r="AD52" i="2"/>
  <c r="AC52" i="2"/>
  <c r="AB52" i="2"/>
  <c r="AE51" i="2"/>
  <c r="AD51" i="2"/>
  <c r="AC51" i="2"/>
  <c r="AF51" i="2" s="1"/>
  <c r="AB51" i="2"/>
  <c r="AE50" i="2"/>
  <c r="AD50" i="2"/>
  <c r="AC50" i="2"/>
  <c r="AF50" i="2" s="1"/>
  <c r="AB50" i="2"/>
  <c r="AD49" i="2"/>
  <c r="AC49" i="2"/>
  <c r="AB49" i="2"/>
  <c r="AE49" i="2" s="1"/>
  <c r="AF48" i="2"/>
  <c r="AD48" i="2"/>
  <c r="AC48" i="2"/>
  <c r="AB48" i="2"/>
  <c r="AE48" i="2" s="1"/>
  <c r="AF47" i="2"/>
  <c r="AD47" i="2"/>
  <c r="AC47" i="2"/>
  <c r="AB47" i="2"/>
  <c r="AE47" i="2" s="1"/>
  <c r="AE46" i="2"/>
  <c r="AD46" i="2"/>
  <c r="AC46" i="2"/>
  <c r="AB46" i="2"/>
  <c r="AF45" i="2"/>
  <c r="AD45" i="2"/>
  <c r="AC45" i="2"/>
  <c r="AB45" i="2"/>
  <c r="AJ45" i="2" s="1"/>
  <c r="AD44" i="2"/>
  <c r="AC44" i="2"/>
  <c r="AB44" i="2"/>
  <c r="AE44" i="2" s="1"/>
  <c r="AD43" i="2"/>
  <c r="AC43" i="2"/>
  <c r="AF43" i="2" s="1"/>
  <c r="AB43" i="2"/>
  <c r="AD42" i="2"/>
  <c r="AC42" i="2"/>
  <c r="AF42" i="2" s="1"/>
  <c r="AB42" i="2"/>
  <c r="AF41" i="2"/>
  <c r="AE41" i="2"/>
  <c r="AD41" i="2"/>
  <c r="AC41" i="2"/>
  <c r="AB41" i="2"/>
  <c r="AD40" i="2"/>
  <c r="AC40" i="2"/>
  <c r="AB40" i="2"/>
  <c r="AE39" i="2"/>
  <c r="AD39" i="2"/>
  <c r="AC39" i="2"/>
  <c r="AF39" i="2" s="1"/>
  <c r="AB39" i="2"/>
  <c r="AE38" i="2"/>
  <c r="AD38" i="2"/>
  <c r="AC38" i="2"/>
  <c r="AB38" i="2"/>
  <c r="AD37" i="2"/>
  <c r="AC37" i="2"/>
  <c r="AB37" i="2"/>
  <c r="AF36" i="2"/>
  <c r="AD36" i="2"/>
  <c r="AC36" i="2"/>
  <c r="AB36" i="2"/>
  <c r="AE36" i="2" s="1"/>
  <c r="AD35" i="2"/>
  <c r="AC35" i="2"/>
  <c r="AB35" i="2"/>
  <c r="AE35" i="2" s="1"/>
  <c r="AE34" i="2"/>
  <c r="AD34" i="2"/>
  <c r="AC34" i="2"/>
  <c r="AB34" i="2"/>
  <c r="AS56" i="2"/>
  <c r="AR56" i="2"/>
  <c r="AQ56" i="2"/>
  <c r="AS55" i="2"/>
  <c r="AR55" i="2"/>
  <c r="AQ55" i="2"/>
  <c r="AS54" i="2"/>
  <c r="AR54" i="2"/>
  <c r="AQ54" i="2"/>
  <c r="AS53" i="2"/>
  <c r="AR53" i="2"/>
  <c r="AQ53" i="2"/>
  <c r="AS52" i="2"/>
  <c r="AR52" i="2"/>
  <c r="AQ52" i="2"/>
  <c r="AS51" i="2"/>
  <c r="AR51" i="2"/>
  <c r="AQ51" i="2"/>
  <c r="AS50" i="2"/>
  <c r="AR50" i="2"/>
  <c r="AQ50" i="2"/>
  <c r="AS49" i="2"/>
  <c r="AR49" i="2"/>
  <c r="AQ49" i="2"/>
  <c r="AS48" i="2"/>
  <c r="AR48" i="2"/>
  <c r="AQ48" i="2"/>
  <c r="AS47" i="2"/>
  <c r="AR47" i="2"/>
  <c r="AQ47" i="2"/>
  <c r="AS46" i="2"/>
  <c r="AR46" i="2"/>
  <c r="AQ46" i="2"/>
  <c r="AS45" i="2"/>
  <c r="AR45" i="2"/>
  <c r="AQ45" i="2"/>
  <c r="AS44" i="2"/>
  <c r="AR44" i="2"/>
  <c r="AQ44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S39" i="2"/>
  <c r="AR39" i="2"/>
  <c r="AQ39" i="2"/>
  <c r="AS38" i="2"/>
  <c r="AR38" i="2"/>
  <c r="AQ38" i="2"/>
  <c r="AS37" i="2"/>
  <c r="AR37" i="2"/>
  <c r="AQ37" i="2"/>
  <c r="AS36" i="2"/>
  <c r="AR36" i="2"/>
  <c r="AQ36" i="2"/>
  <c r="AS35" i="2"/>
  <c r="AR35" i="2"/>
  <c r="AQ35" i="2"/>
  <c r="AS34" i="2"/>
  <c r="AR34" i="2"/>
  <c r="AQ34" i="2"/>
  <c r="AN56" i="2"/>
  <c r="AM56" i="2"/>
  <c r="AP56" i="2" s="1"/>
  <c r="AL56" i="2"/>
  <c r="AO56" i="2" s="1"/>
  <c r="AN55" i="2"/>
  <c r="AM55" i="2"/>
  <c r="AP55" i="2" s="1"/>
  <c r="AL55" i="2"/>
  <c r="AO55" i="2" s="1"/>
  <c r="AN54" i="2"/>
  <c r="AM54" i="2"/>
  <c r="AP54" i="2" s="1"/>
  <c r="AL54" i="2"/>
  <c r="AO54" i="2" s="1"/>
  <c r="AN53" i="2"/>
  <c r="AM53" i="2"/>
  <c r="AL53" i="2"/>
  <c r="AO53" i="2" s="1"/>
  <c r="AN52" i="2"/>
  <c r="AM52" i="2"/>
  <c r="AL52" i="2"/>
  <c r="AO52" i="2" s="1"/>
  <c r="AN51" i="2"/>
  <c r="AM51" i="2"/>
  <c r="AP51" i="2" s="1"/>
  <c r="AL51" i="2"/>
  <c r="AN50" i="2"/>
  <c r="AM50" i="2"/>
  <c r="AP50" i="2" s="1"/>
  <c r="AL50" i="2"/>
  <c r="AN49" i="2"/>
  <c r="AM49" i="2"/>
  <c r="AP49" i="2" s="1"/>
  <c r="AL49" i="2"/>
  <c r="AO49" i="2" s="1"/>
  <c r="AN48" i="2"/>
  <c r="AM48" i="2"/>
  <c r="AP48" i="2" s="1"/>
  <c r="AL48" i="2"/>
  <c r="AO48" i="2" s="1"/>
  <c r="AN47" i="2"/>
  <c r="AM47" i="2"/>
  <c r="AP47" i="2" s="1"/>
  <c r="AL47" i="2"/>
  <c r="AO47" i="2" s="1"/>
  <c r="AN46" i="2"/>
  <c r="AM46" i="2"/>
  <c r="AL46" i="2"/>
  <c r="AN45" i="2"/>
  <c r="AM45" i="2"/>
  <c r="AL45" i="2"/>
  <c r="AN44" i="2"/>
  <c r="AM44" i="2"/>
  <c r="AP44" i="2" s="1"/>
  <c r="AL44" i="2"/>
  <c r="AO44" i="2" s="1"/>
  <c r="AN43" i="2"/>
  <c r="AM43" i="2"/>
  <c r="AP43" i="2" s="1"/>
  <c r="AL43" i="2"/>
  <c r="AO43" i="2" s="1"/>
  <c r="AN42" i="2"/>
  <c r="AM42" i="2"/>
  <c r="AP42" i="2" s="1"/>
  <c r="AL42" i="2"/>
  <c r="AO42" i="2" s="1"/>
  <c r="AN41" i="2"/>
  <c r="AM41" i="2"/>
  <c r="AL41" i="2"/>
  <c r="AO41" i="2" s="1"/>
  <c r="AN40" i="2"/>
  <c r="AM40" i="2"/>
  <c r="AL40" i="2"/>
  <c r="AO40" i="2" s="1"/>
  <c r="AN39" i="2"/>
  <c r="AM39" i="2"/>
  <c r="AP39" i="2" s="1"/>
  <c r="AL39" i="2"/>
  <c r="AN38" i="2"/>
  <c r="AM38" i="2"/>
  <c r="AP38" i="2" s="1"/>
  <c r="AL38" i="2"/>
  <c r="AN37" i="2"/>
  <c r="AM37" i="2"/>
  <c r="AP37" i="2" s="1"/>
  <c r="AL37" i="2"/>
  <c r="AO37" i="2" s="1"/>
  <c r="AN36" i="2"/>
  <c r="AM36" i="2"/>
  <c r="AP36" i="2" s="1"/>
  <c r="AL36" i="2"/>
  <c r="AO36" i="2" s="1"/>
  <c r="AN35" i="2"/>
  <c r="AM35" i="2"/>
  <c r="AP35" i="2" s="1"/>
  <c r="AL35" i="2"/>
  <c r="AO35" i="2" s="1"/>
  <c r="AN34" i="2"/>
  <c r="AM34" i="2"/>
  <c r="AL34" i="2"/>
  <c r="AI56" i="2"/>
  <c r="AH56" i="2"/>
  <c r="AK56" i="2" s="1"/>
  <c r="AG56" i="2"/>
  <c r="AJ56" i="2" s="1"/>
  <c r="AI55" i="2"/>
  <c r="AH55" i="2"/>
  <c r="AK55" i="2" s="1"/>
  <c r="AG55" i="2"/>
  <c r="AJ55" i="2" s="1"/>
  <c r="AI54" i="2"/>
  <c r="AH54" i="2"/>
  <c r="AK54" i="2" s="1"/>
  <c r="AG54" i="2"/>
  <c r="AJ54" i="2" s="1"/>
  <c r="AK53" i="2"/>
  <c r="AI53" i="2"/>
  <c r="AH53" i="2"/>
  <c r="AG53" i="2"/>
  <c r="AJ53" i="2" s="1"/>
  <c r="AJ52" i="2"/>
  <c r="AI52" i="2"/>
  <c r="AH52" i="2"/>
  <c r="AG52" i="2"/>
  <c r="AJ51" i="2"/>
  <c r="AI51" i="2"/>
  <c r="AH51" i="2"/>
  <c r="AG51" i="2"/>
  <c r="AI50" i="2"/>
  <c r="AH50" i="2"/>
  <c r="AK50" i="2" s="1"/>
  <c r="AG50" i="2"/>
  <c r="AJ50" i="2" s="1"/>
  <c r="AI49" i="2"/>
  <c r="AH49" i="2"/>
  <c r="AG49" i="2"/>
  <c r="AJ49" i="2" s="1"/>
  <c r="AI48" i="2"/>
  <c r="AH48" i="2"/>
  <c r="AK48" i="2" s="1"/>
  <c r="AG48" i="2"/>
  <c r="AJ48" i="2" s="1"/>
  <c r="AK47" i="2"/>
  <c r="AI47" i="2"/>
  <c r="AH47" i="2"/>
  <c r="AG47" i="2"/>
  <c r="AJ47" i="2" s="1"/>
  <c r="AK46" i="2"/>
  <c r="AJ46" i="2"/>
  <c r="AI46" i="2"/>
  <c r="AH46" i="2"/>
  <c r="AG46" i="2"/>
  <c r="AK45" i="2"/>
  <c r="AI45" i="2"/>
  <c r="AH45" i="2"/>
  <c r="AG45" i="2"/>
  <c r="AI44" i="2"/>
  <c r="AH44" i="2"/>
  <c r="AK44" i="2" s="1"/>
  <c r="AG44" i="2"/>
  <c r="AJ44" i="2" s="1"/>
  <c r="AI43" i="2"/>
  <c r="AH43" i="2"/>
  <c r="AK43" i="2" s="1"/>
  <c r="AG43" i="2"/>
  <c r="AI42" i="2"/>
  <c r="AH42" i="2"/>
  <c r="AK42" i="2" s="1"/>
  <c r="AG42" i="2"/>
  <c r="AJ42" i="2" s="1"/>
  <c r="AK41" i="2"/>
  <c r="AI41" i="2"/>
  <c r="AH41" i="2"/>
  <c r="AG41" i="2"/>
  <c r="AJ41" i="2" s="1"/>
  <c r="AJ40" i="2"/>
  <c r="AI40" i="2"/>
  <c r="AH40" i="2"/>
  <c r="AG40" i="2"/>
  <c r="AJ39" i="2"/>
  <c r="AI39" i="2"/>
  <c r="AH39" i="2"/>
  <c r="AK39" i="2" s="1"/>
  <c r="AG39" i="2"/>
  <c r="AJ38" i="2"/>
  <c r="AI38" i="2"/>
  <c r="AH38" i="2"/>
  <c r="AG38" i="2"/>
  <c r="AI37" i="2"/>
  <c r="AH37" i="2"/>
  <c r="AG37" i="2"/>
  <c r="AJ37" i="2" s="1"/>
  <c r="AI36" i="2"/>
  <c r="AH36" i="2"/>
  <c r="AK36" i="2" s="1"/>
  <c r="AG36" i="2"/>
  <c r="AJ36" i="2" s="1"/>
  <c r="AK35" i="2"/>
  <c r="AI35" i="2"/>
  <c r="AH35" i="2"/>
  <c r="AG35" i="2"/>
  <c r="AK34" i="2"/>
  <c r="AI34" i="2"/>
  <c r="AH34" i="2"/>
  <c r="AG34" i="2"/>
  <c r="T56" i="6"/>
  <c r="W56" i="6" s="1"/>
  <c r="S56" i="6"/>
  <c r="V56" i="6" s="1"/>
  <c r="T55" i="6"/>
  <c r="W55" i="6" s="1"/>
  <c r="S55" i="6"/>
  <c r="V55" i="6" s="1"/>
  <c r="W54" i="6"/>
  <c r="T54" i="6"/>
  <c r="S54" i="6"/>
  <c r="AA54" i="6" s="1"/>
  <c r="T53" i="6"/>
  <c r="W53" i="6" s="1"/>
  <c r="S53" i="6"/>
  <c r="V53" i="6" s="1"/>
  <c r="T52" i="6"/>
  <c r="AB52" i="6" s="1"/>
  <c r="S52" i="6"/>
  <c r="V52" i="6" s="1"/>
  <c r="W51" i="6"/>
  <c r="V51" i="6"/>
  <c r="W50" i="6"/>
  <c r="V50" i="6"/>
  <c r="T50" i="6"/>
  <c r="S50" i="6"/>
  <c r="W49" i="6"/>
  <c r="V49" i="6"/>
  <c r="T49" i="6"/>
  <c r="S49" i="6"/>
  <c r="W48" i="6"/>
  <c r="V48" i="6"/>
  <c r="T48" i="6"/>
  <c r="S48" i="6"/>
  <c r="V47" i="6"/>
  <c r="T47" i="6"/>
  <c r="W47" i="6" s="1"/>
  <c r="S47" i="6"/>
  <c r="W46" i="6"/>
  <c r="V46" i="6"/>
  <c r="T46" i="6"/>
  <c r="S46" i="6"/>
  <c r="W45" i="6"/>
  <c r="V45" i="6"/>
  <c r="W44" i="6"/>
  <c r="T44" i="6"/>
  <c r="S44" i="6"/>
  <c r="V44" i="6" s="1"/>
  <c r="T43" i="6"/>
  <c r="W43" i="6" s="1"/>
  <c r="S43" i="6"/>
  <c r="V43" i="6" s="1"/>
  <c r="T42" i="6"/>
  <c r="W42" i="6" s="1"/>
  <c r="S42" i="6"/>
  <c r="V42" i="6" s="1"/>
  <c r="W41" i="6"/>
  <c r="T41" i="6"/>
  <c r="S41" i="6"/>
  <c r="AA41" i="6" s="1"/>
  <c r="T40" i="6"/>
  <c r="W40" i="6" s="1"/>
  <c r="S40" i="6"/>
  <c r="V40" i="6" s="1"/>
  <c r="W39" i="6"/>
  <c r="V39" i="6"/>
  <c r="W38" i="6"/>
  <c r="V38" i="6"/>
  <c r="U38" i="6"/>
  <c r="T38" i="6"/>
  <c r="S38" i="6"/>
  <c r="W37" i="6"/>
  <c r="U37" i="6"/>
  <c r="T37" i="6"/>
  <c r="S37" i="6"/>
  <c r="V37" i="6" s="1"/>
  <c r="W36" i="6"/>
  <c r="U36" i="6"/>
  <c r="T36" i="6"/>
  <c r="S36" i="6"/>
  <c r="V36" i="6" s="1"/>
  <c r="U35" i="6"/>
  <c r="T35" i="6"/>
  <c r="W35" i="6" s="1"/>
  <c r="S35" i="6"/>
  <c r="AA35" i="6" s="1"/>
  <c r="Y56" i="6"/>
  <c r="AB56" i="6" s="1"/>
  <c r="X56" i="6"/>
  <c r="AA56" i="6" s="1"/>
  <c r="Y55" i="6"/>
  <c r="X55" i="6"/>
  <c r="AA55" i="6" s="1"/>
  <c r="Y54" i="6"/>
  <c r="AB54" i="6" s="1"/>
  <c r="X54" i="6"/>
  <c r="Y53" i="6"/>
  <c r="X53" i="6"/>
  <c r="AA53" i="6" s="1"/>
  <c r="Y52" i="6"/>
  <c r="AG52" i="6" s="1"/>
  <c r="X52" i="6"/>
  <c r="AA52" i="6" s="1"/>
  <c r="AB51" i="6"/>
  <c r="AA51" i="6"/>
  <c r="AB50" i="6"/>
  <c r="Y50" i="6"/>
  <c r="X50" i="6"/>
  <c r="AF50" i="6" s="1"/>
  <c r="AA49" i="6"/>
  <c r="Y49" i="6"/>
  <c r="X49" i="6"/>
  <c r="AB48" i="6"/>
  <c r="AA48" i="6"/>
  <c r="Y48" i="6"/>
  <c r="X48" i="6"/>
  <c r="AB47" i="6"/>
  <c r="Y47" i="6"/>
  <c r="X47" i="6"/>
  <c r="AA46" i="6"/>
  <c r="Y46" i="6"/>
  <c r="X46" i="6"/>
  <c r="AB45" i="6"/>
  <c r="AA45" i="6"/>
  <c r="AA44" i="6"/>
  <c r="Y44" i="6"/>
  <c r="AB44" i="6" s="1"/>
  <c r="X44" i="6"/>
  <c r="Y43" i="6"/>
  <c r="AB43" i="6" s="1"/>
  <c r="X43" i="6"/>
  <c r="AA43" i="6" s="1"/>
  <c r="Y42" i="6"/>
  <c r="X42" i="6"/>
  <c r="AA42" i="6" s="1"/>
  <c r="Y41" i="6"/>
  <c r="AB41" i="6" s="1"/>
  <c r="X41" i="6"/>
  <c r="Y40" i="6"/>
  <c r="X40" i="6"/>
  <c r="AA40" i="6" s="1"/>
  <c r="AB39" i="6"/>
  <c r="AA39" i="6"/>
  <c r="AB38" i="6"/>
  <c r="Z38" i="6"/>
  <c r="Y38" i="6"/>
  <c r="X38" i="6"/>
  <c r="Z37" i="6"/>
  <c r="Y37" i="6"/>
  <c r="X37" i="6"/>
  <c r="Z36" i="6"/>
  <c r="Y36" i="6"/>
  <c r="X36" i="6"/>
  <c r="AA36" i="6" s="1"/>
  <c r="Z35" i="6"/>
  <c r="Y35" i="6"/>
  <c r="AB35" i="6" s="1"/>
  <c r="X35" i="6"/>
  <c r="AF35" i="6" s="1"/>
  <c r="AD56" i="6"/>
  <c r="AG56" i="6" s="1"/>
  <c r="AC56" i="6"/>
  <c r="AF56" i="6" s="1"/>
  <c r="AG55" i="6"/>
  <c r="AD55" i="6"/>
  <c r="AC55" i="6"/>
  <c r="AF55" i="6" s="1"/>
  <c r="AD54" i="6"/>
  <c r="AG54" i="6" s="1"/>
  <c r="AC54" i="6"/>
  <c r="AK54" i="6" s="1"/>
  <c r="AD53" i="6"/>
  <c r="AG53" i="6" s="1"/>
  <c r="AC53" i="6"/>
  <c r="AF53" i="6" s="1"/>
  <c r="AD52" i="6"/>
  <c r="AC52" i="6"/>
  <c r="AF52" i="6" s="1"/>
  <c r="AG51" i="6"/>
  <c r="AF51" i="6"/>
  <c r="AG50" i="6"/>
  <c r="AD50" i="6"/>
  <c r="AC50" i="6"/>
  <c r="AF49" i="6"/>
  <c r="AD49" i="6"/>
  <c r="AC49" i="6"/>
  <c r="AG48" i="6"/>
  <c r="AD48" i="6"/>
  <c r="AC48" i="6"/>
  <c r="AF48" i="6" s="1"/>
  <c r="AG47" i="6"/>
  <c r="AF47" i="6"/>
  <c r="AD47" i="6"/>
  <c r="AC47" i="6"/>
  <c r="AF46" i="6"/>
  <c r="AD46" i="6"/>
  <c r="AG46" i="6" s="1"/>
  <c r="AC46" i="6"/>
  <c r="AG45" i="6"/>
  <c r="AF45" i="6"/>
  <c r="AD44" i="6"/>
  <c r="AL44" i="6" s="1"/>
  <c r="AC44" i="6"/>
  <c r="AF44" i="6" s="1"/>
  <c r="AD43" i="6"/>
  <c r="AG43" i="6" s="1"/>
  <c r="AC43" i="6"/>
  <c r="AG42" i="6"/>
  <c r="AD42" i="6"/>
  <c r="AC42" i="6"/>
  <c r="AD41" i="6"/>
  <c r="AL41" i="6" s="1"/>
  <c r="AC41" i="6"/>
  <c r="AF41" i="6" s="1"/>
  <c r="AD40" i="6"/>
  <c r="AC40" i="6"/>
  <c r="AG39" i="6"/>
  <c r="AF39" i="6"/>
  <c r="AE38" i="6"/>
  <c r="AD38" i="6"/>
  <c r="AG38" i="6" s="1"/>
  <c r="AC38" i="6"/>
  <c r="AK38" i="6" s="1"/>
  <c r="AG37" i="6"/>
  <c r="AE37" i="6"/>
  <c r="AD37" i="6"/>
  <c r="AC37" i="6"/>
  <c r="AG36" i="6"/>
  <c r="AE36" i="6"/>
  <c r="AD36" i="6"/>
  <c r="AL36" i="6" s="1"/>
  <c r="AC36" i="6"/>
  <c r="AF36" i="6" s="1"/>
  <c r="AE35" i="6"/>
  <c r="AD35" i="6"/>
  <c r="AC35" i="6"/>
  <c r="AL42" i="6"/>
  <c r="AL49" i="6"/>
  <c r="AL50" i="6"/>
  <c r="AL52" i="6"/>
  <c r="AL53" i="6"/>
  <c r="AK36" i="6"/>
  <c r="AS56" i="6"/>
  <c r="AV56" i="6" s="1"/>
  <c r="AR56" i="6"/>
  <c r="AU56" i="6" s="1"/>
  <c r="AN56" i="6"/>
  <c r="AQ56" i="6" s="1"/>
  <c r="AM56" i="6"/>
  <c r="AP56" i="6" s="1"/>
  <c r="AS55" i="6"/>
  <c r="AV55" i="6" s="1"/>
  <c r="AR55" i="6"/>
  <c r="AU55" i="6" s="1"/>
  <c r="AN55" i="6"/>
  <c r="AQ55" i="6" s="1"/>
  <c r="AM55" i="6"/>
  <c r="AP55" i="6" s="1"/>
  <c r="AS54" i="6"/>
  <c r="AV54" i="6" s="1"/>
  <c r="AR54" i="6"/>
  <c r="AU54" i="6" s="1"/>
  <c r="AN54" i="6"/>
  <c r="AQ54" i="6" s="1"/>
  <c r="AM54" i="6"/>
  <c r="AP54" i="6" s="1"/>
  <c r="AS53" i="6"/>
  <c r="AV53" i="6" s="1"/>
  <c r="AR53" i="6"/>
  <c r="AU53" i="6" s="1"/>
  <c r="AN53" i="6"/>
  <c r="AQ53" i="6" s="1"/>
  <c r="AM53" i="6"/>
  <c r="AP53" i="6" s="1"/>
  <c r="AS52" i="6"/>
  <c r="AV52" i="6" s="1"/>
  <c r="AR52" i="6"/>
  <c r="AU52" i="6" s="1"/>
  <c r="AN52" i="6"/>
  <c r="AQ52" i="6" s="1"/>
  <c r="AM52" i="6"/>
  <c r="AP52" i="6" s="1"/>
  <c r="AV51" i="6"/>
  <c r="AU51" i="6"/>
  <c r="AQ51" i="6"/>
  <c r="AP51" i="6"/>
  <c r="AS50" i="6"/>
  <c r="AV50" i="6" s="1"/>
  <c r="AR50" i="6"/>
  <c r="AU50" i="6" s="1"/>
  <c r="AN50" i="6"/>
  <c r="AQ50" i="6" s="1"/>
  <c r="AM50" i="6"/>
  <c r="AP50" i="6" s="1"/>
  <c r="AS49" i="6"/>
  <c r="AV49" i="6" s="1"/>
  <c r="AR49" i="6"/>
  <c r="AU49" i="6" s="1"/>
  <c r="AN49" i="6"/>
  <c r="AQ49" i="6" s="1"/>
  <c r="AM49" i="6"/>
  <c r="AP49" i="6" s="1"/>
  <c r="AS48" i="6"/>
  <c r="AV48" i="6" s="1"/>
  <c r="AR48" i="6"/>
  <c r="AU48" i="6" s="1"/>
  <c r="AN48" i="6"/>
  <c r="AQ48" i="6" s="1"/>
  <c r="AM48" i="6"/>
  <c r="AP48" i="6" s="1"/>
  <c r="AS47" i="6"/>
  <c r="AV47" i="6" s="1"/>
  <c r="AR47" i="6"/>
  <c r="AU47" i="6" s="1"/>
  <c r="AN47" i="6"/>
  <c r="AQ47" i="6" s="1"/>
  <c r="AM47" i="6"/>
  <c r="AP47" i="6" s="1"/>
  <c r="AS46" i="6"/>
  <c r="AV46" i="6" s="1"/>
  <c r="AR46" i="6"/>
  <c r="AU46" i="6" s="1"/>
  <c r="AN46" i="6"/>
  <c r="AQ46" i="6" s="1"/>
  <c r="AM46" i="6"/>
  <c r="AP46" i="6" s="1"/>
  <c r="AV45" i="6"/>
  <c r="AU45" i="6"/>
  <c r="AQ45" i="6"/>
  <c r="AP45" i="6"/>
  <c r="AS44" i="6"/>
  <c r="AV44" i="6" s="1"/>
  <c r="AR44" i="6"/>
  <c r="AU44" i="6" s="1"/>
  <c r="AN44" i="6"/>
  <c r="AQ44" i="6" s="1"/>
  <c r="AM44" i="6"/>
  <c r="AP44" i="6" s="1"/>
  <c r="AS43" i="6"/>
  <c r="AV43" i="6" s="1"/>
  <c r="AR43" i="6"/>
  <c r="AU43" i="6" s="1"/>
  <c r="AN43" i="6"/>
  <c r="AQ43" i="6" s="1"/>
  <c r="AM43" i="6"/>
  <c r="AP43" i="6" s="1"/>
  <c r="AS42" i="6"/>
  <c r="AV42" i="6" s="1"/>
  <c r="AR42" i="6"/>
  <c r="AU42" i="6" s="1"/>
  <c r="AN42" i="6"/>
  <c r="AQ42" i="6" s="1"/>
  <c r="AM42" i="6"/>
  <c r="AP42" i="6" s="1"/>
  <c r="AS41" i="6"/>
  <c r="AV41" i="6" s="1"/>
  <c r="AR41" i="6"/>
  <c r="AU41" i="6" s="1"/>
  <c r="AN41" i="6"/>
  <c r="AQ41" i="6" s="1"/>
  <c r="AM41" i="6"/>
  <c r="AP41" i="6" s="1"/>
  <c r="AS40" i="6"/>
  <c r="AV40" i="6" s="1"/>
  <c r="AR40" i="6"/>
  <c r="AU40" i="6" s="1"/>
  <c r="AN40" i="6"/>
  <c r="AQ40" i="6" s="1"/>
  <c r="AM40" i="6"/>
  <c r="AP40" i="6" s="1"/>
  <c r="AV39" i="6"/>
  <c r="AU39" i="6"/>
  <c r="AQ39" i="6"/>
  <c r="AP39" i="6"/>
  <c r="AT38" i="6"/>
  <c r="AS38" i="6"/>
  <c r="AV38" i="6" s="1"/>
  <c r="AR38" i="6"/>
  <c r="AU38" i="6" s="1"/>
  <c r="AP38" i="6"/>
  <c r="AO38" i="6"/>
  <c r="AN38" i="6"/>
  <c r="AQ38" i="6" s="1"/>
  <c r="AM38" i="6"/>
  <c r="AT37" i="6"/>
  <c r="AS37" i="6"/>
  <c r="AR37" i="6"/>
  <c r="AU37" i="6" s="1"/>
  <c r="AO37" i="6"/>
  <c r="AN37" i="6"/>
  <c r="AQ37" i="6" s="1"/>
  <c r="AM37" i="6"/>
  <c r="AP37" i="6" s="1"/>
  <c r="AT36" i="6"/>
  <c r="AS36" i="6"/>
  <c r="AV36" i="6" s="1"/>
  <c r="AR36" i="6"/>
  <c r="AU36" i="6" s="1"/>
  <c r="AQ36" i="6"/>
  <c r="AP36" i="6"/>
  <c r="AO36" i="6"/>
  <c r="AN36" i="6"/>
  <c r="AM36" i="6"/>
  <c r="AV35" i="6"/>
  <c r="AU35" i="6"/>
  <c r="AT35" i="6"/>
  <c r="AS35" i="6"/>
  <c r="AR35" i="6"/>
  <c r="AO35" i="6"/>
  <c r="AN35" i="6"/>
  <c r="AQ35" i="6" s="1"/>
  <c r="AM35" i="6"/>
  <c r="AP35" i="6" s="1"/>
  <c r="AK56" i="6"/>
  <c r="AK53" i="6"/>
  <c r="AL51" i="6"/>
  <c r="AK51" i="6"/>
  <c r="AK50" i="6"/>
  <c r="AK49" i="6"/>
  <c r="AL48" i="6"/>
  <c r="AK47" i="6"/>
  <c r="AK46" i="6"/>
  <c r="AL45" i="6"/>
  <c r="AK45" i="6"/>
  <c r="AK42" i="6"/>
  <c r="AK40" i="6"/>
  <c r="AL39" i="6"/>
  <c r="AK39" i="6"/>
  <c r="AL38" i="6"/>
  <c r="AL35" i="6"/>
  <c r="AK35" i="6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F19" i="2"/>
  <c r="AF20" i="2"/>
  <c r="AE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H58" i="7"/>
  <c r="AA8" i="7"/>
  <c r="W34" i="11"/>
  <c r="V34" i="11"/>
  <c r="W34" i="6"/>
  <c r="AW41" i="12"/>
  <c r="AW37" i="12"/>
  <c r="BA8" i="12"/>
  <c r="AX57" i="12"/>
  <c r="AW57" i="12"/>
  <c r="AX56" i="12"/>
  <c r="AW56" i="12"/>
  <c r="AX55" i="12"/>
  <c r="AW55" i="12"/>
  <c r="AX54" i="12"/>
  <c r="AW54" i="12"/>
  <c r="AX53" i="12"/>
  <c r="AW53" i="12"/>
  <c r="AX51" i="12"/>
  <c r="AW51" i="12"/>
  <c r="AX50" i="12"/>
  <c r="AW50" i="12"/>
  <c r="AX49" i="12"/>
  <c r="AW49" i="12"/>
  <c r="AX48" i="12"/>
  <c r="AW48" i="12"/>
  <c r="AX47" i="12"/>
  <c r="AW47" i="12"/>
  <c r="AX45" i="12"/>
  <c r="AW45" i="12"/>
  <c r="AX44" i="12"/>
  <c r="AW44" i="12"/>
  <c r="AX43" i="12"/>
  <c r="AW43" i="12"/>
  <c r="AX42" i="12"/>
  <c r="AW42" i="12"/>
  <c r="AX41" i="12"/>
  <c r="AY39" i="12"/>
  <c r="AX39" i="12"/>
  <c r="AW39" i="12"/>
  <c r="AY38" i="12"/>
  <c r="AX38" i="12"/>
  <c r="AW38" i="12"/>
  <c r="AY37" i="12"/>
  <c r="AX37" i="12"/>
  <c r="AY36" i="12"/>
  <c r="AX36" i="12"/>
  <c r="AW36" i="12"/>
  <c r="AY35" i="12"/>
  <c r="AX35" i="12"/>
  <c r="AW35" i="12"/>
  <c r="BA30" i="12"/>
  <c r="AZ30" i="12"/>
  <c r="BA29" i="12"/>
  <c r="AZ29" i="12"/>
  <c r="BA28" i="12"/>
  <c r="AZ28" i="12"/>
  <c r="BA27" i="12"/>
  <c r="AZ27" i="12"/>
  <c r="BA26" i="12"/>
  <c r="AZ26" i="12"/>
  <c r="BA25" i="12"/>
  <c r="AZ25" i="12"/>
  <c r="BA24" i="12"/>
  <c r="AZ24" i="12"/>
  <c r="BA23" i="12"/>
  <c r="AZ23" i="12"/>
  <c r="BA22" i="12"/>
  <c r="AZ22" i="12"/>
  <c r="BA21" i="12"/>
  <c r="AZ21" i="12"/>
  <c r="BA20" i="12"/>
  <c r="AZ20" i="12"/>
  <c r="BA19" i="12"/>
  <c r="AZ19" i="12"/>
  <c r="BA18" i="12"/>
  <c r="AZ18" i="12"/>
  <c r="BA17" i="12"/>
  <c r="AZ17" i="12"/>
  <c r="BA16" i="12"/>
  <c r="AZ16" i="12"/>
  <c r="BA15" i="12"/>
  <c r="AZ15" i="12"/>
  <c r="BA14" i="12"/>
  <c r="AZ14" i="12"/>
  <c r="BA13" i="12"/>
  <c r="AZ13" i="12"/>
  <c r="BA12" i="12"/>
  <c r="AZ12" i="12"/>
  <c r="BA11" i="12"/>
  <c r="AZ11" i="12"/>
  <c r="BA10" i="12"/>
  <c r="AZ10" i="12"/>
  <c r="BA9" i="12"/>
  <c r="AZ9" i="12"/>
  <c r="AZ8" i="12"/>
  <c r="BA7" i="12"/>
  <c r="AZ7" i="12"/>
  <c r="BA6" i="12"/>
  <c r="AZ6" i="12"/>
  <c r="BA5" i="12"/>
  <c r="AZ5" i="12"/>
  <c r="BA4" i="12"/>
  <c r="AZ4" i="12"/>
  <c r="V31" i="12"/>
  <c r="V32" i="12"/>
  <c r="W8" i="7"/>
  <c r="AS57" i="12"/>
  <c r="BA57" i="12" s="1"/>
  <c r="AR57" i="12"/>
  <c r="AZ57" i="12" s="1"/>
  <c r="AS56" i="12"/>
  <c r="AR56" i="12"/>
  <c r="AS55" i="12"/>
  <c r="BA55" i="12" s="1"/>
  <c r="AR55" i="12"/>
  <c r="AZ55" i="12" s="1"/>
  <c r="AS54" i="12"/>
  <c r="AR54" i="12"/>
  <c r="AS53" i="12"/>
  <c r="BA53" i="12" s="1"/>
  <c r="AR53" i="12"/>
  <c r="AZ53" i="12" s="1"/>
  <c r="AS51" i="12"/>
  <c r="AR51" i="12"/>
  <c r="AS50" i="12"/>
  <c r="BA50" i="12" s="1"/>
  <c r="AR50" i="12"/>
  <c r="AZ50" i="12" s="1"/>
  <c r="AS49" i="12"/>
  <c r="AR49" i="12"/>
  <c r="AZ49" i="12" s="1"/>
  <c r="AS48" i="12"/>
  <c r="BA48" i="12" s="1"/>
  <c r="AR48" i="12"/>
  <c r="AZ48" i="12" s="1"/>
  <c r="AS47" i="12"/>
  <c r="AR47" i="12"/>
  <c r="AZ47" i="12" s="1"/>
  <c r="AS45" i="12"/>
  <c r="BA45" i="12" s="1"/>
  <c r="AR45" i="12"/>
  <c r="AZ45" i="12" s="1"/>
  <c r="AS44" i="12"/>
  <c r="AR44" i="12"/>
  <c r="AZ44" i="12" s="1"/>
  <c r="AS43" i="12"/>
  <c r="BA43" i="12" s="1"/>
  <c r="AR43" i="12"/>
  <c r="AZ43" i="12" s="1"/>
  <c r="AS42" i="12"/>
  <c r="AR42" i="12"/>
  <c r="AZ42" i="12" s="1"/>
  <c r="AS41" i="12"/>
  <c r="AR41" i="12"/>
  <c r="AZ41" i="12" s="1"/>
  <c r="AT39" i="12"/>
  <c r="AS39" i="12"/>
  <c r="BA39" i="12" s="1"/>
  <c r="AR39" i="12"/>
  <c r="AT38" i="12"/>
  <c r="AS38" i="12"/>
  <c r="BA38" i="12" s="1"/>
  <c r="AR38" i="12"/>
  <c r="AZ38" i="12" s="1"/>
  <c r="AT37" i="12"/>
  <c r="AS37" i="12"/>
  <c r="AR37" i="12"/>
  <c r="AZ37" i="12" s="1"/>
  <c r="AT36" i="12"/>
  <c r="AS36" i="12"/>
  <c r="AR36" i="12"/>
  <c r="AZ36" i="12" s="1"/>
  <c r="AT35" i="12"/>
  <c r="AS35" i="12"/>
  <c r="BA35" i="12" s="1"/>
  <c r="AR35" i="12"/>
  <c r="AZ35" i="12" s="1"/>
  <c r="AN57" i="12"/>
  <c r="AV57" i="12" s="1"/>
  <c r="AM57" i="12"/>
  <c r="AU57" i="12" s="1"/>
  <c r="AN56" i="12"/>
  <c r="AV56" i="12" s="1"/>
  <c r="AM56" i="12"/>
  <c r="AU56" i="12" s="1"/>
  <c r="AN55" i="12"/>
  <c r="AQ55" i="12" s="1"/>
  <c r="AM55" i="12"/>
  <c r="AU55" i="12" s="1"/>
  <c r="AN54" i="12"/>
  <c r="AQ54" i="12" s="1"/>
  <c r="AM54" i="12"/>
  <c r="AU54" i="12" s="1"/>
  <c r="AN53" i="12"/>
  <c r="AQ53" i="12" s="1"/>
  <c r="AM53" i="12"/>
  <c r="AU53" i="12" s="1"/>
  <c r="AN51" i="12"/>
  <c r="AV51" i="12" s="1"/>
  <c r="AM51" i="12"/>
  <c r="AU51" i="12" s="1"/>
  <c r="AN50" i="12"/>
  <c r="AV50" i="12" s="1"/>
  <c r="AM50" i="12"/>
  <c r="AU50" i="12" s="1"/>
  <c r="AN49" i="12"/>
  <c r="AV49" i="12" s="1"/>
  <c r="AM49" i="12"/>
  <c r="AU49" i="12" s="1"/>
  <c r="AN48" i="12"/>
  <c r="AV48" i="12" s="1"/>
  <c r="AM48" i="12"/>
  <c r="AU48" i="12" s="1"/>
  <c r="AN47" i="12"/>
  <c r="AV47" i="12" s="1"/>
  <c r="AM47" i="12"/>
  <c r="AU47" i="12" s="1"/>
  <c r="AN45" i="12"/>
  <c r="AV45" i="12" s="1"/>
  <c r="AM45" i="12"/>
  <c r="AU45" i="12" s="1"/>
  <c r="AN44" i="12"/>
  <c r="AV44" i="12" s="1"/>
  <c r="AM44" i="12"/>
  <c r="AP44" i="12" s="1"/>
  <c r="AN43" i="12"/>
  <c r="AV43" i="12" s="1"/>
  <c r="AM43" i="12"/>
  <c r="AP43" i="12" s="1"/>
  <c r="AN42" i="12"/>
  <c r="AV42" i="12" s="1"/>
  <c r="AM42" i="12"/>
  <c r="AU42" i="12" s="1"/>
  <c r="AN41" i="12"/>
  <c r="AV41" i="12" s="1"/>
  <c r="AM41" i="12"/>
  <c r="AU41" i="12" s="1"/>
  <c r="AO39" i="12"/>
  <c r="AN39" i="12"/>
  <c r="AQ39" i="12" s="1"/>
  <c r="AM39" i="12"/>
  <c r="AU39" i="12" s="1"/>
  <c r="AO38" i="12"/>
  <c r="AN38" i="12"/>
  <c r="AV38" i="12" s="1"/>
  <c r="AM38" i="12"/>
  <c r="AU38" i="12" s="1"/>
  <c r="AO37" i="12"/>
  <c r="AN37" i="12"/>
  <c r="AM37" i="12"/>
  <c r="AO36" i="12"/>
  <c r="AN36" i="12"/>
  <c r="AV36" i="12" s="1"/>
  <c r="AM36" i="12"/>
  <c r="AP36" i="12" s="1"/>
  <c r="AO35" i="12"/>
  <c r="AN35" i="12"/>
  <c r="AV35" i="12" s="1"/>
  <c r="AM35" i="12"/>
  <c r="AP35" i="12" s="1"/>
  <c r="AI57" i="12"/>
  <c r="AH57" i="12"/>
  <c r="AI56" i="12"/>
  <c r="AH56" i="12"/>
  <c r="AI55" i="12"/>
  <c r="AH55" i="12"/>
  <c r="AI54" i="12"/>
  <c r="AH54" i="12"/>
  <c r="AI53" i="12"/>
  <c r="AH53" i="12"/>
  <c r="AI51" i="12"/>
  <c r="AH51" i="12"/>
  <c r="AI50" i="12"/>
  <c r="AH50" i="12"/>
  <c r="AI49" i="12"/>
  <c r="AH49" i="12"/>
  <c r="AI48" i="12"/>
  <c r="AH48" i="12"/>
  <c r="AI47" i="12"/>
  <c r="AH47" i="12"/>
  <c r="AI45" i="12"/>
  <c r="AH45" i="12"/>
  <c r="AI44" i="12"/>
  <c r="AH44" i="12"/>
  <c r="AI43" i="12"/>
  <c r="AH43" i="12"/>
  <c r="AI42" i="12"/>
  <c r="AH42" i="12"/>
  <c r="AI41" i="12"/>
  <c r="AH41" i="12"/>
  <c r="AJ39" i="12"/>
  <c r="AI39" i="12"/>
  <c r="AH39" i="12"/>
  <c r="AJ38" i="12"/>
  <c r="AI38" i="12"/>
  <c r="AH38" i="12"/>
  <c r="AC38" i="12"/>
  <c r="AK38" i="12" s="1"/>
  <c r="AJ37" i="12"/>
  <c r="AI37" i="12"/>
  <c r="AD37" i="12"/>
  <c r="AL37" i="12" s="1"/>
  <c r="AH37" i="12"/>
  <c r="AJ36" i="12"/>
  <c r="AI36" i="12"/>
  <c r="AD36" i="12"/>
  <c r="AL36" i="12" s="1"/>
  <c r="AH36" i="12"/>
  <c r="AJ35" i="12"/>
  <c r="AI35" i="12"/>
  <c r="AH35" i="12"/>
  <c r="AD57" i="12"/>
  <c r="AC57" i="12"/>
  <c r="AF57" i="12" s="1"/>
  <c r="AD56" i="12"/>
  <c r="AC56" i="12"/>
  <c r="AD55" i="12"/>
  <c r="AG55" i="12" s="1"/>
  <c r="AC55" i="12"/>
  <c r="AK55" i="12" s="1"/>
  <c r="AD54" i="12"/>
  <c r="AL54" i="12" s="1"/>
  <c r="AC54" i="12"/>
  <c r="AF54" i="12" s="1"/>
  <c r="AD53" i="12"/>
  <c r="AL53" i="12" s="1"/>
  <c r="AC53" i="12"/>
  <c r="AF53" i="12" s="1"/>
  <c r="AD51" i="12"/>
  <c r="AC51" i="12"/>
  <c r="AD50" i="12"/>
  <c r="AG50" i="12" s="1"/>
  <c r="AC50" i="12"/>
  <c r="AD49" i="12"/>
  <c r="AG49" i="12" s="1"/>
  <c r="AC49" i="12"/>
  <c r="AD48" i="12"/>
  <c r="AC48" i="12"/>
  <c r="AF48" i="12" s="1"/>
  <c r="AD47" i="12"/>
  <c r="AL47" i="12" s="1"/>
  <c r="AC47" i="12"/>
  <c r="AK47" i="12" s="1"/>
  <c r="AD45" i="12"/>
  <c r="AG45" i="12" s="1"/>
  <c r="AC45" i="12"/>
  <c r="AK45" i="12" s="1"/>
  <c r="AD44" i="12"/>
  <c r="AG44" i="12" s="1"/>
  <c r="AC44" i="12"/>
  <c r="AF44" i="12" s="1"/>
  <c r="AD43" i="12"/>
  <c r="AG43" i="12" s="1"/>
  <c r="AC43" i="12"/>
  <c r="AF43" i="12" s="1"/>
  <c r="AD42" i="12"/>
  <c r="AC42" i="12"/>
  <c r="AK42" i="12" s="1"/>
  <c r="AD41" i="12"/>
  <c r="AL41" i="12" s="1"/>
  <c r="AC41" i="12"/>
  <c r="AK41" i="12" s="1"/>
  <c r="AE39" i="12"/>
  <c r="AD39" i="12"/>
  <c r="AL39" i="12" s="1"/>
  <c r="AC39" i="12"/>
  <c r="AF39" i="12" s="1"/>
  <c r="AE38" i="12"/>
  <c r="AD38" i="12"/>
  <c r="AE37" i="12"/>
  <c r="AC37" i="12"/>
  <c r="AF37" i="12" s="1"/>
  <c r="AE36" i="12"/>
  <c r="AC36" i="12"/>
  <c r="AF36" i="12" s="1"/>
  <c r="AE35" i="12"/>
  <c r="AD35" i="12"/>
  <c r="AC35" i="12"/>
  <c r="AF35" i="12" s="1"/>
  <c r="Y57" i="12"/>
  <c r="X57" i="12"/>
  <c r="Y56" i="12"/>
  <c r="AG56" i="12" s="1"/>
  <c r="X56" i="12"/>
  <c r="Y55" i="12"/>
  <c r="X55" i="12"/>
  <c r="Y54" i="12"/>
  <c r="X54" i="12"/>
  <c r="Y53" i="12"/>
  <c r="X53" i="12"/>
  <c r="Y51" i="12"/>
  <c r="X51" i="12"/>
  <c r="Y50" i="12"/>
  <c r="X50" i="12"/>
  <c r="Y49" i="12"/>
  <c r="X49" i="12"/>
  <c r="Y48" i="12"/>
  <c r="X48" i="12"/>
  <c r="Y47" i="12"/>
  <c r="X47" i="12"/>
  <c r="Y45" i="12"/>
  <c r="X45" i="12"/>
  <c r="Y44" i="12"/>
  <c r="X44" i="12"/>
  <c r="Y43" i="12"/>
  <c r="X43" i="12"/>
  <c r="Y42" i="12"/>
  <c r="X42" i="12"/>
  <c r="Y41" i="12"/>
  <c r="X41" i="12"/>
  <c r="Z39" i="12"/>
  <c r="Y39" i="12"/>
  <c r="X39" i="12"/>
  <c r="Z38" i="12"/>
  <c r="Y38" i="12"/>
  <c r="X38" i="12"/>
  <c r="AF38" i="12" s="1"/>
  <c r="Z37" i="12"/>
  <c r="Y37" i="12"/>
  <c r="X37" i="12"/>
  <c r="Z36" i="12"/>
  <c r="Y36" i="12"/>
  <c r="X36" i="12"/>
  <c r="Z35" i="12"/>
  <c r="Y35" i="12"/>
  <c r="X35" i="12"/>
  <c r="T53" i="12"/>
  <c r="S53" i="12"/>
  <c r="T47" i="12"/>
  <c r="S47" i="12"/>
  <c r="T41" i="12"/>
  <c r="S41" i="12"/>
  <c r="U35" i="12"/>
  <c r="T35" i="12"/>
  <c r="S35" i="12"/>
  <c r="P35" i="12"/>
  <c r="O35" i="12"/>
  <c r="W35" i="12" s="1"/>
  <c r="N35" i="12"/>
  <c r="O41" i="12"/>
  <c r="N41" i="12"/>
  <c r="O47" i="12"/>
  <c r="N47" i="12"/>
  <c r="O53" i="12"/>
  <c r="N53" i="12"/>
  <c r="L53" i="12"/>
  <c r="K53" i="12"/>
  <c r="L47" i="12"/>
  <c r="R47" i="12" s="1"/>
  <c r="K47" i="12"/>
  <c r="Q47" i="12" s="1"/>
  <c r="L41" i="12"/>
  <c r="K41" i="12"/>
  <c r="L35" i="12"/>
  <c r="K35" i="12"/>
  <c r="Q35" i="12" s="1"/>
  <c r="AS56" i="11"/>
  <c r="AR56" i="11"/>
  <c r="AS55" i="11"/>
  <c r="AR55" i="11"/>
  <c r="AS54" i="11"/>
  <c r="AR54" i="11"/>
  <c r="AS53" i="11"/>
  <c r="AR53" i="11"/>
  <c r="AS52" i="11"/>
  <c r="AR52" i="11"/>
  <c r="AS50" i="11"/>
  <c r="AR50" i="11"/>
  <c r="AS49" i="11"/>
  <c r="AR49" i="11"/>
  <c r="AS48" i="11"/>
  <c r="AR48" i="11"/>
  <c r="AS47" i="11"/>
  <c r="AR47" i="11"/>
  <c r="AS44" i="11"/>
  <c r="AR44" i="11"/>
  <c r="AS43" i="11"/>
  <c r="AR43" i="11"/>
  <c r="AS42" i="11"/>
  <c r="AR42" i="11"/>
  <c r="AS41" i="11"/>
  <c r="AR41" i="11"/>
  <c r="AS40" i="11"/>
  <c r="AR40" i="11"/>
  <c r="AT38" i="11"/>
  <c r="AS38" i="11"/>
  <c r="AR38" i="11"/>
  <c r="AT37" i="11"/>
  <c r="AS37" i="11"/>
  <c r="AR37" i="11"/>
  <c r="AT36" i="11"/>
  <c r="AS36" i="11"/>
  <c r="AR36" i="11"/>
  <c r="AT35" i="11"/>
  <c r="AS35" i="11"/>
  <c r="AR35" i="11"/>
  <c r="AT34" i="11"/>
  <c r="AS34" i="11"/>
  <c r="AR34" i="11"/>
  <c r="AN56" i="11"/>
  <c r="AM56" i="11"/>
  <c r="AN55" i="11"/>
  <c r="AM55" i="11"/>
  <c r="AN54" i="11"/>
  <c r="AM54" i="11"/>
  <c r="AN53" i="11"/>
  <c r="AM53" i="11"/>
  <c r="AN52" i="11"/>
  <c r="AM52" i="11"/>
  <c r="AN50" i="11"/>
  <c r="AM50" i="11"/>
  <c r="AN49" i="11"/>
  <c r="AM49" i="11"/>
  <c r="AN48" i="11"/>
  <c r="AM48" i="11"/>
  <c r="AN47" i="11"/>
  <c r="AM47" i="11"/>
  <c r="AN44" i="11"/>
  <c r="AM44" i="11"/>
  <c r="AN43" i="11"/>
  <c r="AM43" i="11"/>
  <c r="AN42" i="11"/>
  <c r="AM42" i="11"/>
  <c r="AN41" i="11"/>
  <c r="AM41" i="11"/>
  <c r="AN40" i="11"/>
  <c r="AM40" i="11"/>
  <c r="AO38" i="11"/>
  <c r="AN38" i="11"/>
  <c r="AM38" i="11"/>
  <c r="AO37" i="11"/>
  <c r="AN37" i="11"/>
  <c r="AM37" i="11"/>
  <c r="AO36" i="11"/>
  <c r="AN36" i="11"/>
  <c r="AM36" i="11"/>
  <c r="AO35" i="11"/>
  <c r="AN35" i="11"/>
  <c r="AM35" i="11"/>
  <c r="AO34" i="11"/>
  <c r="AU34" i="11" s="1"/>
  <c r="AN34" i="11"/>
  <c r="AM34" i="11"/>
  <c r="AI56" i="11"/>
  <c r="AL56" i="11" s="1"/>
  <c r="AH56" i="11"/>
  <c r="AK56" i="11" s="1"/>
  <c r="AI55" i="11"/>
  <c r="AL55" i="11" s="1"/>
  <c r="AH55" i="11"/>
  <c r="AK55" i="11" s="1"/>
  <c r="AI54" i="11"/>
  <c r="AL54" i="11" s="1"/>
  <c r="AH54" i="11"/>
  <c r="AK54" i="11" s="1"/>
  <c r="AI53" i="11"/>
  <c r="AL53" i="11" s="1"/>
  <c r="AH53" i="11"/>
  <c r="AK53" i="11" s="1"/>
  <c r="AI52" i="11"/>
  <c r="AL52" i="11" s="1"/>
  <c r="AH52" i="11"/>
  <c r="AK52" i="11" s="1"/>
  <c r="AI50" i="11"/>
  <c r="AL50" i="11" s="1"/>
  <c r="AH50" i="11"/>
  <c r="AK50" i="11" s="1"/>
  <c r="AI49" i="11"/>
  <c r="AL49" i="11" s="1"/>
  <c r="AH49" i="11"/>
  <c r="AK49" i="11" s="1"/>
  <c r="AI48" i="11"/>
  <c r="AL48" i="11" s="1"/>
  <c r="AH48" i="11"/>
  <c r="AK48" i="11" s="1"/>
  <c r="AI47" i="11"/>
  <c r="AL47" i="11" s="1"/>
  <c r="AH47" i="11"/>
  <c r="AK47" i="11" s="1"/>
  <c r="AI44" i="11"/>
  <c r="AL44" i="11" s="1"/>
  <c r="AH44" i="11"/>
  <c r="AK44" i="11" s="1"/>
  <c r="AI43" i="11"/>
  <c r="AL43" i="11" s="1"/>
  <c r="AH43" i="11"/>
  <c r="AK43" i="11" s="1"/>
  <c r="AI42" i="11"/>
  <c r="AL42" i="11" s="1"/>
  <c r="AH42" i="11"/>
  <c r="AK42" i="11" s="1"/>
  <c r="AI41" i="11"/>
  <c r="AL41" i="11" s="1"/>
  <c r="AH41" i="11"/>
  <c r="AK41" i="11" s="1"/>
  <c r="AI40" i="11"/>
  <c r="AL40" i="11" s="1"/>
  <c r="AH40" i="11"/>
  <c r="AK40" i="11" s="1"/>
  <c r="AJ38" i="11"/>
  <c r="AI38" i="11"/>
  <c r="AL38" i="11" s="1"/>
  <c r="AH38" i="11"/>
  <c r="AK38" i="11" s="1"/>
  <c r="AJ37" i="11"/>
  <c r="AI37" i="11"/>
  <c r="AL37" i="11" s="1"/>
  <c r="AH37" i="11"/>
  <c r="AK37" i="11" s="1"/>
  <c r="AJ36" i="11"/>
  <c r="AI36" i="11"/>
  <c r="AL36" i="11" s="1"/>
  <c r="AH36" i="11"/>
  <c r="AK36" i="11" s="1"/>
  <c r="AJ35" i="11"/>
  <c r="AI35" i="11"/>
  <c r="AL35" i="11" s="1"/>
  <c r="AH35" i="11"/>
  <c r="AK35" i="11" s="1"/>
  <c r="AJ34" i="11"/>
  <c r="AI34" i="11"/>
  <c r="AH34" i="11"/>
  <c r="AD56" i="11"/>
  <c r="AC56" i="11"/>
  <c r="AD55" i="11"/>
  <c r="AC55" i="11"/>
  <c r="AD54" i="11"/>
  <c r="AC54" i="11"/>
  <c r="AD53" i="11"/>
  <c r="AC53" i="11"/>
  <c r="AD52" i="11"/>
  <c r="AC52" i="11"/>
  <c r="AD50" i="11"/>
  <c r="AC50" i="11"/>
  <c r="AD49" i="11"/>
  <c r="AC49" i="11"/>
  <c r="AD48" i="11"/>
  <c r="AC48" i="11"/>
  <c r="AD47" i="11"/>
  <c r="AC47" i="11"/>
  <c r="AD44" i="11"/>
  <c r="AC44" i="11"/>
  <c r="AD43" i="11"/>
  <c r="AC43" i="11"/>
  <c r="AD42" i="11"/>
  <c r="AC42" i="11"/>
  <c r="AD41" i="11"/>
  <c r="AC41" i="11"/>
  <c r="AD40" i="11"/>
  <c r="AC40" i="11"/>
  <c r="AE38" i="11"/>
  <c r="AD38" i="11"/>
  <c r="AC38" i="11"/>
  <c r="AE37" i="11"/>
  <c r="AD37" i="11"/>
  <c r="AC37" i="11"/>
  <c r="AE36" i="11"/>
  <c r="AD36" i="11"/>
  <c r="AC36" i="11"/>
  <c r="AE35" i="11"/>
  <c r="AD35" i="11"/>
  <c r="AC35" i="11"/>
  <c r="AE34" i="11"/>
  <c r="AK34" i="11" s="1"/>
  <c r="AQ34" i="11" s="1"/>
  <c r="AD34" i="11"/>
  <c r="AC34" i="11"/>
  <c r="Y56" i="11"/>
  <c r="X56" i="11"/>
  <c r="Y55" i="11"/>
  <c r="X55" i="11"/>
  <c r="Y54" i="11"/>
  <c r="X54" i="11"/>
  <c r="Y53" i="11"/>
  <c r="X53" i="11"/>
  <c r="Y52" i="11"/>
  <c r="X52" i="11"/>
  <c r="Y50" i="11"/>
  <c r="X50" i="11"/>
  <c r="Y49" i="11"/>
  <c r="X49" i="11"/>
  <c r="Y48" i="11"/>
  <c r="X48" i="11"/>
  <c r="Y47" i="11"/>
  <c r="X47" i="11"/>
  <c r="Y44" i="11"/>
  <c r="X44" i="11"/>
  <c r="Y43" i="11"/>
  <c r="X43" i="11"/>
  <c r="Y42" i="11"/>
  <c r="X42" i="11"/>
  <c r="Y41" i="11"/>
  <c r="X41" i="11"/>
  <c r="Y40" i="11"/>
  <c r="X40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AF34" i="11"/>
  <c r="Y34" i="11"/>
  <c r="X34" i="11"/>
  <c r="T56" i="11"/>
  <c r="S56" i="11"/>
  <c r="T55" i="11"/>
  <c r="S55" i="11"/>
  <c r="T54" i="11"/>
  <c r="S54" i="11"/>
  <c r="T53" i="11"/>
  <c r="S53" i="11"/>
  <c r="T52" i="11"/>
  <c r="S52" i="11"/>
  <c r="T50" i="11"/>
  <c r="S50" i="11"/>
  <c r="T49" i="11"/>
  <c r="S49" i="11"/>
  <c r="T48" i="11"/>
  <c r="S48" i="11"/>
  <c r="T47" i="11"/>
  <c r="S47" i="11"/>
  <c r="T44" i="11"/>
  <c r="S44" i="11"/>
  <c r="T43" i="11"/>
  <c r="S43" i="11"/>
  <c r="T42" i="11"/>
  <c r="S42" i="11"/>
  <c r="T41" i="11"/>
  <c r="S41" i="11"/>
  <c r="T40" i="11"/>
  <c r="S40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4" i="11"/>
  <c r="T34" i="11"/>
  <c r="S34" i="11"/>
  <c r="O52" i="11"/>
  <c r="R52" i="11"/>
  <c r="N52" i="11"/>
  <c r="Q52" i="11"/>
  <c r="O44" i="11"/>
  <c r="R44" i="11"/>
  <c r="N44" i="11"/>
  <c r="Q44" i="11"/>
  <c r="O40" i="11"/>
  <c r="R40" i="11"/>
  <c r="N40" i="11"/>
  <c r="Q40" i="11"/>
  <c r="P34" i="11"/>
  <c r="O34" i="11"/>
  <c r="R34" i="11"/>
  <c r="N34" i="11"/>
  <c r="Q34" i="11"/>
  <c r="L34" i="11"/>
  <c r="K34" i="11"/>
  <c r="L40" i="11"/>
  <c r="K40" i="11"/>
  <c r="L46" i="11"/>
  <c r="K46" i="11"/>
  <c r="L52" i="11"/>
  <c r="K52" i="11"/>
  <c r="AS55" i="10"/>
  <c r="AR55" i="10"/>
  <c r="AS54" i="10"/>
  <c r="AR54" i="10"/>
  <c r="AS53" i="10"/>
  <c r="AR53" i="10"/>
  <c r="AS52" i="10"/>
  <c r="AR52" i="10"/>
  <c r="AS51" i="10"/>
  <c r="AR51" i="10"/>
  <c r="AS49" i="10"/>
  <c r="AR49" i="10"/>
  <c r="AS48" i="10"/>
  <c r="AR48" i="10"/>
  <c r="AS47" i="10"/>
  <c r="AR47" i="10"/>
  <c r="AS46" i="10"/>
  <c r="AR46" i="10"/>
  <c r="AS45" i="10"/>
  <c r="AR45" i="10"/>
  <c r="AS43" i="10"/>
  <c r="AR43" i="10"/>
  <c r="AS42" i="10"/>
  <c r="AR42" i="10"/>
  <c r="AS41" i="10"/>
  <c r="AR41" i="10"/>
  <c r="AS40" i="10"/>
  <c r="AR40" i="10"/>
  <c r="AS39" i="10"/>
  <c r="AR39" i="10"/>
  <c r="AT37" i="10"/>
  <c r="AS37" i="10"/>
  <c r="AR37" i="10"/>
  <c r="AT36" i="10"/>
  <c r="AS36" i="10"/>
  <c r="AR36" i="10"/>
  <c r="AT35" i="10"/>
  <c r="AS35" i="10"/>
  <c r="AR35" i="10"/>
  <c r="AT34" i="10"/>
  <c r="AS34" i="10"/>
  <c r="AR34" i="10"/>
  <c r="AT33" i="10"/>
  <c r="AS33" i="10"/>
  <c r="AR33" i="10"/>
  <c r="AN55" i="10"/>
  <c r="AM55" i="10"/>
  <c r="AN54" i="10"/>
  <c r="AM54" i="10"/>
  <c r="AN53" i="10"/>
  <c r="AM53" i="10"/>
  <c r="AN52" i="10"/>
  <c r="AM52" i="10"/>
  <c r="AN51" i="10"/>
  <c r="AM51" i="10"/>
  <c r="AN49" i="10"/>
  <c r="AM49" i="10"/>
  <c r="AN48" i="10"/>
  <c r="AM48" i="10"/>
  <c r="AN47" i="10"/>
  <c r="AM47" i="10"/>
  <c r="AN46" i="10"/>
  <c r="AM46" i="10"/>
  <c r="AN45" i="10"/>
  <c r="AM45" i="10"/>
  <c r="AN43" i="10"/>
  <c r="AM43" i="10"/>
  <c r="AN42" i="10"/>
  <c r="AM42" i="10"/>
  <c r="AN41" i="10"/>
  <c r="AM41" i="10"/>
  <c r="AN40" i="10"/>
  <c r="AM40" i="10"/>
  <c r="AN39" i="10"/>
  <c r="AM39" i="10"/>
  <c r="AO37" i="10"/>
  <c r="AN37" i="10"/>
  <c r="AM37" i="10"/>
  <c r="AO36" i="10"/>
  <c r="AN36" i="10"/>
  <c r="AM36" i="10"/>
  <c r="AO35" i="10"/>
  <c r="AN35" i="10"/>
  <c r="AM35" i="10"/>
  <c r="AO34" i="10"/>
  <c r="AN34" i="10"/>
  <c r="AM34" i="10"/>
  <c r="AO33" i="10"/>
  <c r="AU33" i="10" s="1"/>
  <c r="AN33" i="10"/>
  <c r="AM33" i="10"/>
  <c r="AI55" i="10"/>
  <c r="AH55" i="10"/>
  <c r="AI54" i="10"/>
  <c r="AH54" i="10"/>
  <c r="AI53" i="10"/>
  <c r="AH53" i="10"/>
  <c r="AI52" i="10"/>
  <c r="AH52" i="10"/>
  <c r="AI51" i="10"/>
  <c r="AH51" i="10"/>
  <c r="AI49" i="10"/>
  <c r="AH49" i="10"/>
  <c r="AI48" i="10"/>
  <c r="AH48" i="10"/>
  <c r="AI47" i="10"/>
  <c r="AH47" i="10"/>
  <c r="AI46" i="10"/>
  <c r="AH46" i="10"/>
  <c r="AI45" i="10"/>
  <c r="AH45" i="10"/>
  <c r="AI43" i="10"/>
  <c r="AH43" i="10"/>
  <c r="AI42" i="10"/>
  <c r="AH42" i="10"/>
  <c r="AI41" i="10"/>
  <c r="AH41" i="10"/>
  <c r="AI40" i="10"/>
  <c r="AH40" i="10"/>
  <c r="AI39" i="10"/>
  <c r="AH39" i="10"/>
  <c r="AJ37" i="10"/>
  <c r="AI37" i="10"/>
  <c r="AH37" i="10"/>
  <c r="AJ36" i="10"/>
  <c r="AI36" i="10"/>
  <c r="AH36" i="10"/>
  <c r="AJ35" i="10"/>
  <c r="AI35" i="10"/>
  <c r="AH35" i="10"/>
  <c r="AJ34" i="10"/>
  <c r="AI34" i="10"/>
  <c r="AH34" i="10"/>
  <c r="AJ33" i="10"/>
  <c r="AP33" i="10" s="1"/>
  <c r="AV33" i="10" s="1"/>
  <c r="AI33" i="10"/>
  <c r="AH33" i="10"/>
  <c r="AD55" i="10"/>
  <c r="AC55" i="10"/>
  <c r="AD54" i="10"/>
  <c r="AC54" i="10"/>
  <c r="AD53" i="10"/>
  <c r="AC53" i="10"/>
  <c r="AD52" i="10"/>
  <c r="AC52" i="10"/>
  <c r="AD51" i="10"/>
  <c r="AC51" i="10"/>
  <c r="AD49" i="10"/>
  <c r="AC49" i="10"/>
  <c r="AD48" i="10"/>
  <c r="AC48" i="10"/>
  <c r="AD47" i="10"/>
  <c r="AC47" i="10"/>
  <c r="AD46" i="10"/>
  <c r="AC46" i="10"/>
  <c r="AD45" i="10"/>
  <c r="AC45" i="10"/>
  <c r="AD43" i="10"/>
  <c r="AC43" i="10"/>
  <c r="AD42" i="10"/>
  <c r="AC42" i="10"/>
  <c r="AD41" i="10"/>
  <c r="AC41" i="10"/>
  <c r="AD40" i="10"/>
  <c r="AC40" i="10"/>
  <c r="AD39" i="10"/>
  <c r="AC39" i="10"/>
  <c r="AE37" i="10"/>
  <c r="AD37" i="10"/>
  <c r="AC37" i="10"/>
  <c r="AE36" i="10"/>
  <c r="AD36" i="10"/>
  <c r="AC36" i="10"/>
  <c r="AE35" i="10"/>
  <c r="AD35" i="10"/>
  <c r="AC35" i="10"/>
  <c r="AE34" i="10"/>
  <c r="AD34" i="10"/>
  <c r="AC34" i="10"/>
  <c r="AE33" i="10"/>
  <c r="AK33" i="10" s="1"/>
  <c r="AQ33" i="10" s="1"/>
  <c r="AD33" i="10"/>
  <c r="AG33" i="10" s="1"/>
  <c r="AC33" i="10"/>
  <c r="Y55" i="10"/>
  <c r="X55" i="10"/>
  <c r="Y54" i="10"/>
  <c r="X54" i="10"/>
  <c r="Y53" i="10"/>
  <c r="X53" i="10"/>
  <c r="Y52" i="10"/>
  <c r="X52" i="10"/>
  <c r="Y51" i="10"/>
  <c r="X51" i="10"/>
  <c r="Y49" i="10"/>
  <c r="X49" i="10"/>
  <c r="Y48" i="10"/>
  <c r="X48" i="10"/>
  <c r="Y47" i="10"/>
  <c r="X47" i="10"/>
  <c r="Y46" i="10"/>
  <c r="X46" i="10"/>
  <c r="Y45" i="10"/>
  <c r="X45" i="10"/>
  <c r="Y43" i="10"/>
  <c r="X43" i="10"/>
  <c r="Y42" i="10"/>
  <c r="X42" i="10"/>
  <c r="Y41" i="10"/>
  <c r="X41" i="10"/>
  <c r="Y40" i="10"/>
  <c r="X40" i="10"/>
  <c r="Y39" i="10"/>
  <c r="X39" i="10"/>
  <c r="Z37" i="10"/>
  <c r="Y37" i="10"/>
  <c r="X37" i="10"/>
  <c r="Z36" i="10"/>
  <c r="Y36" i="10"/>
  <c r="X36" i="10"/>
  <c r="Z35" i="10"/>
  <c r="Y35" i="10"/>
  <c r="X35" i="10"/>
  <c r="Z34" i="10"/>
  <c r="Y34" i="10"/>
  <c r="X34" i="10"/>
  <c r="Z33" i="10"/>
  <c r="Y33" i="10"/>
  <c r="X33" i="10"/>
  <c r="T51" i="10"/>
  <c r="S51" i="10"/>
  <c r="T45" i="10"/>
  <c r="S45" i="10"/>
  <c r="T39" i="10"/>
  <c r="S39" i="10"/>
  <c r="U33" i="10"/>
  <c r="T33" i="10"/>
  <c r="S33" i="10"/>
  <c r="V33" i="10"/>
  <c r="P33" i="10"/>
  <c r="O33" i="10"/>
  <c r="R33" i="10"/>
  <c r="N33" i="10"/>
  <c r="Q33" i="10"/>
  <c r="O39" i="10"/>
  <c r="R39" i="10"/>
  <c r="N39" i="10"/>
  <c r="Q39" i="10"/>
  <c r="O45" i="10"/>
  <c r="R45" i="10"/>
  <c r="N45" i="10"/>
  <c r="Q45" i="10"/>
  <c r="O51" i="10"/>
  <c r="R51" i="10"/>
  <c r="N51" i="10"/>
  <c r="Q51" i="10"/>
  <c r="L51" i="10"/>
  <c r="K51" i="10"/>
  <c r="L45" i="10"/>
  <c r="K45" i="10"/>
  <c r="L39" i="10"/>
  <c r="K39" i="10"/>
  <c r="L33" i="10"/>
  <c r="K33" i="10"/>
  <c r="AX80" i="9"/>
  <c r="AW80" i="9"/>
  <c r="AZ80" i="9"/>
  <c r="AX79" i="9"/>
  <c r="AW79" i="9"/>
  <c r="AX78" i="9"/>
  <c r="AW78" i="9"/>
  <c r="AX77" i="9"/>
  <c r="AW77" i="9"/>
  <c r="AX76" i="9"/>
  <c r="AW76" i="9"/>
  <c r="AX74" i="9"/>
  <c r="AW74" i="9"/>
  <c r="AX73" i="9"/>
  <c r="AW73" i="9"/>
  <c r="AX72" i="9"/>
  <c r="AW72" i="9"/>
  <c r="AX71" i="9"/>
  <c r="AW71" i="9"/>
  <c r="AX70" i="9"/>
  <c r="AW70" i="9"/>
  <c r="AX68" i="9"/>
  <c r="AW68" i="9"/>
  <c r="AX67" i="9"/>
  <c r="AW67" i="9"/>
  <c r="AX66" i="9"/>
  <c r="AW66" i="9"/>
  <c r="AX65" i="9"/>
  <c r="AW65" i="9"/>
  <c r="AX64" i="9"/>
  <c r="AW64" i="9"/>
  <c r="AY62" i="9"/>
  <c r="AX62" i="9"/>
  <c r="AW62" i="9"/>
  <c r="AY61" i="9"/>
  <c r="AX61" i="9"/>
  <c r="AW61" i="9"/>
  <c r="AY60" i="9"/>
  <c r="AX60" i="9"/>
  <c r="AW60" i="9"/>
  <c r="AY59" i="9"/>
  <c r="AX59" i="9"/>
  <c r="AW59" i="9"/>
  <c r="AY58" i="9"/>
  <c r="AX58" i="9"/>
  <c r="AW58" i="9"/>
  <c r="AS80" i="9"/>
  <c r="AR80" i="9"/>
  <c r="AU80" i="9"/>
  <c r="AS79" i="9"/>
  <c r="AR79" i="9"/>
  <c r="AS78" i="9"/>
  <c r="AR78" i="9"/>
  <c r="AS77" i="9"/>
  <c r="AR77" i="9"/>
  <c r="AS76" i="9"/>
  <c r="AR76" i="9"/>
  <c r="AS74" i="9"/>
  <c r="AR74" i="9"/>
  <c r="AS73" i="9"/>
  <c r="AR73" i="9"/>
  <c r="AS72" i="9"/>
  <c r="AR72" i="9"/>
  <c r="AS71" i="9"/>
  <c r="AR71" i="9"/>
  <c r="AS70" i="9"/>
  <c r="AR70" i="9"/>
  <c r="AS68" i="9"/>
  <c r="AR68" i="9"/>
  <c r="AS67" i="9"/>
  <c r="AR67" i="9"/>
  <c r="AS66" i="9"/>
  <c r="AR66" i="9"/>
  <c r="AS65" i="9"/>
  <c r="AR65" i="9"/>
  <c r="AS64" i="9"/>
  <c r="AR64" i="9"/>
  <c r="AT62" i="9"/>
  <c r="AS62" i="9"/>
  <c r="AR62" i="9"/>
  <c r="AT61" i="9"/>
  <c r="AS61" i="9"/>
  <c r="AR61" i="9"/>
  <c r="AT60" i="9"/>
  <c r="AS60" i="9"/>
  <c r="AR60" i="9"/>
  <c r="AT59" i="9"/>
  <c r="AS59" i="9"/>
  <c r="AR59" i="9"/>
  <c r="AT58" i="9"/>
  <c r="AS58" i="9"/>
  <c r="AR58" i="9"/>
  <c r="AN80" i="9"/>
  <c r="AM80" i="9"/>
  <c r="AP80" i="9" s="1"/>
  <c r="AV80" i="9" s="1"/>
  <c r="AN79" i="9"/>
  <c r="AM79" i="9"/>
  <c r="AN78" i="9"/>
  <c r="AM78" i="9"/>
  <c r="AN77" i="9"/>
  <c r="AM77" i="9"/>
  <c r="AP77" i="9" s="1"/>
  <c r="AN76" i="9"/>
  <c r="AM76" i="9"/>
  <c r="AN74" i="9"/>
  <c r="AM74" i="9"/>
  <c r="AN73" i="9"/>
  <c r="AV73" i="9"/>
  <c r="AM73" i="9"/>
  <c r="AN72" i="9"/>
  <c r="AM72" i="9"/>
  <c r="AN71" i="9"/>
  <c r="AM71" i="9"/>
  <c r="AN70" i="9"/>
  <c r="AM70" i="9"/>
  <c r="AN68" i="9"/>
  <c r="AM68" i="9"/>
  <c r="AN67" i="9"/>
  <c r="AM67" i="9"/>
  <c r="AN66" i="9"/>
  <c r="AM66" i="9"/>
  <c r="AN65" i="9"/>
  <c r="AM65" i="9"/>
  <c r="AN64" i="9"/>
  <c r="AM64" i="9"/>
  <c r="AO62" i="9"/>
  <c r="AN62" i="9"/>
  <c r="AM62" i="9"/>
  <c r="AO61" i="9"/>
  <c r="AN61" i="9"/>
  <c r="AM61" i="9"/>
  <c r="AO60" i="9"/>
  <c r="AN60" i="9"/>
  <c r="AM60" i="9"/>
  <c r="AO59" i="9"/>
  <c r="AN59" i="9"/>
  <c r="AM59" i="9"/>
  <c r="AO58" i="9"/>
  <c r="AN58" i="9"/>
  <c r="AM58" i="9"/>
  <c r="AI80" i="9"/>
  <c r="AH80" i="9"/>
  <c r="AK80" i="9"/>
  <c r="AI79" i="9"/>
  <c r="AH79" i="9"/>
  <c r="AI78" i="9"/>
  <c r="AH78" i="9"/>
  <c r="AI77" i="9"/>
  <c r="AH77" i="9"/>
  <c r="AI76" i="9"/>
  <c r="AH76" i="9"/>
  <c r="AI74" i="9"/>
  <c r="AH74" i="9"/>
  <c r="AI73" i="9"/>
  <c r="AH73" i="9"/>
  <c r="AI72" i="9"/>
  <c r="AH72" i="9"/>
  <c r="AI71" i="9"/>
  <c r="AH71" i="9"/>
  <c r="AI70" i="9"/>
  <c r="AH70" i="9"/>
  <c r="AI68" i="9"/>
  <c r="AH68" i="9"/>
  <c r="AI67" i="9"/>
  <c r="AH67" i="9"/>
  <c r="AI66" i="9"/>
  <c r="AH66" i="9"/>
  <c r="AI65" i="9"/>
  <c r="AH65" i="9"/>
  <c r="AI64" i="9"/>
  <c r="AH64" i="9"/>
  <c r="AJ62" i="9"/>
  <c r="AI62" i="9"/>
  <c r="AH62" i="9"/>
  <c r="AJ61" i="9"/>
  <c r="AI61" i="9"/>
  <c r="AH61" i="9"/>
  <c r="AJ60" i="9"/>
  <c r="AI60" i="9"/>
  <c r="AH60" i="9"/>
  <c r="AJ59" i="9"/>
  <c r="AI59" i="9"/>
  <c r="AH59" i="9"/>
  <c r="AJ58" i="9"/>
  <c r="AI58" i="9"/>
  <c r="AH58" i="9"/>
  <c r="AD80" i="9"/>
  <c r="AC80" i="9"/>
  <c r="AF80" i="9"/>
  <c r="AD79" i="9"/>
  <c r="AC79" i="9"/>
  <c r="AD78" i="9"/>
  <c r="AC78" i="9"/>
  <c r="AD77" i="9"/>
  <c r="AC77" i="9"/>
  <c r="AD76" i="9"/>
  <c r="AC76" i="9"/>
  <c r="AD74" i="9"/>
  <c r="AC74" i="9"/>
  <c r="AD73" i="9"/>
  <c r="AC73" i="9"/>
  <c r="AD72" i="9"/>
  <c r="AC72" i="9"/>
  <c r="AD71" i="9"/>
  <c r="AC71" i="9"/>
  <c r="AD70" i="9"/>
  <c r="AC70" i="9"/>
  <c r="AD68" i="9"/>
  <c r="AC68" i="9"/>
  <c r="AD67" i="9"/>
  <c r="AC67" i="9"/>
  <c r="AD66" i="9"/>
  <c r="AC66" i="9"/>
  <c r="AD65" i="9"/>
  <c r="AC65" i="9"/>
  <c r="AD64" i="9"/>
  <c r="AC64" i="9"/>
  <c r="AE62" i="9"/>
  <c r="AD62" i="9"/>
  <c r="AC62" i="9"/>
  <c r="AE61" i="9"/>
  <c r="AD61" i="9"/>
  <c r="AC61" i="9"/>
  <c r="AE60" i="9"/>
  <c r="AD60" i="9"/>
  <c r="AC60" i="9"/>
  <c r="AE59" i="9"/>
  <c r="AD59" i="9"/>
  <c r="AC59" i="9"/>
  <c r="AE58" i="9"/>
  <c r="AD58" i="9"/>
  <c r="AC58" i="9"/>
  <c r="Y80" i="9"/>
  <c r="X80" i="9"/>
  <c r="AA80" i="9"/>
  <c r="Y79" i="9"/>
  <c r="X79" i="9"/>
  <c r="Y78" i="9"/>
  <c r="X78" i="9"/>
  <c r="Y77" i="9"/>
  <c r="X77" i="9"/>
  <c r="Y76" i="9"/>
  <c r="X76" i="9"/>
  <c r="Y74" i="9"/>
  <c r="X74" i="9"/>
  <c r="Y73" i="9"/>
  <c r="X73" i="9"/>
  <c r="Y72" i="9"/>
  <c r="X72" i="9"/>
  <c r="Y71" i="9"/>
  <c r="X71" i="9"/>
  <c r="Y70" i="9"/>
  <c r="X70" i="9"/>
  <c r="Y68" i="9"/>
  <c r="X68" i="9"/>
  <c r="Y67" i="9"/>
  <c r="X67" i="9"/>
  <c r="Y66" i="9"/>
  <c r="X66" i="9"/>
  <c r="Y65" i="9"/>
  <c r="X65" i="9"/>
  <c r="Y64" i="9"/>
  <c r="X64" i="9"/>
  <c r="Z62" i="9"/>
  <c r="Y62" i="9"/>
  <c r="X62" i="9"/>
  <c r="Z61" i="9"/>
  <c r="Y61" i="9"/>
  <c r="X61" i="9"/>
  <c r="Z60" i="9"/>
  <c r="Y60" i="9"/>
  <c r="X60" i="9"/>
  <c r="Z59" i="9"/>
  <c r="Y59" i="9"/>
  <c r="X59" i="9"/>
  <c r="Z58" i="9"/>
  <c r="Y58" i="9"/>
  <c r="X58" i="9"/>
  <c r="T76" i="9"/>
  <c r="S76" i="9"/>
  <c r="T70" i="9"/>
  <c r="S70" i="9"/>
  <c r="T64" i="9"/>
  <c r="S64" i="9"/>
  <c r="U58" i="9"/>
  <c r="T58" i="9"/>
  <c r="S58" i="9"/>
  <c r="O76" i="9"/>
  <c r="R76" i="9"/>
  <c r="N76" i="9"/>
  <c r="Q76" i="9"/>
  <c r="O70" i="9"/>
  <c r="R70" i="9"/>
  <c r="N70" i="9"/>
  <c r="Q70" i="9"/>
  <c r="O64" i="9"/>
  <c r="R64" i="9"/>
  <c r="N64" i="9"/>
  <c r="Q64" i="9"/>
  <c r="O58" i="9"/>
  <c r="N58" i="9"/>
  <c r="AS84" i="8"/>
  <c r="AR84" i="8"/>
  <c r="AS83" i="8"/>
  <c r="AR83" i="8"/>
  <c r="AS82" i="8"/>
  <c r="AR82" i="8"/>
  <c r="AS81" i="8"/>
  <c r="AR81" i="8"/>
  <c r="AS80" i="8"/>
  <c r="AR80" i="8"/>
  <c r="AR79" i="8"/>
  <c r="AS78" i="8"/>
  <c r="AR78" i="8"/>
  <c r="AS77" i="8"/>
  <c r="AR77" i="8"/>
  <c r="AS76" i="8"/>
  <c r="AR76" i="8"/>
  <c r="AS75" i="8"/>
  <c r="AR75" i="8"/>
  <c r="AS74" i="8"/>
  <c r="AR74" i="8"/>
  <c r="AR73" i="8"/>
  <c r="AS72" i="8"/>
  <c r="AR72" i="8"/>
  <c r="AS71" i="8"/>
  <c r="AR71" i="8"/>
  <c r="AS70" i="8"/>
  <c r="AR70" i="8"/>
  <c r="AS69" i="8"/>
  <c r="AR69" i="8"/>
  <c r="AS68" i="8"/>
  <c r="AR68" i="8"/>
  <c r="AT66" i="8"/>
  <c r="AS66" i="8"/>
  <c r="AR66" i="8"/>
  <c r="AT65" i="8"/>
  <c r="AS65" i="8"/>
  <c r="AR65" i="8"/>
  <c r="AT64" i="8"/>
  <c r="AS64" i="8"/>
  <c r="AR64" i="8"/>
  <c r="AT63" i="8"/>
  <c r="AS63" i="8"/>
  <c r="AR63" i="8"/>
  <c r="AT62" i="8"/>
  <c r="AS62" i="8"/>
  <c r="AR62" i="8"/>
  <c r="AN84" i="8"/>
  <c r="AM84" i="8"/>
  <c r="AN83" i="8"/>
  <c r="AM83" i="8"/>
  <c r="AN82" i="8"/>
  <c r="AM82" i="8"/>
  <c r="AN81" i="8"/>
  <c r="AM81" i="8"/>
  <c r="AN80" i="8"/>
  <c r="AM80" i="8"/>
  <c r="AM79" i="8"/>
  <c r="AN78" i="8"/>
  <c r="AM78" i="8"/>
  <c r="AN77" i="8"/>
  <c r="AM77" i="8"/>
  <c r="AN76" i="8"/>
  <c r="AM76" i="8"/>
  <c r="AN75" i="8"/>
  <c r="AM75" i="8"/>
  <c r="AN74" i="8"/>
  <c r="AM74" i="8"/>
  <c r="AM73" i="8"/>
  <c r="AN72" i="8"/>
  <c r="AM72" i="8"/>
  <c r="AN71" i="8"/>
  <c r="AM71" i="8"/>
  <c r="AN70" i="8"/>
  <c r="AM70" i="8"/>
  <c r="AU70" i="8"/>
  <c r="AN69" i="8"/>
  <c r="AM69" i="8"/>
  <c r="AN68" i="8"/>
  <c r="AM68" i="8"/>
  <c r="AO66" i="8"/>
  <c r="AN66" i="8"/>
  <c r="AM66" i="8"/>
  <c r="AO65" i="8"/>
  <c r="AN65" i="8"/>
  <c r="AM65" i="8"/>
  <c r="AO64" i="8"/>
  <c r="AN64" i="8"/>
  <c r="AM64" i="8"/>
  <c r="AO63" i="8"/>
  <c r="AN63" i="8"/>
  <c r="AM63" i="8"/>
  <c r="AO62" i="8"/>
  <c r="AN62" i="8"/>
  <c r="AM62" i="8"/>
  <c r="AI84" i="8"/>
  <c r="AH84" i="8"/>
  <c r="AI83" i="8"/>
  <c r="AH83" i="8"/>
  <c r="AI82" i="8"/>
  <c r="AH82" i="8"/>
  <c r="AI81" i="8"/>
  <c r="AH81" i="8"/>
  <c r="AI80" i="8"/>
  <c r="AH80" i="8"/>
  <c r="AH79" i="8"/>
  <c r="AI78" i="8"/>
  <c r="AH78" i="8"/>
  <c r="AI77" i="8"/>
  <c r="AH77" i="8"/>
  <c r="AI76" i="8"/>
  <c r="AH76" i="8"/>
  <c r="AI75" i="8"/>
  <c r="AH75" i="8"/>
  <c r="AI74" i="8"/>
  <c r="AH74" i="8"/>
  <c r="AH73" i="8"/>
  <c r="AI72" i="8"/>
  <c r="AH72" i="8"/>
  <c r="AI71" i="8"/>
  <c r="AH71" i="8"/>
  <c r="AI70" i="8"/>
  <c r="AH70" i="8"/>
  <c r="AI69" i="8"/>
  <c r="AH69" i="8"/>
  <c r="AI68" i="8"/>
  <c r="AH68" i="8"/>
  <c r="AJ66" i="8"/>
  <c r="AI66" i="8"/>
  <c r="AH66" i="8"/>
  <c r="AJ65" i="8"/>
  <c r="AI65" i="8"/>
  <c r="AQ65" i="8"/>
  <c r="AH65" i="8"/>
  <c r="AJ64" i="8"/>
  <c r="AI64" i="8"/>
  <c r="AH64" i="8"/>
  <c r="AJ63" i="8"/>
  <c r="AI63" i="8"/>
  <c r="AH63" i="8"/>
  <c r="AJ62" i="8"/>
  <c r="AI62" i="8"/>
  <c r="AH62" i="8"/>
  <c r="AD84" i="8"/>
  <c r="AC84" i="8"/>
  <c r="AD83" i="8"/>
  <c r="AC83" i="8"/>
  <c r="AD82" i="8"/>
  <c r="AC82" i="8"/>
  <c r="AD81" i="8"/>
  <c r="AC81" i="8"/>
  <c r="AD80" i="8"/>
  <c r="AC80" i="8"/>
  <c r="AC79" i="8"/>
  <c r="AD78" i="8"/>
  <c r="AC78" i="8"/>
  <c r="AD77" i="8"/>
  <c r="AC77" i="8"/>
  <c r="AD76" i="8"/>
  <c r="AC76" i="8"/>
  <c r="AD75" i="8"/>
  <c r="AC75" i="8"/>
  <c r="AD74" i="8"/>
  <c r="AC74" i="8"/>
  <c r="AC73" i="8"/>
  <c r="AD72" i="8"/>
  <c r="AC72" i="8"/>
  <c r="AD71" i="8"/>
  <c r="AC71" i="8"/>
  <c r="AD70" i="8"/>
  <c r="AC70" i="8"/>
  <c r="AD69" i="8"/>
  <c r="AC69" i="8"/>
  <c r="AD68" i="8"/>
  <c r="AC68" i="8"/>
  <c r="AE66" i="8"/>
  <c r="AD66" i="8"/>
  <c r="AC66" i="8"/>
  <c r="AE65" i="8"/>
  <c r="AD65" i="8"/>
  <c r="AC65" i="8"/>
  <c r="AK65" i="8"/>
  <c r="AE64" i="8"/>
  <c r="AD64" i="8"/>
  <c r="AC64" i="8"/>
  <c r="AE63" i="8"/>
  <c r="AD63" i="8"/>
  <c r="AC63" i="8"/>
  <c r="AE62" i="8"/>
  <c r="AD62" i="8"/>
  <c r="AC62" i="8"/>
  <c r="Y84" i="8"/>
  <c r="X84" i="8"/>
  <c r="Y83" i="8"/>
  <c r="X83" i="8"/>
  <c r="Y82" i="8"/>
  <c r="X82" i="8"/>
  <c r="Y81" i="8"/>
  <c r="X81" i="8"/>
  <c r="Y80" i="8"/>
  <c r="X80" i="8"/>
  <c r="X79" i="8"/>
  <c r="Y78" i="8"/>
  <c r="X78" i="8"/>
  <c r="Y77" i="8"/>
  <c r="X77" i="8"/>
  <c r="Y76" i="8"/>
  <c r="X76" i="8"/>
  <c r="Y75" i="8"/>
  <c r="X75" i="8"/>
  <c r="Y74" i="8"/>
  <c r="X74" i="8"/>
  <c r="X73" i="8"/>
  <c r="Y72" i="8"/>
  <c r="X72" i="8"/>
  <c r="Y71" i="8"/>
  <c r="X71" i="8"/>
  <c r="Y70" i="8"/>
  <c r="X70" i="8"/>
  <c r="Y69" i="8"/>
  <c r="X69" i="8"/>
  <c r="Y68" i="8"/>
  <c r="X68" i="8"/>
  <c r="Z66" i="8"/>
  <c r="Y66" i="8"/>
  <c r="X66" i="8"/>
  <c r="Z65" i="8"/>
  <c r="Y65" i="8"/>
  <c r="X65" i="8"/>
  <c r="Z64" i="8"/>
  <c r="Y64" i="8"/>
  <c r="X64" i="8"/>
  <c r="Z63" i="8"/>
  <c r="Y63" i="8"/>
  <c r="X63" i="8"/>
  <c r="Z62" i="8"/>
  <c r="Y62" i="8"/>
  <c r="X62" i="8"/>
  <c r="T80" i="8"/>
  <c r="S80" i="8"/>
  <c r="T74" i="8"/>
  <c r="S74" i="8"/>
  <c r="T68" i="8"/>
  <c r="S68" i="8"/>
  <c r="U62" i="8"/>
  <c r="T62" i="8"/>
  <c r="S62" i="8"/>
  <c r="P62" i="8"/>
  <c r="O62" i="8"/>
  <c r="N62" i="8"/>
  <c r="O68" i="8"/>
  <c r="N68" i="8"/>
  <c r="O74" i="8"/>
  <c r="N74" i="8"/>
  <c r="O80" i="8"/>
  <c r="N80" i="8"/>
  <c r="L80" i="8"/>
  <c r="K80" i="8"/>
  <c r="L74" i="8"/>
  <c r="K74" i="8"/>
  <c r="L68" i="8"/>
  <c r="K68" i="8"/>
  <c r="L62" i="8"/>
  <c r="K62" i="8"/>
  <c r="AI60" i="7"/>
  <c r="AH60" i="7"/>
  <c r="AI59" i="7"/>
  <c r="AL59" i="7" s="1"/>
  <c r="AH59" i="7"/>
  <c r="AI58" i="7"/>
  <c r="AL58" i="7" s="1"/>
  <c r="AI57" i="7"/>
  <c r="AH57" i="7"/>
  <c r="AI56" i="7"/>
  <c r="AL56" i="7" s="1"/>
  <c r="AH56" i="7"/>
  <c r="AI54" i="7"/>
  <c r="AH54" i="7"/>
  <c r="AI53" i="7"/>
  <c r="AL53" i="7" s="1"/>
  <c r="AH53" i="7"/>
  <c r="AI52" i="7"/>
  <c r="AH52" i="7"/>
  <c r="AI51" i="7"/>
  <c r="AH51" i="7"/>
  <c r="AI50" i="7"/>
  <c r="AH50" i="7"/>
  <c r="AI48" i="7"/>
  <c r="AH48" i="7"/>
  <c r="AI47" i="7"/>
  <c r="AL47" i="7" s="1"/>
  <c r="AH47" i="7"/>
  <c r="AI46" i="7"/>
  <c r="AL46" i="7" s="1"/>
  <c r="AH46" i="7"/>
  <c r="AI45" i="7"/>
  <c r="AL45" i="7" s="1"/>
  <c r="AH45" i="7"/>
  <c r="AI44" i="7"/>
  <c r="AL44" i="7" s="1"/>
  <c r="AH44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L56" i="7"/>
  <c r="K56" i="7"/>
  <c r="L50" i="7"/>
  <c r="K50" i="7"/>
  <c r="L44" i="7"/>
  <c r="K44" i="7"/>
  <c r="L38" i="7"/>
  <c r="K38" i="7"/>
  <c r="AT34" i="6"/>
  <c r="AS34" i="6"/>
  <c r="AR34" i="6"/>
  <c r="AO34" i="6"/>
  <c r="AN34" i="6"/>
  <c r="AM34" i="6"/>
  <c r="AI56" i="6"/>
  <c r="AH56" i="6"/>
  <c r="AI55" i="6"/>
  <c r="AH55" i="6"/>
  <c r="AI54" i="6"/>
  <c r="AH54" i="6"/>
  <c r="AI53" i="6"/>
  <c r="AH53" i="6"/>
  <c r="AI52" i="6"/>
  <c r="AH52" i="6"/>
  <c r="AI50" i="6"/>
  <c r="AH50" i="6"/>
  <c r="AI49" i="6"/>
  <c r="AH49" i="6"/>
  <c r="AI48" i="6"/>
  <c r="AH48" i="6"/>
  <c r="AI47" i="6"/>
  <c r="AH47" i="6"/>
  <c r="AI46" i="6"/>
  <c r="AH46" i="6"/>
  <c r="AI44" i="6"/>
  <c r="AH44" i="6"/>
  <c r="AI43" i="6"/>
  <c r="AH43" i="6"/>
  <c r="AI42" i="6"/>
  <c r="AH42" i="6"/>
  <c r="AI41" i="6"/>
  <c r="AH41" i="6"/>
  <c r="AI40" i="6"/>
  <c r="AH40" i="6"/>
  <c r="AJ38" i="6"/>
  <c r="AI38" i="6"/>
  <c r="AH38" i="6"/>
  <c r="AJ37" i="6"/>
  <c r="AI37" i="6"/>
  <c r="AH37" i="6"/>
  <c r="AJ36" i="6"/>
  <c r="AI36" i="6"/>
  <c r="AH36" i="6"/>
  <c r="AJ35" i="6"/>
  <c r="AI35" i="6"/>
  <c r="AH35" i="6"/>
  <c r="AJ34" i="6"/>
  <c r="AI34" i="6"/>
  <c r="AH34" i="6"/>
  <c r="AE34" i="6"/>
  <c r="AD34" i="6"/>
  <c r="AC34" i="6"/>
  <c r="Z34" i="6"/>
  <c r="Y34" i="6"/>
  <c r="X34" i="6"/>
  <c r="U34" i="6"/>
  <c r="T34" i="6"/>
  <c r="S34" i="6"/>
  <c r="V34" i="6"/>
  <c r="P34" i="6"/>
  <c r="O34" i="6"/>
  <c r="N34" i="6"/>
  <c r="O40" i="6"/>
  <c r="N40" i="6"/>
  <c r="O46" i="6"/>
  <c r="N46" i="6"/>
  <c r="O52" i="6"/>
  <c r="N52" i="6"/>
  <c r="L52" i="6"/>
  <c r="K52" i="6"/>
  <c r="L46" i="6"/>
  <c r="K46" i="6"/>
  <c r="L40" i="6"/>
  <c r="K40" i="6"/>
  <c r="L34" i="6"/>
  <c r="K34" i="6"/>
  <c r="O34" i="2"/>
  <c r="O40" i="2"/>
  <c r="O46" i="2"/>
  <c r="O52" i="2"/>
  <c r="L52" i="2"/>
  <c r="Q52" i="2" s="1"/>
  <c r="L46" i="2"/>
  <c r="Q46" i="2" s="1"/>
  <c r="L40" i="2"/>
  <c r="Q40" i="2" s="1"/>
  <c r="L34" i="2"/>
  <c r="Q34" i="2" s="1"/>
  <c r="J52" i="2"/>
  <c r="N52" i="2" s="1"/>
  <c r="J46" i="2"/>
  <c r="N46" i="2" s="1"/>
  <c r="J40" i="2"/>
  <c r="N40" i="2" s="1"/>
  <c r="J34" i="2"/>
  <c r="N34" i="2" s="1"/>
  <c r="T61" i="9"/>
  <c r="AB35" i="9"/>
  <c r="V24" i="9"/>
  <c r="V21" i="9"/>
  <c r="L43" i="12"/>
  <c r="AL34" i="11"/>
  <c r="W33" i="10"/>
  <c r="AF33" i="10"/>
  <c r="AL33" i="10"/>
  <c r="AK78" i="8"/>
  <c r="AU62" i="8"/>
  <c r="AL66" i="8"/>
  <c r="AU81" i="8"/>
  <c r="Q52" i="6"/>
  <c r="R52" i="6"/>
  <c r="Q46" i="6"/>
  <c r="R46" i="6"/>
  <c r="Q40" i="6"/>
  <c r="R40" i="6"/>
  <c r="Q34" i="6"/>
  <c r="R34" i="6"/>
  <c r="AB34" i="6"/>
  <c r="AF34" i="6"/>
  <c r="AK34" i="6"/>
  <c r="AL34" i="6"/>
  <c r="AP34" i="6"/>
  <c r="AQ34" i="6"/>
  <c r="AU34" i="6"/>
  <c r="AV34" i="6"/>
  <c r="AA34" i="6"/>
  <c r="AG34" i="6"/>
  <c r="AV77" i="8"/>
  <c r="V62" i="8"/>
  <c r="AF80" i="8"/>
  <c r="AF84" i="8"/>
  <c r="AQ76" i="8"/>
  <c r="AB80" i="8"/>
  <c r="AK68" i="8"/>
  <c r="AK69" i="8"/>
  <c r="AP78" i="8"/>
  <c r="AU63" i="8"/>
  <c r="W62" i="8"/>
  <c r="AK74" i="8"/>
  <c r="AB62" i="8"/>
  <c r="AV66" i="8"/>
  <c r="AL83" i="8"/>
  <c r="AF74" i="8"/>
  <c r="AF64" i="8"/>
  <c r="AF71" i="8"/>
  <c r="AG75" i="8"/>
  <c r="AK66" i="8"/>
  <c r="AQ70" i="8"/>
  <c r="AL78" i="8"/>
  <c r="AP74" i="8"/>
  <c r="AQ77" i="8"/>
  <c r="AV65" i="8"/>
  <c r="AV81" i="8"/>
  <c r="AF76" i="8"/>
  <c r="AF72" i="8"/>
  <c r="AL64" i="8"/>
  <c r="AL71" i="8"/>
  <c r="AP70" i="8"/>
  <c r="AP75" i="8"/>
  <c r="AU66" i="8"/>
  <c r="AU82" i="8"/>
  <c r="AA62" i="8"/>
  <c r="AB68" i="8"/>
  <c r="AG62" i="8"/>
  <c r="AF81" i="8"/>
  <c r="AK62" i="8"/>
  <c r="AK72" i="8"/>
  <c r="AL80" i="8"/>
  <c r="AL84" i="8"/>
  <c r="AP71" i="8"/>
  <c r="AQ83" i="8"/>
  <c r="AU75" i="8"/>
  <c r="AV78" i="8"/>
  <c r="AQ62" i="8"/>
  <c r="AL68" i="8"/>
  <c r="AP76" i="8"/>
  <c r="AP80" i="8"/>
  <c r="AU71" i="8"/>
  <c r="AG69" i="8"/>
  <c r="AQ68" i="8"/>
  <c r="AQ84" i="8"/>
  <c r="AV64" i="8"/>
  <c r="AU76" i="8"/>
  <c r="AB74" i="8"/>
  <c r="AF65" i="8"/>
  <c r="AF70" i="8"/>
  <c r="AK63" i="8"/>
  <c r="AP65" i="8"/>
  <c r="AQ72" i="8"/>
  <c r="AP81" i="8"/>
  <c r="AV76" i="8"/>
  <c r="AF66" i="8"/>
  <c r="AF78" i="8"/>
  <c r="AF83" i="8"/>
  <c r="AL65" i="8"/>
  <c r="AK70" i="8"/>
  <c r="AL82" i="8"/>
  <c r="AP62" i="8"/>
  <c r="AP77" i="8"/>
  <c r="AV62" i="8"/>
  <c r="AV84" i="8"/>
  <c r="V80" i="8"/>
  <c r="W80" i="8"/>
  <c r="AA80" i="8"/>
  <c r="AG63" i="8"/>
  <c r="AG65" i="8"/>
  <c r="AF69" i="8"/>
  <c r="AG72" i="8"/>
  <c r="AG83" i="8"/>
  <c r="AL63" i="8"/>
  <c r="AK71" i="8"/>
  <c r="AK75" i="8"/>
  <c r="AK83" i="8"/>
  <c r="AQ64" i="8"/>
  <c r="AP68" i="8"/>
  <c r="AQ74" i="8"/>
  <c r="AQ80" i="8"/>
  <c r="AP84" i="8"/>
  <c r="AV63" i="8"/>
  <c r="AU68" i="8"/>
  <c r="AV71" i="8"/>
  <c r="AV75" i="8"/>
  <c r="AU78" i="8"/>
  <c r="AU65" i="8"/>
  <c r="AV68" i="8"/>
  <c r="AP63" i="8"/>
  <c r="AA74" i="8"/>
  <c r="AF62" i="8"/>
  <c r="AG64" i="8"/>
  <c r="AG66" i="8"/>
  <c r="AG70" i="8"/>
  <c r="AG80" i="8"/>
  <c r="AG84" i="8"/>
  <c r="AK64" i="8"/>
  <c r="AL69" i="8"/>
  <c r="AL72" i="8"/>
  <c r="AK76" i="8"/>
  <c r="AK80" i="8"/>
  <c r="AK84" i="8"/>
  <c r="AQ71" i="8"/>
  <c r="AQ75" i="8"/>
  <c r="AQ81" i="8"/>
  <c r="AU64" i="8"/>
  <c r="AU69" i="8"/>
  <c r="AU72" i="8"/>
  <c r="AV82" i="8"/>
  <c r="AF77" i="8"/>
  <c r="AL76" i="8"/>
  <c r="AP69" i="8"/>
  <c r="AP72" i="8"/>
  <c r="AV69" i="8"/>
  <c r="AV72" i="8"/>
  <c r="AU80" i="8"/>
  <c r="AG76" i="8"/>
  <c r="AL75" i="8"/>
  <c r="W68" i="8"/>
  <c r="AF68" i="8"/>
  <c r="AG74" i="8"/>
  <c r="AG77" i="8"/>
  <c r="AG81" i="8"/>
  <c r="AL62" i="8"/>
  <c r="AL70" i="8"/>
  <c r="AK77" i="8"/>
  <c r="AK81" i="8"/>
  <c r="AQ63" i="8"/>
  <c r="AQ69" i="8"/>
  <c r="AQ78" i="8"/>
  <c r="AP82" i="8"/>
  <c r="AV80" i="8"/>
  <c r="AU83" i="8"/>
  <c r="V74" i="8"/>
  <c r="AF63" i="8"/>
  <c r="AG68" i="8"/>
  <c r="AG71" i="8"/>
  <c r="AF82" i="8"/>
  <c r="AL77" i="8"/>
  <c r="AL81" i="8"/>
  <c r="AP64" i="8"/>
  <c r="AP66" i="8"/>
  <c r="AQ82" i="8"/>
  <c r="AV70" i="8"/>
  <c r="AU74" i="8"/>
  <c r="AU77" i="8"/>
  <c r="AV83" i="8"/>
  <c r="V68" i="8"/>
  <c r="W74" i="8"/>
  <c r="AA68" i="8"/>
  <c r="AF75" i="8"/>
  <c r="AG78" i="8"/>
  <c r="AG82" i="8"/>
  <c r="AL74" i="8"/>
  <c r="AK82" i="8"/>
  <c r="AQ66" i="8"/>
  <c r="AP83" i="8"/>
  <c r="AV74" i="8"/>
  <c r="AU84" i="8"/>
  <c r="AQ73" i="9"/>
  <c r="AA34" i="11"/>
  <c r="AG34" i="11"/>
  <c r="AB34" i="11"/>
  <c r="AB33" i="10"/>
  <c r="AA33" i="10"/>
  <c r="Q41" i="12"/>
  <c r="V41" i="12"/>
  <c r="AK57" i="12"/>
  <c r="R41" i="12"/>
  <c r="W41" i="12"/>
  <c r="AG48" i="12"/>
  <c r="AG57" i="12"/>
  <c r="AL43" i="12"/>
  <c r="AL48" i="12"/>
  <c r="AL57" i="12"/>
  <c r="AP53" i="12"/>
  <c r="AV53" i="12"/>
  <c r="AL51" i="12"/>
  <c r="V47" i="12"/>
  <c r="AF49" i="12"/>
  <c r="AK49" i="12"/>
  <c r="R35" i="12"/>
  <c r="W47" i="12"/>
  <c r="AL35" i="12"/>
  <c r="AL42" i="12"/>
  <c r="Q53" i="12"/>
  <c r="V53" i="12"/>
  <c r="AG35" i="12"/>
  <c r="AF41" i="12"/>
  <c r="AF50" i="12"/>
  <c r="AK50" i="12"/>
  <c r="R53" i="12"/>
  <c r="V35" i="12"/>
  <c r="W53" i="12"/>
  <c r="AG41" i="12"/>
  <c r="AL50" i="12"/>
  <c r="AL55" i="12"/>
  <c r="AL56" i="12"/>
  <c r="AG38" i="12"/>
  <c r="AF42" i="12"/>
  <c r="AF51" i="12"/>
  <c r="AF56" i="12"/>
  <c r="AL38" i="12"/>
  <c r="AK51" i="12"/>
  <c r="AK56" i="12"/>
  <c r="W64" i="9"/>
  <c r="AV72" i="9"/>
  <c r="AB58" i="9"/>
  <c r="AK70" i="9"/>
  <c r="AZ64" i="9"/>
  <c r="V70" i="9"/>
  <c r="AL70" i="9"/>
  <c r="AA64" i="9"/>
  <c r="AQ70" i="9"/>
  <c r="AG78" i="9"/>
  <c r="AK59" i="9"/>
  <c r="W76" i="9"/>
  <c r="AZ72" i="9"/>
  <c r="AL77" i="9"/>
  <c r="AQ78" i="9"/>
  <c r="AU59" i="9"/>
  <c r="AU71" i="9"/>
  <c r="AZ58" i="9"/>
  <c r="BA64" i="9"/>
  <c r="AF70" i="9"/>
  <c r="AF79" i="9"/>
  <c r="AL59" i="9"/>
  <c r="AL66" i="9"/>
  <c r="AK71" i="9"/>
  <c r="AP60" i="9"/>
  <c r="BA58" i="9"/>
  <c r="AZ70" i="9"/>
  <c r="AL71" i="9"/>
  <c r="AP64" i="9"/>
  <c r="AA58" i="9"/>
  <c r="AB64" i="9"/>
  <c r="AF71" i="9"/>
  <c r="AP58" i="9"/>
  <c r="AU70" i="9"/>
  <c r="AZ66" i="9"/>
  <c r="AZ71" i="9"/>
  <c r="AV61" i="9"/>
  <c r="AV65" i="9"/>
  <c r="AV70" i="9"/>
  <c r="BA66" i="9"/>
  <c r="AG66" i="9"/>
  <c r="AK73" i="9"/>
  <c r="AG71" i="9"/>
  <c r="AA76" i="9"/>
  <c r="AF60" i="9"/>
  <c r="AG67" i="9"/>
  <c r="AG72" i="9"/>
  <c r="AL73" i="9"/>
  <c r="AV71" i="9"/>
  <c r="AZ60" i="9"/>
  <c r="BA67" i="9"/>
  <c r="AQ66" i="9"/>
  <c r="BA77" i="9"/>
  <c r="V64" i="9"/>
  <c r="AB76" i="9"/>
  <c r="AG60" i="9"/>
  <c r="AF64" i="9"/>
  <c r="AG79" i="9"/>
  <c r="AQ58" i="9"/>
  <c r="AQ60" i="9"/>
  <c r="AP71" i="9"/>
  <c r="AP79" i="9"/>
  <c r="AV59" i="9"/>
  <c r="AU66" i="9"/>
  <c r="AU73" i="9"/>
  <c r="AV77" i="9"/>
  <c r="BA60" i="9"/>
  <c r="BA70" i="9"/>
  <c r="AZ73" i="9"/>
  <c r="AZ78" i="9"/>
  <c r="AB61" i="9"/>
  <c r="AA70" i="9"/>
  <c r="AF58" i="9"/>
  <c r="AG64" i="9"/>
  <c r="AF76" i="9"/>
  <c r="AK60" i="9"/>
  <c r="AK67" i="9"/>
  <c r="AK78" i="9"/>
  <c r="AP67" i="9"/>
  <c r="AQ71" i="9"/>
  <c r="AQ79" i="9"/>
  <c r="AV66" i="9"/>
  <c r="AU78" i="9"/>
  <c r="BA73" i="9"/>
  <c r="BA78" i="9"/>
  <c r="AB70" i="9"/>
  <c r="AG58" i="9"/>
  <c r="AF61" i="9"/>
  <c r="AF65" i="9"/>
  <c r="AF72" i="9"/>
  <c r="AG76" i="9"/>
  <c r="AG80" i="9"/>
  <c r="AL60" i="9"/>
  <c r="AK64" i="9"/>
  <c r="AL67" i="9"/>
  <c r="AL78" i="9"/>
  <c r="AQ64" i="9"/>
  <c r="AQ67" i="9"/>
  <c r="AP72" i="9"/>
  <c r="AP76" i="9"/>
  <c r="AU67" i="9"/>
  <c r="AV78" i="9"/>
  <c r="AZ61" i="9"/>
  <c r="AZ67" i="9"/>
  <c r="AZ79" i="9"/>
  <c r="W70" i="9"/>
  <c r="AG61" i="9"/>
  <c r="AG65" i="9"/>
  <c r="AF77" i="9"/>
  <c r="AK58" i="9"/>
  <c r="AL64" i="9"/>
  <c r="AK79" i="9"/>
  <c r="AP61" i="9"/>
  <c r="AQ72" i="9"/>
  <c r="AQ76" i="9"/>
  <c r="AQ80" i="9"/>
  <c r="AU60" i="9"/>
  <c r="AV67" i="9"/>
  <c r="AU79" i="9"/>
  <c r="BA71" i="9"/>
  <c r="BA79" i="9"/>
  <c r="V76" i="9"/>
  <c r="AF59" i="9"/>
  <c r="AF66" i="9"/>
  <c r="AG77" i="9"/>
  <c r="AL58" i="9"/>
  <c r="AK61" i="9"/>
  <c r="AK65" i="9"/>
  <c r="AK76" i="9"/>
  <c r="AL79" i="9"/>
  <c r="AQ61" i="9"/>
  <c r="AP65" i="9"/>
  <c r="AU58" i="9"/>
  <c r="AV60" i="9"/>
  <c r="AU64" i="9"/>
  <c r="AV79" i="9"/>
  <c r="AZ59" i="9"/>
  <c r="AZ76" i="9"/>
  <c r="V58" i="9"/>
  <c r="AG59" i="9"/>
  <c r="AG70" i="9"/>
  <c r="AF73" i="9"/>
  <c r="AF78" i="9"/>
  <c r="AL61" i="9"/>
  <c r="AL65" i="9"/>
  <c r="AK72" i="9"/>
  <c r="AL76" i="9"/>
  <c r="AP59" i="9"/>
  <c r="AQ65" i="9"/>
  <c r="AP70" i="9"/>
  <c r="AQ77" i="9"/>
  <c r="AV58" i="9"/>
  <c r="AV64" i="9"/>
  <c r="AU72" i="9"/>
  <c r="AU76" i="9"/>
  <c r="BA59" i="9"/>
  <c r="BA61" i="9"/>
  <c r="AZ65" i="9"/>
  <c r="BA76" i="9"/>
  <c r="BA80" i="9"/>
  <c r="W58" i="9"/>
  <c r="AF67" i="9"/>
  <c r="AG73" i="9"/>
  <c r="AK66" i="9"/>
  <c r="AL72" i="9"/>
  <c r="AK77" i="9"/>
  <c r="AL80" i="9"/>
  <c r="AQ59" i="9"/>
  <c r="AP66" i="9"/>
  <c r="AP73" i="9"/>
  <c r="AP78" i="9"/>
  <c r="AU61" i="9"/>
  <c r="AU65" i="9"/>
  <c r="AV76" i="9"/>
  <c r="BA65" i="9"/>
  <c r="BA72" i="9"/>
  <c r="AZ77" i="9"/>
  <c r="AB41" i="12"/>
  <c r="AB35" i="12"/>
  <c r="AB53" i="12"/>
  <c r="AB47" i="12"/>
  <c r="AA35" i="12"/>
  <c r="AA41" i="12"/>
  <c r="AA47" i="12"/>
  <c r="AA53" i="12"/>
  <c r="L60" i="7"/>
  <c r="K60" i="7"/>
  <c r="L59" i="7"/>
  <c r="K59" i="7"/>
  <c r="L58" i="7"/>
  <c r="K58" i="7"/>
  <c r="L57" i="7"/>
  <c r="K57" i="7"/>
  <c r="L54" i="7"/>
  <c r="K54" i="7"/>
  <c r="L53" i="7"/>
  <c r="K53" i="7"/>
  <c r="L52" i="7"/>
  <c r="K52" i="7"/>
  <c r="L51" i="7"/>
  <c r="K51" i="7"/>
  <c r="L48" i="7"/>
  <c r="K48" i="7"/>
  <c r="K44" i="12"/>
  <c r="K47" i="7"/>
  <c r="K46" i="7"/>
  <c r="L46" i="7"/>
  <c r="L47" i="7"/>
  <c r="L45" i="7"/>
  <c r="K45" i="7"/>
  <c r="K42" i="7"/>
  <c r="L42" i="7"/>
  <c r="L41" i="7"/>
  <c r="K41" i="7"/>
  <c r="L40" i="7"/>
  <c r="K40" i="7"/>
  <c r="L39" i="7"/>
  <c r="K39" i="7"/>
  <c r="T63" i="8"/>
  <c r="AB63" i="8"/>
  <c r="S63" i="8"/>
  <c r="AA63" i="8"/>
  <c r="L64" i="8"/>
  <c r="O64" i="8"/>
  <c r="N64" i="8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V35" i="7"/>
  <c r="AU35" i="7"/>
  <c r="AV34" i="7"/>
  <c r="AU34" i="7"/>
  <c r="AV33" i="7"/>
  <c r="AU33" i="7"/>
  <c r="AV32" i="7"/>
  <c r="AU32" i="7"/>
  <c r="AV31" i="7"/>
  <c r="AU31" i="7"/>
  <c r="AV30" i="7"/>
  <c r="AU30" i="7"/>
  <c r="AV29" i="7"/>
  <c r="AU29" i="7"/>
  <c r="AV28" i="7"/>
  <c r="AU28" i="7"/>
  <c r="AV27" i="7"/>
  <c r="AU27" i="7"/>
  <c r="AV26" i="7"/>
  <c r="AU26" i="7"/>
  <c r="AV25" i="7"/>
  <c r="AU25" i="7"/>
  <c r="AV24" i="7"/>
  <c r="AU24" i="7"/>
  <c r="AV23" i="7"/>
  <c r="AU23" i="7"/>
  <c r="AV22" i="7"/>
  <c r="AU22" i="7"/>
  <c r="AV21" i="7"/>
  <c r="AU21" i="7"/>
  <c r="AV20" i="7"/>
  <c r="AU20" i="7"/>
  <c r="AV19" i="7"/>
  <c r="AU19" i="7"/>
  <c r="AV18" i="7"/>
  <c r="AU18" i="7"/>
  <c r="AV17" i="7"/>
  <c r="AU17" i="7"/>
  <c r="AV16" i="7"/>
  <c r="AU16" i="7"/>
  <c r="AV15" i="7"/>
  <c r="AU15" i="7"/>
  <c r="AV14" i="7"/>
  <c r="AU14" i="7"/>
  <c r="AV13" i="7"/>
  <c r="AU13" i="7"/>
  <c r="AV12" i="7"/>
  <c r="AU12" i="7"/>
  <c r="AV11" i="7"/>
  <c r="AU11" i="7"/>
  <c r="AV10" i="7"/>
  <c r="AU10" i="7"/>
  <c r="AV9" i="7"/>
  <c r="AU9" i="7"/>
  <c r="AV8" i="7"/>
  <c r="AU8" i="7"/>
  <c r="AV7" i="7"/>
  <c r="AU7" i="7"/>
  <c r="AV6" i="7"/>
  <c r="AU6" i="7"/>
  <c r="AV5" i="7"/>
  <c r="AU5" i="7"/>
  <c r="AV4" i="7"/>
  <c r="AU4" i="7"/>
  <c r="AQ35" i="7"/>
  <c r="AP35" i="7"/>
  <c r="AQ34" i="7"/>
  <c r="AP34" i="7"/>
  <c r="AQ33" i="7"/>
  <c r="AP33" i="7"/>
  <c r="AQ32" i="7"/>
  <c r="AP32" i="7"/>
  <c r="AQ31" i="7"/>
  <c r="AP31" i="7"/>
  <c r="AQ30" i="7"/>
  <c r="AP30" i="7"/>
  <c r="AQ29" i="7"/>
  <c r="AP29" i="7"/>
  <c r="AQ28" i="7"/>
  <c r="AP28" i="7"/>
  <c r="AQ27" i="7"/>
  <c r="AP27" i="7"/>
  <c r="AQ26" i="7"/>
  <c r="AP26" i="7"/>
  <c r="AQ25" i="7"/>
  <c r="AP25" i="7"/>
  <c r="AQ24" i="7"/>
  <c r="AP24" i="7"/>
  <c r="AQ23" i="7"/>
  <c r="AP23" i="7"/>
  <c r="AQ22" i="7"/>
  <c r="AP22" i="7"/>
  <c r="AQ21" i="7"/>
  <c r="AP21" i="7"/>
  <c r="AQ20" i="7"/>
  <c r="AP20" i="7"/>
  <c r="AQ19" i="7"/>
  <c r="AP19" i="7"/>
  <c r="AQ18" i="7"/>
  <c r="AP18" i="7"/>
  <c r="AQ17" i="7"/>
  <c r="AP17" i="7"/>
  <c r="AQ16" i="7"/>
  <c r="AP16" i="7"/>
  <c r="AQ15" i="7"/>
  <c r="AP15" i="7"/>
  <c r="AQ14" i="7"/>
  <c r="AP14" i="7"/>
  <c r="AQ13" i="7"/>
  <c r="AP13" i="7"/>
  <c r="AQ12" i="7"/>
  <c r="AP12" i="7"/>
  <c r="AQ11" i="7"/>
  <c r="AP11" i="7"/>
  <c r="AQ10" i="7"/>
  <c r="AP10" i="7"/>
  <c r="AQ9" i="7"/>
  <c r="AP9" i="7"/>
  <c r="AQ8" i="7"/>
  <c r="AP8" i="7"/>
  <c r="AQ7" i="7"/>
  <c r="AP7" i="7"/>
  <c r="AQ6" i="7"/>
  <c r="AP6" i="7"/>
  <c r="AQ5" i="7"/>
  <c r="AP5" i="7"/>
  <c r="AQ4" i="7"/>
  <c r="AP4" i="7"/>
  <c r="AL35" i="7"/>
  <c r="AK35" i="7"/>
  <c r="AL34" i="7"/>
  <c r="AK34" i="7"/>
  <c r="AL33" i="7"/>
  <c r="AK33" i="7"/>
  <c r="AL32" i="7"/>
  <c r="AK32" i="7"/>
  <c r="AL31" i="7"/>
  <c r="AK31" i="7"/>
  <c r="AL30" i="7"/>
  <c r="AK30" i="7"/>
  <c r="AL29" i="7"/>
  <c r="AK29" i="7"/>
  <c r="AL28" i="7"/>
  <c r="AK28" i="7"/>
  <c r="AL27" i="7"/>
  <c r="AK27" i="7"/>
  <c r="AL26" i="7"/>
  <c r="AK26" i="7"/>
  <c r="AL25" i="7"/>
  <c r="AK25" i="7"/>
  <c r="AL24" i="7"/>
  <c r="AK24" i="7"/>
  <c r="AL23" i="7"/>
  <c r="AK23" i="7"/>
  <c r="AL22" i="7"/>
  <c r="AK22" i="7"/>
  <c r="AL21" i="7"/>
  <c r="AK21" i="7"/>
  <c r="AL20" i="7"/>
  <c r="AK20" i="7"/>
  <c r="AL19" i="7"/>
  <c r="AK19" i="7"/>
  <c r="AL18" i="7"/>
  <c r="AK18" i="7"/>
  <c r="AL17" i="7"/>
  <c r="AK17" i="7"/>
  <c r="AL16" i="7"/>
  <c r="AK16" i="7"/>
  <c r="AK15" i="7"/>
  <c r="AK14" i="7"/>
  <c r="AK13" i="7"/>
  <c r="AK12" i="7"/>
  <c r="AK11" i="7"/>
  <c r="AK10" i="7"/>
  <c r="AL9" i="7"/>
  <c r="AK9" i="7"/>
  <c r="AL8" i="7"/>
  <c r="AK8" i="7"/>
  <c r="AL7" i="7"/>
  <c r="AK7" i="7"/>
  <c r="AL6" i="7"/>
  <c r="AK6" i="7"/>
  <c r="AL5" i="7"/>
  <c r="AK5" i="7"/>
  <c r="AL4" i="7"/>
  <c r="AK4" i="7"/>
  <c r="AG35" i="7"/>
  <c r="AF35" i="7"/>
  <c r="AG34" i="7"/>
  <c r="AF34" i="7"/>
  <c r="AG33" i="7"/>
  <c r="AF33" i="7"/>
  <c r="AG32" i="7"/>
  <c r="AF32" i="7"/>
  <c r="AG31" i="7"/>
  <c r="AF31" i="7"/>
  <c r="AG30" i="7"/>
  <c r="AF30" i="7"/>
  <c r="AG29" i="7"/>
  <c r="AF29" i="7"/>
  <c r="AG28" i="7"/>
  <c r="AF28" i="7"/>
  <c r="AG27" i="7"/>
  <c r="AF27" i="7"/>
  <c r="AG26" i="7"/>
  <c r="AF26" i="7"/>
  <c r="AG25" i="7"/>
  <c r="AF25" i="7"/>
  <c r="AG24" i="7"/>
  <c r="AF24" i="7"/>
  <c r="AG23" i="7"/>
  <c r="AF23" i="7"/>
  <c r="AG22" i="7"/>
  <c r="AF22" i="7"/>
  <c r="AG21" i="7"/>
  <c r="AF21" i="7"/>
  <c r="AG20" i="7"/>
  <c r="AF20" i="7"/>
  <c r="AG19" i="7"/>
  <c r="AF19" i="7"/>
  <c r="AG18" i="7"/>
  <c r="AF18" i="7"/>
  <c r="AG17" i="7"/>
  <c r="AF17" i="7"/>
  <c r="AG16" i="7"/>
  <c r="AF16" i="7"/>
  <c r="AG15" i="7"/>
  <c r="AF15" i="7"/>
  <c r="AG14" i="7"/>
  <c r="AF1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AG4" i="7"/>
  <c r="AF4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AB9" i="7"/>
  <c r="AA9" i="7"/>
  <c r="AB8" i="7"/>
  <c r="AB7" i="7"/>
  <c r="AA7" i="7"/>
  <c r="AB6" i="7"/>
  <c r="AA6" i="7"/>
  <c r="AB5" i="7"/>
  <c r="AA5" i="7"/>
  <c r="AB4" i="7"/>
  <c r="AA4" i="7"/>
  <c r="V5" i="7"/>
  <c r="W5" i="7"/>
  <c r="V6" i="7"/>
  <c r="W6" i="7"/>
  <c r="V7" i="7"/>
  <c r="W7" i="7"/>
  <c r="V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W4" i="7"/>
  <c r="V4" i="7"/>
  <c r="AJ87" i="8"/>
  <c r="AH87" i="8"/>
  <c r="AE87" i="8"/>
  <c r="AC87" i="8"/>
  <c r="Z87" i="8"/>
  <c r="X87" i="8"/>
  <c r="U87" i="8"/>
  <c r="S87" i="8"/>
  <c r="T84" i="8"/>
  <c r="AB84" i="8"/>
  <c r="S84" i="8"/>
  <c r="AA84" i="8"/>
  <c r="T83" i="8"/>
  <c r="AB83" i="8"/>
  <c r="S83" i="8"/>
  <c r="AA83" i="8"/>
  <c r="T82" i="8"/>
  <c r="AB82" i="8"/>
  <c r="S82" i="8"/>
  <c r="AA82" i="8"/>
  <c r="T81" i="8"/>
  <c r="AB81" i="8"/>
  <c r="S81" i="8"/>
  <c r="AA81" i="8"/>
  <c r="S79" i="8"/>
  <c r="T78" i="8"/>
  <c r="AB78" i="8"/>
  <c r="S78" i="8"/>
  <c r="AA78" i="8"/>
  <c r="T77" i="8"/>
  <c r="AB77" i="8"/>
  <c r="S77" i="8"/>
  <c r="AA77" i="8"/>
  <c r="T76" i="8"/>
  <c r="AB76" i="8"/>
  <c r="S76" i="8"/>
  <c r="AA76" i="8"/>
  <c r="T75" i="8"/>
  <c r="AB75" i="8"/>
  <c r="S75" i="8"/>
  <c r="AA75" i="8"/>
  <c r="S73" i="8"/>
  <c r="T72" i="8"/>
  <c r="AB72" i="8"/>
  <c r="S72" i="8"/>
  <c r="AA72" i="8"/>
  <c r="T71" i="8"/>
  <c r="AB71" i="8"/>
  <c r="S71" i="8"/>
  <c r="AA71" i="8"/>
  <c r="T70" i="8"/>
  <c r="AB70" i="8"/>
  <c r="S70" i="8"/>
  <c r="AA70" i="8"/>
  <c r="T69" i="8"/>
  <c r="AB69" i="8"/>
  <c r="S69" i="8"/>
  <c r="AA69" i="8"/>
  <c r="T66" i="8"/>
  <c r="AB66" i="8"/>
  <c r="S66" i="8"/>
  <c r="AA66" i="8"/>
  <c r="T65" i="8"/>
  <c r="AB65" i="8"/>
  <c r="S65" i="8"/>
  <c r="AA65" i="8"/>
  <c r="T64" i="8"/>
  <c r="AB64" i="8"/>
  <c r="S64" i="8"/>
  <c r="AA64" i="8"/>
  <c r="O84" i="8"/>
  <c r="N84" i="8"/>
  <c r="V84" i="8"/>
  <c r="O83" i="8"/>
  <c r="N83" i="8"/>
  <c r="O82" i="8"/>
  <c r="W82" i="8"/>
  <c r="N82" i="8"/>
  <c r="V82" i="8"/>
  <c r="O81" i="8"/>
  <c r="N81" i="8"/>
  <c r="N79" i="8"/>
  <c r="O78" i="8"/>
  <c r="N78" i="8"/>
  <c r="O77" i="8"/>
  <c r="N77" i="8"/>
  <c r="O76" i="8"/>
  <c r="W76" i="8"/>
  <c r="N76" i="8"/>
  <c r="O75" i="8"/>
  <c r="N75" i="8"/>
  <c r="N73" i="8"/>
  <c r="O72" i="8"/>
  <c r="N72" i="8"/>
  <c r="O71" i="8"/>
  <c r="N71" i="8"/>
  <c r="O70" i="8"/>
  <c r="N70" i="8"/>
  <c r="O69" i="8"/>
  <c r="N69" i="8"/>
  <c r="O66" i="8"/>
  <c r="N66" i="8"/>
  <c r="O65" i="8"/>
  <c r="N65" i="8"/>
  <c r="O63" i="8"/>
  <c r="N63" i="8"/>
  <c r="L84" i="8"/>
  <c r="K84" i="8"/>
  <c r="L83" i="8"/>
  <c r="K83" i="8"/>
  <c r="L82" i="8"/>
  <c r="K82" i="8"/>
  <c r="L81" i="8"/>
  <c r="K81" i="8"/>
  <c r="L78" i="8"/>
  <c r="K78" i="8"/>
  <c r="L77" i="8"/>
  <c r="K77" i="8"/>
  <c r="L76" i="8"/>
  <c r="K76" i="8"/>
  <c r="L75" i="8"/>
  <c r="K75" i="8"/>
  <c r="L72" i="8"/>
  <c r="K72" i="8"/>
  <c r="L71" i="8"/>
  <c r="K71" i="8"/>
  <c r="L70" i="8"/>
  <c r="K70" i="8"/>
  <c r="L69" i="8"/>
  <c r="K69" i="8"/>
  <c r="L66" i="8"/>
  <c r="K66" i="8"/>
  <c r="L65" i="8"/>
  <c r="K65" i="8"/>
  <c r="K64" i="8"/>
  <c r="L63" i="8"/>
  <c r="K63" i="8"/>
  <c r="K35" i="11"/>
  <c r="W58" i="8"/>
  <c r="V58" i="8"/>
  <c r="W57" i="8"/>
  <c r="V57" i="8"/>
  <c r="W56" i="8"/>
  <c r="V56" i="8"/>
  <c r="W55" i="8"/>
  <c r="V55" i="8"/>
  <c r="W54" i="8"/>
  <c r="V54" i="8"/>
  <c r="W53" i="8"/>
  <c r="V53" i="8"/>
  <c r="W52" i="8"/>
  <c r="V52" i="8"/>
  <c r="W51" i="8"/>
  <c r="V51" i="8"/>
  <c r="W50" i="8"/>
  <c r="V50" i="8"/>
  <c r="W49" i="8"/>
  <c r="V49" i="8"/>
  <c r="W48" i="8"/>
  <c r="V48" i="8"/>
  <c r="W47" i="8"/>
  <c r="V47" i="8"/>
  <c r="W46" i="8"/>
  <c r="V46" i="8"/>
  <c r="W45" i="8"/>
  <c r="V45" i="8"/>
  <c r="W44" i="8"/>
  <c r="V44" i="8"/>
  <c r="W43" i="8"/>
  <c r="V43" i="8"/>
  <c r="W42" i="8"/>
  <c r="V42" i="8"/>
  <c r="W41" i="8"/>
  <c r="V41" i="8"/>
  <c r="W40" i="8"/>
  <c r="V40" i="8"/>
  <c r="W39" i="8"/>
  <c r="V39" i="8"/>
  <c r="W38" i="8"/>
  <c r="V38" i="8"/>
  <c r="W37" i="8"/>
  <c r="V37" i="8"/>
  <c r="W36" i="8"/>
  <c r="V36" i="8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V24" i="8"/>
  <c r="W23" i="8"/>
  <c r="V23" i="8"/>
  <c r="W22" i="8"/>
  <c r="V22" i="8"/>
  <c r="W21" i="8"/>
  <c r="V21" i="8"/>
  <c r="W20" i="8"/>
  <c r="V20" i="8"/>
  <c r="W19" i="8"/>
  <c r="V19" i="8"/>
  <c r="W18" i="8"/>
  <c r="V18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AV58" i="8"/>
  <c r="AU58" i="8"/>
  <c r="AV57" i="8"/>
  <c r="AU57" i="8"/>
  <c r="AV56" i="8"/>
  <c r="AU56" i="8"/>
  <c r="AV55" i="8"/>
  <c r="AU55" i="8"/>
  <c r="AV54" i="8"/>
  <c r="AU54" i="8"/>
  <c r="AV53" i="8"/>
  <c r="AU53" i="8"/>
  <c r="AV52" i="8"/>
  <c r="AU52" i="8"/>
  <c r="AV51" i="8"/>
  <c r="AU51" i="8"/>
  <c r="AV50" i="8"/>
  <c r="AU50" i="8"/>
  <c r="AV49" i="8"/>
  <c r="AU49" i="8"/>
  <c r="AV48" i="8"/>
  <c r="AU48" i="8"/>
  <c r="AV47" i="8"/>
  <c r="AU47" i="8"/>
  <c r="AV46" i="8"/>
  <c r="AU46" i="8"/>
  <c r="AV45" i="8"/>
  <c r="AU45" i="8"/>
  <c r="AV44" i="8"/>
  <c r="AU44" i="8"/>
  <c r="AV43" i="8"/>
  <c r="AU43" i="8"/>
  <c r="AV42" i="8"/>
  <c r="AU42" i="8"/>
  <c r="AV41" i="8"/>
  <c r="AU41" i="8"/>
  <c r="AV40" i="8"/>
  <c r="AU40" i="8"/>
  <c r="AV39" i="8"/>
  <c r="AU39" i="8"/>
  <c r="AV38" i="8"/>
  <c r="AU38" i="8"/>
  <c r="AV37" i="8"/>
  <c r="AU37" i="8"/>
  <c r="AV36" i="8"/>
  <c r="AU36" i="8"/>
  <c r="AV35" i="8"/>
  <c r="AU35" i="8"/>
  <c r="AV34" i="8"/>
  <c r="AU34" i="8"/>
  <c r="AV33" i="8"/>
  <c r="AU33" i="8"/>
  <c r="AV32" i="8"/>
  <c r="AU32" i="8"/>
  <c r="AV31" i="8"/>
  <c r="AU31" i="8"/>
  <c r="AV30" i="8"/>
  <c r="AU30" i="8"/>
  <c r="AV29" i="8"/>
  <c r="AU29" i="8"/>
  <c r="AV28" i="8"/>
  <c r="AU28" i="8"/>
  <c r="AV27" i="8"/>
  <c r="AU27" i="8"/>
  <c r="AV26" i="8"/>
  <c r="AU26" i="8"/>
  <c r="AV25" i="8"/>
  <c r="AU25" i="8"/>
  <c r="AV24" i="8"/>
  <c r="AU24" i="8"/>
  <c r="AV23" i="8"/>
  <c r="AU23" i="8"/>
  <c r="AV22" i="8"/>
  <c r="AU22" i="8"/>
  <c r="AV21" i="8"/>
  <c r="AU21" i="8"/>
  <c r="AV20" i="8"/>
  <c r="AU20" i="8"/>
  <c r="AV19" i="8"/>
  <c r="AU19" i="8"/>
  <c r="AV18" i="8"/>
  <c r="AU18" i="8"/>
  <c r="AV17" i="8"/>
  <c r="AU17" i="8"/>
  <c r="AV16" i="8"/>
  <c r="AU16" i="8"/>
  <c r="AV15" i="8"/>
  <c r="AU15" i="8"/>
  <c r="AV14" i="8"/>
  <c r="AU14" i="8"/>
  <c r="AV13" i="8"/>
  <c r="AU13" i="8"/>
  <c r="AV12" i="8"/>
  <c r="AU12" i="8"/>
  <c r="AV11" i="8"/>
  <c r="AU11" i="8"/>
  <c r="AV10" i="8"/>
  <c r="AU10" i="8"/>
  <c r="AV9" i="8"/>
  <c r="AU9" i="8"/>
  <c r="AV8" i="8"/>
  <c r="AU8" i="8"/>
  <c r="AV7" i="8"/>
  <c r="AU7" i="8"/>
  <c r="AV6" i="8"/>
  <c r="AU6" i="8"/>
  <c r="AV5" i="8"/>
  <c r="AU5" i="8"/>
  <c r="AV4" i="8"/>
  <c r="AU4" i="8"/>
  <c r="AQ58" i="8"/>
  <c r="AP58" i="8"/>
  <c r="AQ57" i="8"/>
  <c r="AP57" i="8"/>
  <c r="AQ56" i="8"/>
  <c r="AP56" i="8"/>
  <c r="AQ55" i="8"/>
  <c r="AP55" i="8"/>
  <c r="AQ54" i="8"/>
  <c r="AP54" i="8"/>
  <c r="AQ53" i="8"/>
  <c r="AP53" i="8"/>
  <c r="AQ52" i="8"/>
  <c r="AP52" i="8"/>
  <c r="AQ51" i="8"/>
  <c r="AP51" i="8"/>
  <c r="AQ50" i="8"/>
  <c r="AP50" i="8"/>
  <c r="AQ49" i="8"/>
  <c r="AP49" i="8"/>
  <c r="AQ48" i="8"/>
  <c r="AP48" i="8"/>
  <c r="AQ47" i="8"/>
  <c r="AP47" i="8"/>
  <c r="AQ46" i="8"/>
  <c r="AP46" i="8"/>
  <c r="AQ45" i="8"/>
  <c r="AP45" i="8"/>
  <c r="AQ44" i="8"/>
  <c r="AP44" i="8"/>
  <c r="AQ43" i="8"/>
  <c r="AP43" i="8"/>
  <c r="AQ42" i="8"/>
  <c r="AP42" i="8"/>
  <c r="AQ41" i="8"/>
  <c r="AP41" i="8"/>
  <c r="AQ40" i="8"/>
  <c r="AP40" i="8"/>
  <c r="AQ39" i="8"/>
  <c r="AP39" i="8"/>
  <c r="AQ38" i="8"/>
  <c r="AP38" i="8"/>
  <c r="AQ37" i="8"/>
  <c r="AP37" i="8"/>
  <c r="AQ36" i="8"/>
  <c r="AP36" i="8"/>
  <c r="AQ35" i="8"/>
  <c r="AP35" i="8"/>
  <c r="AQ34" i="8"/>
  <c r="AP34" i="8"/>
  <c r="AQ33" i="8"/>
  <c r="AP33" i="8"/>
  <c r="AQ32" i="8"/>
  <c r="AP32" i="8"/>
  <c r="AQ31" i="8"/>
  <c r="AP31" i="8"/>
  <c r="AQ30" i="8"/>
  <c r="AP30" i="8"/>
  <c r="AQ29" i="8"/>
  <c r="AP29" i="8"/>
  <c r="AQ28" i="8"/>
  <c r="AP28" i="8"/>
  <c r="AQ27" i="8"/>
  <c r="AP27" i="8"/>
  <c r="AQ26" i="8"/>
  <c r="AP26" i="8"/>
  <c r="AQ25" i="8"/>
  <c r="AP25" i="8"/>
  <c r="AQ24" i="8"/>
  <c r="AP24" i="8"/>
  <c r="AQ23" i="8"/>
  <c r="AP23" i="8"/>
  <c r="AQ22" i="8"/>
  <c r="AP22" i="8"/>
  <c r="AQ21" i="8"/>
  <c r="AP21" i="8"/>
  <c r="AQ20" i="8"/>
  <c r="AP20" i="8"/>
  <c r="AQ19" i="8"/>
  <c r="AP19" i="8"/>
  <c r="AQ18" i="8"/>
  <c r="AP18" i="8"/>
  <c r="AQ17" i="8"/>
  <c r="AP17" i="8"/>
  <c r="AQ16" i="8"/>
  <c r="AP16" i="8"/>
  <c r="AQ15" i="8"/>
  <c r="AP15" i="8"/>
  <c r="AQ14" i="8"/>
  <c r="AP14" i="8"/>
  <c r="AQ13" i="8"/>
  <c r="AP13" i="8"/>
  <c r="AQ12" i="8"/>
  <c r="AP12" i="8"/>
  <c r="AQ11" i="8"/>
  <c r="AP11" i="8"/>
  <c r="AQ10" i="8"/>
  <c r="AP10" i="8"/>
  <c r="AQ9" i="8"/>
  <c r="AP9" i="8"/>
  <c r="AQ8" i="8"/>
  <c r="AP8" i="8"/>
  <c r="AQ7" i="8"/>
  <c r="AP7" i="8"/>
  <c r="AQ6" i="8"/>
  <c r="AP6" i="8"/>
  <c r="AQ5" i="8"/>
  <c r="AP5" i="8"/>
  <c r="AQ4" i="8"/>
  <c r="AP4" i="8"/>
  <c r="AL58" i="8"/>
  <c r="AK58" i="8"/>
  <c r="AL57" i="8"/>
  <c r="AK57" i="8"/>
  <c r="AL56" i="8"/>
  <c r="AK56" i="8"/>
  <c r="AL55" i="8"/>
  <c r="AK55" i="8"/>
  <c r="AL54" i="8"/>
  <c r="AK54" i="8"/>
  <c r="AL53" i="8"/>
  <c r="AK53" i="8"/>
  <c r="AL52" i="8"/>
  <c r="AK52" i="8"/>
  <c r="AL51" i="8"/>
  <c r="AK51" i="8"/>
  <c r="AL50" i="8"/>
  <c r="AK50" i="8"/>
  <c r="AL49" i="8"/>
  <c r="AK49" i="8"/>
  <c r="AL48" i="8"/>
  <c r="AK48" i="8"/>
  <c r="AL47" i="8"/>
  <c r="AK47" i="8"/>
  <c r="AL46" i="8"/>
  <c r="AK46" i="8"/>
  <c r="AL45" i="8"/>
  <c r="AK45" i="8"/>
  <c r="AL44" i="8"/>
  <c r="AK44" i="8"/>
  <c r="AL43" i="8"/>
  <c r="AK43" i="8"/>
  <c r="AL42" i="8"/>
  <c r="AK42" i="8"/>
  <c r="AL41" i="8"/>
  <c r="AK41" i="8"/>
  <c r="AL40" i="8"/>
  <c r="AK40" i="8"/>
  <c r="AL39" i="8"/>
  <c r="AK39" i="8"/>
  <c r="AL38" i="8"/>
  <c r="AK38" i="8"/>
  <c r="AL37" i="8"/>
  <c r="AK37" i="8"/>
  <c r="AL36" i="8"/>
  <c r="AK36" i="8"/>
  <c r="AL35" i="8"/>
  <c r="AK35" i="8"/>
  <c r="AL34" i="8"/>
  <c r="AK34" i="8"/>
  <c r="AL33" i="8"/>
  <c r="AK33" i="8"/>
  <c r="AL32" i="8"/>
  <c r="AK32" i="8"/>
  <c r="AL31" i="8"/>
  <c r="AK31" i="8"/>
  <c r="AL30" i="8"/>
  <c r="AK30" i="8"/>
  <c r="AL29" i="8"/>
  <c r="AK29" i="8"/>
  <c r="AL28" i="8"/>
  <c r="AK28" i="8"/>
  <c r="AL27" i="8"/>
  <c r="AK27" i="8"/>
  <c r="AK26" i="8"/>
  <c r="AL25" i="8"/>
  <c r="AK25" i="8"/>
  <c r="AL24" i="8"/>
  <c r="AK24" i="8"/>
  <c r="AL23" i="8"/>
  <c r="AK23" i="8"/>
  <c r="AL22" i="8"/>
  <c r="AL21" i="8"/>
  <c r="AK21" i="8"/>
  <c r="AL20" i="8"/>
  <c r="AK20" i="8"/>
  <c r="AL19" i="8"/>
  <c r="AK19" i="8"/>
  <c r="AL18" i="8"/>
  <c r="AK18" i="8"/>
  <c r="AL17" i="8"/>
  <c r="AK17" i="8"/>
  <c r="AL16" i="8"/>
  <c r="AK16" i="8"/>
  <c r="AK15" i="8"/>
  <c r="AL14" i="8"/>
  <c r="AK14" i="8"/>
  <c r="AL13" i="8"/>
  <c r="AK13" i="8"/>
  <c r="AL12" i="8"/>
  <c r="AK12" i="8"/>
  <c r="AL11" i="8"/>
  <c r="AK11" i="8"/>
  <c r="AL10" i="8"/>
  <c r="AK10" i="8"/>
  <c r="AL9" i="8"/>
  <c r="AK9" i="8"/>
  <c r="AL8" i="8"/>
  <c r="AK8" i="8"/>
  <c r="AL7" i="8"/>
  <c r="AK7" i="8"/>
  <c r="AL6" i="8"/>
  <c r="AK6" i="8"/>
  <c r="AL5" i="8"/>
  <c r="AK5" i="8"/>
  <c r="AL4" i="8"/>
  <c r="AK4" i="8"/>
  <c r="AG58" i="8"/>
  <c r="AF58" i="8"/>
  <c r="AG57" i="8"/>
  <c r="AF57" i="8"/>
  <c r="AG56" i="8"/>
  <c r="AF56" i="8"/>
  <c r="AG55" i="8"/>
  <c r="AF55" i="8"/>
  <c r="AG54" i="8"/>
  <c r="AF54" i="8"/>
  <c r="AG53" i="8"/>
  <c r="AF53" i="8"/>
  <c r="AG52" i="8"/>
  <c r="AF52" i="8"/>
  <c r="AG51" i="8"/>
  <c r="AF51" i="8"/>
  <c r="AG50" i="8"/>
  <c r="AF50" i="8"/>
  <c r="AG49" i="8"/>
  <c r="AF49" i="8"/>
  <c r="AG48" i="8"/>
  <c r="AF48" i="8"/>
  <c r="AG47" i="8"/>
  <c r="AF47" i="8"/>
  <c r="AG46" i="8"/>
  <c r="AF46" i="8"/>
  <c r="AG45" i="8"/>
  <c r="AF45" i="8"/>
  <c r="AG44" i="8"/>
  <c r="AF44" i="8"/>
  <c r="AG43" i="8"/>
  <c r="AF43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5" i="8"/>
  <c r="AF35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3" i="8"/>
  <c r="AF23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G9" i="8"/>
  <c r="AF9" i="8"/>
  <c r="AG8" i="8"/>
  <c r="AF8" i="8"/>
  <c r="AG7" i="8"/>
  <c r="AF7" i="8"/>
  <c r="AG6" i="8"/>
  <c r="AF6" i="8"/>
  <c r="AG5" i="8"/>
  <c r="AF5" i="8"/>
  <c r="AG4" i="8"/>
  <c r="AF4" i="8"/>
  <c r="AB58" i="8"/>
  <c r="AA58" i="8"/>
  <c r="AB57" i="8"/>
  <c r="AA57" i="8"/>
  <c r="AB56" i="8"/>
  <c r="AA56" i="8"/>
  <c r="AB55" i="8"/>
  <c r="AA55" i="8"/>
  <c r="AB54" i="8"/>
  <c r="AA54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2" i="8"/>
  <c r="AA42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4" i="8"/>
  <c r="AA34" i="8"/>
  <c r="AB33" i="8"/>
  <c r="AA33" i="8"/>
  <c r="AB32" i="8"/>
  <c r="AA32" i="8"/>
  <c r="AB31" i="8"/>
  <c r="AA31" i="8"/>
  <c r="AB30" i="8"/>
  <c r="AA30" i="8"/>
  <c r="AB29" i="8"/>
  <c r="AA29" i="8"/>
  <c r="AB28" i="8"/>
  <c r="AA28" i="8"/>
  <c r="AB27" i="8"/>
  <c r="AA27" i="8"/>
  <c r="AB26" i="8"/>
  <c r="AA26" i="8"/>
  <c r="AB25" i="8"/>
  <c r="AA25" i="8"/>
  <c r="AB24" i="8"/>
  <c r="AA24" i="8"/>
  <c r="AB23" i="8"/>
  <c r="AA23" i="8"/>
  <c r="AB22" i="8"/>
  <c r="AA22" i="8"/>
  <c r="AB21" i="8"/>
  <c r="AA21" i="8"/>
  <c r="AB20" i="8"/>
  <c r="AA20" i="8"/>
  <c r="AB19" i="8"/>
  <c r="AA19" i="8"/>
  <c r="AB18" i="8"/>
  <c r="AA18" i="8"/>
  <c r="AB17" i="8"/>
  <c r="AA17" i="8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AB4" i="8"/>
  <c r="AA4" i="8"/>
  <c r="T80" i="9"/>
  <c r="S80" i="9"/>
  <c r="V80" i="9"/>
  <c r="AB80" i="9"/>
  <c r="T79" i="9"/>
  <c r="AB79" i="9"/>
  <c r="S79" i="9"/>
  <c r="AA79" i="9"/>
  <c r="T78" i="9"/>
  <c r="AB78" i="9"/>
  <c r="S78" i="9"/>
  <c r="AA78" i="9"/>
  <c r="T77" i="9"/>
  <c r="AB77" i="9"/>
  <c r="S77" i="9"/>
  <c r="AA77" i="9"/>
  <c r="T74" i="9"/>
  <c r="S74" i="9"/>
  <c r="T73" i="9"/>
  <c r="AB73" i="9"/>
  <c r="S73" i="9"/>
  <c r="AA73" i="9"/>
  <c r="T72" i="9"/>
  <c r="AB72" i="9"/>
  <c r="S72" i="9"/>
  <c r="AA72" i="9"/>
  <c r="T71" i="9"/>
  <c r="AB71" i="9"/>
  <c r="S71" i="9"/>
  <c r="AA71" i="9"/>
  <c r="T68" i="9"/>
  <c r="S68" i="9"/>
  <c r="T67" i="9"/>
  <c r="AB67" i="9"/>
  <c r="S67" i="9"/>
  <c r="AA67" i="9"/>
  <c r="T66" i="9"/>
  <c r="AB66" i="9"/>
  <c r="S66" i="9"/>
  <c r="AA66" i="9"/>
  <c r="T65" i="9"/>
  <c r="AB65" i="9"/>
  <c r="S65" i="9"/>
  <c r="AA65" i="9"/>
  <c r="T62" i="9"/>
  <c r="S62" i="9"/>
  <c r="S61" i="9"/>
  <c r="AA61" i="9"/>
  <c r="T60" i="9"/>
  <c r="AB60" i="9"/>
  <c r="S60" i="9"/>
  <c r="AA60" i="9"/>
  <c r="T59" i="9"/>
  <c r="AB59" i="9"/>
  <c r="S59" i="9"/>
  <c r="AA59" i="9"/>
  <c r="O80" i="9"/>
  <c r="R80" i="9"/>
  <c r="N80" i="9"/>
  <c r="Q80" i="9"/>
  <c r="O79" i="9"/>
  <c r="N79" i="9"/>
  <c r="Q79" i="9"/>
  <c r="O78" i="9"/>
  <c r="R78" i="9"/>
  <c r="N78" i="9"/>
  <c r="Q78" i="9"/>
  <c r="O77" i="9"/>
  <c r="R77" i="9"/>
  <c r="N77" i="9"/>
  <c r="Q77" i="9"/>
  <c r="O74" i="9"/>
  <c r="R74" i="9"/>
  <c r="N74" i="9"/>
  <c r="Q74" i="9"/>
  <c r="O73" i="9"/>
  <c r="N73" i="9"/>
  <c r="Q73" i="9"/>
  <c r="O72" i="9"/>
  <c r="N72" i="9"/>
  <c r="O71" i="9"/>
  <c r="R71" i="9"/>
  <c r="N71" i="9"/>
  <c r="Q71" i="9"/>
  <c r="O68" i="9"/>
  <c r="R68" i="9"/>
  <c r="N68" i="9"/>
  <c r="Q68" i="9"/>
  <c r="O67" i="9"/>
  <c r="R67" i="9"/>
  <c r="N67" i="9"/>
  <c r="O66" i="9"/>
  <c r="N66" i="9"/>
  <c r="O65" i="9"/>
  <c r="R65" i="9"/>
  <c r="N65" i="9"/>
  <c r="Q65" i="9"/>
  <c r="O62" i="9"/>
  <c r="R62" i="9"/>
  <c r="N62" i="9"/>
  <c r="Q62" i="9"/>
  <c r="O61" i="9"/>
  <c r="W61" i="9"/>
  <c r="N61" i="9"/>
  <c r="V61" i="9"/>
  <c r="O60" i="9"/>
  <c r="W60" i="9"/>
  <c r="N60" i="9"/>
  <c r="O59" i="9"/>
  <c r="N59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4" i="9"/>
  <c r="R26" i="9"/>
  <c r="R29" i="9"/>
  <c r="R30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52" i="9"/>
  <c r="R53" i="9"/>
  <c r="R54" i="9"/>
  <c r="R55" i="9"/>
  <c r="W55" i="9"/>
  <c r="V55" i="9"/>
  <c r="W54" i="9"/>
  <c r="V54" i="9"/>
  <c r="W53" i="9"/>
  <c r="V53" i="9"/>
  <c r="W52" i="9"/>
  <c r="V52" i="9"/>
  <c r="W48" i="9"/>
  <c r="V48" i="9"/>
  <c r="W47" i="9"/>
  <c r="V47" i="9"/>
  <c r="W46" i="9"/>
  <c r="V46" i="9"/>
  <c r="W45" i="9"/>
  <c r="V45" i="9"/>
  <c r="W44" i="9"/>
  <c r="V44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W30" i="9"/>
  <c r="W29" i="9"/>
  <c r="V29" i="9"/>
  <c r="W27" i="9"/>
  <c r="V27" i="9"/>
  <c r="W26" i="9"/>
  <c r="V26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BA55" i="9"/>
  <c r="AZ55" i="9"/>
  <c r="BA54" i="9"/>
  <c r="AZ54" i="9"/>
  <c r="BA53" i="9"/>
  <c r="AZ53" i="9"/>
  <c r="BA52" i="9"/>
  <c r="AZ52" i="9"/>
  <c r="BA48" i="9"/>
  <c r="AZ48" i="9"/>
  <c r="BA47" i="9"/>
  <c r="AZ47" i="9"/>
  <c r="BA46" i="9"/>
  <c r="AZ46" i="9"/>
  <c r="BA45" i="9"/>
  <c r="AZ45" i="9"/>
  <c r="BA44" i="9"/>
  <c r="AZ44" i="9"/>
  <c r="BA43" i="9"/>
  <c r="AZ43" i="9"/>
  <c r="BA42" i="9"/>
  <c r="AZ42" i="9"/>
  <c r="BA41" i="9"/>
  <c r="AZ41" i="9"/>
  <c r="BA40" i="9"/>
  <c r="AZ40" i="9"/>
  <c r="BA39" i="9"/>
  <c r="AZ39" i="9"/>
  <c r="BA38" i="9"/>
  <c r="AZ38" i="9"/>
  <c r="BA37" i="9"/>
  <c r="AZ37" i="9"/>
  <c r="BA36" i="9"/>
  <c r="AZ36" i="9"/>
  <c r="BA35" i="9"/>
  <c r="AZ35" i="9"/>
  <c r="BA34" i="9"/>
  <c r="AZ34" i="9"/>
  <c r="BA33" i="9"/>
  <c r="AZ33" i="9"/>
  <c r="BA30" i="9"/>
  <c r="AZ30" i="9"/>
  <c r="BA29" i="9"/>
  <c r="AZ29" i="9"/>
  <c r="BA27" i="9"/>
  <c r="AZ27" i="9"/>
  <c r="BA26" i="9"/>
  <c r="AZ26" i="9"/>
  <c r="BA24" i="9"/>
  <c r="AZ24" i="9"/>
  <c r="BA21" i="9"/>
  <c r="AZ21" i="9"/>
  <c r="BA20" i="9"/>
  <c r="AZ20" i="9"/>
  <c r="BA19" i="9"/>
  <c r="AZ19" i="9"/>
  <c r="BA18" i="9"/>
  <c r="AZ18" i="9"/>
  <c r="BA17" i="9"/>
  <c r="AZ17" i="9"/>
  <c r="BA16" i="9"/>
  <c r="AZ16" i="9"/>
  <c r="BA15" i="9"/>
  <c r="AZ15" i="9"/>
  <c r="BA14" i="9"/>
  <c r="AZ14" i="9"/>
  <c r="BA13" i="9"/>
  <c r="AZ13" i="9"/>
  <c r="BA12" i="9"/>
  <c r="AZ12" i="9"/>
  <c r="BA11" i="9"/>
  <c r="AZ11" i="9"/>
  <c r="BA10" i="9"/>
  <c r="AZ10" i="9"/>
  <c r="BA9" i="9"/>
  <c r="AZ9" i="9"/>
  <c r="BA8" i="9"/>
  <c r="AZ8" i="9"/>
  <c r="BA7" i="9"/>
  <c r="AZ7" i="9"/>
  <c r="BA6" i="9"/>
  <c r="AZ6" i="9"/>
  <c r="BA5" i="9"/>
  <c r="AZ5" i="9"/>
  <c r="BA4" i="9"/>
  <c r="AZ4" i="9"/>
  <c r="AV55" i="9"/>
  <c r="AU55" i="9"/>
  <c r="AV54" i="9"/>
  <c r="AU54" i="9"/>
  <c r="AV53" i="9"/>
  <c r="AU53" i="9"/>
  <c r="AV52" i="9"/>
  <c r="AU52" i="9"/>
  <c r="AV48" i="9"/>
  <c r="AU48" i="9"/>
  <c r="AV47" i="9"/>
  <c r="AU47" i="9"/>
  <c r="AV46" i="9"/>
  <c r="AU46" i="9"/>
  <c r="AV45" i="9"/>
  <c r="AU45" i="9"/>
  <c r="AV44" i="9"/>
  <c r="AU44" i="9"/>
  <c r="AV43" i="9"/>
  <c r="AU43" i="9"/>
  <c r="AV42" i="9"/>
  <c r="AU42" i="9"/>
  <c r="AV41" i="9"/>
  <c r="AU41" i="9"/>
  <c r="AV40" i="9"/>
  <c r="AU40" i="9"/>
  <c r="AV39" i="9"/>
  <c r="AU39" i="9"/>
  <c r="AV38" i="9"/>
  <c r="AU38" i="9"/>
  <c r="AV37" i="9"/>
  <c r="AU37" i="9"/>
  <c r="AV36" i="9"/>
  <c r="AU36" i="9"/>
  <c r="AV35" i="9"/>
  <c r="AU35" i="9"/>
  <c r="AV34" i="9"/>
  <c r="AU34" i="9"/>
  <c r="AU30" i="9"/>
  <c r="AV29" i="9"/>
  <c r="AU29" i="9"/>
  <c r="AV27" i="9"/>
  <c r="AV26" i="9"/>
  <c r="AU24" i="9"/>
  <c r="AV21" i="9"/>
  <c r="AU21" i="9"/>
  <c r="AV20" i="9"/>
  <c r="AU20" i="9"/>
  <c r="AV19" i="9"/>
  <c r="AU19" i="9"/>
  <c r="AV18" i="9"/>
  <c r="AU18" i="9"/>
  <c r="AV17" i="9"/>
  <c r="AU17" i="9"/>
  <c r="AV16" i="9"/>
  <c r="AU16" i="9"/>
  <c r="AV15" i="9"/>
  <c r="AU15" i="9"/>
  <c r="AV14" i="9"/>
  <c r="AU14" i="9"/>
  <c r="AV13" i="9"/>
  <c r="AV12" i="9"/>
  <c r="AV11" i="9"/>
  <c r="AV10" i="9"/>
  <c r="AV9" i="9"/>
  <c r="AV8" i="9"/>
  <c r="AU8" i="9"/>
  <c r="AV7" i="9"/>
  <c r="AU7" i="9"/>
  <c r="AV6" i="9"/>
  <c r="AV5" i="9"/>
  <c r="AV4" i="9"/>
  <c r="AU4" i="9"/>
  <c r="AQ55" i="9"/>
  <c r="AP55" i="9"/>
  <c r="AQ54" i="9"/>
  <c r="AP54" i="9"/>
  <c r="AQ53" i="9"/>
  <c r="AP53" i="9"/>
  <c r="AQ52" i="9"/>
  <c r="AP52" i="9"/>
  <c r="AQ48" i="9"/>
  <c r="AP48" i="9"/>
  <c r="AQ47" i="9"/>
  <c r="AP47" i="9"/>
  <c r="AQ46" i="9"/>
  <c r="AP46" i="9"/>
  <c r="AQ45" i="9"/>
  <c r="AP45" i="9"/>
  <c r="AQ44" i="9"/>
  <c r="AP44" i="9"/>
  <c r="AQ43" i="9"/>
  <c r="AP43" i="9"/>
  <c r="AQ42" i="9"/>
  <c r="AP42" i="9"/>
  <c r="AQ41" i="9"/>
  <c r="AP41" i="9"/>
  <c r="AQ40" i="9"/>
  <c r="AP40" i="9"/>
  <c r="AQ39" i="9"/>
  <c r="AP39" i="9"/>
  <c r="AQ38" i="9"/>
  <c r="AP38" i="9"/>
  <c r="AQ37" i="9"/>
  <c r="AP37" i="9"/>
  <c r="AQ36" i="9"/>
  <c r="AP36" i="9"/>
  <c r="AQ35" i="9"/>
  <c r="AP35" i="9"/>
  <c r="AQ34" i="9"/>
  <c r="AP34" i="9"/>
  <c r="AQ30" i="9"/>
  <c r="AQ29" i="9"/>
  <c r="AP29" i="9"/>
  <c r="AQ27" i="9"/>
  <c r="AP27" i="9"/>
  <c r="AQ26" i="9"/>
  <c r="AQ24" i="9"/>
  <c r="AP24" i="9"/>
  <c r="AQ21" i="9"/>
  <c r="AP21" i="9"/>
  <c r="AQ20" i="9"/>
  <c r="AP20" i="9"/>
  <c r="AQ19" i="9"/>
  <c r="AP19" i="9"/>
  <c r="AQ18" i="9"/>
  <c r="AP18" i="9"/>
  <c r="AQ17" i="9"/>
  <c r="AP17" i="9"/>
  <c r="AQ16" i="9"/>
  <c r="AP16" i="9"/>
  <c r="AQ15" i="9"/>
  <c r="AP15" i="9"/>
  <c r="AQ14" i="9"/>
  <c r="AP14" i="9"/>
  <c r="AQ13" i="9"/>
  <c r="AP13" i="9"/>
  <c r="AQ12" i="9"/>
  <c r="AP12" i="9"/>
  <c r="AQ11" i="9"/>
  <c r="AQ10" i="9"/>
  <c r="AP10" i="9"/>
  <c r="AQ9" i="9"/>
  <c r="AP9" i="9"/>
  <c r="AQ8" i="9"/>
  <c r="AP8" i="9"/>
  <c r="AQ7" i="9"/>
  <c r="AP7" i="9"/>
  <c r="AQ6" i="9"/>
  <c r="AQ5" i="9"/>
  <c r="AP5" i="9"/>
  <c r="AQ4" i="9"/>
  <c r="AP4" i="9"/>
  <c r="AL55" i="9"/>
  <c r="AK55" i="9"/>
  <c r="AL54" i="9"/>
  <c r="AK54" i="9"/>
  <c r="AL53" i="9"/>
  <c r="AK53" i="9"/>
  <c r="AL52" i="9"/>
  <c r="AK52" i="9"/>
  <c r="AL48" i="9"/>
  <c r="AK48" i="9"/>
  <c r="AL47" i="9"/>
  <c r="AK47" i="9"/>
  <c r="AL46" i="9"/>
  <c r="AK46" i="9"/>
  <c r="AL45" i="9"/>
  <c r="AK45" i="9"/>
  <c r="AL44" i="9"/>
  <c r="AK44" i="9"/>
  <c r="AL43" i="9"/>
  <c r="AK43" i="9"/>
  <c r="AL42" i="9"/>
  <c r="AK42" i="9"/>
  <c r="AL41" i="9"/>
  <c r="AK41" i="9"/>
  <c r="AL40" i="9"/>
  <c r="AK40" i="9"/>
  <c r="AL39" i="9"/>
  <c r="AK39" i="9"/>
  <c r="AL38" i="9"/>
  <c r="AK38" i="9"/>
  <c r="AL37" i="9"/>
  <c r="AK37" i="9"/>
  <c r="AL36" i="9"/>
  <c r="AK36" i="9"/>
  <c r="AL35" i="9"/>
  <c r="AK35" i="9"/>
  <c r="AL34" i="9"/>
  <c r="AK34" i="9"/>
  <c r="AL30" i="9"/>
  <c r="AK30" i="9"/>
  <c r="AL29" i="9"/>
  <c r="AK29" i="9"/>
  <c r="AL27" i="9"/>
  <c r="AK27" i="9"/>
  <c r="AL26" i="9"/>
  <c r="AK26" i="9"/>
  <c r="AL24" i="9"/>
  <c r="AK24" i="9"/>
  <c r="AL21" i="9"/>
  <c r="AK21" i="9"/>
  <c r="AL20" i="9"/>
  <c r="AK20" i="9"/>
  <c r="AL19" i="9"/>
  <c r="AK19" i="9"/>
  <c r="AL18" i="9"/>
  <c r="AK18" i="9"/>
  <c r="AL17" i="9"/>
  <c r="AK17" i="9"/>
  <c r="AL16" i="9"/>
  <c r="AK16" i="9"/>
  <c r="AL15" i="9"/>
  <c r="AK15" i="9"/>
  <c r="AL14" i="9"/>
  <c r="AK14" i="9"/>
  <c r="AL13" i="9"/>
  <c r="AK13" i="9"/>
  <c r="AL12" i="9"/>
  <c r="AK12" i="9"/>
  <c r="AL11" i="9"/>
  <c r="AK11" i="9"/>
  <c r="AL10" i="9"/>
  <c r="AK10" i="9"/>
  <c r="AL9" i="9"/>
  <c r="AK9" i="9"/>
  <c r="AL8" i="9"/>
  <c r="AK8" i="9"/>
  <c r="AL7" i="9"/>
  <c r="AL6" i="9"/>
  <c r="AK6" i="9"/>
  <c r="AL5" i="9"/>
  <c r="AK5" i="9"/>
  <c r="AL4" i="9"/>
  <c r="AK4" i="9"/>
  <c r="AG55" i="9"/>
  <c r="AF55" i="9"/>
  <c r="AG54" i="9"/>
  <c r="AF54" i="9"/>
  <c r="AG53" i="9"/>
  <c r="AF53" i="9"/>
  <c r="AG52" i="9"/>
  <c r="AF52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F33" i="9"/>
  <c r="AG30" i="9"/>
  <c r="AF30" i="9"/>
  <c r="AF29" i="9"/>
  <c r="AG27" i="9"/>
  <c r="AF27" i="9"/>
  <c r="AG24" i="9"/>
  <c r="AF24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4" i="9"/>
  <c r="AB24" i="9"/>
  <c r="AA26" i="9"/>
  <c r="AB26" i="9"/>
  <c r="AA27" i="9"/>
  <c r="AB27" i="9"/>
  <c r="AA29" i="9"/>
  <c r="AB29" i="9"/>
  <c r="AA30" i="9"/>
  <c r="AB30" i="9"/>
  <c r="AB33" i="9"/>
  <c r="AA34" i="9"/>
  <c r="AB34" i="9"/>
  <c r="AA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52" i="9"/>
  <c r="AB52" i="9"/>
  <c r="AA53" i="9"/>
  <c r="AB53" i="9"/>
  <c r="AA54" i="9"/>
  <c r="AB54" i="9"/>
  <c r="AA55" i="9"/>
  <c r="AB55" i="9"/>
  <c r="AB4" i="9"/>
  <c r="AA4" i="9"/>
  <c r="T55" i="10"/>
  <c r="S55" i="10"/>
  <c r="T54" i="10"/>
  <c r="S54" i="10"/>
  <c r="T53" i="10"/>
  <c r="S53" i="10"/>
  <c r="T52" i="10"/>
  <c r="S52" i="10"/>
  <c r="T49" i="10"/>
  <c r="S49" i="10"/>
  <c r="T48" i="10"/>
  <c r="S48" i="10"/>
  <c r="T47" i="10"/>
  <c r="S47" i="10"/>
  <c r="T46" i="10"/>
  <c r="S46" i="10"/>
  <c r="T43" i="10"/>
  <c r="S43" i="10"/>
  <c r="T42" i="10"/>
  <c r="S42" i="10"/>
  <c r="T41" i="10"/>
  <c r="S41" i="10"/>
  <c r="T40" i="10"/>
  <c r="S40" i="10"/>
  <c r="U37" i="10"/>
  <c r="T37" i="10"/>
  <c r="S37" i="10"/>
  <c r="U36" i="10"/>
  <c r="T36" i="10"/>
  <c r="S36" i="10"/>
  <c r="U35" i="10"/>
  <c r="T35" i="10"/>
  <c r="S35" i="10"/>
  <c r="U34" i="10"/>
  <c r="T34" i="10"/>
  <c r="S34" i="10"/>
  <c r="O47" i="10"/>
  <c r="N35" i="10"/>
  <c r="O35" i="10"/>
  <c r="O55" i="10"/>
  <c r="N55" i="10"/>
  <c r="O54" i="10"/>
  <c r="N54" i="10"/>
  <c r="O53" i="10"/>
  <c r="N53" i="10"/>
  <c r="O52" i="10"/>
  <c r="N52" i="10"/>
  <c r="O49" i="10"/>
  <c r="N49" i="10"/>
  <c r="O48" i="10"/>
  <c r="N48" i="10"/>
  <c r="N47" i="10"/>
  <c r="O46" i="10"/>
  <c r="N46" i="10"/>
  <c r="O43" i="10"/>
  <c r="N43" i="10"/>
  <c r="O42" i="10"/>
  <c r="N42" i="10"/>
  <c r="O41" i="10"/>
  <c r="N41" i="10"/>
  <c r="O40" i="10"/>
  <c r="N40" i="10"/>
  <c r="O37" i="10"/>
  <c r="N37" i="10"/>
  <c r="O36" i="10"/>
  <c r="N36" i="10"/>
  <c r="O34" i="10"/>
  <c r="N34" i="10"/>
  <c r="L55" i="10"/>
  <c r="K55" i="10"/>
  <c r="L54" i="10"/>
  <c r="K54" i="10"/>
  <c r="L53" i="10"/>
  <c r="K53" i="10"/>
  <c r="L52" i="10"/>
  <c r="K52" i="10"/>
  <c r="L49" i="10"/>
  <c r="K49" i="10"/>
  <c r="L48" i="10"/>
  <c r="K48" i="10"/>
  <c r="L47" i="10"/>
  <c r="K47" i="10"/>
  <c r="L46" i="10"/>
  <c r="K46" i="10"/>
  <c r="K40" i="10"/>
  <c r="K34" i="10"/>
  <c r="L43" i="10"/>
  <c r="K43" i="10"/>
  <c r="L42" i="10"/>
  <c r="R42" i="10"/>
  <c r="K42" i="10"/>
  <c r="L41" i="10"/>
  <c r="R41" i="10"/>
  <c r="K41" i="10"/>
  <c r="L40" i="10"/>
  <c r="L37" i="10"/>
  <c r="K37" i="10"/>
  <c r="L36" i="10"/>
  <c r="K36" i="10"/>
  <c r="L35" i="10"/>
  <c r="K35" i="10"/>
  <c r="L34" i="10"/>
  <c r="AV29" i="10"/>
  <c r="AU29" i="10"/>
  <c r="AV28" i="10"/>
  <c r="AU28" i="10"/>
  <c r="AV27" i="10"/>
  <c r="AU27" i="10"/>
  <c r="AV26" i="10"/>
  <c r="AU26" i="10"/>
  <c r="AV25" i="10"/>
  <c r="AU25" i="10"/>
  <c r="AV24" i="10"/>
  <c r="AU24" i="10"/>
  <c r="AV23" i="10"/>
  <c r="AU23" i="10"/>
  <c r="AV22" i="10"/>
  <c r="AU22" i="10"/>
  <c r="AV21" i="10"/>
  <c r="AU21" i="10"/>
  <c r="AV20" i="10"/>
  <c r="AU20" i="10"/>
  <c r="AV19" i="10"/>
  <c r="AU19" i="10"/>
  <c r="AV18" i="10"/>
  <c r="AU18" i="10"/>
  <c r="AV17" i="10"/>
  <c r="AU17" i="10"/>
  <c r="AV16" i="10"/>
  <c r="AU16" i="10"/>
  <c r="AV15" i="10"/>
  <c r="AU15" i="10"/>
  <c r="AV14" i="10"/>
  <c r="AU14" i="10"/>
  <c r="AV13" i="10"/>
  <c r="AU13" i="10"/>
  <c r="AV12" i="10"/>
  <c r="AU12" i="10"/>
  <c r="AV11" i="10"/>
  <c r="AU11" i="10"/>
  <c r="AV10" i="10"/>
  <c r="AU10" i="10"/>
  <c r="AV9" i="10"/>
  <c r="AU9" i="10"/>
  <c r="AV8" i="10"/>
  <c r="AU8" i="10"/>
  <c r="AV7" i="10"/>
  <c r="AU7" i="10"/>
  <c r="AV6" i="10"/>
  <c r="AU6" i="10"/>
  <c r="AV5" i="10"/>
  <c r="AU5" i="10"/>
  <c r="AV4" i="10"/>
  <c r="AU4" i="10"/>
  <c r="AQ29" i="10"/>
  <c r="AP29" i="10"/>
  <c r="AQ28" i="10"/>
  <c r="AP28" i="10"/>
  <c r="AQ27" i="10"/>
  <c r="AP27" i="10"/>
  <c r="AQ26" i="10"/>
  <c r="AP26" i="10"/>
  <c r="AQ25" i="10"/>
  <c r="AP25" i="10"/>
  <c r="AQ24" i="10"/>
  <c r="AP24" i="10"/>
  <c r="AQ23" i="10"/>
  <c r="AP23" i="10"/>
  <c r="AQ22" i="10"/>
  <c r="AP22" i="10"/>
  <c r="AQ21" i="10"/>
  <c r="AP21" i="10"/>
  <c r="AQ20" i="10"/>
  <c r="AP20" i="10"/>
  <c r="AQ19" i="10"/>
  <c r="AP19" i="10"/>
  <c r="AQ18" i="10"/>
  <c r="AP18" i="10"/>
  <c r="AQ17" i="10"/>
  <c r="AP17" i="10"/>
  <c r="AQ16" i="10"/>
  <c r="AP16" i="10"/>
  <c r="AQ15" i="10"/>
  <c r="AP15" i="10"/>
  <c r="AQ14" i="10"/>
  <c r="AP14" i="10"/>
  <c r="AQ13" i="10"/>
  <c r="AP13" i="10"/>
  <c r="AQ12" i="10"/>
  <c r="AP12" i="10"/>
  <c r="AQ11" i="10"/>
  <c r="AP11" i="10"/>
  <c r="AQ10" i="10"/>
  <c r="AP10" i="10"/>
  <c r="AQ9" i="10"/>
  <c r="AP9" i="10"/>
  <c r="AQ8" i="10"/>
  <c r="AP8" i="10"/>
  <c r="AQ7" i="10"/>
  <c r="AP7" i="10"/>
  <c r="AQ6" i="10"/>
  <c r="AP6" i="10"/>
  <c r="AQ5" i="10"/>
  <c r="AP5" i="10"/>
  <c r="AQ4" i="10"/>
  <c r="AP4" i="10"/>
  <c r="AL29" i="10"/>
  <c r="AK29" i="10"/>
  <c r="AL28" i="10"/>
  <c r="AK28" i="10"/>
  <c r="AL27" i="10"/>
  <c r="AK27" i="10"/>
  <c r="AL26" i="10"/>
  <c r="AK26" i="10"/>
  <c r="AL25" i="10"/>
  <c r="AK25" i="10"/>
  <c r="AL24" i="10"/>
  <c r="AK24" i="10"/>
  <c r="AL22" i="10"/>
  <c r="AK22" i="10"/>
  <c r="AK21" i="10"/>
  <c r="AK20" i="10"/>
  <c r="AK19" i="10"/>
  <c r="AK18" i="10"/>
  <c r="AL17" i="10"/>
  <c r="AK17" i="10"/>
  <c r="AL16" i="10"/>
  <c r="AK16" i="10"/>
  <c r="AL14" i="10"/>
  <c r="AK14" i="10"/>
  <c r="AL13" i="10"/>
  <c r="AK13" i="10"/>
  <c r="AK12" i="10"/>
  <c r="AL11" i="10"/>
  <c r="AK11" i="10"/>
  <c r="AK10" i="10"/>
  <c r="AL9" i="10"/>
  <c r="AK9" i="10"/>
  <c r="AL8" i="10"/>
  <c r="AK8" i="10"/>
  <c r="AK7" i="10"/>
  <c r="AK6" i="10"/>
  <c r="AK5" i="10"/>
  <c r="AK4" i="10"/>
  <c r="AG29" i="10"/>
  <c r="AF29" i="10"/>
  <c r="AG28" i="10"/>
  <c r="AF28" i="10"/>
  <c r="AG27" i="10"/>
  <c r="AF27" i="10"/>
  <c r="AG26" i="10"/>
  <c r="AF26" i="10"/>
  <c r="AG25" i="10"/>
  <c r="AF25" i="10"/>
  <c r="AG24" i="10"/>
  <c r="AF24" i="10"/>
  <c r="AF23" i="10"/>
  <c r="AF22" i="10"/>
  <c r="AF21" i="10"/>
  <c r="AF20" i="10"/>
  <c r="AF19" i="10"/>
  <c r="AF18" i="10"/>
  <c r="AF17" i="10"/>
  <c r="AG16" i="10"/>
  <c r="AF16" i="10"/>
  <c r="AG15" i="10"/>
  <c r="AF14" i="10"/>
  <c r="AG13" i="10"/>
  <c r="AF13" i="10"/>
  <c r="AG12" i="10"/>
  <c r="AF12" i="10"/>
  <c r="AG11" i="10"/>
  <c r="AF11" i="10"/>
  <c r="AF10" i="10"/>
  <c r="AF9" i="10"/>
  <c r="AF8" i="10"/>
  <c r="AG7" i="10"/>
  <c r="AF7" i="10"/>
  <c r="AG6" i="10"/>
  <c r="AF6" i="10"/>
  <c r="AG5" i="10"/>
  <c r="AF5" i="10"/>
  <c r="AG4" i="10"/>
  <c r="AF4" i="10"/>
  <c r="AB29" i="10"/>
  <c r="AA29" i="10"/>
  <c r="AB28" i="10"/>
  <c r="AA28" i="10"/>
  <c r="AB27" i="10"/>
  <c r="AA27" i="10"/>
  <c r="AB26" i="10"/>
  <c r="AA26" i="10"/>
  <c r="AA25" i="10"/>
  <c r="AA24" i="10"/>
  <c r="AA23" i="10"/>
  <c r="AA22" i="10"/>
  <c r="AA21" i="10"/>
  <c r="AA20" i="10"/>
  <c r="AA19" i="10"/>
  <c r="AA18" i="10"/>
  <c r="AB17" i="10"/>
  <c r="AA17" i="10"/>
  <c r="AB16" i="10"/>
  <c r="AA16" i="10"/>
  <c r="AB14" i="10"/>
  <c r="AA14" i="10"/>
  <c r="AA13" i="10"/>
  <c r="AB12" i="10"/>
  <c r="AA12" i="10"/>
  <c r="AA11" i="10"/>
  <c r="AA10" i="10"/>
  <c r="AA9" i="10"/>
  <c r="AA8" i="10"/>
  <c r="AA7" i="10"/>
  <c r="AA6" i="10"/>
  <c r="AA5" i="10"/>
  <c r="AA4" i="10"/>
  <c r="V8" i="10"/>
  <c r="W8" i="10"/>
  <c r="V9" i="10"/>
  <c r="V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V19" i="10"/>
  <c r="W19" i="10"/>
  <c r="V20" i="10"/>
  <c r="V21" i="10"/>
  <c r="W21" i="10"/>
  <c r="V22" i="10"/>
  <c r="V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O56" i="11"/>
  <c r="N56" i="11"/>
  <c r="O55" i="11"/>
  <c r="N55" i="11"/>
  <c r="O54" i="11"/>
  <c r="N54" i="11"/>
  <c r="O53" i="11"/>
  <c r="N53" i="11"/>
  <c r="O50" i="11"/>
  <c r="N50" i="11"/>
  <c r="O49" i="11"/>
  <c r="N49" i="11"/>
  <c r="O48" i="11"/>
  <c r="N48" i="11"/>
  <c r="O47" i="11"/>
  <c r="N47" i="11"/>
  <c r="O43" i="11"/>
  <c r="N43" i="11"/>
  <c r="O42" i="11"/>
  <c r="N42" i="11"/>
  <c r="O41" i="11"/>
  <c r="N41" i="11"/>
  <c r="O38" i="11"/>
  <c r="N38" i="11"/>
  <c r="O37" i="11"/>
  <c r="N37" i="11"/>
  <c r="O36" i="11"/>
  <c r="N36" i="11"/>
  <c r="O35" i="11"/>
  <c r="N35" i="11"/>
  <c r="K49" i="11"/>
  <c r="Q49" i="11"/>
  <c r="L56" i="11"/>
  <c r="K56" i="11"/>
  <c r="L55" i="11"/>
  <c r="R55" i="11"/>
  <c r="K55" i="11"/>
  <c r="L54" i="11"/>
  <c r="K54" i="11"/>
  <c r="L53" i="11"/>
  <c r="K53" i="11"/>
  <c r="L50" i="11"/>
  <c r="K50" i="11"/>
  <c r="Q50" i="11"/>
  <c r="L49" i="11"/>
  <c r="L48" i="11"/>
  <c r="R48" i="11"/>
  <c r="K48" i="11"/>
  <c r="L47" i="11"/>
  <c r="R47" i="11"/>
  <c r="K47" i="11"/>
  <c r="L42" i="11"/>
  <c r="L44" i="11"/>
  <c r="K44" i="11"/>
  <c r="L43" i="11"/>
  <c r="R43" i="11"/>
  <c r="K43" i="11"/>
  <c r="K42" i="11"/>
  <c r="Q42" i="11"/>
  <c r="L41" i="11"/>
  <c r="K41" i="11"/>
  <c r="Q41" i="11"/>
  <c r="L38" i="11"/>
  <c r="R38" i="11"/>
  <c r="K38" i="11"/>
  <c r="L37" i="11"/>
  <c r="K37" i="11"/>
  <c r="L36" i="11"/>
  <c r="K36" i="11"/>
  <c r="L35" i="11"/>
  <c r="R35" i="11"/>
  <c r="R49" i="11"/>
  <c r="AV29" i="11"/>
  <c r="AU29" i="11"/>
  <c r="AV28" i="11"/>
  <c r="AU28" i="11"/>
  <c r="AV27" i="11"/>
  <c r="AU27" i="11"/>
  <c r="AV26" i="11"/>
  <c r="AU26" i="11"/>
  <c r="AV25" i="11"/>
  <c r="AU25" i="11"/>
  <c r="AV24" i="11"/>
  <c r="AU24" i="11"/>
  <c r="AV23" i="11"/>
  <c r="AU23" i="11"/>
  <c r="AV22" i="11"/>
  <c r="AU22" i="11"/>
  <c r="AV21" i="11"/>
  <c r="AU21" i="11"/>
  <c r="AV20" i="11"/>
  <c r="AU20" i="11"/>
  <c r="AV19" i="11"/>
  <c r="AU19" i="11"/>
  <c r="AV18" i="11"/>
  <c r="AU18" i="11"/>
  <c r="AV17" i="11"/>
  <c r="AU17" i="11"/>
  <c r="AV16" i="11"/>
  <c r="AU16" i="11"/>
  <c r="AV15" i="11"/>
  <c r="AU15" i="11"/>
  <c r="AV14" i="11"/>
  <c r="AU14" i="11"/>
  <c r="AV13" i="11"/>
  <c r="AU13" i="11"/>
  <c r="AV12" i="11"/>
  <c r="AU12" i="11"/>
  <c r="AV11" i="11"/>
  <c r="AU11" i="11"/>
  <c r="AV10" i="11"/>
  <c r="AU10" i="11"/>
  <c r="AV9" i="11"/>
  <c r="AU9" i="11"/>
  <c r="AV8" i="11"/>
  <c r="AU8" i="11"/>
  <c r="AV7" i="11"/>
  <c r="AU7" i="11"/>
  <c r="AV6" i="11"/>
  <c r="AU6" i="11"/>
  <c r="AV5" i="11"/>
  <c r="AU5" i="11"/>
  <c r="AV4" i="11"/>
  <c r="AU4" i="11"/>
  <c r="AQ29" i="11"/>
  <c r="AQ28" i="11"/>
  <c r="AP28" i="11"/>
  <c r="AQ27" i="11"/>
  <c r="AP27" i="11"/>
  <c r="AQ26" i="11"/>
  <c r="AP26" i="11"/>
  <c r="AQ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Q17" i="11"/>
  <c r="AQ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P9" i="11"/>
  <c r="AQ8" i="11"/>
  <c r="AP8" i="11"/>
  <c r="AQ7" i="11"/>
  <c r="AP7" i="11"/>
  <c r="AQ6" i="11"/>
  <c r="AQ5" i="11"/>
  <c r="AQ4" i="11"/>
  <c r="AL29" i="11"/>
  <c r="AL28" i="11"/>
  <c r="AL27" i="11"/>
  <c r="AK27" i="11"/>
  <c r="AL26" i="11"/>
  <c r="AK26" i="11"/>
  <c r="AL25" i="11"/>
  <c r="AL24" i="11"/>
  <c r="AK24" i="11"/>
  <c r="AL23" i="11"/>
  <c r="AK23" i="11"/>
  <c r="AL22" i="11"/>
  <c r="AK22" i="11"/>
  <c r="AL21" i="11"/>
  <c r="AK21" i="11"/>
  <c r="AL20" i="11"/>
  <c r="AK20" i="11"/>
  <c r="AL19" i="11"/>
  <c r="AK19" i="11"/>
  <c r="AL18" i="11"/>
  <c r="AK18" i="11"/>
  <c r="AL17" i="11"/>
  <c r="AK17" i="11"/>
  <c r="AL16" i="11"/>
  <c r="AK16" i="11"/>
  <c r="AL15" i="11"/>
  <c r="AK15" i="11"/>
  <c r="AL14" i="11"/>
  <c r="AK14" i="11"/>
  <c r="AL13" i="11"/>
  <c r="AK13" i="11"/>
  <c r="AL12" i="11"/>
  <c r="AK12" i="11"/>
  <c r="AL11" i="11"/>
  <c r="AK11" i="11"/>
  <c r="AL10" i="11"/>
  <c r="AK10" i="11"/>
  <c r="AL9" i="11"/>
  <c r="AL8" i="11"/>
  <c r="AK8" i="11"/>
  <c r="AL7" i="11"/>
  <c r="AK7" i="11"/>
  <c r="AL6" i="11"/>
  <c r="AK6" i="11"/>
  <c r="AL5" i="11"/>
  <c r="AK5" i="11"/>
  <c r="AL4" i="11"/>
  <c r="AK4" i="11"/>
  <c r="AG29" i="11"/>
  <c r="AG28" i="11"/>
  <c r="AF28" i="11"/>
  <c r="AG27" i="11"/>
  <c r="AF27" i="11"/>
  <c r="AF26" i="11"/>
  <c r="AG25" i="11"/>
  <c r="AF25" i="11"/>
  <c r="AG24" i="11"/>
  <c r="AF24" i="11"/>
  <c r="AG23" i="11"/>
  <c r="AF23" i="11"/>
  <c r="AG22" i="11"/>
  <c r="AF22" i="11"/>
  <c r="AG21" i="11"/>
  <c r="AF21" i="11"/>
  <c r="AG20" i="11"/>
  <c r="AF20" i="11"/>
  <c r="AG19" i="11"/>
  <c r="AF19" i="11"/>
  <c r="AG18" i="11"/>
  <c r="AF18" i="11"/>
  <c r="AG17" i="11"/>
  <c r="AF17" i="11"/>
  <c r="AF16" i="11"/>
  <c r="AF15" i="11"/>
  <c r="AG14" i="11"/>
  <c r="AF14" i="11"/>
  <c r="AG13" i="11"/>
  <c r="AF13" i="11"/>
  <c r="AG12" i="11"/>
  <c r="AF12" i="11"/>
  <c r="AG11" i="11"/>
  <c r="AF11" i="11"/>
  <c r="AG10" i="11"/>
  <c r="AF10" i="11"/>
  <c r="AG9" i="11"/>
  <c r="AF9" i="11"/>
  <c r="AG8" i="11"/>
  <c r="AF8" i="11"/>
  <c r="AG7" i="11"/>
  <c r="AF7" i="11"/>
  <c r="AG6" i="11"/>
  <c r="AF6" i="11"/>
  <c r="AG5" i="11"/>
  <c r="AF5" i="11"/>
  <c r="AG4" i="11"/>
  <c r="AF4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B21" i="11"/>
  <c r="AA21" i="11"/>
  <c r="AB20" i="11"/>
  <c r="AA20" i="11"/>
  <c r="AB19" i="11"/>
  <c r="AA19" i="11"/>
  <c r="AB18" i="11"/>
  <c r="AA18" i="11"/>
  <c r="AB17" i="11"/>
  <c r="AA17" i="11"/>
  <c r="AB16" i="11"/>
  <c r="AA16" i="11"/>
  <c r="AB15" i="11"/>
  <c r="AA15" i="11"/>
  <c r="AB14" i="11"/>
  <c r="AA14" i="11"/>
  <c r="AB13" i="11"/>
  <c r="AA13" i="11"/>
  <c r="AB12" i="11"/>
  <c r="AA12" i="11"/>
  <c r="AB11" i="11"/>
  <c r="AA11" i="11"/>
  <c r="AB10" i="11"/>
  <c r="AA10" i="11"/>
  <c r="AB9" i="11"/>
  <c r="AA9" i="11"/>
  <c r="AB8" i="11"/>
  <c r="AA8" i="11"/>
  <c r="AB7" i="11"/>
  <c r="AA7" i="11"/>
  <c r="AB6" i="11"/>
  <c r="AA6" i="11"/>
  <c r="AB5" i="11"/>
  <c r="AA5" i="11"/>
  <c r="AB4" i="11"/>
  <c r="AA4" i="11"/>
  <c r="V5" i="11"/>
  <c r="W5" i="11"/>
  <c r="V6" i="11"/>
  <c r="W6" i="11"/>
  <c r="V7" i="11"/>
  <c r="W7" i="11"/>
  <c r="V8" i="11"/>
  <c r="W8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6" i="11"/>
  <c r="V17" i="11"/>
  <c r="W17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6" i="11"/>
  <c r="W4" i="11"/>
  <c r="V4" i="11"/>
  <c r="T57" i="12"/>
  <c r="AB57" i="12"/>
  <c r="S57" i="12"/>
  <c r="AA57" i="12"/>
  <c r="T56" i="12"/>
  <c r="AB56" i="12"/>
  <c r="S56" i="12"/>
  <c r="AA56" i="12"/>
  <c r="T55" i="12"/>
  <c r="AB55" i="12"/>
  <c r="S55" i="12"/>
  <c r="AA55" i="12"/>
  <c r="T54" i="12"/>
  <c r="AB54" i="12"/>
  <c r="S54" i="12"/>
  <c r="AA54" i="12"/>
  <c r="T51" i="12"/>
  <c r="AB51" i="12"/>
  <c r="S51" i="12"/>
  <c r="AA51" i="12"/>
  <c r="T50" i="12"/>
  <c r="AB50" i="12"/>
  <c r="S50" i="12"/>
  <c r="AA50" i="12"/>
  <c r="T49" i="12"/>
  <c r="AB49" i="12"/>
  <c r="S49" i="12"/>
  <c r="AA49" i="12"/>
  <c r="T48" i="12"/>
  <c r="AB48" i="12"/>
  <c r="S48" i="12"/>
  <c r="AA48" i="12"/>
  <c r="T45" i="12"/>
  <c r="AB45" i="12"/>
  <c r="S45" i="12"/>
  <c r="AA45" i="12"/>
  <c r="T44" i="12"/>
  <c r="AB44" i="12"/>
  <c r="S44" i="12"/>
  <c r="AA44" i="12"/>
  <c r="T43" i="12"/>
  <c r="AB43" i="12"/>
  <c r="S43" i="12"/>
  <c r="AA43" i="12"/>
  <c r="T42" i="12"/>
  <c r="AB42" i="12"/>
  <c r="S42" i="12"/>
  <c r="AA42" i="12"/>
  <c r="T39" i="12"/>
  <c r="AB39" i="12"/>
  <c r="S39" i="12"/>
  <c r="T38" i="12"/>
  <c r="AB38" i="12"/>
  <c r="S38" i="12"/>
  <c r="AA38" i="12"/>
  <c r="T37" i="12"/>
  <c r="AB37" i="12"/>
  <c r="S37" i="12"/>
  <c r="AA37" i="12"/>
  <c r="T36" i="12"/>
  <c r="AB36" i="12"/>
  <c r="S36" i="12"/>
  <c r="AA36" i="12"/>
  <c r="O57" i="12"/>
  <c r="N57" i="12"/>
  <c r="O56" i="12"/>
  <c r="N56" i="12"/>
  <c r="O55" i="12"/>
  <c r="N55" i="12"/>
  <c r="O54" i="12"/>
  <c r="N54" i="12"/>
  <c r="O51" i="12"/>
  <c r="N51" i="12"/>
  <c r="O50" i="12"/>
  <c r="N50" i="12"/>
  <c r="O49" i="12"/>
  <c r="N49" i="12"/>
  <c r="O48" i="12"/>
  <c r="N48" i="12"/>
  <c r="O45" i="12"/>
  <c r="N45" i="12"/>
  <c r="O44" i="12"/>
  <c r="N44" i="12"/>
  <c r="Q44" i="12"/>
  <c r="O43" i="12"/>
  <c r="R43" i="12"/>
  <c r="N43" i="12"/>
  <c r="O42" i="12"/>
  <c r="N42" i="12"/>
  <c r="O39" i="12"/>
  <c r="N39" i="12"/>
  <c r="O38" i="12"/>
  <c r="N38" i="12"/>
  <c r="O37" i="12"/>
  <c r="N37" i="12"/>
  <c r="O36" i="12"/>
  <c r="N36" i="12"/>
  <c r="L57" i="12"/>
  <c r="K57" i="12"/>
  <c r="L56" i="12"/>
  <c r="K56" i="12"/>
  <c r="L55" i="12"/>
  <c r="K55" i="12"/>
  <c r="L54" i="12"/>
  <c r="K54" i="12"/>
  <c r="L51" i="12"/>
  <c r="K51" i="12"/>
  <c r="L50" i="12"/>
  <c r="K50" i="12"/>
  <c r="L49" i="12"/>
  <c r="K49" i="12"/>
  <c r="L48" i="12"/>
  <c r="K48" i="12"/>
  <c r="L45" i="12"/>
  <c r="K45" i="12"/>
  <c r="K43" i="12"/>
  <c r="L44" i="12"/>
  <c r="L42" i="12"/>
  <c r="K42" i="12"/>
  <c r="L39" i="12"/>
  <c r="L38" i="12"/>
  <c r="L37" i="12"/>
  <c r="L36" i="12"/>
  <c r="K39" i="12"/>
  <c r="K38" i="12"/>
  <c r="K37" i="12"/>
  <c r="K36" i="12"/>
  <c r="L35" i="6"/>
  <c r="AV30" i="12"/>
  <c r="AU30" i="12"/>
  <c r="AV29" i="12"/>
  <c r="AU29" i="12"/>
  <c r="AV28" i="12"/>
  <c r="AU28" i="12"/>
  <c r="AV27" i="12"/>
  <c r="AU27" i="12"/>
  <c r="AV26" i="12"/>
  <c r="AU26" i="12"/>
  <c r="AV25" i="12"/>
  <c r="AU25" i="12"/>
  <c r="AV24" i="12"/>
  <c r="AU24" i="12"/>
  <c r="AV23" i="12"/>
  <c r="AU23" i="12"/>
  <c r="AV22" i="12"/>
  <c r="AU22" i="12"/>
  <c r="AV21" i="12"/>
  <c r="AU21" i="12"/>
  <c r="AV20" i="12"/>
  <c r="AU20" i="12"/>
  <c r="AV19" i="12"/>
  <c r="AU19" i="12"/>
  <c r="AV18" i="12"/>
  <c r="AU18" i="12"/>
  <c r="AV17" i="12"/>
  <c r="AU17" i="12"/>
  <c r="AV16" i="12"/>
  <c r="AU16" i="12"/>
  <c r="AV15" i="12"/>
  <c r="AU15" i="12"/>
  <c r="AV14" i="12"/>
  <c r="AU14" i="12"/>
  <c r="AV13" i="12"/>
  <c r="AU13" i="12"/>
  <c r="AV12" i="12"/>
  <c r="AU12" i="12"/>
  <c r="AV11" i="12"/>
  <c r="AU11" i="12"/>
  <c r="AV10" i="12"/>
  <c r="AU10" i="12"/>
  <c r="AV9" i="12"/>
  <c r="AU9" i="12"/>
  <c r="AV8" i="12"/>
  <c r="AU8" i="12"/>
  <c r="AV7" i="12"/>
  <c r="AU7" i="12"/>
  <c r="AV6" i="12"/>
  <c r="AU6" i="12"/>
  <c r="AV5" i="12"/>
  <c r="AU5" i="12"/>
  <c r="AV4" i="12"/>
  <c r="AU4" i="12"/>
  <c r="AQ27" i="12"/>
  <c r="AQ26" i="12"/>
  <c r="AQ25" i="12"/>
  <c r="AP25" i="12"/>
  <c r="AQ23" i="12"/>
  <c r="AP23" i="12"/>
  <c r="AQ22" i="12"/>
  <c r="AP22" i="12"/>
  <c r="AQ21" i="12"/>
  <c r="AP21" i="12"/>
  <c r="AQ20" i="12"/>
  <c r="AP20" i="12"/>
  <c r="AQ19" i="12"/>
  <c r="AP19" i="12"/>
  <c r="AQ18" i="12"/>
  <c r="AP18" i="12"/>
  <c r="AQ17" i="12"/>
  <c r="AP17" i="12"/>
  <c r="AQ16" i="12"/>
  <c r="AP16" i="12"/>
  <c r="AQ15" i="12"/>
  <c r="AP15" i="12"/>
  <c r="AQ14" i="12"/>
  <c r="AP14" i="12"/>
  <c r="AQ13" i="12"/>
  <c r="AP13" i="12"/>
  <c r="AQ12" i="12"/>
  <c r="AP12" i="12"/>
  <c r="AQ11" i="12"/>
  <c r="AP11" i="12"/>
  <c r="AQ10" i="12"/>
  <c r="AP10" i="12"/>
  <c r="AQ9" i="12"/>
  <c r="AP9" i="12"/>
  <c r="AQ8" i="12"/>
  <c r="AP8" i="12"/>
  <c r="AQ7" i="12"/>
  <c r="AP7" i="12"/>
  <c r="AQ6" i="12"/>
  <c r="AP6" i="12"/>
  <c r="AQ5" i="12"/>
  <c r="AP5" i="12"/>
  <c r="AQ4" i="12"/>
  <c r="AP4" i="12"/>
  <c r="AK30" i="12"/>
  <c r="AK29" i="12"/>
  <c r="AK28" i="12"/>
  <c r="AL25" i="12"/>
  <c r="AK25" i="12"/>
  <c r="AK24" i="12"/>
  <c r="AK23" i="12"/>
  <c r="AK22" i="12"/>
  <c r="AK21" i="12"/>
  <c r="AK20" i="12"/>
  <c r="AL19" i="12"/>
  <c r="AK19" i="12"/>
  <c r="AL18" i="12"/>
  <c r="AK18" i="12"/>
  <c r="AL17" i="12"/>
  <c r="AK17" i="12"/>
  <c r="AL16" i="12"/>
  <c r="AK16" i="12"/>
  <c r="AK15" i="12"/>
  <c r="AK14" i="12"/>
  <c r="AK13" i="12"/>
  <c r="AL12" i="12"/>
  <c r="AK12" i="12"/>
  <c r="AL11" i="12"/>
  <c r="AK11" i="12"/>
  <c r="AK10" i="12"/>
  <c r="AK9" i="12"/>
  <c r="AL8" i="12"/>
  <c r="AK8" i="12"/>
  <c r="AL7" i="12"/>
  <c r="AK7" i="12"/>
  <c r="AL6" i="12"/>
  <c r="AK6" i="12"/>
  <c r="AL5" i="12"/>
  <c r="AL4" i="12"/>
  <c r="AK4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AG4" i="12"/>
  <c r="AF4" i="12"/>
  <c r="W30" i="12"/>
  <c r="V30" i="12"/>
  <c r="W29" i="12"/>
  <c r="V29" i="12"/>
  <c r="W28" i="12"/>
  <c r="V28" i="12"/>
  <c r="W27" i="12"/>
  <c r="V27" i="12"/>
  <c r="W26" i="12"/>
  <c r="V26" i="12"/>
  <c r="W25" i="12"/>
  <c r="V25" i="12"/>
  <c r="W24" i="12"/>
  <c r="V24" i="12"/>
  <c r="W23" i="12"/>
  <c r="V23" i="12"/>
  <c r="W22" i="12"/>
  <c r="V22" i="12"/>
  <c r="W21" i="12"/>
  <c r="V21" i="12"/>
  <c r="W20" i="12"/>
  <c r="V20" i="12"/>
  <c r="W19" i="12"/>
  <c r="V19" i="12"/>
  <c r="W18" i="12"/>
  <c r="V18" i="12"/>
  <c r="W17" i="12"/>
  <c r="V17" i="12"/>
  <c r="W16" i="12"/>
  <c r="V16" i="12"/>
  <c r="W15" i="12"/>
  <c r="V15" i="12"/>
  <c r="W14" i="12"/>
  <c r="V14" i="12"/>
  <c r="W13" i="12"/>
  <c r="V13" i="12"/>
  <c r="W12" i="12"/>
  <c r="V12" i="12"/>
  <c r="W11" i="12"/>
  <c r="V11" i="12"/>
  <c r="W10" i="12"/>
  <c r="V10" i="12"/>
  <c r="W9" i="12"/>
  <c r="V9" i="12"/>
  <c r="W8" i="12"/>
  <c r="V8" i="12"/>
  <c r="W7" i="12"/>
  <c r="V7" i="12"/>
  <c r="W6" i="12"/>
  <c r="V6" i="12"/>
  <c r="W5" i="12"/>
  <c r="V5" i="12"/>
  <c r="W4" i="12"/>
  <c r="V4" i="12"/>
  <c r="AV30" i="6"/>
  <c r="AU30" i="6"/>
  <c r="AV29" i="6"/>
  <c r="AU29" i="6"/>
  <c r="AV28" i="6"/>
  <c r="AU28" i="6"/>
  <c r="AV27" i="6"/>
  <c r="AU27" i="6"/>
  <c r="AV26" i="6"/>
  <c r="AU26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  <c r="AV9" i="6"/>
  <c r="AU9" i="6"/>
  <c r="AV8" i="6"/>
  <c r="AU8" i="6"/>
  <c r="AV7" i="6"/>
  <c r="AU7" i="6"/>
  <c r="AV6" i="6"/>
  <c r="AU6" i="6"/>
  <c r="AV5" i="6"/>
  <c r="AU5" i="6"/>
  <c r="AV4" i="6"/>
  <c r="AU4" i="6"/>
  <c r="AQ30" i="6"/>
  <c r="AP30" i="6"/>
  <c r="AQ29" i="6"/>
  <c r="AP29" i="6"/>
  <c r="AQ28" i="6"/>
  <c r="AP28" i="6"/>
  <c r="AQ27" i="6"/>
  <c r="AP27" i="6"/>
  <c r="AQ26" i="6"/>
  <c r="AP26" i="6"/>
  <c r="AQ25" i="6"/>
  <c r="AP25" i="6"/>
  <c r="AQ24" i="6"/>
  <c r="AP24" i="6"/>
  <c r="AQ23" i="6"/>
  <c r="AP23" i="6"/>
  <c r="AQ22" i="6"/>
  <c r="AP22" i="6"/>
  <c r="AQ21" i="6"/>
  <c r="AP21" i="6"/>
  <c r="AQ20" i="6"/>
  <c r="AP20" i="6"/>
  <c r="AQ19" i="6"/>
  <c r="AP19" i="6"/>
  <c r="AQ18" i="6"/>
  <c r="AP18" i="6"/>
  <c r="AQ17" i="6"/>
  <c r="AP17" i="6"/>
  <c r="AQ16" i="6"/>
  <c r="AP16" i="6"/>
  <c r="AQ15" i="6"/>
  <c r="AP15" i="6"/>
  <c r="AQ14" i="6"/>
  <c r="AP14" i="6"/>
  <c r="AQ13" i="6"/>
  <c r="AP13" i="6"/>
  <c r="AQ12" i="6"/>
  <c r="AP12" i="6"/>
  <c r="AQ11" i="6"/>
  <c r="AP11" i="6"/>
  <c r="AQ10" i="6"/>
  <c r="AP10" i="6"/>
  <c r="AQ9" i="6"/>
  <c r="AP9" i="6"/>
  <c r="AQ8" i="6"/>
  <c r="AP8" i="6"/>
  <c r="AQ7" i="6"/>
  <c r="AP7" i="6"/>
  <c r="AQ6" i="6"/>
  <c r="AP6" i="6"/>
  <c r="AQ5" i="6"/>
  <c r="AP5" i="6"/>
  <c r="AQ4" i="6"/>
  <c r="AP4" i="6"/>
  <c r="AL30" i="6"/>
  <c r="AK30" i="6"/>
  <c r="AK29" i="6"/>
  <c r="AL28" i="6"/>
  <c r="AK28" i="6"/>
  <c r="AL27" i="6"/>
  <c r="AK27" i="6"/>
  <c r="AL26" i="6"/>
  <c r="AK26" i="6"/>
  <c r="AL25" i="6"/>
  <c r="AK25" i="6"/>
  <c r="AL24" i="6"/>
  <c r="AK24" i="6"/>
  <c r="AL23" i="6"/>
  <c r="AK23" i="6"/>
  <c r="AL22" i="6"/>
  <c r="AK22" i="6"/>
  <c r="AL21" i="6"/>
  <c r="AK21" i="6"/>
  <c r="AL20" i="6"/>
  <c r="AK20" i="6"/>
  <c r="AL19" i="6"/>
  <c r="AK19" i="6"/>
  <c r="AL18" i="6"/>
  <c r="AK18" i="6"/>
  <c r="AL17" i="6"/>
  <c r="AK17" i="6"/>
  <c r="AL16" i="6"/>
  <c r="AK16" i="6"/>
  <c r="AL15" i="6"/>
  <c r="AK15" i="6"/>
  <c r="AL14" i="6"/>
  <c r="AK14" i="6"/>
  <c r="AL13" i="6"/>
  <c r="AK13" i="6"/>
  <c r="AL12" i="6"/>
  <c r="AK12" i="6"/>
  <c r="AL11" i="6"/>
  <c r="AK11" i="6"/>
  <c r="AL10" i="6"/>
  <c r="AK10" i="6"/>
  <c r="AL9" i="6"/>
  <c r="AK9" i="6"/>
  <c r="AL8" i="6"/>
  <c r="AK8" i="6"/>
  <c r="AL7" i="6"/>
  <c r="AK7" i="6"/>
  <c r="AL6" i="6"/>
  <c r="AK6" i="6"/>
  <c r="AL5" i="6"/>
  <c r="AK5" i="6"/>
  <c r="AL4" i="6"/>
  <c r="AK4" i="6"/>
  <c r="AG30" i="6"/>
  <c r="AF30" i="6"/>
  <c r="AG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AF6" i="6"/>
  <c r="AG5" i="6"/>
  <c r="AF5" i="6"/>
  <c r="AF4" i="6"/>
  <c r="AB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  <c r="AB5" i="6"/>
  <c r="AA5" i="6"/>
  <c r="AB4" i="6"/>
  <c r="AA4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R61" i="6"/>
  <c r="Q61" i="6"/>
  <c r="P61" i="6"/>
  <c r="O61" i="6"/>
  <c r="N61" i="6"/>
  <c r="O47" i="6"/>
  <c r="N47" i="6"/>
  <c r="N41" i="6"/>
  <c r="O35" i="6"/>
  <c r="N35" i="6"/>
  <c r="O56" i="6"/>
  <c r="N56" i="6"/>
  <c r="O55" i="6"/>
  <c r="N55" i="6"/>
  <c r="O54" i="6"/>
  <c r="N54" i="6"/>
  <c r="O53" i="6"/>
  <c r="N53" i="6"/>
  <c r="O50" i="6"/>
  <c r="N50" i="6"/>
  <c r="O49" i="6"/>
  <c r="N49" i="6"/>
  <c r="O48" i="6"/>
  <c r="N48" i="6"/>
  <c r="O44" i="6"/>
  <c r="N44" i="6"/>
  <c r="O43" i="6"/>
  <c r="N43" i="6"/>
  <c r="O42" i="6"/>
  <c r="N42" i="6"/>
  <c r="O41" i="6"/>
  <c r="O38" i="6"/>
  <c r="N38" i="6"/>
  <c r="O37" i="6"/>
  <c r="N37" i="6"/>
  <c r="O36" i="6"/>
  <c r="N36" i="6"/>
  <c r="L56" i="6"/>
  <c r="K56" i="6"/>
  <c r="L55" i="6"/>
  <c r="K55" i="6"/>
  <c r="L54" i="6"/>
  <c r="K54" i="6"/>
  <c r="L53" i="6"/>
  <c r="K53" i="6"/>
  <c r="L50" i="6"/>
  <c r="K50" i="6"/>
  <c r="L49" i="6"/>
  <c r="K49" i="6"/>
  <c r="L48" i="6"/>
  <c r="K48" i="6"/>
  <c r="L47" i="6"/>
  <c r="K47" i="6"/>
  <c r="L44" i="6"/>
  <c r="L42" i="6"/>
  <c r="L43" i="6"/>
  <c r="L41" i="6"/>
  <c r="K44" i="6"/>
  <c r="Q44" i="6"/>
  <c r="K43" i="6"/>
  <c r="K42" i="6"/>
  <c r="K41" i="6"/>
  <c r="K35" i="6"/>
  <c r="K38" i="6"/>
  <c r="K37" i="6"/>
  <c r="K36" i="6"/>
  <c r="Q36" i="6"/>
  <c r="L38" i="6"/>
  <c r="L37" i="6"/>
  <c r="R37" i="6"/>
  <c r="L36" i="6"/>
  <c r="W21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P71" i="2"/>
  <c r="AO71" i="2"/>
  <c r="AP70" i="2"/>
  <c r="AO70" i="2"/>
  <c r="AP69" i="2"/>
  <c r="AO69" i="2"/>
  <c r="AP68" i="2"/>
  <c r="AO68" i="2"/>
  <c r="AP67" i="2"/>
  <c r="AO67" i="2"/>
  <c r="AP66" i="2"/>
  <c r="AO66" i="2"/>
  <c r="AP65" i="2"/>
  <c r="AO65" i="2"/>
  <c r="AP64" i="2"/>
  <c r="AO64" i="2"/>
  <c r="AP63" i="2"/>
  <c r="AO63" i="2"/>
  <c r="AP62" i="2"/>
  <c r="AO62" i="2"/>
  <c r="AP61" i="2"/>
  <c r="AO61" i="2"/>
  <c r="AP60" i="2"/>
  <c r="AO60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P30" i="2"/>
  <c r="AO30" i="2"/>
  <c r="AP29" i="2"/>
  <c r="AO29" i="2"/>
  <c r="AP28" i="2"/>
  <c r="AO28" i="2"/>
  <c r="AP27" i="2"/>
  <c r="AO27" i="2"/>
  <c r="AP26" i="2"/>
  <c r="AO26" i="2"/>
  <c r="AP25" i="2"/>
  <c r="AO25" i="2"/>
  <c r="AP24" i="2"/>
  <c r="AO24" i="2"/>
  <c r="AP23" i="2"/>
  <c r="AO23" i="2"/>
  <c r="AP22" i="2"/>
  <c r="AO22" i="2"/>
  <c r="AP21" i="2"/>
  <c r="AO21" i="2"/>
  <c r="AP20" i="2"/>
  <c r="AO20" i="2"/>
  <c r="AP19" i="2"/>
  <c r="AO19" i="2"/>
  <c r="AP18" i="2"/>
  <c r="AO18" i="2"/>
  <c r="AP17" i="2"/>
  <c r="AO17" i="2"/>
  <c r="AP16" i="2"/>
  <c r="AO16" i="2"/>
  <c r="AP15" i="2"/>
  <c r="AO15" i="2"/>
  <c r="AP14" i="2"/>
  <c r="AO14" i="2"/>
  <c r="AP13" i="2"/>
  <c r="AO13" i="2"/>
  <c r="AP12" i="2"/>
  <c r="AO12" i="2"/>
  <c r="AP11" i="2"/>
  <c r="AO11" i="2"/>
  <c r="AP10" i="2"/>
  <c r="AO10" i="2"/>
  <c r="AP9" i="2"/>
  <c r="AO9" i="2"/>
  <c r="AP8" i="2"/>
  <c r="AO8" i="2"/>
  <c r="AP7" i="2"/>
  <c r="AO7" i="2"/>
  <c r="AP6" i="2"/>
  <c r="AO6" i="2"/>
  <c r="AP5" i="2"/>
  <c r="AO5" i="2"/>
  <c r="AP4" i="2"/>
  <c r="AO4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J10" i="2"/>
  <c r="AJ9" i="2"/>
  <c r="AJ8" i="2"/>
  <c r="AJ7" i="2"/>
  <c r="AK6" i="2"/>
  <c r="AJ6" i="2"/>
  <c r="AK5" i="2"/>
  <c r="AJ5" i="2"/>
  <c r="AK4" i="2"/>
  <c r="AJ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AA19" i="2"/>
  <c r="AA20" i="2"/>
  <c r="Z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AA4" i="2"/>
  <c r="Z4" i="2"/>
  <c r="O56" i="2"/>
  <c r="O55" i="2"/>
  <c r="O54" i="2"/>
  <c r="O53" i="2"/>
  <c r="O51" i="2"/>
  <c r="O50" i="2"/>
  <c r="O49" i="2"/>
  <c r="O48" i="2"/>
  <c r="O47" i="2"/>
  <c r="O44" i="2"/>
  <c r="O43" i="2"/>
  <c r="O42" i="2"/>
  <c r="O41" i="2"/>
  <c r="O38" i="2"/>
  <c r="O37" i="2"/>
  <c r="O36" i="2"/>
  <c r="O35" i="2"/>
  <c r="L56" i="2"/>
  <c r="L55" i="2"/>
  <c r="L54" i="2"/>
  <c r="L53" i="2"/>
  <c r="L51" i="2"/>
  <c r="L50" i="2"/>
  <c r="L49" i="2"/>
  <c r="L48" i="2"/>
  <c r="L47" i="2"/>
  <c r="L44" i="2"/>
  <c r="L43" i="2"/>
  <c r="L42" i="2"/>
  <c r="L41" i="2"/>
  <c r="L38" i="2"/>
  <c r="L37" i="2"/>
  <c r="L36" i="2"/>
  <c r="L35" i="2"/>
  <c r="J41" i="2"/>
  <c r="J37" i="2"/>
  <c r="J36" i="2"/>
  <c r="J35" i="2"/>
  <c r="J56" i="2"/>
  <c r="J55" i="2"/>
  <c r="J54" i="2"/>
  <c r="J53" i="2"/>
  <c r="J50" i="2"/>
  <c r="J49" i="2"/>
  <c r="J48" i="2"/>
  <c r="J47" i="2"/>
  <c r="J44" i="2"/>
  <c r="J43" i="2"/>
  <c r="J42" i="2"/>
  <c r="J38" i="2"/>
  <c r="J37" i="14"/>
  <c r="J34" i="1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1" i="2"/>
  <c r="U22" i="2"/>
  <c r="U23" i="2"/>
  <c r="U24" i="2"/>
  <c r="U25" i="2"/>
  <c r="U26" i="2"/>
  <c r="U27" i="2"/>
  <c r="U28" i="2"/>
  <c r="U29" i="2"/>
  <c r="U30" i="2"/>
  <c r="U4" i="2"/>
  <c r="V70" i="8"/>
  <c r="W77" i="8"/>
  <c r="W70" i="8"/>
  <c r="W78" i="8"/>
  <c r="Q38" i="6"/>
  <c r="V77" i="8"/>
  <c r="V83" i="8"/>
  <c r="W72" i="8"/>
  <c r="W83" i="8"/>
  <c r="W80" i="9"/>
  <c r="V39" i="12"/>
  <c r="V65" i="9"/>
  <c r="V77" i="9"/>
  <c r="AA39" i="12"/>
  <c r="Q42" i="12"/>
  <c r="Q43" i="12"/>
  <c r="R44" i="12"/>
  <c r="Q51" i="12"/>
  <c r="Q36" i="12"/>
  <c r="R37" i="12"/>
  <c r="R39" i="12"/>
  <c r="V51" i="12"/>
  <c r="V42" i="12"/>
  <c r="Q39" i="12"/>
  <c r="R56" i="12"/>
  <c r="Q48" i="12"/>
  <c r="Q54" i="12"/>
  <c r="W49" i="12"/>
  <c r="R51" i="12"/>
  <c r="W39" i="12"/>
  <c r="W51" i="12"/>
  <c r="R42" i="12"/>
  <c r="R54" i="12"/>
  <c r="W42" i="12"/>
  <c r="W54" i="12"/>
  <c r="Q55" i="12"/>
  <c r="V43" i="12"/>
  <c r="V55" i="12"/>
  <c r="R55" i="12"/>
  <c r="W43" i="12"/>
  <c r="W55" i="12"/>
  <c r="Q56" i="12"/>
  <c r="V44" i="12"/>
  <c r="V56" i="12"/>
  <c r="W44" i="12"/>
  <c r="W56" i="12"/>
  <c r="V54" i="12"/>
  <c r="Q45" i="12"/>
  <c r="Q57" i="12"/>
  <c r="V45" i="12"/>
  <c r="V57" i="12"/>
  <c r="R45" i="12"/>
  <c r="R57" i="12"/>
  <c r="W45" i="12"/>
  <c r="W57" i="12"/>
  <c r="R48" i="12"/>
  <c r="W36" i="12"/>
  <c r="W48" i="12"/>
  <c r="V36" i="12"/>
  <c r="V48" i="12"/>
  <c r="R36" i="12"/>
  <c r="Q37" i="12"/>
  <c r="Q49" i="12"/>
  <c r="V37" i="12"/>
  <c r="V49" i="12"/>
  <c r="Q38" i="12"/>
  <c r="Q50" i="12"/>
  <c r="V38" i="12"/>
  <c r="V50" i="12"/>
  <c r="R49" i="12"/>
  <c r="W37" i="12"/>
  <c r="R38" i="12"/>
  <c r="R50" i="12"/>
  <c r="W38" i="12"/>
  <c r="W50" i="12"/>
  <c r="R41" i="11"/>
  <c r="R42" i="11"/>
  <c r="R54" i="11"/>
  <c r="R50" i="11"/>
  <c r="R53" i="11"/>
  <c r="Q47" i="11"/>
  <c r="Q54" i="11"/>
  <c r="R56" i="11"/>
  <c r="R36" i="11"/>
  <c r="Q53" i="11"/>
  <c r="Q55" i="11"/>
  <c r="Q56" i="11"/>
  <c r="Q48" i="10"/>
  <c r="R36" i="10"/>
  <c r="Q34" i="10"/>
  <c r="R52" i="10"/>
  <c r="R47" i="10"/>
  <c r="R37" i="10"/>
  <c r="Q55" i="10"/>
  <c r="Q37" i="10"/>
  <c r="Q53" i="10"/>
  <c r="R53" i="10"/>
  <c r="R54" i="10"/>
  <c r="R43" i="10"/>
  <c r="R35" i="10"/>
  <c r="Q46" i="10"/>
  <c r="Q35" i="10"/>
  <c r="R46" i="10"/>
  <c r="W71" i="9"/>
  <c r="W65" i="9"/>
  <c r="W79" i="9"/>
  <c r="V72" i="9"/>
  <c r="V73" i="9"/>
  <c r="W73" i="9"/>
  <c r="V66" i="9"/>
  <c r="R73" i="9"/>
  <c r="W72" i="9"/>
  <c r="W66" i="9"/>
  <c r="W59" i="9"/>
  <c r="R79" i="9"/>
  <c r="V67" i="9"/>
  <c r="W84" i="8"/>
  <c r="W65" i="8"/>
  <c r="V72" i="8"/>
  <c r="V69" i="8"/>
  <c r="W71" i="8"/>
  <c r="W66" i="8"/>
  <c r="V78" i="8"/>
  <c r="V81" i="8"/>
  <c r="W81" i="8"/>
  <c r="V76" i="8"/>
  <c r="W69" i="8"/>
  <c r="W64" i="8"/>
  <c r="R38" i="6"/>
  <c r="Q43" i="6"/>
  <c r="Q56" i="6"/>
  <c r="R48" i="6"/>
  <c r="Q47" i="6"/>
  <c r="R47" i="6"/>
  <c r="Q37" i="6"/>
  <c r="Q50" i="6"/>
  <c r="R54" i="6"/>
  <c r="R43" i="6"/>
  <c r="Q35" i="6"/>
  <c r="R55" i="6"/>
  <c r="Q48" i="6"/>
  <c r="Q41" i="6"/>
  <c r="R36" i="6"/>
  <c r="R44" i="6"/>
  <c r="R56" i="6"/>
  <c r="Q49" i="6"/>
  <c r="R49" i="6"/>
  <c r="R50" i="6"/>
  <c r="Q53" i="6"/>
  <c r="R53" i="6"/>
  <c r="R35" i="6"/>
  <c r="Q42" i="6"/>
  <c r="Q55" i="6"/>
  <c r="Q54" i="6"/>
  <c r="R41" i="6"/>
  <c r="R42" i="6"/>
  <c r="Q35" i="2"/>
  <c r="V71" i="8"/>
  <c r="V75" i="8"/>
  <c r="W63" i="8"/>
  <c r="W75" i="8"/>
  <c r="V60" i="9"/>
  <c r="W67" i="9"/>
  <c r="V71" i="9"/>
  <c r="V59" i="9"/>
  <c r="W77" i="9"/>
  <c r="V78" i="9"/>
  <c r="W78" i="9"/>
  <c r="V79" i="9"/>
  <c r="Q72" i="9"/>
  <c r="R72" i="9"/>
  <c r="Q66" i="9"/>
  <c r="R66" i="9"/>
  <c r="Q67" i="9"/>
  <c r="Q47" i="10"/>
  <c r="Q42" i="10"/>
  <c r="Q43" i="10"/>
  <c r="Q54" i="10"/>
  <c r="R34" i="10"/>
  <c r="R49" i="10"/>
  <c r="R48" i="10"/>
  <c r="Q49" i="10"/>
  <c r="Q52" i="10"/>
  <c r="Q40" i="10"/>
  <c r="R55" i="10"/>
  <c r="R40" i="10"/>
  <c r="Q41" i="10"/>
  <c r="Q36" i="10"/>
  <c r="R37" i="11"/>
  <c r="Q48" i="11"/>
  <c r="Q43" i="11"/>
  <c r="S60" i="12"/>
  <c r="T60" i="12"/>
  <c r="U60" i="12"/>
  <c r="U36" i="12"/>
  <c r="U37" i="12"/>
  <c r="U38" i="12"/>
  <c r="U39" i="12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V71" i="2"/>
  <c r="V70" i="2"/>
  <c r="V69" i="2"/>
  <c r="V68" i="2"/>
  <c r="V67" i="2"/>
  <c r="V66" i="2"/>
  <c r="V65" i="2"/>
  <c r="V64" i="2"/>
  <c r="V63" i="2"/>
  <c r="V62" i="2"/>
  <c r="V61" i="2"/>
  <c r="V60" i="2"/>
  <c r="R34" i="14"/>
  <c r="U34" i="14"/>
  <c r="M34" i="14"/>
  <c r="V67" i="14"/>
  <c r="Q67" i="14"/>
  <c r="V66" i="14"/>
  <c r="Q66" i="14"/>
  <c r="V65" i="14"/>
  <c r="Q65" i="14"/>
  <c r="V64" i="14"/>
  <c r="Q64" i="14"/>
  <c r="V63" i="14"/>
  <c r="Q63" i="14"/>
  <c r="V62" i="14"/>
  <c r="Q62" i="14"/>
  <c r="V61" i="14"/>
  <c r="Q61" i="14"/>
  <c r="V60" i="14"/>
  <c r="Q60" i="14"/>
  <c r="V59" i="14"/>
  <c r="Q59" i="14"/>
  <c r="V58" i="14"/>
  <c r="Q58" i="14"/>
  <c r="V57" i="14"/>
  <c r="Q57" i="14"/>
  <c r="V56" i="14"/>
  <c r="Q56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T55" i="14"/>
  <c r="R55" i="14"/>
  <c r="Q55" i="14"/>
  <c r="O55" i="14"/>
  <c r="M55" i="14"/>
  <c r="L55" i="14"/>
  <c r="J55" i="14"/>
  <c r="G55" i="14"/>
  <c r="F55" i="14"/>
  <c r="E55" i="14"/>
  <c r="D55" i="14"/>
  <c r="V52" i="14"/>
  <c r="R52" i="14"/>
  <c r="M52" i="14"/>
  <c r="U52" i="14"/>
  <c r="Q52" i="14"/>
  <c r="J52" i="14"/>
  <c r="P52" i="14"/>
  <c r="V51" i="14"/>
  <c r="R51" i="14"/>
  <c r="M51" i="14"/>
  <c r="U51" i="14"/>
  <c r="Q51" i="14"/>
  <c r="J51" i="14"/>
  <c r="P51" i="14"/>
  <c r="V50" i="14"/>
  <c r="R50" i="14"/>
  <c r="M50" i="14"/>
  <c r="U50" i="14"/>
  <c r="Q50" i="14"/>
  <c r="J50" i="14"/>
  <c r="P50" i="14"/>
  <c r="V49" i="14"/>
  <c r="R49" i="14"/>
  <c r="M49" i="14"/>
  <c r="U49" i="14"/>
  <c r="Q49" i="14"/>
  <c r="J49" i="14"/>
  <c r="P49" i="14"/>
  <c r="R48" i="14"/>
  <c r="M48" i="14"/>
  <c r="J48" i="14"/>
  <c r="V47" i="14"/>
  <c r="R47" i="14"/>
  <c r="U47" i="14"/>
  <c r="M47" i="14"/>
  <c r="J47" i="14"/>
  <c r="V46" i="14"/>
  <c r="R46" i="14"/>
  <c r="M46" i="14"/>
  <c r="J46" i="14"/>
  <c r="V45" i="14"/>
  <c r="R45" i="14"/>
  <c r="Q45" i="14"/>
  <c r="M45" i="14"/>
  <c r="P45" i="14"/>
  <c r="J45" i="14"/>
  <c r="V44" i="14"/>
  <c r="R44" i="14"/>
  <c r="Q44" i="14"/>
  <c r="M44" i="14"/>
  <c r="J44" i="14"/>
  <c r="P44" i="14"/>
  <c r="R43" i="14"/>
  <c r="M43" i="14"/>
  <c r="J43" i="14"/>
  <c r="V42" i="14"/>
  <c r="R42" i="14"/>
  <c r="Q42" i="14"/>
  <c r="M42" i="14"/>
  <c r="U42" i="14"/>
  <c r="J42" i="14"/>
  <c r="V41" i="14"/>
  <c r="R41" i="14"/>
  <c r="Q41" i="14"/>
  <c r="M41" i="14"/>
  <c r="J41" i="14"/>
  <c r="V40" i="14"/>
  <c r="R40" i="14"/>
  <c r="U40" i="14"/>
  <c r="Q40" i="14"/>
  <c r="M40" i="14"/>
  <c r="J40" i="14"/>
  <c r="V39" i="14"/>
  <c r="R39" i="14"/>
  <c r="Q39" i="14"/>
  <c r="M39" i="14"/>
  <c r="J39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R37" i="14"/>
  <c r="Q37" i="14"/>
  <c r="M37" i="14"/>
  <c r="L37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R36" i="14"/>
  <c r="M36" i="14"/>
  <c r="U36" i="14"/>
  <c r="Q36" i="14"/>
  <c r="L36" i="14"/>
  <c r="J36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R35" i="14"/>
  <c r="M35" i="14"/>
  <c r="Q35" i="14"/>
  <c r="J3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Q34" i="14"/>
  <c r="V30" i="14"/>
  <c r="U30" i="14"/>
  <c r="Q30" i="14"/>
  <c r="P30" i="14"/>
  <c r="V29" i="14"/>
  <c r="U29" i="14"/>
  <c r="Q29" i="14"/>
  <c r="P29" i="14"/>
  <c r="V28" i="14"/>
  <c r="U28" i="14"/>
  <c r="Q28" i="14"/>
  <c r="P28" i="14"/>
  <c r="V27" i="14"/>
  <c r="U27" i="14"/>
  <c r="Q27" i="14"/>
  <c r="P27" i="14"/>
  <c r="V26" i="14"/>
  <c r="U26" i="14"/>
  <c r="Q26" i="14"/>
  <c r="P26" i="14"/>
  <c r="V25" i="14"/>
  <c r="U25" i="14"/>
  <c r="Q25" i="14"/>
  <c r="P25" i="14"/>
  <c r="V24" i="14"/>
  <c r="U24" i="14"/>
  <c r="Q24" i="14"/>
  <c r="P24" i="14"/>
  <c r="V23" i="14"/>
  <c r="U23" i="14"/>
  <c r="Q23" i="14"/>
  <c r="P23" i="14"/>
  <c r="V22" i="14"/>
  <c r="U22" i="14"/>
  <c r="Q22" i="14"/>
  <c r="P22" i="14"/>
  <c r="V21" i="14"/>
  <c r="U21" i="14"/>
  <c r="Q21" i="14"/>
  <c r="P21" i="14"/>
  <c r="V20" i="14"/>
  <c r="U20" i="14"/>
  <c r="Q20" i="14"/>
  <c r="P20" i="14"/>
  <c r="V19" i="14"/>
  <c r="U19" i="14"/>
  <c r="Q19" i="14"/>
  <c r="P19" i="14"/>
  <c r="V18" i="14"/>
  <c r="U18" i="14"/>
  <c r="Q18" i="14"/>
  <c r="P18" i="14"/>
  <c r="V17" i="14"/>
  <c r="U17" i="14"/>
  <c r="Q17" i="14"/>
  <c r="P17" i="14"/>
  <c r="V16" i="14"/>
  <c r="U16" i="14"/>
  <c r="Q16" i="14"/>
  <c r="P16" i="14"/>
  <c r="V15" i="14"/>
  <c r="U15" i="14"/>
  <c r="Q15" i="14"/>
  <c r="P15" i="14"/>
  <c r="V14" i="14"/>
  <c r="U14" i="14"/>
  <c r="Q14" i="14"/>
  <c r="P14" i="14"/>
  <c r="V13" i="14"/>
  <c r="U13" i="14"/>
  <c r="Q13" i="14"/>
  <c r="P13" i="14"/>
  <c r="V12" i="14"/>
  <c r="U12" i="14"/>
  <c r="Q12" i="14"/>
  <c r="P12" i="14"/>
  <c r="V11" i="14"/>
  <c r="U11" i="14"/>
  <c r="Q11" i="14"/>
  <c r="P11" i="14"/>
  <c r="V10" i="14"/>
  <c r="U10" i="14"/>
  <c r="Q10" i="14"/>
  <c r="P10" i="14"/>
  <c r="V9" i="14"/>
  <c r="U9" i="14"/>
  <c r="Q9" i="14"/>
  <c r="P9" i="14"/>
  <c r="V8" i="14"/>
  <c r="U8" i="14"/>
  <c r="Q8" i="14"/>
  <c r="P8" i="14"/>
  <c r="V7" i="14"/>
  <c r="U7" i="14"/>
  <c r="Q7" i="14"/>
  <c r="P7" i="14"/>
  <c r="V6" i="14"/>
  <c r="U6" i="14"/>
  <c r="Q6" i="14"/>
  <c r="P6" i="14"/>
  <c r="V5" i="14"/>
  <c r="U5" i="14"/>
  <c r="Q5" i="14"/>
  <c r="P5" i="14"/>
  <c r="V4" i="14"/>
  <c r="U4" i="14"/>
  <c r="Q4" i="14"/>
  <c r="P4" i="14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4" i="10"/>
  <c r="R25" i="10"/>
  <c r="R26" i="10"/>
  <c r="R27" i="10"/>
  <c r="R28" i="10"/>
  <c r="R29" i="10"/>
  <c r="R30" i="10"/>
  <c r="R32" i="10"/>
  <c r="R31" i="12"/>
  <c r="R30" i="12"/>
  <c r="R20" i="12"/>
  <c r="R24" i="12"/>
  <c r="R23" i="12"/>
  <c r="R22" i="12"/>
  <c r="R21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R60" i="12"/>
  <c r="P60" i="12"/>
  <c r="N60" i="12"/>
  <c r="M60" i="12"/>
  <c r="K60" i="12"/>
  <c r="G60" i="12"/>
  <c r="F60" i="12"/>
  <c r="E60" i="12"/>
  <c r="D60" i="12"/>
  <c r="R8" i="12"/>
  <c r="R4" i="12"/>
  <c r="R5" i="12"/>
  <c r="R9" i="12"/>
  <c r="R10" i="12"/>
  <c r="R11" i="12"/>
  <c r="R12" i="12"/>
  <c r="R13" i="12"/>
  <c r="R14" i="12"/>
  <c r="R15" i="12"/>
  <c r="R16" i="12"/>
  <c r="R17" i="12"/>
  <c r="R18" i="12"/>
  <c r="R19" i="12"/>
  <c r="R28" i="12"/>
  <c r="R29" i="12"/>
  <c r="R32" i="12"/>
  <c r="P39" i="12"/>
  <c r="M39" i="12"/>
  <c r="P38" i="12"/>
  <c r="M38" i="12"/>
  <c r="P37" i="12"/>
  <c r="P36" i="12"/>
  <c r="U62" i="9"/>
  <c r="U61" i="9"/>
  <c r="U60" i="9"/>
  <c r="U59" i="9"/>
  <c r="Q71" i="2"/>
  <c r="Q70" i="2"/>
  <c r="Q69" i="2"/>
  <c r="Q68" i="2"/>
  <c r="Q67" i="2"/>
  <c r="Q66" i="2"/>
  <c r="Q65" i="2"/>
  <c r="Q64" i="2"/>
  <c r="Q63" i="2"/>
  <c r="Q62" i="2"/>
  <c r="Q61" i="2"/>
  <c r="Q60" i="2"/>
  <c r="Q50" i="2"/>
  <c r="Q49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P59" i="11"/>
  <c r="N59" i="11"/>
  <c r="M59" i="11"/>
  <c r="K59" i="11"/>
  <c r="G59" i="11"/>
  <c r="F59" i="11"/>
  <c r="E59" i="11"/>
  <c r="D59" i="11"/>
  <c r="P38" i="11"/>
  <c r="Q38" i="11"/>
  <c r="M38" i="11"/>
  <c r="P37" i="11"/>
  <c r="Q37" i="11"/>
  <c r="M37" i="11"/>
  <c r="P36" i="11"/>
  <c r="Q36" i="11"/>
  <c r="P35" i="11"/>
  <c r="Q35" i="11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P58" i="10"/>
  <c r="N58" i="10"/>
  <c r="M58" i="10"/>
  <c r="K58" i="10"/>
  <c r="G58" i="10"/>
  <c r="F58" i="10"/>
  <c r="E58" i="10"/>
  <c r="D58" i="10"/>
  <c r="P37" i="10"/>
  <c r="M37" i="10"/>
  <c r="P36" i="10"/>
  <c r="M36" i="10"/>
  <c r="P35" i="10"/>
  <c r="P34" i="10"/>
  <c r="R58" i="8"/>
  <c r="R57" i="8"/>
  <c r="R56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6" i="8"/>
  <c r="R24" i="8"/>
  <c r="R23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Q65" i="6"/>
  <c r="Q64" i="6"/>
  <c r="Q63" i="6"/>
  <c r="Q62" i="6"/>
  <c r="AA63" i="7"/>
  <c r="Z63" i="7"/>
  <c r="Y63" i="7"/>
  <c r="X63" i="7"/>
  <c r="W63" i="7"/>
  <c r="V63" i="7"/>
  <c r="U63" i="7"/>
  <c r="T63" i="7"/>
  <c r="S63" i="7"/>
  <c r="Q70" i="7"/>
  <c r="Q69" i="7"/>
  <c r="Q68" i="7"/>
  <c r="Q67" i="7"/>
  <c r="Q66" i="7"/>
  <c r="Q65" i="7"/>
  <c r="Q64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N71" i="2"/>
  <c r="N70" i="2"/>
  <c r="N69" i="2"/>
  <c r="N68" i="2"/>
  <c r="N67" i="2"/>
  <c r="N66" i="2"/>
  <c r="N65" i="2"/>
  <c r="N64" i="2"/>
  <c r="N63" i="2"/>
  <c r="N62" i="2"/>
  <c r="N61" i="2"/>
  <c r="N60" i="2"/>
  <c r="Q56" i="2"/>
  <c r="Q38" i="2"/>
  <c r="Q37" i="2"/>
  <c r="N30" i="2"/>
  <c r="N29" i="2"/>
  <c r="N28" i="2"/>
  <c r="N27" i="2"/>
  <c r="N26" i="2"/>
  <c r="N25" i="2"/>
  <c r="N24" i="2"/>
  <c r="N23" i="2"/>
  <c r="N22" i="2"/>
  <c r="N21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M59" i="2"/>
  <c r="L59" i="2"/>
  <c r="K59" i="2"/>
  <c r="J59" i="2"/>
  <c r="R87" i="9"/>
  <c r="R86" i="9"/>
  <c r="R85" i="9"/>
  <c r="R84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U83" i="9"/>
  <c r="S83" i="9"/>
  <c r="R83" i="9"/>
  <c r="P83" i="9"/>
  <c r="N83" i="9"/>
  <c r="M83" i="9"/>
  <c r="K83" i="9"/>
  <c r="G83" i="9"/>
  <c r="F83" i="9"/>
  <c r="E83" i="9"/>
  <c r="D83" i="9"/>
  <c r="P62" i="9"/>
  <c r="M62" i="9"/>
  <c r="P61" i="9"/>
  <c r="M61" i="9"/>
  <c r="P60" i="9"/>
  <c r="P59" i="9"/>
  <c r="D87" i="8"/>
  <c r="E87" i="8"/>
  <c r="F87" i="8"/>
  <c r="G87" i="8"/>
  <c r="K87" i="8"/>
  <c r="M87" i="8"/>
  <c r="N87" i="8"/>
  <c r="P87" i="8"/>
  <c r="K73" i="8"/>
  <c r="K79" i="8"/>
  <c r="P63" i="8"/>
  <c r="V63" i="8"/>
  <c r="U63" i="8"/>
  <c r="P64" i="8"/>
  <c r="V64" i="8"/>
  <c r="U64" i="8"/>
  <c r="M65" i="8"/>
  <c r="P65" i="8"/>
  <c r="V65" i="8"/>
  <c r="U65" i="8"/>
  <c r="M66" i="8"/>
  <c r="P66" i="8"/>
  <c r="U66" i="8"/>
  <c r="AG63" i="7"/>
  <c r="AF63" i="7"/>
  <c r="AE63" i="7"/>
  <c r="AD63" i="7"/>
  <c r="AC63" i="7"/>
  <c r="AB63" i="7"/>
  <c r="Q63" i="7"/>
  <c r="P63" i="7"/>
  <c r="N63" i="7"/>
  <c r="M63" i="7"/>
  <c r="K63" i="7"/>
  <c r="G63" i="7"/>
  <c r="F63" i="7"/>
  <c r="E63" i="7"/>
  <c r="D63" i="7"/>
  <c r="K49" i="7"/>
  <c r="M41" i="7"/>
  <c r="J45" i="2"/>
  <c r="J51" i="2"/>
  <c r="M61" i="6"/>
  <c r="K61" i="6"/>
  <c r="G61" i="6"/>
  <c r="F61" i="6"/>
  <c r="E61" i="6"/>
  <c r="D61" i="6"/>
  <c r="P38" i="6"/>
  <c r="M38" i="6"/>
  <c r="P37" i="6"/>
  <c r="M37" i="6"/>
  <c r="P36" i="6"/>
  <c r="P35" i="6"/>
  <c r="G59" i="2"/>
  <c r="F59" i="2"/>
  <c r="E59" i="2"/>
  <c r="D59" i="2"/>
  <c r="K38" i="2"/>
  <c r="K37" i="2"/>
  <c r="N59" i="2"/>
  <c r="O59" i="2"/>
  <c r="P59" i="2"/>
  <c r="Q59" i="2"/>
  <c r="R59" i="2"/>
  <c r="T59" i="2"/>
  <c r="V59" i="2"/>
  <c r="W59" i="2"/>
  <c r="X59" i="2"/>
  <c r="Y59" i="2"/>
  <c r="Z59" i="2"/>
  <c r="AA59" i="2"/>
  <c r="U46" i="14"/>
  <c r="U44" i="14"/>
  <c r="V66" i="8"/>
  <c r="R66" i="8"/>
  <c r="Q53" i="2"/>
  <c r="N35" i="2"/>
  <c r="N54" i="2"/>
  <c r="N47" i="2"/>
  <c r="Q36" i="2"/>
  <c r="N42" i="2"/>
  <c r="N36" i="2"/>
  <c r="N37" i="2"/>
  <c r="N48" i="2"/>
  <c r="N38" i="2"/>
  <c r="Q48" i="2"/>
  <c r="Q42" i="2"/>
  <c r="N43" i="2"/>
  <c r="N56" i="2"/>
  <c r="Q44" i="2"/>
  <c r="P40" i="14"/>
  <c r="P41" i="14"/>
  <c r="P34" i="14"/>
  <c r="U45" i="14"/>
  <c r="N55" i="2"/>
  <c r="Q41" i="2"/>
  <c r="N44" i="2"/>
  <c r="Q47" i="2"/>
  <c r="Q54" i="2"/>
  <c r="Q43" i="2"/>
  <c r="Q55" i="2"/>
  <c r="N41" i="2"/>
  <c r="N53" i="2"/>
  <c r="U39" i="14"/>
  <c r="P37" i="14"/>
  <c r="U37" i="14"/>
  <c r="P36" i="14"/>
  <c r="P35" i="14"/>
  <c r="P42" i="14"/>
  <c r="P39" i="14"/>
  <c r="U41" i="14"/>
  <c r="U35" i="14"/>
  <c r="R65" i="8"/>
  <c r="R64" i="8"/>
  <c r="AU34" i="2" l="1"/>
  <c r="AP34" i="2"/>
  <c r="AU40" i="2"/>
  <c r="AP40" i="2"/>
  <c r="AU41" i="2"/>
  <c r="AP41" i="2"/>
  <c r="AU45" i="2"/>
  <c r="AP45" i="2"/>
  <c r="AU46" i="2"/>
  <c r="AP46" i="2"/>
  <c r="AU52" i="2"/>
  <c r="AP52" i="2"/>
  <c r="AU53" i="2"/>
  <c r="AP53" i="2"/>
  <c r="AU35" i="2"/>
  <c r="AU36" i="2"/>
  <c r="AU37" i="2"/>
  <c r="AU38" i="2"/>
  <c r="AU39" i="2"/>
  <c r="AU42" i="2"/>
  <c r="AU43" i="2"/>
  <c r="AU44" i="2"/>
  <c r="AU47" i="2"/>
  <c r="AU48" i="2"/>
  <c r="AU49" i="2"/>
  <c r="AU50" i="2"/>
  <c r="AU51" i="2"/>
  <c r="AU54" i="2"/>
  <c r="AU55" i="2"/>
  <c r="AU56" i="2"/>
  <c r="AT34" i="2"/>
  <c r="AO34" i="2"/>
  <c r="AT38" i="2"/>
  <c r="AO38" i="2"/>
  <c r="AT39" i="2"/>
  <c r="AO39" i="2"/>
  <c r="AT45" i="2"/>
  <c r="AO45" i="2"/>
  <c r="AT46" i="2"/>
  <c r="AO46" i="2"/>
  <c r="AT50" i="2"/>
  <c r="AO50" i="2"/>
  <c r="AT51" i="2"/>
  <c r="AO51" i="2"/>
  <c r="AT35" i="2"/>
  <c r="AT36" i="2"/>
  <c r="AT37" i="2"/>
  <c r="AT40" i="2"/>
  <c r="AT41" i="2"/>
  <c r="AT42" i="2"/>
  <c r="AT43" i="2"/>
  <c r="AT44" i="2"/>
  <c r="AT47" i="2"/>
  <c r="AT48" i="2"/>
  <c r="AT49" i="2"/>
  <c r="AT52" i="2"/>
  <c r="AT53" i="2"/>
  <c r="AT54" i="2"/>
  <c r="AT55" i="2"/>
  <c r="AT56" i="2"/>
  <c r="AV34" i="10"/>
  <c r="AQ34" i="10"/>
  <c r="AV35" i="10"/>
  <c r="AQ35" i="10"/>
  <c r="AV36" i="10"/>
  <c r="AQ36" i="10"/>
  <c r="AV37" i="10"/>
  <c r="AQ37" i="10"/>
  <c r="AV39" i="10"/>
  <c r="AQ39" i="10"/>
  <c r="AV40" i="10"/>
  <c r="AQ40" i="10"/>
  <c r="AV41" i="10"/>
  <c r="AQ41" i="10"/>
  <c r="AV42" i="10"/>
  <c r="AQ42" i="10"/>
  <c r="AV43" i="10"/>
  <c r="AQ43" i="10"/>
  <c r="AV45" i="10"/>
  <c r="AQ45" i="10"/>
  <c r="AV46" i="10"/>
  <c r="AQ46" i="10"/>
  <c r="AV47" i="10"/>
  <c r="AQ47" i="10"/>
  <c r="AV48" i="10"/>
  <c r="AQ48" i="10"/>
  <c r="AV49" i="10"/>
  <c r="AQ49" i="10"/>
  <c r="AV51" i="10"/>
  <c r="AQ51" i="10"/>
  <c r="AV52" i="10"/>
  <c r="AQ52" i="10"/>
  <c r="AV53" i="10"/>
  <c r="AQ53" i="10"/>
  <c r="AV54" i="10"/>
  <c r="AQ54" i="10"/>
  <c r="AV55" i="10"/>
  <c r="AQ55" i="10"/>
  <c r="AU34" i="10"/>
  <c r="AP34" i="10"/>
  <c r="AU35" i="10"/>
  <c r="AP35" i="10"/>
  <c r="AU36" i="10"/>
  <c r="AP36" i="10"/>
  <c r="AU37" i="10"/>
  <c r="AP37" i="10"/>
  <c r="AU39" i="10"/>
  <c r="AP39" i="10"/>
  <c r="AU40" i="10"/>
  <c r="AP40" i="10"/>
  <c r="AU41" i="10"/>
  <c r="AP41" i="10"/>
  <c r="AU42" i="10"/>
  <c r="AP42" i="10"/>
  <c r="AU43" i="10"/>
  <c r="AP43" i="10"/>
  <c r="AU45" i="10"/>
  <c r="AP45" i="10"/>
  <c r="AU46" i="10"/>
  <c r="AP46" i="10"/>
  <c r="AU47" i="10"/>
  <c r="AP47" i="10"/>
  <c r="AU48" i="10"/>
  <c r="AP48" i="10"/>
  <c r="AU49" i="10"/>
  <c r="AP49" i="10"/>
  <c r="AU51" i="10"/>
  <c r="AP51" i="10"/>
  <c r="AU52" i="10"/>
  <c r="AP52" i="10"/>
  <c r="AU53" i="10"/>
  <c r="AP53" i="10"/>
  <c r="AU54" i="10"/>
  <c r="AP54" i="10"/>
  <c r="AU55" i="10"/>
  <c r="AP55" i="10"/>
  <c r="AU37" i="12"/>
  <c r="AV37" i="12"/>
  <c r="AV54" i="12"/>
  <c r="AQ35" i="12"/>
  <c r="AP49" i="12"/>
  <c r="AP45" i="12"/>
  <c r="AP37" i="12"/>
  <c r="AP48" i="12"/>
  <c r="AP55" i="12"/>
  <c r="AQ49" i="12"/>
  <c r="AQ45" i="12"/>
  <c r="AQ56" i="12"/>
  <c r="AG39" i="12"/>
  <c r="AK37" i="12"/>
  <c r="AL45" i="12"/>
  <c r="AK36" i="12"/>
  <c r="AG53" i="12"/>
  <c r="AK39" i="12"/>
  <c r="AK53" i="12"/>
  <c r="AG47" i="12"/>
  <c r="AG36" i="12"/>
  <c r="AG51" i="12"/>
  <c r="AG42" i="12"/>
  <c r="AF45" i="12"/>
  <c r="AF47" i="12"/>
  <c r="AK54" i="12"/>
  <c r="AK44" i="12"/>
  <c r="AK43" i="12"/>
  <c r="AF55" i="12"/>
  <c r="AP54" i="12"/>
  <c r="AU44" i="12"/>
  <c r="AP41" i="12"/>
  <c r="AU36" i="12"/>
  <c r="AP42" i="12"/>
  <c r="AP56" i="12"/>
  <c r="AP47" i="12"/>
  <c r="AQ57" i="12"/>
  <c r="AU35" i="12"/>
  <c r="AP39" i="12"/>
  <c r="AU43" i="12"/>
  <c r="AP57" i="12"/>
  <c r="AP38" i="12"/>
  <c r="AP51" i="12"/>
  <c r="AP50" i="12"/>
  <c r="AQ47" i="12"/>
  <c r="AQ50" i="12"/>
  <c r="AV55" i="12"/>
  <c r="AQ51" i="12"/>
  <c r="AQ41" i="12"/>
  <c r="AQ44" i="12"/>
  <c r="AQ42" i="12"/>
  <c r="AQ37" i="12"/>
  <c r="AV39" i="12"/>
  <c r="AQ38" i="12"/>
  <c r="AQ48" i="12"/>
  <c r="AQ43" i="12"/>
  <c r="AQ36" i="12"/>
  <c r="AQ48" i="7"/>
  <c r="AQ50" i="7"/>
  <c r="AV57" i="7"/>
  <c r="AQ54" i="7"/>
  <c r="AV46" i="7"/>
  <c r="AQ39" i="7"/>
  <c r="AQ51" i="7"/>
  <c r="AV38" i="7"/>
  <c r="AV58" i="7"/>
  <c r="AQ41" i="7"/>
  <c r="AV39" i="7"/>
  <c r="AP42" i="7"/>
  <c r="AV40" i="7"/>
  <c r="AV54" i="7"/>
  <c r="AV60" i="7"/>
  <c r="AV51" i="7"/>
  <c r="AU48" i="7"/>
  <c r="AU44" i="7"/>
  <c r="AU58" i="7"/>
  <c r="AU53" i="7"/>
  <c r="AU59" i="7"/>
  <c r="AU45" i="7"/>
  <c r="AU38" i="7"/>
  <c r="AU41" i="7"/>
  <c r="AU54" i="7"/>
  <c r="AU50" i="7"/>
  <c r="AU60" i="7"/>
  <c r="AU46" i="7"/>
  <c r="AU56" i="7"/>
  <c r="AU39" i="7"/>
  <c r="AU51" i="7"/>
  <c r="AU52" i="7"/>
  <c r="AU57" i="7"/>
  <c r="AU40" i="7"/>
  <c r="AU47" i="7"/>
  <c r="AU41" i="11"/>
  <c r="AP41" i="11"/>
  <c r="AP49" i="11"/>
  <c r="AU49" i="11"/>
  <c r="AP56" i="11"/>
  <c r="AU56" i="11"/>
  <c r="AP36" i="11"/>
  <c r="AU36" i="11"/>
  <c r="AV41" i="11"/>
  <c r="AQ41" i="11"/>
  <c r="AV49" i="11"/>
  <c r="AQ49" i="11"/>
  <c r="AV56" i="11"/>
  <c r="AQ56" i="11"/>
  <c r="AP34" i="11"/>
  <c r="AV34" i="11" s="1"/>
  <c r="AV36" i="11"/>
  <c r="AQ36" i="11"/>
  <c r="AP42" i="11"/>
  <c r="AU42" i="11"/>
  <c r="AU50" i="11"/>
  <c r="AP50" i="11"/>
  <c r="AV42" i="11"/>
  <c r="AQ42" i="11"/>
  <c r="AV50" i="11"/>
  <c r="AQ50" i="11"/>
  <c r="AV35" i="11"/>
  <c r="AQ35" i="11"/>
  <c r="AU37" i="11"/>
  <c r="AP37" i="11"/>
  <c r="AP43" i="11"/>
  <c r="AU43" i="11"/>
  <c r="AU52" i="11"/>
  <c r="AP52" i="11"/>
  <c r="AV37" i="11"/>
  <c r="AQ37" i="11"/>
  <c r="AQ43" i="11"/>
  <c r="AV43" i="11"/>
  <c r="AQ52" i="11"/>
  <c r="AV52" i="11"/>
  <c r="AP44" i="11"/>
  <c r="AU44" i="11"/>
  <c r="AU53" i="11"/>
  <c r="AP53" i="11"/>
  <c r="AQ55" i="11"/>
  <c r="AV55" i="11"/>
  <c r="AP38" i="11"/>
  <c r="AU38" i="11"/>
  <c r="AQ44" i="11"/>
  <c r="AV44" i="11"/>
  <c r="AQ53" i="11"/>
  <c r="AV53" i="11"/>
  <c r="AQ38" i="11"/>
  <c r="AV38" i="11"/>
  <c r="AP47" i="11"/>
  <c r="AU47" i="11"/>
  <c r="AP54" i="11"/>
  <c r="AU54" i="11"/>
  <c r="AQ48" i="11"/>
  <c r="AV48" i="11"/>
  <c r="AQ47" i="11"/>
  <c r="AV47" i="11"/>
  <c r="AQ54" i="11"/>
  <c r="AV54" i="11"/>
  <c r="AQ40" i="11"/>
  <c r="AV40" i="11"/>
  <c r="AP35" i="11"/>
  <c r="AU35" i="11"/>
  <c r="AP40" i="11"/>
  <c r="AU40" i="11"/>
  <c r="AP48" i="11"/>
  <c r="AU48" i="11"/>
  <c r="AU55" i="11"/>
  <c r="AP55" i="11"/>
  <c r="AU77" i="9"/>
  <c r="AQ58" i="7"/>
  <c r="AL48" i="7"/>
  <c r="AQ44" i="7"/>
  <c r="AQ40" i="7"/>
  <c r="AL41" i="7"/>
  <c r="AQ53" i="7"/>
  <c r="AL42" i="7"/>
  <c r="AQ59" i="7"/>
  <c r="AL39" i="7"/>
  <c r="AL51" i="7"/>
  <c r="AL52" i="7"/>
  <c r="AQ38" i="7"/>
  <c r="AQ45" i="7"/>
  <c r="AQ60" i="7"/>
  <c r="AQ46" i="7"/>
  <c r="AQ56" i="7"/>
  <c r="AQ42" i="7"/>
  <c r="AQ47" i="7"/>
  <c r="AQ52" i="7"/>
  <c r="AQ57" i="7"/>
  <c r="AL50" i="7"/>
  <c r="AL54" i="7"/>
  <c r="AL38" i="7"/>
  <c r="V38" i="7"/>
  <c r="V54" i="7"/>
  <c r="V46" i="7"/>
  <c r="V51" i="7"/>
  <c r="W51" i="7"/>
  <c r="V56" i="7"/>
  <c r="V52" i="7"/>
  <c r="V59" i="7"/>
  <c r="AA39" i="7"/>
  <c r="AA50" i="7"/>
  <c r="AA54" i="7"/>
  <c r="W39" i="7"/>
  <c r="AA51" i="7"/>
  <c r="AA56" i="7"/>
  <c r="AB38" i="7"/>
  <c r="AA59" i="7"/>
  <c r="AF51" i="7"/>
  <c r="AF40" i="7"/>
  <c r="AF44" i="7"/>
  <c r="AF52" i="7"/>
  <c r="AF41" i="7"/>
  <c r="AF58" i="7"/>
  <c r="AG58" i="7"/>
  <c r="AF50" i="7"/>
  <c r="AF54" i="7"/>
  <c r="AL57" i="7"/>
  <c r="AK58" i="7"/>
  <c r="AL40" i="7"/>
  <c r="AG42" i="7"/>
  <c r="AL60" i="7"/>
  <c r="AG38" i="7"/>
  <c r="AA44" i="2"/>
  <c r="AA55" i="2"/>
  <c r="Z45" i="2"/>
  <c r="Z36" i="2"/>
  <c r="AA42" i="2"/>
  <c r="V43" i="2"/>
  <c r="Z37" i="2"/>
  <c r="AA54" i="2"/>
  <c r="AA40" i="2"/>
  <c r="AA52" i="2"/>
  <c r="AF38" i="2"/>
  <c r="AF44" i="2"/>
  <c r="AE37" i="2"/>
  <c r="AF40" i="2"/>
  <c r="AE43" i="2"/>
  <c r="AF52" i="2"/>
  <c r="AK52" i="2"/>
  <c r="AJ34" i="2"/>
  <c r="AK37" i="2"/>
  <c r="AK40" i="2"/>
  <c r="AE45" i="2"/>
  <c r="AK38" i="2"/>
  <c r="AJ35" i="2"/>
  <c r="AK51" i="2"/>
  <c r="AJ43" i="2"/>
  <c r="AK49" i="2"/>
  <c r="AB36" i="6"/>
  <c r="AB40" i="6"/>
  <c r="AB53" i="6"/>
  <c r="V35" i="6"/>
  <c r="AB49" i="6"/>
  <c r="V41" i="6"/>
  <c r="V54" i="6"/>
  <c r="AA37" i="6"/>
  <c r="AB37" i="6"/>
  <c r="AB46" i="6"/>
  <c r="AA38" i="6"/>
  <c r="AA47" i="6"/>
  <c r="AB42" i="6"/>
  <c r="AB55" i="6"/>
  <c r="W52" i="6"/>
  <c r="AG35" i="6"/>
  <c r="AA50" i="6"/>
  <c r="AF40" i="6"/>
  <c r="AG49" i="6"/>
  <c r="AG40" i="6"/>
  <c r="AF37" i="6"/>
  <c r="AF42" i="6"/>
  <c r="AF43" i="6"/>
  <c r="AF54" i="6"/>
  <c r="AG41" i="6"/>
  <c r="AG44" i="6"/>
  <c r="AF38" i="6"/>
  <c r="AK44" i="6"/>
  <c r="AK43" i="6"/>
  <c r="AL46" i="6"/>
  <c r="AK41" i="6"/>
  <c r="AL47" i="6"/>
  <c r="AL54" i="6"/>
  <c r="AK48" i="6"/>
  <c r="AK55" i="6"/>
  <c r="AL55" i="6"/>
  <c r="AK52" i="6"/>
  <c r="AL37" i="6"/>
  <c r="AK37" i="6"/>
  <c r="AL43" i="6"/>
  <c r="AL56" i="6"/>
  <c r="AL40" i="6"/>
  <c r="AV37" i="6"/>
  <c r="AL44" i="12"/>
  <c r="AG54" i="12"/>
  <c r="AL49" i="12"/>
  <c r="AG37" i="12"/>
  <c r="AK35" i="12"/>
  <c r="AK48" i="12"/>
  <c r="BA36" i="12"/>
  <c r="BA37" i="12"/>
  <c r="AZ39" i="12"/>
  <c r="BA41" i="12"/>
  <c r="BA42" i="12"/>
  <c r="BA44" i="12"/>
  <c r="BA47" i="12"/>
  <c r="BA49" i="12"/>
  <c r="AZ51" i="12"/>
  <c r="BA51" i="12"/>
  <c r="AZ54" i="12"/>
  <c r="BA54" i="12"/>
  <c r="AZ56" i="12"/>
  <c r="BA5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tc={112E89DC-7C01-40B7-A8AA-74D9773FB55C}</author>
  </authors>
  <commentList>
    <comment ref="D1" authorId="0" shapeId="0" xr:uid="{112E89DC-7C01-40B7-A8AA-74D9773FB5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tc={AE645084-3945-41B3-AE43-E9117AFCA427}</author>
    <author>Jason Fawcett</author>
    <author>Owner</author>
    <author>tc={58E6F752-4133-4BBD-ADA4-9BB4EE727084}</author>
  </authors>
  <commentList>
    <comment ref="E3" authorId="0" shapeId="0" xr:uid="{AE645084-3945-41B3-AE43-E9117AFCA42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 xr:uid="{C296CAA6-3B29-4FE3-B1D2-386BA7CB6A60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Prestwick name</t>
        </r>
      </text>
    </comment>
    <comment ref="E5" authorId="1" shapeId="0" xr:uid="{FFC78B7C-1D6F-4542-A3DC-2F4D7A404AA8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Turnberry name</t>
        </r>
      </text>
    </comment>
    <comment ref="E6" authorId="1" shapeId="0" xr:uid="{543E7A7F-D61A-4F75-A4A0-BCF3E35D23C3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Oakmont name</t>
        </r>
      </text>
    </comment>
    <comment ref="E7" authorId="1" shapeId="0" xr:uid="{814133D1-C093-4161-9F76-91DB6C8B8D6A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Birkdale name
</t>
        </r>
      </text>
    </comment>
    <comment ref="D14" authorId="2" shapeId="0" xr:uid="{388304D0-42D9-475D-8CB4-6619108D0AD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Building sold in early 2022.  Website is not working properly when checked in April 2022.</t>
        </r>
      </text>
    </comment>
    <comment ref="E26" authorId="1" shapeId="0" xr:uid="{AD9AE625-31EA-493F-9075-44B1ABC5A23C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 bdm's include Aspen and Aspen 1
</t>
        </r>
      </text>
    </comment>
    <comment ref="E27" authorId="1" shapeId="0" xr:uid="{A8A9EAA5-748B-4887-8A36-E9AE6B96D85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Birch, Birch-1 and Birch-2
</t>
        </r>
      </text>
    </comment>
    <comment ref="E28" authorId="1" shapeId="0" xr:uid="{C3226D3F-A479-4A4F-9A46-2F21B1B0A68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Cottonwood and Cottonwood 1.</t>
        </r>
      </text>
    </comment>
    <comment ref="E29" authorId="1" shapeId="0" xr:uid="{E410C415-37A9-463F-92C9-4B98B9AAF50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Dogwood.</t>
        </r>
      </text>
    </comment>
    <comment ref="E32" authorId="3" shapeId="0" xr:uid="{58E6F752-4133-4BBD-ADA4-9BB4EE72708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tc={3B996116-3CBA-4EC4-A361-A1AE9A858EEC}</author>
    <author>Jason Fawcett</author>
    <author>tc={4A4DC08B-DD62-43ED-A8B9-98391D8C3E1F}</author>
  </authors>
  <commentList>
    <comment ref="E3" authorId="0" shapeId="0" xr:uid="{3B996116-3CBA-4EC4-A361-A1AE9A858EE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 xr:uid="{FE20A45F-7AF2-4E8D-9A0C-42A91A8A8B03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Rent includes power.</t>
        </r>
      </text>
    </comment>
    <comment ref="E21" authorId="1" shapeId="0" xr:uid="{9FCC6B9B-9841-4EB7-813D-92FCCEA49215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Cabernet style</t>
        </r>
      </text>
    </comment>
    <comment ref="E22" authorId="1" shapeId="0" xr:uid="{3EDF921B-6E2E-4550-8250-187EA2817B60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Malbec
</t>
        </r>
      </text>
    </comment>
    <comment ref="E23" authorId="1" shapeId="0" xr:uid="{6DD0B41B-5F79-4B1A-BD10-2CF7D8C9231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Malbec</t>
        </r>
      </text>
    </comment>
    <comment ref="E24" authorId="1" shapeId="0" xr:uid="{676ECD58-9E59-4F0D-B3F0-348458165D0E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Shiraz</t>
        </r>
      </text>
    </comment>
    <comment ref="K25" authorId="1" shapeId="0" xr:uid="{74B4933D-1114-44AA-BD86-181396C18436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No rents listed for first 3 floor plans.</t>
        </r>
      </text>
    </comment>
    <comment ref="E34" authorId="2" shapeId="0" xr:uid="{4A4DC08B-DD62-43ED-A8B9-98391D8C3E1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Lucas</author>
  </authors>
  <commentList>
    <comment ref="W23" authorId="0" shapeId="0" xr:uid="{A1501B4E-0CE3-4EA5-BD55-107D1AD20720}">
      <text>
        <r>
          <rPr>
            <sz val="11"/>
            <color theme="1"/>
            <rFont val="Calibri"/>
            <family val="2"/>
            <scheme val="minor"/>
          </rPr>
          <t xml:space="preserve">Jessica Lucas:
Although, if we are calling the properties every 3 months, we should be able to find out the prices &amp; remove this issue entirely.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 xr:uid="{3C0762C7-5DFD-440E-8AD6-4A2AC8D19B5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 xr:uid="{CEF93033-52A6-4F5E-B2E8-B0952FD7379F}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 xr:uid="{60E69518-5E4B-4EC8-B5F5-44E93F1F76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 xr:uid="{649E3C7D-A938-4C8F-89D9-D00DD97777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 xr:uid="{7DB6BE6E-DD9C-4946-9619-B7B1CDCE113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 xr:uid="{03EEC502-6361-493E-A904-1C2261C1E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 xr:uid="{D60CCE89-4B3E-49FF-A8BA-7E59D45748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tc={64A2396A-93B0-4E70-9D17-50D2BDD2604B}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 xr:uid="{64A2396A-93B0-4E70-9D17-50D2BDD2604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T19" authorId="1" shapeId="0" xr:uid="{B592D02F-3EC4-4B36-8BDA-17DD6C141313}">
      <text>
        <r>
          <rPr>
            <sz val="11"/>
            <color theme="1"/>
            <rFont val="Calibri"/>
            <family val="2"/>
            <scheme val="minor"/>
          </rPr>
          <t xml:space="preserve">Jessica Lucas:
Condo for sale, not for rent. Only thing available in the building. </t>
        </r>
      </text>
    </comment>
    <comment ref="E32" authorId="2" shapeId="0" xr:uid="{28781F91-2057-4E6E-A8FA-7AF70ED2865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3" shapeId="0" xr:uid="{ABD0E7F5-5D16-4360-845A-481A635863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4" shapeId="0" xr:uid="{0C00F205-E594-4736-B194-258094CB50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tc={A48A4DB4-A70C-4042-991D-BF87B628E938}</author>
    <author>Jason Fawcett</author>
    <author>tc={D79D7F91-55AB-43F6-B52B-4A584DC168F5}</author>
  </authors>
  <commentList>
    <comment ref="E3" authorId="0" shapeId="0" xr:uid="{A48A4DB4-A70C-4042-991D-BF87B628E93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U29" authorId="1" shapeId="0" xr:uid="{3BFD1884-EAA9-46E2-9C32-F2C9DE57639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Floor plans and pricing not showing this month for some unknown reason.  May be broken site.</t>
        </r>
      </text>
    </comment>
    <comment ref="E32" authorId="2" shapeId="0" xr:uid="{D79D7F91-55AB-43F6-B52B-4A584DC1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tc={699580C1-A17A-4088-8E02-220916D77DC1}</author>
    <author>Owner</author>
    <author>tc={57BFADCE-5CAD-4920-B0A3-C991DBE74C3F}</author>
  </authors>
  <commentList>
    <comment ref="E3" authorId="0" shapeId="0" xr:uid="{699580C1-A17A-4088-8E02-220916D77DC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C27" authorId="1" shapeId="0" xr:uid="{80BF7E49-F064-4A5D-B7B9-54D77A42A56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C30" authorId="1" shapeId="0" xr:uid="{E4ADF670-C201-46A6-B776-5F596EA6C84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E37" authorId="2" shapeId="0" xr:uid="{57BFADCE-5CAD-4920-B0A3-C991DBE74C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tc={62707C24-68AB-4BFE-8DA1-44947E4789FA}</author>
    <author>Kieran Markovic</author>
    <author>tc={E53B2EFB-903A-4C7E-A425-727C43F5C284}</author>
    <author>tc={2F10750F-C05D-43C9-8458-F4BFB7E95E64}</author>
    <author>tc={F89E6D59-024C-4D19-B742-33F520AE8ACB}</author>
    <author>tc={0925311A-664C-4B49-9A5D-5B88D263E0C1}</author>
    <author>tc={4E0EA523-954F-451F-9A19-D47DB6DC3F0B}</author>
    <author>tc={D3C40874-86CF-4090-B840-3ACD57364A40}</author>
    <author>tc={0A93A428-7338-4B37-9CB5-FBDD9257611D}</author>
    <author>tc={FC23A68E-6BD6-4175-9A70-0F06F426247E}</author>
    <author>tc={F4B25FB9-65A0-4CC5-80F0-A02B32D507C0}</author>
    <author>tc={E9B4E1AD-ABDA-4DD8-8457-B45A465DB51B}</author>
    <author>tc={B556E10A-0657-4B07-8281-D1BCCA816E72}</author>
    <author>tc={36159C0B-5C8D-4C6D-BBA2-31867E505719}</author>
    <author>tc={BD32B7E9-BDC9-466D-AEA7-11F162995970}</author>
    <author>tc={97744951-EC00-4425-8B81-256634BCC7FA}</author>
    <author>tc={43044D38-28FF-4C1B-AABF-23FD82500A82}</author>
    <author>tc={63CC5403-2FF0-43D7-81BC-841D017A0DA5}</author>
    <author>tc={CD98B9FD-4F00-4DE6-A606-B4F12C3844DD}</author>
    <author>tc={4F5E229D-B8E2-40D4-8580-4CEE0D33E31E}</author>
    <author>tc={18919C54-CDF7-4641-AC05-6ECC604D60F4}</author>
    <author>tc={B9723B5A-2699-42A6-8B78-7C1D61CDF0E9}</author>
    <author>tc={637614B8-1FEE-4B6B-B42B-AF74E2C8E5D0}</author>
    <author>tc={0C422C64-E7DD-4024-942E-5F843F0F9797}</author>
    <author>tc={CF0CF3F1-95F9-42C1-9B3E-2F8279A1EB57}</author>
    <author>tc={6E6C1336-2EAB-4114-B69F-B566AAEF2F77}</author>
    <author>tc={EACD0A92-0848-444E-86D6-E5E416B1D5EF}</author>
    <author>tc={8D38A84A-6D89-4B5C-B486-BC2D4A9D6CF4}</author>
    <author>tc={CD0B0951-8E65-47AE-AF82-C5DE99B7E543}</author>
    <author>tc={EA1334AC-F618-42A7-94DB-B209B8772922}</author>
    <author>tc={A07AFB0B-7C80-4643-8F35-ABD28D0348C2}</author>
    <author>tc={C08A2E26-9B14-4B07-A6DE-A5FDFCA51CC3}</author>
    <author>tc={8223282A-86C3-4803-B26D-B59ABB21C5EE}</author>
    <author>tc={F7350DBA-A8E9-4A11-812A-06788BE1B375}</author>
    <author>Owner</author>
    <author>Jason Fawcett</author>
    <author>tc={19E30EC2-00AD-4E3F-8787-F1C33A27BE4A}</author>
    <author>tc={8D5DC134-130F-4907-A595-EA46345B132C}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tc={9880CEC2-5A75-4D07-896D-07074BDD31A1}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 xr:uid="{62707C24-68AB-4BFE-8DA1-44947E4789F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 xr:uid="{D7AC6DA1-5D15-4B7C-B1AC-D4431648BEA2}">
      <text>
        <r>
          <rPr>
            <sz val="11"/>
            <color theme="1"/>
            <rFont val="Calibri"/>
            <family val="2"/>
            <scheme val="minor"/>
          </rPr>
          <t>Kieran Markovic:
Portofino now has 1 bed, 
1bed/2bath + den,
2 bed, 2 bed/2 bath, 
2 bed/2 bath + den. (new?)
Totaling of 5 types of suites compared to 4.</t>
        </r>
      </text>
    </comment>
    <comment ref="AJ10" authorId="2" shapeId="0" xr:uid="{E53B2EFB-903A-4C7E-A425-727C43F5C284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post suite availability, just says to contact them for a in-person/virtual tour</t>
      </text>
    </comment>
    <comment ref="AC12" authorId="1" shapeId="0" xr:uid="{93DC9296-61FC-4098-81E5-4402E4A43D90}">
      <text>
        <r>
          <rPr>
            <sz val="11"/>
            <color theme="1"/>
            <rFont val="Calibri"/>
            <family val="2"/>
            <scheme val="minor"/>
          </rPr>
          <t>Kieran Markovic:
2 bed 2 bath + den starting at $1,655</t>
        </r>
      </text>
    </comment>
    <comment ref="AH12" authorId="1" shapeId="0" xr:uid="{EA325160-8745-4115-A2B0-5D190683B70B}">
      <text>
        <r>
          <rPr>
            <sz val="11"/>
            <color theme="1"/>
            <rFont val="Calibri"/>
            <family val="2"/>
            <scheme val="minor"/>
          </rPr>
          <t>Kieran Markovic:
2 bed 2 bath + den $1,655</t>
        </r>
      </text>
    </comment>
    <comment ref="D13" authorId="1" shapeId="0" xr:uid="{E79EE342-D59B-4035-B4B9-BBEBCF6606FE}">
      <text>
        <r>
          <rPr>
            <sz val="11"/>
            <color theme="1"/>
            <rFont val="Calibri"/>
            <family val="2"/>
            <scheme val="minor"/>
          </rPr>
          <t>Kieran Markovic:
owned by parabelle now instead of greystone, hyperlink and competitor tab updated to show this change in ownership.</t>
        </r>
      </text>
    </comment>
    <comment ref="AI13" authorId="3" shapeId="0" xr:uid="{2F10750F-C05D-43C9-8458-F4BFB7E95E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max rate posted
</t>
      </text>
    </comment>
    <comment ref="AJ17" authorId="4" shapeId="0" xr:uid="{F89E6D59-024C-4D19-B742-33F520AE8ACB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J18" authorId="5" shapeId="0" xr:uid="{0925311A-664C-4B49-9A5D-5B88D263E0C1}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18" authorId="6" shapeId="0" xr:uid="{4E0EA523-954F-451F-9A19-D47DB6DC3F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left
</t>
      </text>
    </comment>
    <comment ref="AO19" authorId="7" shapeId="0" xr:uid="{D3C40874-86CF-4090-B840-3ACD57364A40}">
      <text>
        <t>[Threaded comment]
Your version of Excel allows you to read this threaded comment; however, any edits to it will get removed if the file is opened in a newer version of Excel. Learn more: https://go.microsoft.com/fwlink/?linkid=870924
Comment:
    1 left</t>
      </text>
    </comment>
    <comment ref="AJ20" authorId="8" shapeId="0" xr:uid="{0A93A428-7338-4B37-9CB5-FBDD9257611D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1" authorId="1" shapeId="0" xr:uid="{18983D35-8CE8-40E2-A964-23C3F2489C9C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A
</t>
        </r>
      </text>
    </comment>
    <comment ref="N21" authorId="9" shapeId="0" xr:uid="{FC23A68E-6BD6-4175-9A70-0F06F42624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10" shapeId="0" xr:uid="{F4B25FB9-65A0-4CC5-80F0-A02B32D507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AJ21" authorId="11" shapeId="0" xr:uid="{E9B4E1AD-ABDA-4DD8-8457-B45A465DB51B}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21" authorId="12" shapeId="0" xr:uid="{B556E10A-0657-4B07-8281-D1BCCA816E72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N22" authorId="13" shapeId="0" xr:uid="{36159C0B-5C8D-4C6D-BBA2-31867E50571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14" shapeId="0" xr:uid="{BD32B7E9-BDC9-466D-AEA7-11F1629959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2" authorId="15" shapeId="0" xr:uid="{97744951-EC00-4425-8B81-256634BCC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</t>
      </text>
    </comment>
    <comment ref="G23" authorId="1" shapeId="0" xr:uid="{9D9AAD3D-CBA4-4806-AA38-978E93F360D5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E
Variation D (798 Sq ft)
</t>
        </r>
      </text>
    </comment>
    <comment ref="AJ23" authorId="16" shapeId="0" xr:uid="{43044D38-28FF-4C1B-AABF-23FD82500A82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4" authorId="1" shapeId="0" xr:uid="{BB898746-A6F5-477D-AEF0-761C35D45141}">
      <text>
        <r>
          <rPr>
            <sz val="11"/>
            <color theme="1"/>
            <rFont val="Calibri"/>
            <family val="2"/>
            <scheme val="minor"/>
          </rPr>
          <t>Kieran Markovic:
Variation F (+den)</t>
        </r>
      </text>
    </comment>
    <comment ref="AJ24" authorId="17" shapeId="0" xr:uid="{63CC5403-2FF0-43D7-81BC-841D017A0D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O24" authorId="1" shapeId="0" xr:uid="{E7082F69-5830-466F-B42A-F99C3F67BBAF}">
      <text>
        <r>
          <rPr>
            <sz val="11"/>
            <color theme="1"/>
            <rFont val="Calibri"/>
            <family val="2"/>
            <scheme val="minor"/>
          </rPr>
          <t>Kieran Markovic:
1 available</t>
        </r>
      </text>
    </comment>
    <comment ref="G25" authorId="1" shapeId="0" xr:uid="{B4B31E15-1813-4BE3-B1F1-891E77FC3CD8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G - 864 sq ft.
Originally 1022 sq ft?
Floor plan has bedroom scribbled out and "DEN" written above it. </t>
        </r>
      </text>
    </comment>
    <comment ref="N25" authorId="18" shapeId="0" xr:uid="{CD98B9FD-4F00-4DE6-A606-B4F12C3844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19" shapeId="0" xr:uid="{4F5E229D-B8E2-40D4-8580-4CEE0D33E3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20" shapeId="0" xr:uid="{18919C54-CDF7-4641-AC05-6ECC604D60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5" authorId="21" shapeId="0" xr:uid="{B9723B5A-2699-42A6-8B78-7C1D61CDF0E9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A - 978 sq ft 1 available</t>
      </text>
    </comment>
    <comment ref="G26" authorId="1" shapeId="0" xr:uid="{052536E0-F1FA-4417-98C7-959B146F5858}">
      <text>
        <r>
          <rPr>
            <sz val="11"/>
            <color theme="1"/>
            <rFont val="Calibri"/>
            <family val="2"/>
            <scheme val="minor"/>
          </rPr>
          <t xml:space="preserve">Kieran Markovic:
Probably should be 978 sqft for Variation A.
Variation C 1027 sqft 
</t>
        </r>
      </text>
    </comment>
    <comment ref="P26" authorId="22" shapeId="0" xr:uid="{637614B8-1FEE-4B6B-B42B-AF74E2C8E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23" shapeId="0" xr:uid="{0C422C64-E7DD-4024-942E-5F843F0F9797}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24" shapeId="0" xr:uid="{CF0CF3F1-95F9-42C1-9B3E-2F8279A1EB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AJ26" authorId="25" shapeId="0" xr:uid="{6E6C1336-2EAB-4114-B69F-B566AAEF2F77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O26" authorId="26" shapeId="0" xr:uid="{EACD0A92-0848-444E-86D6-E5E416B1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7" authorId="1" shapeId="0" xr:uid="{336C4C51-DB45-4C72-9F38-7798D81E5122}">
      <text>
        <r>
          <rPr>
            <sz val="11"/>
            <color theme="1"/>
            <rFont val="Calibri"/>
            <family val="2"/>
            <scheme val="minor"/>
          </rPr>
          <t>Kieran Markovic:
Variation G -&gt; 1206 sqft</t>
        </r>
      </text>
    </comment>
    <comment ref="N27" authorId="27" shapeId="0" xr:uid="{8D38A84A-6D89-4B5C-B486-BC2D4A9D6C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28" shapeId="0" xr:uid="{CD0B0951-8E65-47AE-AF82-C5DE99B7E5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29" shapeId="0" xr:uid="{EA1334AC-F618-42A7-94DB-B209B87729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 xr:uid="{3A616305-E845-4F61-8122-4FEF7926AD45}">
      <text>
        <r>
          <rPr>
            <sz val="11"/>
            <color theme="1"/>
            <rFont val="Calibri"/>
            <family val="2"/>
            <scheme val="minor"/>
          </rPr>
          <t>Kieran Markovic:
sqft of 978</t>
        </r>
      </text>
    </comment>
    <comment ref="AH27" authorId="30" shapeId="0" xr:uid="{A07AFB0B-7C80-4643-8F35-ABD28D0348C2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G - 1,206 sq ft, 1 available</t>
      </text>
    </comment>
    <comment ref="AE29" authorId="1" shapeId="0" xr:uid="{201F5A09-C540-4F5A-8610-04ECE9245B3D}">
      <text>
        <r>
          <rPr>
            <sz val="11"/>
            <color theme="1"/>
            <rFont val="Calibri"/>
            <family val="2"/>
            <scheme val="minor"/>
          </rPr>
          <t>Kieran Markovic:
1 suite left</t>
        </r>
      </text>
    </comment>
    <comment ref="AJ29" authorId="31" shapeId="0" xr:uid="{C08A2E26-9B14-4B07-A6DE-A5FDFCA51CC3}">
      <text>
        <t>[Threaded comment]
Your version of Excel allows you to read this threaded comment; however, any edits to it will get removed if the file is opened in a newer version of Excel. Learn more: https://go.microsoft.com/fwlink/?linkid=870924
Comment:
    1 suite left</t>
      </text>
    </comment>
    <comment ref="AE31" authorId="1" shapeId="0" xr:uid="{0A781BC9-CFAE-4979-A4D3-8EFF4D00C6A4}">
      <text>
        <r>
          <rPr>
            <sz val="11"/>
            <color theme="1"/>
            <rFont val="Calibri"/>
            <family val="2"/>
            <scheme val="minor"/>
          </rPr>
          <t>Kieran Markovic:
1 suite left</t>
        </r>
      </text>
    </comment>
    <comment ref="X41" authorId="32" shapeId="0" xr:uid="{8223282A-86C3-4803-B26D-B59ABB21C5E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33" shapeId="0" xr:uid="{F7350DBA-A8E9-4A11-812A-06788BE1B3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C42" authorId="34" shapeId="0" xr:uid="{0B68E2B8-B84C-445D-B52C-BB694CB677D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E44" authorId="35" shapeId="0" xr:uid="{25497625-FFCE-4C55-9A23-EC013CFA6DD8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1+ for this bldg is a loft</t>
        </r>
      </text>
    </comment>
    <comment ref="E46" authorId="35" shapeId="0" xr:uid="{8690CC6E-5BD1-4B80-B8B4-AEE5B2BF20CF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2+ means a loft 2 bdm</t>
        </r>
      </text>
    </comment>
    <comment ref="C47" authorId="34" shapeId="0" xr:uid="{1A85AC6D-6DA0-45B0-BCE0-BA82C8B2253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AE50" authorId="36" shapeId="0" xr:uid="{19E30EC2-00AD-4E3F-8787-F1C33A27BE4A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J50" authorId="37" shapeId="0" xr:uid="{8D5DC134-130F-4907-A595-EA46345B132C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explicitly say yes or no so likely wants an application instead of updating postings on the website?</t>
      </text>
    </comment>
    <comment ref="AE52" authorId="38" shapeId="0" xr:uid="{07210ADE-3364-4692-8A3E-77F937D4AFDC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E53" authorId="39" shapeId="0" xr:uid="{735A936F-CEAF-4E49-AD5A-5187D75AB4EA}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N55" authorId="40" shapeId="0" xr:uid="{69629E9E-D56A-499D-8B35-E080EA42975A}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41" shapeId="0" xr:uid="{93677013-901C-41C7-A7CE-180D0D8BA413}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42" shapeId="0" xr:uid="{67857350-48D5-474D-B07D-F73150A7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43" shapeId="0" xr:uid="{D07CE60C-F7CE-4EE0-93AF-C33E6DFB30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H55" authorId="44" shapeId="0" xr:uid="{9880CEC2-5A75-4D07-896D-07074BDD31A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 listed</t>
      </text>
    </comment>
    <comment ref="AE56" authorId="45" shapeId="0" xr:uid="{9B3600B6-88F5-4393-A0BF-2EC7BBF1292D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E58" authorId="46" shapeId="0" xr:uid="{F6D17602-4CCA-4DFE-9F62-6D5B9EAFB2E7}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E61" authorId="47" shapeId="0" xr:uid="{8527DA5C-82E8-4A31-943D-08AF083D668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48" shapeId="0" xr:uid="{3B4D057C-A7F9-4F86-BD28-B8192CD8468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tc={27133E16-3F0B-4934-9328-12B9D86E58DE}</author>
    <author>Jason Fawcett</author>
    <author>tc={6A140DC7-22C6-4748-B373-33AB69775771}</author>
    <author>tc={9EB396BF-1FE0-401A-9F07-395A846D8E4B}</author>
    <author>Owner</author>
    <author>tc={84E19C58-FE98-4A83-9E13-2983A49EC641}</author>
    <author>tc={F81517CF-6DF0-4E7D-9CC9-47B20412B9C7}</author>
  </authors>
  <commentList>
    <comment ref="E3" authorId="0" shapeId="0" xr:uid="{27133E16-3F0B-4934-9328-12B9D86E58D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 xr:uid="{C2FD3911-A6AE-4ECD-82A7-1A8C85419E6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An error happened for this month somehow.  So I copied December rates and up them exactly the same for Nov.</t>
        </r>
      </text>
    </comment>
    <comment ref="N4" authorId="2" shapeId="0" xr:uid="{6A140DC7-22C6-4748-B373-33AB69775771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 xr:uid="{9EB396BF-1FE0-401A-9F07-395A846D8E4B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D21" authorId="4" shapeId="0" xr:uid="{20B5F018-19DE-4AE0-BC6C-5E7150A151B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Electricity included in rent.  </t>
        </r>
      </text>
    </comment>
    <comment ref="S33" authorId="5" shapeId="0" xr:uid="{84E19C58-FE98-4A83-9E13-2983A49EC64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 xr:uid="{57AB3E90-CD0F-419E-97DD-603F2A56D8A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We do not track the 2 bdm penthouse unit.</t>
        </r>
      </text>
    </comment>
    <comment ref="D49" authorId="1" shapeId="0" xr:uid="{ACC87485-1D24-4755-9070-42FC259441B5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Added on Feb 23 as Mainstreet recently bought this building.  On website they name I it Downtown Edmonton but right across from The Carlton.
</t>
        </r>
      </text>
    </comment>
    <comment ref="E57" authorId="6" shapeId="0" xr:uid="{F81517CF-6DF0-4E7D-9CC9-47B20412B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tc={CB230341-A2F7-41C5-950C-080C86422660}</author>
    <author>Owner</author>
    <author>Jason Fawcett</author>
    <author>tc={19B353FA-7B47-4327-8DBA-6DA19FF58EB6}</author>
  </authors>
  <commentList>
    <comment ref="E3" authorId="0" shapeId="0" xr:uid="{CB230341-A2F7-41C5-950C-080C8642266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 xr:uid="{89E3B01A-EF8D-4BBD-8451-375C0F53EE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This property lists rents for many suite types so use the range with low and high rents.</t>
        </r>
      </text>
    </comment>
    <comment ref="E27" authorId="2" shapeId="0" xr:uid="{C2BB9DE1-D0F1-412E-9A83-A9123ED8B171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 bdm's include Aspen and Aspen 1
</t>
        </r>
      </text>
    </comment>
    <comment ref="E29" authorId="2" shapeId="0" xr:uid="{FE9F8337-9AAF-4E09-BE4A-F44D6028E1FF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Birch, Birch-1 and Birch-2
</t>
        </r>
      </text>
    </comment>
    <comment ref="E32" authorId="3" shapeId="0" xr:uid="{19B353FA-7B47-4327-8DBA-6DA19FF5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sharedStrings.xml><?xml version="1.0" encoding="utf-8"?>
<sst xmlns="http://schemas.openxmlformats.org/spreadsheetml/2006/main" count="4327" uniqueCount="293">
  <si>
    <t>Competitor</t>
  </si>
  <si>
    <t>Site Name</t>
  </si>
  <si>
    <t>Address</t>
  </si>
  <si>
    <t>Parking</t>
  </si>
  <si>
    <t>Pet Policy</t>
  </si>
  <si>
    <t>Lease Term</t>
  </si>
  <si>
    <t>In Suite Laundry</t>
  </si>
  <si>
    <t>Air Conditioning</t>
  </si>
  <si>
    <t>Inclusions</t>
  </si>
  <si>
    <t>Amenities</t>
  </si>
  <si>
    <t>At least monthly rent prices for competitive properties are to be checked by person responsible and recorded on this website.</t>
  </si>
  <si>
    <t>Kelson Group buildings are updated at the bottom of each sheet.</t>
  </si>
  <si>
    <t>To see rental information on a property click on the Site Name and it should open up the website page in your web browser.  If this does not work notify your PM.</t>
  </si>
  <si>
    <t>Record rental rates as seen for each building in the proper type of suite size.</t>
  </si>
  <si>
    <t>Record availability with the following options:  date shown, yes, no, wait list, or a "?" if unknown.  If number of apts available is shown indicate "yes-3" for example.</t>
  </si>
  <si>
    <t>If a rate is not shown for one or more period delete the calculation in the column "Change vs last" as the larger number will be too high..</t>
  </si>
  <si>
    <t>If you think a building in your neighbourhood should be tracked let your property manager know and we can add it if their website is good.</t>
  </si>
  <si>
    <t>Every 3  months calls the properties being tracked to confirm the information on their website is correct.</t>
  </si>
  <si>
    <t>Website addresses can change from time to time.  If the link to the website is broken notify your property manager.</t>
  </si>
  <si>
    <t>Class of buildings:  A - newer building usually with 5 appliances, ug parking, elevators; B - good building with some amenities in A; C - older building with few if any amenities.</t>
  </si>
  <si>
    <t>If a floor plan does not display any rent value then leave it blank and add a note.</t>
  </si>
  <si>
    <t>With the current formula, anything labeled " not clear" in the price section will automatically revert to the the "#VALUE!" error message in the "Change vs Last" column. Can just be deleted, but some managers may need to be told this</t>
  </si>
  <si>
    <t>Class of buildings: maybe a separate sheet with a more in-depth description of what each class is? Just to avoid any confusion</t>
  </si>
  <si>
    <t>Is there a way to add a column for amenities? To make the sheet less crowded, it could be a yes/no answer, and then add a note listing the amenities for the building.</t>
  </si>
  <si>
    <t>Or, instead of an "Amenities" column, there could be a column that says "Extra Information" where the managers could then add notes about amenities, storage, laundry, etc.</t>
  </si>
  <si>
    <t>Available Index</t>
  </si>
  <si>
    <t>Yes</t>
  </si>
  <si>
    <t>No</t>
  </si>
  <si>
    <t>Waitlist</t>
  </si>
  <si>
    <t>No Info</t>
  </si>
  <si>
    <t>*</t>
  </si>
  <si>
    <t>Manager</t>
  </si>
  <si>
    <t>Site Information</t>
  </si>
  <si>
    <t>Month</t>
  </si>
  <si>
    <t>Area</t>
  </si>
  <si>
    <t># Br</t>
  </si>
  <si>
    <t># Bath</t>
  </si>
  <si>
    <t>Sq ft</t>
  </si>
  <si>
    <t>Range</t>
  </si>
  <si>
    <t>Class</t>
  </si>
  <si>
    <t>Min Rate</t>
  </si>
  <si>
    <t>Max Rate</t>
  </si>
  <si>
    <t>Available</t>
  </si>
  <si>
    <t>Min Vs. Last</t>
  </si>
  <si>
    <t>Max Vs. Last</t>
  </si>
  <si>
    <t>Leduc</t>
  </si>
  <si>
    <t>Broadstreet</t>
  </si>
  <si>
    <t>West Haven Terrace</t>
  </si>
  <si>
    <t>Starting</t>
  </si>
  <si>
    <t>A</t>
  </si>
  <si>
    <t>MacEwan Greens</t>
  </si>
  <si>
    <t>1+</t>
  </si>
  <si>
    <t>2+</t>
  </si>
  <si>
    <t>Woodsmere</t>
  </si>
  <si>
    <t>Bridgewood Apts</t>
  </si>
  <si>
    <t>B</t>
  </si>
  <si>
    <t>Braden Equities</t>
  </si>
  <si>
    <t>Leduc Mansion</t>
  </si>
  <si>
    <t>C</t>
  </si>
  <si>
    <t>Greystone</t>
  </si>
  <si>
    <t>Bridgeport Manor</t>
  </si>
  <si>
    <t>-</t>
  </si>
  <si>
    <t>TH</t>
  </si>
  <si>
    <t>Har-par</t>
  </si>
  <si>
    <t>Richmond Arms</t>
  </si>
  <si>
    <t>?</t>
  </si>
  <si>
    <t>Unico Apts</t>
  </si>
  <si>
    <t>Weidner</t>
  </si>
  <si>
    <t>Edgewood Estates</t>
  </si>
  <si>
    <t xml:space="preserve">Vacancy Status </t>
  </si>
  <si>
    <t>Summary</t>
  </si>
  <si>
    <t>Market</t>
  </si>
  <si>
    <t>1 Br 1 Bath</t>
  </si>
  <si>
    <t>2 Br 1 Bath</t>
  </si>
  <si>
    <t>2 Br 2 Bath</t>
  </si>
  <si>
    <t>3 Br</t>
  </si>
  <si>
    <t>Kelson Group Rents</t>
  </si>
  <si>
    <t>Sunronita House</t>
  </si>
  <si>
    <t>Low</t>
  </si>
  <si>
    <t>Wait List</t>
  </si>
  <si>
    <t>High</t>
  </si>
  <si>
    <t>Summit Square</t>
  </si>
  <si>
    <t>Date Recorded</t>
  </si>
  <si>
    <t>March</t>
  </si>
  <si>
    <t>April</t>
  </si>
  <si>
    <t>Rates</t>
  </si>
  <si>
    <t>Change vs Last</t>
  </si>
  <si>
    <t>Not listed</t>
  </si>
  <si>
    <t>yes</t>
  </si>
  <si>
    <t>No info</t>
  </si>
  <si>
    <t>Not Clear</t>
  </si>
  <si>
    <t>Andrea (no last name)</t>
  </si>
  <si>
    <t>Not clear</t>
  </si>
  <si>
    <t>Ashley Mooney</t>
  </si>
  <si>
    <t>Hali (no last name)</t>
  </si>
  <si>
    <t xml:space="preserve">No </t>
  </si>
  <si>
    <t>Studio</t>
  </si>
  <si>
    <t>Min Vs Last</t>
  </si>
  <si>
    <t xml:space="preserve">Waitlist </t>
  </si>
  <si>
    <t>Reno</t>
  </si>
  <si>
    <t>Min vs Last</t>
  </si>
  <si>
    <t>Max vs Last</t>
  </si>
  <si>
    <t>West</t>
  </si>
  <si>
    <t>Boardwalk</t>
  </si>
  <si>
    <t>Morningside</t>
  </si>
  <si>
    <t>Premium</t>
  </si>
  <si>
    <t>Cedarville Apts</t>
  </si>
  <si>
    <t>West Edmonton Village</t>
  </si>
  <si>
    <t>733-950</t>
  </si>
  <si>
    <t>900-950</t>
  </si>
  <si>
    <t>999-1226</t>
  </si>
  <si>
    <t>1000-1226</t>
  </si>
  <si>
    <t>Cambrian Place</t>
  </si>
  <si>
    <t>Premium Rentals</t>
  </si>
  <si>
    <t>Village at Hamptons</t>
  </si>
  <si>
    <t>Webber Greens</t>
  </si>
  <si>
    <t>Cambridge West</t>
  </si>
  <si>
    <t>Realstar</t>
  </si>
  <si>
    <t>Tennyson Apts</t>
  </si>
  <si>
    <t>Callingwood on 170</t>
  </si>
  <si>
    <t>487-592</t>
  </si>
  <si>
    <t>565-673</t>
  </si>
  <si>
    <t>731-827</t>
  </si>
  <si>
    <t>968-1055</t>
  </si>
  <si>
    <t>MO/CL/DC</t>
  </si>
  <si>
    <t>Jenalyn</t>
  </si>
  <si>
    <t>Millwoods</t>
  </si>
  <si>
    <t>Laurel Meadows</t>
  </si>
  <si>
    <t>Michelle</t>
  </si>
  <si>
    <t>Laurel Gardens</t>
  </si>
  <si>
    <t>David</t>
  </si>
  <si>
    <t>Ridgewood Court</t>
  </si>
  <si>
    <t>Ascot Court</t>
  </si>
  <si>
    <t>MIchelle</t>
  </si>
  <si>
    <t>Amblewood Terrace</t>
  </si>
  <si>
    <t>Leewood Village</t>
  </si>
  <si>
    <t>750-1100</t>
  </si>
  <si>
    <t>Sandstone Pointe</t>
  </si>
  <si>
    <t>Mayfield</t>
  </si>
  <si>
    <t>Millcrest Apartments</t>
  </si>
  <si>
    <t>Aim Real Estate</t>
  </si>
  <si>
    <t>Hillview Park</t>
  </si>
  <si>
    <t>Ridgewood Manor</t>
  </si>
  <si>
    <t>Ridgewood Park</t>
  </si>
  <si>
    <t>Avenue Living</t>
  </si>
  <si>
    <t>Avalon Court</t>
  </si>
  <si>
    <t>750-983</t>
  </si>
  <si>
    <t>1020-1500</t>
  </si>
  <si>
    <t>Southdale Park</t>
  </si>
  <si>
    <t>640-650</t>
  </si>
  <si>
    <t>770-860</t>
  </si>
  <si>
    <t>810-890</t>
  </si>
  <si>
    <t>Hillview Estates</t>
  </si>
  <si>
    <t>675-755</t>
  </si>
  <si>
    <t>no</t>
  </si>
  <si>
    <t>The Ridgewood</t>
  </si>
  <si>
    <t>660-770</t>
  </si>
  <si>
    <t>DA 03/15/22</t>
  </si>
  <si>
    <t>April 12, 2022 - MM &amp; entered rent for 1bed at Amblewood from rentfaster under Parabelle Prop Mngmnt as link for Greystone no longer applicable</t>
  </si>
  <si>
    <t>DA</t>
  </si>
  <si>
    <t>DC</t>
  </si>
  <si>
    <t>JS/DC/MM</t>
  </si>
  <si>
    <t>MM 03/15/2022</t>
  </si>
  <si>
    <t>DA 04/13/22</t>
  </si>
  <si>
    <t>May 2, 2022 - MM</t>
  </si>
  <si>
    <t>DA 06/13/22</t>
  </si>
  <si>
    <t>DA 22-Feb</t>
  </si>
  <si>
    <t>DA 05/13/22</t>
  </si>
  <si>
    <t>Max Vs. last</t>
  </si>
  <si>
    <t>`</t>
  </si>
  <si>
    <t>Southwest</t>
  </si>
  <si>
    <t>Cornerstone at Callaghan</t>
  </si>
  <si>
    <t>Skyline</t>
  </si>
  <si>
    <t>Portofino Suites</t>
  </si>
  <si>
    <t>Parabelle</t>
  </si>
  <si>
    <t>Ashbrook Court</t>
  </si>
  <si>
    <t>Park Place South</t>
  </si>
  <si>
    <t>Wellington Court</t>
  </si>
  <si>
    <t>Fairmont Village</t>
  </si>
  <si>
    <t>Meadowview Manor</t>
  </si>
  <si>
    <t>Southwood Arms</t>
  </si>
  <si>
    <t>Rideau Place</t>
  </si>
  <si>
    <t>Pineridge</t>
  </si>
  <si>
    <t>Blue Quill Gardens</t>
  </si>
  <si>
    <t>Midwest</t>
  </si>
  <si>
    <t>The Village at Southgate</t>
  </si>
  <si>
    <t>Max Vs Last</t>
  </si>
  <si>
    <t>Heatheridge Estates</t>
  </si>
  <si>
    <t>670-712</t>
  </si>
  <si>
    <t>670-930</t>
  </si>
  <si>
    <t>730-959</t>
  </si>
  <si>
    <t>875-959</t>
  </si>
  <si>
    <t>waitlist</t>
  </si>
  <si>
    <t>B408 is a one bedroom but same size as A108?</t>
  </si>
  <si>
    <t>small one bedroom, has laundry, no storage on patio, bedroom is smaller/miniature appliances</t>
  </si>
  <si>
    <t>Add $50 for 1 bedroom small  over the studio same size</t>
  </si>
  <si>
    <t>Ana Rose</t>
  </si>
  <si>
    <t>Downtown</t>
  </si>
  <si>
    <t>QuadReal</t>
  </si>
  <si>
    <t>Park Square</t>
  </si>
  <si>
    <t>Minto</t>
  </si>
  <si>
    <t>Hi-Level Place</t>
  </si>
  <si>
    <t>Renovated</t>
  </si>
  <si>
    <t>478-550</t>
  </si>
  <si>
    <t>Murray Hill</t>
  </si>
  <si>
    <t>The Mountbatten</t>
  </si>
  <si>
    <t>Elite</t>
  </si>
  <si>
    <t>Le Jardin</t>
  </si>
  <si>
    <t>720-850</t>
  </si>
  <si>
    <t>Luxury</t>
  </si>
  <si>
    <t>Avalon Apartments</t>
  </si>
  <si>
    <t>878-888</t>
  </si>
  <si>
    <t>Secord House</t>
  </si>
  <si>
    <t>Valley Ridge Tower</t>
  </si>
  <si>
    <t>455-562</t>
  </si>
  <si>
    <t>The Palisades</t>
  </si>
  <si>
    <t>Maureen Manor</t>
  </si>
  <si>
    <t>502-740</t>
  </si>
  <si>
    <t>813-836</t>
  </si>
  <si>
    <t>Mainstreet</t>
  </si>
  <si>
    <t>Royal Square</t>
  </si>
  <si>
    <t>The Residence</t>
  </si>
  <si>
    <t>Rossdale House</t>
  </si>
  <si>
    <t>The Carlton</t>
  </si>
  <si>
    <t>589-689</t>
  </si>
  <si>
    <t>Max vs. Last</t>
  </si>
  <si>
    <t>North East</t>
  </si>
  <si>
    <t>North Haven Estates</t>
  </si>
  <si>
    <t>Wyndham Crossing</t>
  </si>
  <si>
    <t>615-740</t>
  </si>
  <si>
    <t>801-921</t>
  </si>
  <si>
    <t>Carmen</t>
  </si>
  <si>
    <t>Miller Ridge</t>
  </si>
  <si>
    <t>1</t>
  </si>
  <si>
    <t>2</t>
  </si>
  <si>
    <t>Greenview</t>
  </si>
  <si>
    <t>Brintnell Landing</t>
  </si>
  <si>
    <t>555-604</t>
  </si>
  <si>
    <t>775-930</t>
  </si>
  <si>
    <t>First Service</t>
  </si>
  <si>
    <t>Stella Place</t>
  </si>
  <si>
    <t>648-891</t>
  </si>
  <si>
    <t>884-934</t>
  </si>
  <si>
    <t>Hollick Kenyon</t>
  </si>
  <si>
    <t>Providence</t>
  </si>
  <si>
    <t>960-1225</t>
  </si>
  <si>
    <t>starting</t>
  </si>
  <si>
    <t xml:space="preserve">960-1225 J </t>
  </si>
  <si>
    <t>Sherwood Park</t>
  </si>
  <si>
    <t>Killam</t>
  </si>
  <si>
    <t>Tisbury Crossing &amp; Waybury Park</t>
  </si>
  <si>
    <t>Spruce Arms</t>
  </si>
  <si>
    <t>N/A</t>
  </si>
  <si>
    <t>Classic</t>
  </si>
  <si>
    <t>Premier</t>
  </si>
  <si>
    <t>wait list</t>
  </si>
  <si>
    <t>884-892</t>
  </si>
  <si>
    <t>Oneka Land Company</t>
  </si>
  <si>
    <t>Stonebridge</t>
  </si>
  <si>
    <t>571-610</t>
  </si>
  <si>
    <t>823-827</t>
  </si>
  <si>
    <t>Greenwood Village</t>
  </si>
  <si>
    <t>Emerald Hills</t>
  </si>
  <si>
    <t>Harmony at the Market</t>
  </si>
  <si>
    <t>Laidley Mgmt</t>
  </si>
  <si>
    <t>Aspen Park Rentals</t>
  </si>
  <si>
    <t>682-747</t>
  </si>
  <si>
    <t>911-934</t>
  </si>
  <si>
    <t>1014-1021</t>
  </si>
  <si>
    <t>Broadview Meadows</t>
  </si>
  <si>
    <t>n</t>
  </si>
  <si>
    <t xml:space="preserve">no  </t>
  </si>
  <si>
    <t>650-687</t>
  </si>
  <si>
    <t>885-909</t>
  </si>
  <si>
    <t xml:space="preserve">no </t>
  </si>
  <si>
    <t>March 1,2022</t>
  </si>
  <si>
    <t>GP</t>
  </si>
  <si>
    <t>Gateway Apts</t>
  </si>
  <si>
    <t>Northview</t>
  </si>
  <si>
    <t>Northgate Apartments</t>
  </si>
  <si>
    <t>Westmore Estates</t>
  </si>
  <si>
    <t>NA Leaseholds</t>
  </si>
  <si>
    <t>Lexington</t>
  </si>
  <si>
    <t>Northland Mgmt</t>
  </si>
  <si>
    <t>Northland</t>
  </si>
  <si>
    <t>740-754</t>
  </si>
  <si>
    <t>*yes</t>
  </si>
  <si>
    <t>Highstreet</t>
  </si>
  <si>
    <t>Willowbrook</t>
  </si>
  <si>
    <t>Carrington</t>
  </si>
  <si>
    <t>Prairie Sunrise Towers</t>
  </si>
  <si>
    <t>Emerald Manor</t>
  </si>
  <si>
    <t>757-836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</si>
</sst>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([$$-409]* #,##0_);_([$$-409]* \(#,##0\);_([$$-409]* &quot;-&quot;??_);_(@_)"/>
    <numFmt numFmtId="168" formatCode="&quot;$&quot;#,##0"/>
    <numFmt numFmtId="169" formatCode="[$-409]d\-mmm;@"/>
    <numFmt numFmtId="170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1" xfId="0" applyBorder="1"/>
    <xf numFmtId="0" fontId="3" fillId="0" borderId="0" xfId="2" applyBorder="1"/>
    <xf numFmtId="166" fontId="0" fillId="0" borderId="0" xfId="1" applyNumberFormat="1" applyFont="1" applyFill="1" applyBorder="1"/>
    <xf numFmtId="166" fontId="0" fillId="0" borderId="0" xfId="1" applyNumberFormat="1" applyFont="1" applyBorder="1"/>
    <xf numFmtId="0" fontId="0" fillId="0" borderId="4" xfId="0" applyBorder="1"/>
    <xf numFmtId="0" fontId="3" fillId="0" borderId="0" xfId="2" applyFill="1" applyBorder="1"/>
    <xf numFmtId="0" fontId="3" fillId="0" borderId="0" xfId="2"/>
    <xf numFmtId="0" fontId="2" fillId="5" borderId="3" xfId="0" applyFont="1" applyFill="1" applyBorder="1"/>
    <xf numFmtId="0" fontId="2" fillId="5" borderId="2" xfId="0" applyFont="1" applyFill="1" applyBorder="1"/>
    <xf numFmtId="0" fontId="0" fillId="0" borderId="2" xfId="0" applyBorder="1"/>
    <xf numFmtId="166" fontId="0" fillId="0" borderId="0" xfId="1" applyNumberFormat="1" applyFont="1"/>
    <xf numFmtId="166" fontId="0" fillId="0" borderId="2" xfId="1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166" fontId="0" fillId="0" borderId="0" xfId="1" applyNumberFormat="1" applyFont="1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2" applyFill="1" applyBorder="1" applyAlignment="1">
      <alignment horizontal="center" vertical="center"/>
    </xf>
    <xf numFmtId="14" fontId="0" fillId="0" borderId="0" xfId="1" applyNumberFormat="1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4" fontId="2" fillId="5" borderId="0" xfId="0" applyNumberFormat="1" applyFont="1" applyFill="1"/>
    <xf numFmtId="0" fontId="2" fillId="4" borderId="0" xfId="0" applyFont="1" applyFill="1" applyAlignment="1">
      <alignment horizontal="center"/>
    </xf>
    <xf numFmtId="16" fontId="0" fillId="0" borderId="0" xfId="0" applyNumberFormat="1"/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3" fillId="0" borderId="0" xfId="2" applyAlignment="1">
      <alignment horizontal="center" vertical="center"/>
    </xf>
    <xf numFmtId="14" fontId="0" fillId="0" borderId="0" xfId="1" applyNumberFormat="1" applyFont="1"/>
    <xf numFmtId="0" fontId="2" fillId="3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66" fontId="0" fillId="0" borderId="0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1" applyNumberFormat="1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68" fontId="0" fillId="0" borderId="4" xfId="1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/>
    </xf>
    <xf numFmtId="168" fontId="0" fillId="0" borderId="3" xfId="1" applyNumberFormat="1" applyFont="1" applyBorder="1" applyAlignment="1">
      <alignment horizontal="center" vertical="center"/>
    </xf>
    <xf numFmtId="168" fontId="0" fillId="0" borderId="7" xfId="1" applyNumberFormat="1" applyFont="1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/>
    </xf>
    <xf numFmtId="166" fontId="0" fillId="0" borderId="4" xfId="1" applyNumberFormat="1" applyFont="1" applyBorder="1" applyAlignment="1">
      <alignment horizontal="left"/>
    </xf>
    <xf numFmtId="166" fontId="0" fillId="0" borderId="4" xfId="1" applyNumberFormat="1" applyFont="1" applyBorder="1" applyAlignment="1">
      <alignment horizontal="left" vertical="center"/>
    </xf>
    <xf numFmtId="14" fontId="0" fillId="0" borderId="4" xfId="1" applyNumberFormat="1" applyFont="1" applyBorder="1" applyAlignment="1">
      <alignment horizontal="left"/>
    </xf>
    <xf numFmtId="166" fontId="0" fillId="0" borderId="1" xfId="1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 vertical="center"/>
    </xf>
    <xf numFmtId="14" fontId="2" fillId="5" borderId="4" xfId="0" applyNumberFormat="1" applyFont="1" applyFill="1" applyBorder="1"/>
    <xf numFmtId="14" fontId="0" fillId="0" borderId="4" xfId="1" applyNumberFormat="1" applyFont="1" applyBorder="1"/>
    <xf numFmtId="166" fontId="0" fillId="0" borderId="4" xfId="1" applyNumberFormat="1" applyFont="1" applyBorder="1"/>
    <xf numFmtId="0" fontId="0" fillId="0" borderId="7" xfId="0" applyBorder="1" applyAlignment="1">
      <alignment horizontal="center" vertical="center"/>
    </xf>
    <xf numFmtId="166" fontId="0" fillId="0" borderId="2" xfId="1" applyNumberFormat="1" applyFont="1" applyFill="1" applyBorder="1"/>
    <xf numFmtId="0" fontId="0" fillId="0" borderId="10" xfId="0" applyBorder="1" applyAlignment="1">
      <alignment horizontal="center" vertical="center"/>
    </xf>
    <xf numFmtId="166" fontId="0" fillId="0" borderId="10" xfId="1" applyNumberFormat="1" applyFont="1" applyBorder="1"/>
    <xf numFmtId="166" fontId="0" fillId="0" borderId="6" xfId="1" applyNumberFormat="1" applyFont="1" applyFill="1" applyBorder="1"/>
    <xf numFmtId="166" fontId="0" fillId="0" borderId="6" xfId="1" applyNumberFormat="1" applyFont="1" applyBorder="1"/>
    <xf numFmtId="0" fontId="0" fillId="0" borderId="6" xfId="0" applyBorder="1"/>
    <xf numFmtId="166" fontId="0" fillId="0" borderId="7" xfId="1" applyNumberFormat="1" applyFont="1" applyBorder="1"/>
    <xf numFmtId="166" fontId="0" fillId="0" borderId="6" xfId="1" applyNumberFormat="1" applyFont="1" applyBorder="1" applyAlignment="1">
      <alignment horizontal="center"/>
    </xf>
    <xf numFmtId="168" fontId="0" fillId="0" borderId="1" xfId="1" applyNumberFormat="1" applyFont="1" applyFill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1" applyNumberFormat="1" applyFont="1" applyBorder="1"/>
    <xf numFmtId="168" fontId="0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left" vertical="center"/>
    </xf>
    <xf numFmtId="0" fontId="2" fillId="6" borderId="0" xfId="0" applyFont="1" applyFill="1" applyAlignment="1">
      <alignment horizontal="center"/>
    </xf>
    <xf numFmtId="168" fontId="0" fillId="0" borderId="1" xfId="1" applyNumberFormat="1" applyFont="1" applyBorder="1"/>
    <xf numFmtId="168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center"/>
    </xf>
    <xf numFmtId="16" fontId="0" fillId="0" borderId="10" xfId="0" applyNumberFormat="1" applyBorder="1"/>
    <xf numFmtId="16" fontId="0" fillId="0" borderId="4" xfId="0" applyNumberFormat="1" applyBorder="1"/>
    <xf numFmtId="168" fontId="0" fillId="0" borderId="2" xfId="1" applyNumberFormat="1" applyFont="1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left"/>
    </xf>
    <xf numFmtId="14" fontId="0" fillId="0" borderId="7" xfId="1" applyNumberFormat="1" applyFont="1" applyBorder="1"/>
    <xf numFmtId="0" fontId="0" fillId="0" borderId="9" xfId="0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168" fontId="0" fillId="0" borderId="12" xfId="1" applyNumberFormat="1" applyFont="1" applyBorder="1" applyAlignment="1">
      <alignment horizontal="center" vertical="center"/>
    </xf>
    <xf numFmtId="166" fontId="0" fillId="0" borderId="9" xfId="1" applyNumberFormat="1" applyFont="1" applyBorder="1"/>
    <xf numFmtId="168" fontId="0" fillId="0" borderId="11" xfId="1" applyNumberFormat="1" applyFont="1" applyBorder="1" applyAlignment="1">
      <alignment horizontal="center" vertical="center"/>
    </xf>
    <xf numFmtId="0" fontId="0" fillId="0" borderId="9" xfId="0" applyBorder="1"/>
    <xf numFmtId="168" fontId="0" fillId="0" borderId="13" xfId="1" applyNumberFormat="1" applyFont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4" fontId="2" fillId="0" borderId="7" xfId="0" applyNumberFormat="1" applyFont="1" applyBorder="1"/>
    <xf numFmtId="16" fontId="0" fillId="0" borderId="7" xfId="0" applyNumberFormat="1" applyBorder="1"/>
    <xf numFmtId="14" fontId="0" fillId="0" borderId="0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14" fontId="0" fillId="0" borderId="6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8" fontId="0" fillId="0" borderId="4" xfId="1" applyNumberFormat="1" applyFont="1" applyFill="1" applyBorder="1" applyAlignment="1">
      <alignment horizontal="center" vertical="center"/>
    </xf>
    <xf numFmtId="166" fontId="0" fillId="0" borderId="3" xfId="1" applyNumberFormat="1" applyFont="1" applyBorder="1"/>
    <xf numFmtId="14" fontId="0" fillId="0" borderId="10" xfId="1" applyNumberFormat="1" applyFont="1" applyBorder="1"/>
    <xf numFmtId="166" fontId="0" fillId="0" borderId="13" xfId="1" applyNumberFormat="1" applyFont="1" applyBorder="1"/>
    <xf numFmtId="0" fontId="0" fillId="0" borderId="3" xfId="0" applyBorder="1"/>
    <xf numFmtId="16" fontId="0" fillId="0" borderId="4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3" fillId="0" borderId="4" xfId="2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5" xfId="0" applyBorder="1"/>
    <xf numFmtId="0" fontId="0" fillId="0" borderId="8" xfId="0" applyBorder="1"/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14" fontId="0" fillId="0" borderId="0" xfId="1" applyNumberFormat="1" applyFont="1" applyBorder="1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168" fontId="0" fillId="7" borderId="1" xfId="1" applyNumberFormat="1" applyFont="1" applyFill="1" applyBorder="1" applyAlignment="1">
      <alignment horizontal="center" vertical="center"/>
    </xf>
    <xf numFmtId="168" fontId="0" fillId="7" borderId="0" xfId="1" applyNumberFormat="1" applyFont="1" applyFill="1" applyBorder="1" applyAlignment="1">
      <alignment horizontal="center" vertical="center"/>
    </xf>
    <xf numFmtId="0" fontId="3" fillId="0" borderId="2" xfId="2" applyFill="1" applyBorder="1" applyAlignment="1">
      <alignment horizontal="center" vertical="center"/>
    </xf>
    <xf numFmtId="168" fontId="2" fillId="8" borderId="3" xfId="1" applyNumberFormat="1" applyFont="1" applyFill="1" applyBorder="1" applyAlignment="1">
      <alignment horizontal="center" vertical="center"/>
    </xf>
    <xf numFmtId="166" fontId="0" fillId="0" borderId="2" xfId="1" applyNumberFormat="1" applyFont="1" applyBorder="1" applyAlignment="1">
      <alignment horizontal="left"/>
    </xf>
    <xf numFmtId="168" fontId="0" fillId="0" borderId="2" xfId="0" applyNumberFormat="1" applyBorder="1" applyAlignment="1">
      <alignment horizontal="center"/>
    </xf>
    <xf numFmtId="166" fontId="0" fillId="0" borderId="2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4" fontId="0" fillId="7" borderId="0" xfId="1" applyNumberFormat="1" applyFont="1" applyFill="1" applyBorder="1" applyAlignment="1">
      <alignment horizontal="center" vertical="center"/>
    </xf>
    <xf numFmtId="168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169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14" fontId="2" fillId="5" borderId="1" xfId="0" applyNumberFormat="1" applyFont="1" applyFill="1" applyBorder="1" applyAlignment="1">
      <alignment horizontal="center" wrapText="1"/>
    </xf>
    <xf numFmtId="14" fontId="2" fillId="5" borderId="0" xfId="0" applyNumberFormat="1" applyFont="1" applyFill="1" applyAlignment="1">
      <alignment horizontal="center" wrapText="1"/>
    </xf>
    <xf numFmtId="14" fontId="2" fillId="6" borderId="1" xfId="0" applyNumberFormat="1" applyFont="1" applyFill="1" applyBorder="1" applyAlignment="1">
      <alignment horizontal="center" wrapText="1"/>
    </xf>
    <xf numFmtId="14" fontId="2" fillId="6" borderId="0" xfId="0" applyNumberFormat="1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14" fontId="2" fillId="5" borderId="4" xfId="0" applyNumberFormat="1" applyFont="1" applyFill="1" applyBorder="1" applyAlignment="1">
      <alignment horizontal="center" wrapText="1"/>
    </xf>
    <xf numFmtId="14" fontId="2" fillId="5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4" fontId="2" fillId="5" borderId="15" xfId="0" applyNumberFormat="1" applyFont="1" applyFill="1" applyBorder="1" applyAlignment="1">
      <alignment horizontal="center"/>
    </xf>
    <xf numFmtId="168" fontId="0" fillId="0" borderId="16" xfId="1" applyNumberFormat="1" applyFont="1" applyBorder="1" applyAlignment="1">
      <alignment horizontal="center" vertical="center"/>
    </xf>
    <xf numFmtId="166" fontId="0" fillId="0" borderId="17" xfId="1" applyNumberFormat="1" applyFont="1" applyBorder="1" applyAlignment="1">
      <alignment horizontal="left"/>
    </xf>
    <xf numFmtId="168" fontId="0" fillId="0" borderId="18" xfId="0" applyNumberFormat="1" applyBorder="1" applyAlignment="1">
      <alignment horizontal="center"/>
    </xf>
    <xf numFmtId="166" fontId="0" fillId="0" borderId="18" xfId="1" applyNumberFormat="1" applyFont="1" applyBorder="1" applyAlignment="1">
      <alignment horizontal="left"/>
    </xf>
    <xf numFmtId="168" fontId="0" fillId="0" borderId="17" xfId="1" applyNumberFormat="1" applyFont="1" applyBorder="1" applyAlignment="1">
      <alignment horizontal="center" vertical="center"/>
    </xf>
    <xf numFmtId="166" fontId="0" fillId="0" borderId="18" xfId="1" applyNumberFormat="1" applyFont="1" applyFill="1" applyBorder="1"/>
    <xf numFmtId="166" fontId="0" fillId="0" borderId="18" xfId="1" applyNumberFormat="1" applyFont="1" applyBorder="1"/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8" fontId="0" fillId="0" borderId="16" xfId="1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168" fontId="0" fillId="0" borderId="18" xfId="1" applyNumberFormat="1" applyFont="1" applyBorder="1" applyAlignment="1">
      <alignment horizontal="center" vertical="center"/>
    </xf>
    <xf numFmtId="166" fontId="0" fillId="0" borderId="18" xfId="1" applyNumberFormat="1" applyFont="1" applyBorder="1" applyAlignment="1">
      <alignment horizontal="left" vertical="center"/>
    </xf>
    <xf numFmtId="0" fontId="3" fillId="0" borderId="17" xfId="2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14" fontId="0" fillId="0" borderId="0" xfId="0" applyNumberFormat="1" applyAlignment="1">
      <alignment horizontal="center"/>
    </xf>
    <xf numFmtId="16" fontId="2" fillId="3" borderId="0" xfId="0" applyNumberFormat="1" applyFont="1" applyFill="1" applyAlignment="1">
      <alignment horizontal="center"/>
    </xf>
    <xf numFmtId="0" fontId="3" fillId="0" borderId="11" xfId="2" applyBorder="1" applyAlignment="1" applyProtection="1">
      <alignment horizontal="center" vertical="center"/>
    </xf>
    <xf numFmtId="168" fontId="0" fillId="0" borderId="0" xfId="1" applyNumberFormat="1" applyFont="1" applyBorder="1" applyAlignment="1" applyProtection="1">
      <alignment horizontal="center" vertical="center"/>
    </xf>
    <xf numFmtId="14" fontId="0" fillId="0" borderId="4" xfId="1" applyNumberFormat="1" applyFont="1" applyBorder="1" applyProtection="1"/>
    <xf numFmtId="168" fontId="0" fillId="0" borderId="1" xfId="1" applyNumberFormat="1" applyFont="1" applyBorder="1" applyAlignment="1" applyProtection="1">
      <alignment horizontal="center" vertical="center"/>
    </xf>
    <xf numFmtId="14" fontId="0" fillId="0" borderId="0" xfId="1" applyNumberFormat="1" applyFont="1" applyBorder="1" applyProtection="1"/>
    <xf numFmtId="168" fontId="0" fillId="0" borderId="4" xfId="1" applyNumberFormat="1" applyFont="1" applyBorder="1" applyAlignment="1" applyProtection="1">
      <alignment horizontal="center" vertical="center"/>
    </xf>
    <xf numFmtId="166" fontId="0" fillId="0" borderId="0" xfId="1" applyNumberFormat="1" applyFont="1" applyFill="1" applyBorder="1" applyProtection="1"/>
    <xf numFmtId="166" fontId="0" fillId="0" borderId="0" xfId="1" applyNumberFormat="1" applyFont="1" applyBorder="1" applyProtection="1"/>
    <xf numFmtId="166" fontId="0" fillId="0" borderId="4" xfId="1" applyNumberFormat="1" applyFont="1" applyBorder="1" applyProtection="1"/>
    <xf numFmtId="168" fontId="0" fillId="0" borderId="2" xfId="1" applyNumberFormat="1" applyFont="1" applyFill="1" applyBorder="1" applyAlignment="1" applyProtection="1">
      <alignment horizontal="center" vertical="center"/>
    </xf>
    <xf numFmtId="14" fontId="0" fillId="0" borderId="7" xfId="1" applyNumberFormat="1" applyFont="1" applyBorder="1" applyProtection="1"/>
    <xf numFmtId="168" fontId="0" fillId="0" borderId="3" xfId="1" applyNumberFormat="1" applyFont="1" applyFill="1" applyBorder="1" applyAlignment="1" applyProtection="1">
      <alignment horizontal="center" vertical="center"/>
    </xf>
    <xf numFmtId="14" fontId="0" fillId="0" borderId="2" xfId="1" applyNumberFormat="1" applyFont="1" applyBorder="1" applyProtection="1"/>
    <xf numFmtId="168" fontId="0" fillId="0" borderId="2" xfId="1" applyNumberFormat="1" applyFont="1" applyBorder="1" applyAlignment="1" applyProtection="1">
      <alignment horizontal="center" vertical="center"/>
    </xf>
    <xf numFmtId="168" fontId="0" fillId="0" borderId="7" xfId="1" applyNumberFormat="1" applyFont="1" applyBorder="1" applyAlignment="1" applyProtection="1">
      <alignment horizontal="center" vertical="center"/>
    </xf>
    <xf numFmtId="166" fontId="0" fillId="0" borderId="2" xfId="1" applyNumberFormat="1" applyFont="1" applyFill="1" applyBorder="1" applyProtection="1"/>
    <xf numFmtId="166" fontId="0" fillId="0" borderId="2" xfId="1" applyNumberFormat="1" applyFont="1" applyBorder="1" applyProtection="1"/>
    <xf numFmtId="166" fontId="0" fillId="0" borderId="7" xfId="1" applyNumberFormat="1" applyFont="1" applyBorder="1" applyProtection="1"/>
    <xf numFmtId="0" fontId="0" fillId="0" borderId="11" xfId="0" applyBorder="1" applyAlignment="1">
      <alignment horizontal="center" vertical="center"/>
    </xf>
    <xf numFmtId="168" fontId="0" fillId="0" borderId="9" xfId="1" applyNumberFormat="1" applyFont="1" applyBorder="1" applyAlignment="1" applyProtection="1">
      <alignment horizontal="center" vertical="center"/>
    </xf>
    <xf numFmtId="166" fontId="0" fillId="0" borderId="11" xfId="1" applyNumberFormat="1" applyFont="1" applyBorder="1" applyProtection="1"/>
    <xf numFmtId="168" fontId="0" fillId="0" borderId="12" xfId="1" applyNumberFormat="1" applyFont="1" applyBorder="1" applyAlignment="1" applyProtection="1">
      <alignment horizontal="center" vertical="center"/>
    </xf>
    <xf numFmtId="166" fontId="0" fillId="0" borderId="9" xfId="1" applyNumberFormat="1" applyFont="1" applyBorder="1" applyProtection="1"/>
    <xf numFmtId="168" fontId="0" fillId="0" borderId="11" xfId="1" applyNumberFormat="1" applyFont="1" applyBorder="1" applyAlignment="1" applyProtection="1">
      <alignment horizontal="center" vertical="center"/>
    </xf>
    <xf numFmtId="166" fontId="0" fillId="0" borderId="9" xfId="1" applyNumberFormat="1" applyFont="1" applyFill="1" applyBorder="1" applyProtection="1"/>
    <xf numFmtId="168" fontId="0" fillId="0" borderId="6" xfId="1" applyNumberFormat="1" applyFont="1" applyBorder="1" applyAlignment="1" applyProtection="1">
      <alignment horizontal="center" vertical="center"/>
    </xf>
    <xf numFmtId="166" fontId="0" fillId="0" borderId="10" xfId="1" applyNumberFormat="1" applyFont="1" applyBorder="1" applyProtection="1"/>
    <xf numFmtId="168" fontId="0" fillId="0" borderId="13" xfId="1" applyNumberFormat="1" applyFont="1" applyBorder="1" applyAlignment="1" applyProtection="1">
      <alignment horizontal="center" vertical="center"/>
    </xf>
    <xf numFmtId="169" fontId="0" fillId="0" borderId="6" xfId="0" applyNumberFormat="1" applyBorder="1"/>
    <xf numFmtId="168" fontId="0" fillId="0" borderId="10" xfId="1" applyNumberFormat="1" applyFont="1" applyBorder="1" applyAlignment="1" applyProtection="1">
      <alignment horizontal="center" vertical="center"/>
    </xf>
    <xf numFmtId="166" fontId="0" fillId="0" borderId="6" xfId="1" applyNumberFormat="1" applyFont="1" applyFill="1" applyBorder="1" applyProtection="1"/>
    <xf numFmtId="166" fontId="0" fillId="0" borderId="6" xfId="1" applyNumberFormat="1" applyFont="1" applyBorder="1" applyProtection="1"/>
    <xf numFmtId="169" fontId="0" fillId="0" borderId="0" xfId="1" applyNumberFormat="1" applyFont="1" applyBorder="1" applyProtection="1"/>
    <xf numFmtId="168" fontId="0" fillId="0" borderId="3" xfId="1" applyNumberFormat="1" applyFont="1" applyBorder="1" applyAlignment="1" applyProtection="1">
      <alignment horizontal="center" vertical="center"/>
    </xf>
    <xf numFmtId="0" fontId="3" fillId="0" borderId="4" xfId="2" applyFill="1" applyBorder="1" applyAlignment="1" applyProtection="1">
      <alignment horizontal="center" vertical="center"/>
    </xf>
    <xf numFmtId="168" fontId="0" fillId="0" borderId="0" xfId="1" applyNumberFormat="1" applyFont="1" applyBorder="1" applyAlignment="1" applyProtection="1">
      <alignment horizontal="center"/>
    </xf>
    <xf numFmtId="166" fontId="0" fillId="0" borderId="0" xfId="1" applyNumberFormat="1" applyFont="1" applyFill="1" applyProtection="1"/>
    <xf numFmtId="0" fontId="2" fillId="0" borderId="7" xfId="0" applyFont="1" applyBorder="1"/>
    <xf numFmtId="0" fontId="0" fillId="0" borderId="10" xfId="0" applyBorder="1"/>
    <xf numFmtId="168" fontId="0" fillId="0" borderId="6" xfId="0" applyNumberFormat="1" applyBorder="1" applyAlignment="1">
      <alignment horizontal="center"/>
    </xf>
    <xf numFmtId="0" fontId="3" fillId="0" borderId="7" xfId="2" applyFill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166" fontId="0" fillId="0" borderId="7" xfId="1" applyNumberFormat="1" applyFont="1" applyBorder="1" applyAlignment="1">
      <alignment horizontal="left"/>
    </xf>
    <xf numFmtId="0" fontId="0" fillId="9" borderId="2" xfId="0" applyFill="1" applyBorder="1" applyAlignment="1">
      <alignment horizontal="center" vertical="center"/>
    </xf>
    <xf numFmtId="166" fontId="0" fillId="0" borderId="7" xfId="1" applyNumberFormat="1" applyFont="1" applyBorder="1" applyAlignment="1">
      <alignment horizontal="left" vertical="center"/>
    </xf>
    <xf numFmtId="14" fontId="0" fillId="0" borderId="7" xfId="1" applyNumberFormat="1" applyFont="1" applyBorder="1" applyAlignment="1">
      <alignment horizontal="left"/>
    </xf>
    <xf numFmtId="14" fontId="0" fillId="0" borderId="2" xfId="0" applyNumberFormat="1" applyBorder="1" applyAlignment="1">
      <alignment horizontal="left"/>
    </xf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68" fontId="0" fillId="0" borderId="4" xfId="1" applyNumberFormat="1" applyFont="1" applyBorder="1" applyAlignment="1">
      <alignment horizontal="center"/>
    </xf>
    <xf numFmtId="0" fontId="0" fillId="0" borderId="13" xfId="0" applyBorder="1"/>
    <xf numFmtId="166" fontId="0" fillId="0" borderId="4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8" fontId="0" fillId="0" borderId="9" xfId="1" applyNumberFormat="1" applyFont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/>
    </xf>
    <xf numFmtId="168" fontId="0" fillId="3" borderId="0" xfId="1" applyNumberFormat="1" applyFont="1" applyFill="1" applyBorder="1" applyAlignment="1">
      <alignment horizontal="center" vertical="center"/>
    </xf>
    <xf numFmtId="166" fontId="0" fillId="3" borderId="0" xfId="1" applyNumberFormat="1" applyFont="1" applyFill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67" fontId="0" fillId="0" borderId="2" xfId="1" applyNumberFormat="1" applyFont="1" applyFill="1" applyBorder="1"/>
    <xf numFmtId="167" fontId="0" fillId="0" borderId="0" xfId="1" applyNumberFormat="1" applyFont="1" applyFill="1" applyBorder="1"/>
    <xf numFmtId="167" fontId="0" fillId="0" borderId="0" xfId="1" applyNumberFormat="1" applyFont="1" applyFill="1"/>
    <xf numFmtId="168" fontId="0" fillId="0" borderId="3" xfId="1" applyNumberFormat="1" applyFont="1" applyFill="1" applyBorder="1"/>
    <xf numFmtId="168" fontId="0" fillId="0" borderId="2" xfId="1" applyNumberFormat="1" applyFont="1" applyFill="1" applyBorder="1"/>
    <xf numFmtId="14" fontId="2" fillId="0" borderId="3" xfId="0" applyNumberFormat="1" applyFont="1" applyBorder="1"/>
    <xf numFmtId="168" fontId="0" fillId="0" borderId="0" xfId="1" applyNumberFormat="1" applyFont="1" applyFill="1" applyBorder="1" applyAlignment="1" applyProtection="1">
      <alignment horizont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" fontId="0" fillId="0" borderId="1" xfId="0" applyNumberFormat="1" applyBorder="1"/>
    <xf numFmtId="42" fontId="0" fillId="0" borderId="0" xfId="0" applyNumberFormat="1" applyAlignment="1">
      <alignment horizontal="right" vertical="center"/>
    </xf>
    <xf numFmtId="0" fontId="0" fillId="10" borderId="3" xfId="0" applyFill="1" applyBorder="1"/>
    <xf numFmtId="0" fontId="0" fillId="10" borderId="2" xfId="0" applyFill="1" applyBorder="1"/>
    <xf numFmtId="170" fontId="0" fillId="0" borderId="0" xfId="0" applyNumberFormat="1"/>
    <xf numFmtId="170" fontId="0" fillId="0" borderId="1" xfId="1" applyNumberFormat="1" applyFont="1" applyFill="1" applyBorder="1"/>
    <xf numFmtId="0" fontId="0" fillId="0" borderId="0" xfId="0" applyAlignment="1">
      <alignment horizontal="right"/>
    </xf>
    <xf numFmtId="42" fontId="2" fillId="5" borderId="0" xfId="0" applyNumberFormat="1" applyFont="1" applyFill="1" applyAlignment="1">
      <alignment horizontal="center"/>
    </xf>
    <xf numFmtId="42" fontId="0" fillId="0" borderId="0" xfId="0" applyNumberFormat="1"/>
    <xf numFmtId="42" fontId="0" fillId="0" borderId="3" xfId="0" applyNumberFormat="1" applyBorder="1"/>
    <xf numFmtId="42" fontId="0" fillId="0" borderId="0" xfId="1" applyNumberFormat="1" applyFont="1" applyBorder="1"/>
    <xf numFmtId="42" fontId="0" fillId="0" borderId="3" xfId="1" applyNumberFormat="1" applyFont="1" applyBorder="1"/>
    <xf numFmtId="42" fontId="0" fillId="0" borderId="0" xfId="1" applyNumberFormat="1" applyFont="1" applyFill="1" applyBorder="1"/>
    <xf numFmtId="42" fontId="2" fillId="0" borderId="2" xfId="0" applyNumberFormat="1" applyFont="1" applyBorder="1"/>
    <xf numFmtId="42" fontId="0" fillId="0" borderId="2" xfId="0" applyNumberFormat="1" applyBorder="1"/>
    <xf numFmtId="42" fontId="0" fillId="0" borderId="2" xfId="1" applyNumberFormat="1" applyFont="1" applyFill="1" applyBorder="1"/>
    <xf numFmtId="167" fontId="0" fillId="0" borderId="0" xfId="1" applyNumberFormat="1" applyFont="1" applyBorder="1"/>
    <xf numFmtId="167" fontId="0" fillId="0" borderId="2" xfId="1" applyNumberFormat="1" applyFont="1" applyBorder="1"/>
    <xf numFmtId="167" fontId="0" fillId="0" borderId="6" xfId="1" applyNumberFormat="1" applyFont="1" applyBorder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167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16" fontId="0" fillId="0" borderId="0" xfId="0" applyNumberFormat="1" applyAlignment="1">
      <alignment horizontal="left"/>
    </xf>
    <xf numFmtId="6" fontId="0" fillId="0" borderId="0" xfId="0" applyNumberFormat="1"/>
    <xf numFmtId="6" fontId="0" fillId="0" borderId="2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11" borderId="0" xfId="0" applyFill="1"/>
    <xf numFmtId="15" fontId="0" fillId="0" borderId="0" xfId="0" applyNumberFormat="1"/>
    <xf numFmtId="42" fontId="0" fillId="0" borderId="1" xfId="0" applyNumberFormat="1" applyBorder="1"/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8" fontId="2" fillId="5" borderId="0" xfId="0" applyNumberFormat="1" applyFont="1" applyFill="1" applyAlignment="1">
      <alignment horizontal="center"/>
    </xf>
    <xf numFmtId="168" fontId="2" fillId="5" borderId="15" xfId="0" applyNumberFormat="1" applyFont="1" applyFill="1" applyBorder="1" applyAlignment="1">
      <alignment horizontal="center"/>
    </xf>
    <xf numFmtId="168" fontId="0" fillId="0" borderId="4" xfId="1" applyNumberFormat="1" applyFont="1" applyBorder="1"/>
    <xf numFmtId="168" fontId="0" fillId="0" borderId="2" xfId="1" applyNumberFormat="1" applyFont="1" applyBorder="1"/>
    <xf numFmtId="168" fontId="0" fillId="0" borderId="7" xfId="1" applyNumberFormat="1" applyFont="1" applyBorder="1"/>
    <xf numFmtId="168" fontId="0" fillId="0" borderId="0" xfId="1" applyNumberFormat="1" applyFont="1"/>
    <xf numFmtId="168" fontId="0" fillId="0" borderId="0" xfId="0" applyNumberFormat="1"/>
    <xf numFmtId="168" fontId="0" fillId="0" borderId="2" xfId="0" applyNumberFormat="1" applyBorder="1"/>
    <xf numFmtId="168" fontId="2" fillId="0" borderId="2" xfId="0" applyNumberFormat="1" applyFont="1" applyBorder="1"/>
    <xf numFmtId="168" fontId="2" fillId="0" borderId="7" xfId="0" applyNumberFormat="1" applyFont="1" applyBorder="1"/>
    <xf numFmtId="168" fontId="0" fillId="0" borderId="13" xfId="0" applyNumberFormat="1" applyBorder="1"/>
    <xf numFmtId="168" fontId="0" fillId="0" borderId="1" xfId="0" applyNumberFormat="1" applyBorder="1"/>
    <xf numFmtId="168" fontId="0" fillId="0" borderId="3" xfId="0" applyNumberFormat="1" applyBorder="1"/>
    <xf numFmtId="168" fontId="2" fillId="5" borderId="4" xfId="0" applyNumberFormat="1" applyFont="1" applyFill="1" applyBorder="1" applyAlignment="1">
      <alignment horizontal="center"/>
    </xf>
    <xf numFmtId="8" fontId="0" fillId="0" borderId="4" xfId="0" applyNumberFormat="1" applyBorder="1"/>
    <xf numFmtId="6" fontId="0" fillId="0" borderId="1" xfId="1" applyNumberFormat="1" applyFont="1" applyBorder="1"/>
    <xf numFmtId="6" fontId="0" fillId="0" borderId="0" xfId="1" applyNumberFormat="1" applyFont="1" applyBorder="1"/>
    <xf numFmtId="6" fontId="0" fillId="0" borderId="1" xfId="1" applyNumberFormat="1" applyFont="1" applyBorder="1" applyAlignment="1">
      <alignment horizontal="center" vertical="center"/>
    </xf>
    <xf numFmtId="6" fontId="0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16" fontId="2" fillId="3" borderId="0" xfId="0" applyNumberFormat="1" applyFont="1" applyFill="1" applyAlignment="1">
      <alignment horizontal="center"/>
    </xf>
    <xf numFmtId="16" fontId="2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3" fillId="0" borderId="17" xfId="2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16" fontId="2" fillId="3" borderId="15" xfId="0" applyNumberFormat="1" applyFont="1" applyFill="1" applyBorder="1" applyAlignment="1">
      <alignment horizontal="center"/>
    </xf>
    <xf numFmtId="16" fontId="2" fillId="3" borderId="2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0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2" applyFill="1" applyBorder="1" applyAlignment="1">
      <alignment horizontal="center" vertical="center"/>
    </xf>
    <xf numFmtId="0" fontId="3" fillId="0" borderId="7" xfId="2" applyFill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10" xfId="2" applyBorder="1" applyAlignment="1" applyProtection="1">
      <alignment horizontal="center" vertical="center"/>
    </xf>
    <xf numFmtId="0" fontId="3" fillId="0" borderId="7" xfId="2" applyBorder="1" applyAlignment="1" applyProtection="1">
      <alignment horizontal="center" vertical="center"/>
    </xf>
    <xf numFmtId="0" fontId="3" fillId="0" borderId="4" xfId="2" applyBorder="1" applyAlignment="1" applyProtection="1">
      <alignment horizontal="center" vertical="center"/>
    </xf>
    <xf numFmtId="0" fontId="3" fillId="0" borderId="10" xfId="2" applyFill="1" applyBorder="1" applyAlignment="1" applyProtection="1">
      <alignment horizontal="center" vertical="center"/>
    </xf>
    <xf numFmtId="0" fontId="3" fillId="0" borderId="4" xfId="2" applyFill="1" applyBorder="1" applyAlignment="1" applyProtection="1">
      <alignment horizontal="center" vertical="center"/>
    </xf>
    <xf numFmtId="0" fontId="3" fillId="0" borderId="7" xfId="2" applyFill="1" applyBorder="1" applyAlignment="1" applyProtection="1">
      <alignment horizontal="center" vertical="center"/>
    </xf>
    <xf numFmtId="0" fontId="3" fillId="0" borderId="7" xfId="2" applyBorder="1" applyAlignment="1">
      <alignment horizontal="center" vertical="center" wrapText="1"/>
    </xf>
    <xf numFmtId="0" fontId="3" fillId="0" borderId="6" xfId="2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2" xfId="2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/>
    </xf>
    <xf numFmtId="17" fontId="2" fillId="3" borderId="0" xfId="0" applyNumberFormat="1" applyFont="1" applyFill="1" applyAlignment="1">
      <alignment horizontal="center"/>
    </xf>
    <xf numFmtId="0" fontId="3" fillId="0" borderId="0" xfId="2" applyBorder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42" fontId="0" fillId="0" borderId="1" xfId="1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150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ise Cave" id="{EAB66015-495F-485B-8130-806FEB5485B7}" userId="S::dcave@kelsongroup.com::4cc2a958-9738-4ea9-aab4-ef01c8e6ac71" providerId="AD"/>
  <person displayName="Jessica Lucas" id="{AA2218CC-F090-416D-8840-5873CD0CE248}" userId="S::jlucas@kelsongroup.com::177e66a9-6068-4f63-a69f-3101d01c6264" providerId="AD"/>
  <person displayName="Morgan Kofoed" id="{7771D432-9F65-4D61-B1FE-9441D464958C}" userId="S::mkofoed@kelsongroup.com::9f417f93-d5d6-4531-9bbd-fc01f3545430" providerId="AD"/>
  <person displayName="Jason Fawcett" id="{F0CDB8DA-D785-4390-B44B-874B62C48FDA}" userId="S::jfawcett@kelsongroup.com::752892d8-499c-48ea-ac2a-5eddb5c30a13" providerId="AD"/>
  <person displayName="Kieran Markovic" id="{DF8A4C5F-901C-46EC-9203-C30EEB37423F}" userId="S::kmarkovic@kelsongroup.com::bc7aabe8-d0dc-4ea6-b0db-64b5aa55964e" providerId="AD"/>
  <person displayName="Val Letkeman" id="{05F96F04-7FA4-4507-9FA2-87390A8C44A0}" userId="S::vletkeman@kelsongroup.com::263de064-51cc-4dea-8f28-4fb1550362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8T21:57:47.20" personId="{7771D432-9F65-4D61-B1FE-9441D464958C}" id="{112E89DC-7C01-40B7-A8AA-74D9773FB55C}">
    <text>Included, $/Fee, etc...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3B996116-3CBA-4EC4-A361-A1AE9A858EEC}">
    <text>Use + as a 'den' delimiter</text>
  </threadedComment>
  <threadedComment ref="E34" dT="2022-01-18T22:59:14.17" personId="{7771D432-9F65-4D61-B1FE-9441D464958C}" id="{4A4DC08B-DD62-43ED-A8B9-98391D8C3E1F}">
    <text>Select '*' to be include all conditions in the filter.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3C0762C7-5DFD-440E-8AD6-4A2AC8D19B54}">
    <text>Use + as a 'den' delimiter</text>
  </threadedComment>
  <threadedComment ref="L3" dT="2022-01-18T22:50:11.47" personId="{7771D432-9F65-4D61-B1FE-9441D464958C}" id="{CEF93033-52A6-4F5E-B2E8-B0952FD7379F}">
    <text>Four Options:
Yes - if there are vacants available
No - If it says no
Waitlist - If listing indicates to be added to waitlist
No Information - Does not meet one of the other</text>
  </threadedComment>
  <threadedComment ref="M19" dT="2022-01-18T22:51:04.13" personId="{7771D432-9F65-4D61-B1FE-9441D464958C}" id="{60E69518-5E4B-4EC8-B5F5-44E93F1F769F}">
    <text>Removed Not Clear on rents as that messes with the calculation</text>
  </threadedComment>
  <threadedComment ref="J32" dT="2022-01-18T22:59:14.17" personId="{7771D432-9F65-4D61-B1FE-9441D464958C}" id="{649E3C7D-A938-4C8F-89D9-D00DD9777775}">
    <text>Select '*' to be include all conditions in the filter.</text>
  </threadedComment>
  <threadedComment ref="F37" dT="2022-01-18T23:01:30.48" personId="{7771D432-9F65-4D61-B1FE-9441D464958C}" id="{7DB6BE6E-DD9C-4946-9619-B7B1CDCE113F}">
    <text>Used a * to include for all 3 compositions as there seems to be several</text>
  </threadedComment>
  <threadedComment ref="O57" dT="2021-12-20T22:41:25.23" personId="{AA2218CC-F090-416D-8840-5873CD0CE248}" id="{03EEC502-6361-493E-A904-1C2261C1E6F7}">
    <text xml:space="preserve">New flooring going in once current tenant moves (carpet from 2010 &amp; lino from 2009). Everything else was fully upgraded, including cabinets, in 2015. </text>
  </threadedComment>
  <threadedComment ref="O59" dT="2021-12-20T22:43:32.34" personId="{AA2218CC-F090-416D-8840-5873CD0CE248}" id="{D60CCE89-4B3E-49FF-A8BA-7E59D45748C7}">
    <text xml:space="preserve">Carpet being replaced once current tenants move out. Remainder of suite is fully upgraded, including cabinets.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4A2396A-93B0-4E70-9D17-50D2BDD2604B}">
    <text>Use + as a 'den' delimiter</text>
  </threadedComment>
  <threadedComment ref="E32" dT="2022-01-18T22:59:14.17" personId="{7771D432-9F65-4D61-B1FE-9441D464958C}" id="{28781F91-2057-4E6E-A8FA-7AF70ED28659}">
    <text>Select '*' to be include all conditions in the filter.</text>
  </threadedComment>
  <threadedComment ref="M61" dT="2021-12-20T22:41:25.23" personId="{AA2218CC-F090-416D-8840-5873CD0CE248}" id="{ABD0E7F5-5D16-4360-845A-481A6358639A}">
    <text xml:space="preserve">New flooring going in once current tenant moves (carpet from 2010 &amp; lino from 2009). Everything else was fully upgraded, including cabinets, in 2015. </text>
  </threadedComment>
  <threadedComment ref="M63" dT="2021-12-20T22:43:32.34" personId="{AA2218CC-F090-416D-8840-5873CD0CE248}" id="{0C00F205-E594-4736-B194-258094CB50E5}">
    <text xml:space="preserve">Carpet being replaced once current tenants move out. Remainder of suite is fully upgraded, including cabinets.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A48A4DB4-A70C-4042-991D-BF87B628E938}">
    <text>Use + as a 'den' delimiter</text>
  </threadedComment>
  <threadedComment ref="E32" dT="2022-01-18T22:59:14.17" personId="{7771D432-9F65-4D61-B1FE-9441D464958C}" id="{D79D7F91-55AB-43F6-B52B-4A584DC168F5}">
    <text>Select '*' to be include all conditions in the filter.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99580C1-A17A-4088-8E02-220916D77DC1}">
    <text>Use + as a 'den' delimiter</text>
  </threadedComment>
  <threadedComment ref="E37" dT="2022-01-18T22:59:14.17" personId="{7771D432-9F65-4D61-B1FE-9441D464958C}" id="{57BFADCE-5CAD-4920-B0A3-C991DBE74C3F}">
    <text>Select '*' to be include all conditions in the filter.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2707C24-68AB-4BFE-8DA1-44947E4789FA}">
    <text>Use + as a 'den' delimiter</text>
  </threadedComment>
  <threadedComment ref="AJ10" dT="2022-05-13T20:12:34.38" personId="{DF8A4C5F-901C-46EC-9203-C30EEB37423F}" id="{E53B2EFB-903A-4C7E-A425-727C43F5C284}">
    <text>doesn't post suite availability, just says to contact them for a in-person/virtual tour</text>
  </threadedComment>
  <threadedComment ref="AI13" dT="2022-05-13T20:05:02.20" personId="{DF8A4C5F-901C-46EC-9203-C30EEB37423F}" id="{2F10750F-C05D-43C9-8458-F4BFB7E95E64}">
    <text xml:space="preserve">no max rate posted
</text>
  </threadedComment>
  <threadedComment ref="AJ17" dT="2022-05-13T20:15:09.62" personId="{DF8A4C5F-901C-46EC-9203-C30EEB37423F}" id="{F89E6D59-024C-4D19-B742-33F520AE8ACB}">
    <text>1 available</text>
  </threadedComment>
  <threadedComment ref="AJ18" dT="2022-05-13T20:14:55.85" personId="{DF8A4C5F-901C-46EC-9203-C30EEB37423F}" id="{0925311A-664C-4B49-9A5D-5B88D263E0C1}">
    <text>3 available</text>
  </threadedComment>
  <threadedComment ref="AO18" dT="2022-06-13T22:23:25.25" personId="{DF8A4C5F-901C-46EC-9203-C30EEB37423F}" id="{4E0EA523-954F-451F-9A19-D47DB6DC3F0B}">
    <text xml:space="preserve">1 left
</text>
  </threadedComment>
  <threadedComment ref="AO19" dT="2022-06-13T22:23:31.26" personId="{DF8A4C5F-901C-46EC-9203-C30EEB37423F}" id="{D3C40874-86CF-4090-B840-3ACD57364A40}">
    <text>1 left</text>
  </threadedComment>
  <threadedComment ref="AJ20" dT="2022-05-13T20:15:19.45" personId="{DF8A4C5F-901C-46EC-9203-C30EEB37423F}" id="{0A93A428-7338-4B37-9CB5-FBDD9257611D}">
    <text>2 available</text>
  </threadedComment>
  <threadedComment ref="N21" dT="2022-01-20T23:54:50.61" personId="{EAB66015-495F-485B-8130-806FEB5485B7}" id="{FC23A68E-6BD6-4175-9A70-0F06F426247E}">
    <text>not found</text>
  </threadedComment>
  <threadedComment ref="S21" dT="2022-01-20T23:54:50.61" personId="{EAB66015-495F-485B-8130-806FEB5485B7}" id="{F4B25FB9-65A0-4CC5-80F0-A02B32D507C0}">
    <text>not found</text>
  </threadedComment>
  <threadedComment ref="AJ21" dT="2022-05-13T20:22:58.29" personId="{DF8A4C5F-901C-46EC-9203-C30EEB37423F}" id="{E9B4E1AD-ABDA-4DD8-8457-B45A465DB51B}">
    <text>3 available</text>
  </threadedComment>
  <threadedComment ref="AO21" dT="2022-06-13T22:18:38.90" personId="{DF8A4C5F-901C-46EC-9203-C30EEB37423F}" id="{B556E10A-0657-4B07-8281-D1BCCA816E72}">
    <text>1 available</text>
  </threadedComment>
  <threadedComment ref="N22" dT="2022-01-20T23:55:01.49" personId="{EAB66015-495F-485B-8130-806FEB5485B7}" id="{36159C0B-5C8D-4C6D-BBA2-31867E505719}">
    <text>not found on website</text>
  </threadedComment>
  <threadedComment ref="S22" dT="2022-01-20T23:55:01.49" personId="{EAB66015-495F-485B-8130-806FEB5485B7}" id="{BD32B7E9-BDC9-466D-AEA7-11F162995970}">
    <text>not found on website</text>
  </threadedComment>
  <threadedComment ref="AH22" dT="2022-05-13T20:18:10.40" personId="{DF8A4C5F-901C-46EC-9203-C30EEB37423F}" id="{97744951-EC00-4425-8B81-256634BCC7FA}">
    <text>no posting</text>
  </threadedComment>
  <threadedComment ref="AJ23" dT="2022-05-13T20:23:19.57" personId="{DF8A4C5F-901C-46EC-9203-C30EEB37423F}" id="{43044D38-28FF-4C1B-AABF-23FD82500A82}">
    <text>2 available</text>
  </threadedComment>
  <threadedComment ref="AJ24" dT="2022-05-13T20:22:41.78" personId="{DF8A4C5F-901C-46EC-9203-C30EEB37423F}" id="{63CC5403-2FF0-43D7-81BC-841D017A0DA5}">
    <text>1 available</text>
  </threadedComment>
  <threadedComment ref="N25" dT="2022-01-20T23:55:12.94" personId="{EAB66015-495F-485B-8130-806FEB5485B7}" id="{CD98B9FD-4F00-4DE6-A606-B4F12C3844DD}">
    <text>not found on website</text>
  </threadedComment>
  <threadedComment ref="S25" dT="2022-01-20T23:55:12.94" personId="{EAB66015-495F-485B-8130-806FEB5485B7}" id="{4F5E229D-B8E2-40D4-8580-4CEE0D33E31E}">
    <text>not found on website</text>
  </threadedComment>
  <threadedComment ref="X25" dT="2022-03-29T02:39:11.83" personId="{05F96F04-7FA4-4507-9FA2-87390A8C44A0}" id="{18919C54-CDF7-4641-AC05-6ECC604D60F4}">
    <text>not found on website</text>
  </threadedComment>
  <threadedComment ref="AH25" dT="2022-05-13T20:22:12.67" personId="{DF8A4C5F-901C-46EC-9203-C30EEB37423F}" id="{B9723B5A-2699-42A6-8B78-7C1D61CDF0E9}">
    <text>variation A - 978 sq ft 1 available</text>
  </threadedComment>
  <threadedComment ref="P26" dT="2022-01-20T23:50:37.49" personId="{EAB66015-495F-485B-8130-806FEB5485B7}" id="{637614B8-1FEE-4B6B-B42B-AF74E2C8E5D0}">
    <text>1 at $1325   and 3 at $1395</text>
  </threadedComment>
  <threadedComment ref="U26" dT="2022-01-20T23:50:37.49" personId="{EAB66015-495F-485B-8130-806FEB5485B7}" id="{0C422C64-E7DD-4024-942E-5F843F0F9797}">
    <text>1 at $1325   and 3 at $1395</text>
  </threadedComment>
  <threadedComment ref="X26" dT="2022-03-29T02:41:19.83" personId="{05F96F04-7FA4-4507-9FA2-87390A8C44A0}" id="{CF0CF3F1-95F9-42C1-9B3E-2F8279A1EB57}">
    <text>nothing noted on website</text>
  </threadedComment>
  <threadedComment ref="AJ26" dT="2022-05-13T20:21:34.64" personId="{DF8A4C5F-901C-46EC-9203-C30EEB37423F}" id="{6E6C1336-2EAB-4114-B69F-B566AAEF2F77}">
    <text>2 available</text>
  </threadedComment>
  <threadedComment ref="AO26" dT="2022-06-13T22:19:22.34" personId="{DF8A4C5F-901C-46EC-9203-C30EEB37423F}" id="{EACD0A92-0848-444E-86D6-E5E416B1D5EF}">
    <text>2 available</text>
  </threadedComment>
  <threadedComment ref="N27" dT="2022-01-20T23:55:26.76" personId="{EAB66015-495F-485B-8130-806FEB5485B7}" id="{8D38A84A-6D89-4B5C-B486-BC2D4A9D6CF4}">
    <text>not found on website</text>
  </threadedComment>
  <threadedComment ref="S27" dT="2022-01-20T23:55:26.76" personId="{EAB66015-495F-485B-8130-806FEB5485B7}" id="{CD0B0951-8E65-47AE-AF82-C5DE99B7E543}">
    <text>not found on website</text>
  </threadedComment>
  <threadedComment ref="X27" dT="2022-03-29T02:42:06.13" personId="{05F96F04-7FA4-4507-9FA2-87390A8C44A0}" id="{EA1334AC-F618-42A7-94DB-B209B8772922}">
    <text>nothing found on website</text>
  </threadedComment>
  <threadedComment ref="AH27" dT="2022-05-13T20:21:11.83" personId="{DF8A4C5F-901C-46EC-9203-C30EEB37423F}" id="{A07AFB0B-7C80-4643-8F35-ABD28D0348C2}">
    <text>variation G - 1,206 sq ft, 1 available</text>
  </threadedComment>
  <threadedComment ref="AJ29" dT="2022-05-13T20:24:52.72" personId="{DF8A4C5F-901C-46EC-9203-C30EEB37423F}" id="{C08A2E26-9B14-4B07-A6DE-A5FDFCA51CC3}">
    <text>1 suite left</text>
  </threadedComment>
  <threadedComment ref="X41" dT="2022-03-29T02:53:05.84" personId="{05F96F04-7FA4-4507-9FA2-87390A8C44A0}" id="{8223282A-86C3-4803-B26D-B59ABB21C5EE}">
    <text>nothing noted for 3 bed</text>
  </threadedComment>
  <threadedComment ref="AC41" dT="2022-04-19T19:47:57.78" personId="{DF8A4C5F-901C-46EC-9203-C30EEB37423F}" id="{F7350DBA-A8E9-4A11-812A-06788BE1B375}">
    <text xml:space="preserve">no posting for 3 bed
</text>
  </threadedComment>
  <threadedComment ref="AE50" dT="2022-04-19T19:55:33.86" personId="{DF8A4C5F-901C-46EC-9203-C30EEB37423F}" id="{19E30EC2-00AD-4E3F-8787-F1C33A27BE4A}">
    <text>last studio suite remaining for april move-in. April19/2022</text>
  </threadedComment>
  <threadedComment ref="AJ50" dT="2022-05-13T20:36:57.91" personId="{DF8A4C5F-901C-46EC-9203-C30EEB37423F}" id="{8D5DC134-130F-4907-A595-EA46345B132C}">
    <text>doesn't explicitly say yes or no so likely wants an application instead of updating postings on the website?</text>
  </threadedComment>
  <threadedComment ref="AE52" dT="2022-04-19T20:02:18.24" personId="{DF8A4C5F-901C-46EC-9203-C30EEB37423F}" id="{07210ADE-3364-4692-8A3E-77F937D4AFDC}">
    <text>floor plan / virtual tour</text>
  </threadedComment>
  <threadedComment ref="AE53" dT="2022-04-19T20:00:58.46" personId="{DF8A4C5F-901C-46EC-9203-C30EEB37423F}" id="{735A936F-CEAF-4E49-AD5A-5187D75AB4EA}">
    <text>"Last suite remaining!"
Although floor plan button is greyed out, maybe filled?
April 19/2022</text>
  </threadedComment>
  <threadedComment ref="N55" dT="2022-01-21T00:26:12.75" personId="{EAB66015-495F-485B-8130-806FEB5485B7}" id="{69629E9E-D56A-499D-8B35-E080EA42975A}">
    <text>2 bedroom with 2 balconies</text>
  </threadedComment>
  <threadedComment ref="S55" dT="2022-01-21T00:26:12.75" personId="{EAB66015-495F-485B-8130-806FEB5485B7}" id="{93677013-901C-41C7-A7CE-180D0D8BA413}">
    <text>2 bedroom with 2 balconies</text>
  </threadedComment>
  <threadedComment ref="X55" dT="2022-03-29T03:10:27.39" personId="{05F96F04-7FA4-4507-9FA2-87390A8C44A0}" id="{67857350-48D5-474D-B07D-F73150A7FA86}">
    <text>no suite noted</text>
  </threadedComment>
  <threadedComment ref="AC55" dT="2022-04-19T19:59:06.18" personId="{DF8A4C5F-901C-46EC-9203-C30EEB37423F}" id="{D07CE60C-F7CE-4EE0-93AF-C33E6DFB300B}">
    <text>not listed</text>
  </threadedComment>
  <threadedComment ref="AH55" dT="2022-05-13T20:29:05.12" personId="{DF8A4C5F-901C-46EC-9203-C30EEB37423F}" id="{9880CEC2-5A75-4D07-896D-07074BDD31A1}">
    <text>no posting listed</text>
  </threadedComment>
  <threadedComment ref="AE56" dT="2022-04-19T20:01:54.66" personId="{DF8A4C5F-901C-46EC-9203-C30EEB37423F}" id="{9B3600B6-88F5-4393-A0BF-2EC7BBF1292D}">
    <text>floor plan / virtual tour</text>
  </threadedComment>
  <threadedComment ref="AE58" dT="2022-04-19T19:57:58.58" personId="{DF8A4C5F-901C-46EC-9203-C30EEB37423F}" id="{F6D17602-4CCA-4DFE-9F62-6D5B9EAFB2E7}">
    <text>"Ask us about our Renovated 3 Bedroom Apartments!"</text>
  </threadedComment>
  <threadedComment ref="E61" dT="2022-01-18T22:59:14.17" personId="{7771D432-9F65-4D61-B1FE-9441D464958C}" id="{8527DA5C-82E8-4A31-943D-08AF083D668A}">
    <text>Select '*' to be include all conditions in the filter.</text>
  </threadedComment>
  <threadedComment ref="J99" dT="2022-03-29T03:30:24.79" personId="{05F96F04-7FA4-4507-9FA2-87390A8C44A0}" id="{3B4D057C-A7F9-4F86-BD28-B8192CD8468B}">
    <text>has vaulted ceiling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27133E16-3F0B-4934-9328-12B9D86E58DE}">
    <text>Use + as a 'den' delimiter</text>
  </threadedComment>
  <threadedComment ref="N4" dT="2021-12-16T01:01:27.62" personId="{F0CDB8DA-D785-4390-B44B-874B62C48FDA}" id="{6A140DC7-22C6-4748-B373-33AB69775771}">
    <text>Offering one free month free rent &amp; free early move in after the 15th</text>
  </threadedComment>
  <threadedComment ref="S4" dT="2021-12-16T01:01:27.62" personId="{F0CDB8DA-D785-4390-B44B-874B62C48FDA}" id="{9EB396BF-1FE0-401A-9F07-395A846D8E4B}">
    <text>Offering one free month free rent &amp; free early move in after the 15th</text>
  </threadedComment>
  <threadedComment ref="S33" dT="2022-01-21T00:44:32.98" personId="{EAB66015-495F-485B-8130-806FEB5485B7}" id="{84E19C58-FE98-4A83-9E13-2983A49EC641}">
    <text>not showing on website</text>
  </threadedComment>
  <threadedComment ref="E57" dT="2022-01-18T22:59:14.17" personId="{7771D432-9F65-4D61-B1FE-9441D464958C}" id="{F81517CF-6DF0-4E7D-9CC9-47B20412B9C7}">
    <text>Select '*' to be include all conditions in the filter.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CB230341-A2F7-41C5-950C-080C86422660}">
    <text>Use + as a 'den' delimiter</text>
  </threadedComment>
  <threadedComment ref="E32" dT="2022-01-18T22:59:14.17" personId="{7771D432-9F65-4D61-B1FE-9441D464958C}" id="{19B353FA-7B47-4327-8DBA-6DA19FF58EB6}">
    <text>Select '*' to be include all conditions in the filter.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AE645084-3945-41B3-AE43-E9117AFCA427}">
    <text>Use + as a 'den' delimiter</text>
  </threadedComment>
  <threadedComment ref="E32" dT="2022-01-18T22:59:14.17" personId="{7771D432-9F65-4D61-B1FE-9441D464958C}" id="{58E6F752-4133-4BBD-ADA4-9BB4EE727084}">
    <text>Select '*' to be include all conditions in the filter.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rentsherwoodpark.com/apartments-for-rent/4-augustine-crescent-Sherwood-Park-AB-33573/" TargetMode="External"/><Relationship Id="rId13" Type="http://schemas.openxmlformats.org/officeDocument/2006/relationships/vmlDrawing" Target="../drawings/vmlDrawing10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realstar.ca/apartments/ab/edmonton/avalon-apartments-0/floorplans.aspx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sherwoodparkrentals.ca/suites/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www.greystonermc.ca/residential/8103-29-ave-amblewood-ter" TargetMode="External"/><Relationship Id="rId11" Type="http://schemas.openxmlformats.org/officeDocument/2006/relationships/hyperlink" Target="https://www.olcl.ca/" TargetMode="External"/><Relationship Id="rId5" Type="http://schemas.openxmlformats.org/officeDocument/2006/relationships/hyperlink" Target="https://greatapartments.ca/mha_property/greenwood-village/" TargetMode="External"/><Relationship Id="rId15" Type="http://schemas.microsoft.com/office/2017/10/relationships/threadedComment" Target="../threadedComments/threadedComment9.xml"/><Relationship Id="rId10" Type="http://schemas.openxmlformats.org/officeDocument/2006/relationships/hyperlink" Target="https://www.avenueliving.ca/apartments-for-rent/spruce-arms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www.mmgltd.com/apartment-rentals/harmony-at-the-market" TargetMode="External"/><Relationship Id="rId1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walk.com/en-ca/rent/details/alberta/grande-prairie/prairie-sunrise-towers/" TargetMode="External"/><Relationship Id="rId13" Type="http://schemas.openxmlformats.org/officeDocument/2006/relationships/vmlDrawing" Target="../drawings/vmlDrawing11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northlandmanagement.ca/residential-properties/grande-prairie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s://www.woodsmere.ca/property/gateway-apartments/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alberta.weidner.com/apartments/ab/grande-prairie/carrington-place/floorplans" TargetMode="External"/><Relationship Id="rId11" Type="http://schemas.openxmlformats.org/officeDocument/2006/relationships/hyperlink" Target="https://highstreetliving.ca/locations/grande-prairie-willowbrook/" TargetMode="External"/><Relationship Id="rId5" Type="http://schemas.openxmlformats.org/officeDocument/2006/relationships/hyperlink" Target="https://www.nalgp.com/properties/9-the-lexington" TargetMode="External"/><Relationship Id="rId15" Type="http://schemas.microsoft.com/office/2017/10/relationships/threadedComment" Target="../threadedComments/threadedComment10.xml"/><Relationship Id="rId10" Type="http://schemas.openxmlformats.org/officeDocument/2006/relationships/hyperlink" Target="https://www.rentnorthview.com/apartments/westmore-estates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www.rentnorthview.com/apartments/northgate-iii-northgate-apartments" TargetMode="External"/><Relationship Id="rId1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microsoft.com/office/2017/10/relationships/threadedComment" Target="../threadedComments/threadedComment2.xml"/><Relationship Id="rId3" Type="http://schemas.openxmlformats.org/officeDocument/2006/relationships/hyperlink" Target="https://www.macewangreens.com/apartments-for-rent/leduc/1-bedroom/6201-grant-macewan-blvd/40875/plan/76679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www.broadstreet.ca/residential/cities/leduc" TargetMode="Externa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www.bradenequitiesinc.com/property-listings/leduc-mansion-7128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alberta.weidner.com/apartments/ab/leduc/edgewood-estates/floorpla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microsoft.com/office/2017/10/relationships/threadedComment" Target="../threadedComments/threadedComment3.xml"/><Relationship Id="rId3" Type="http://schemas.openxmlformats.org/officeDocument/2006/relationships/hyperlink" Target="https://www.macewangreens.com/apartments-for-rent/leduc/1-bedroom/6201-grant-macewan-blvd/40875/plan/76679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comments" Target="../comments4.xml"/><Relationship Id="rId2" Type="http://schemas.openxmlformats.org/officeDocument/2006/relationships/hyperlink" Target="https://www.broadstreet.ca/residential/cities/leduc" TargetMode="Externa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vmlDrawing" Target="../drawings/vmlDrawing4.vml"/><Relationship Id="rId5" Type="http://schemas.openxmlformats.org/officeDocument/2006/relationships/hyperlink" Target="https://www.bradenequitiesinc.com/property-listings/leduc-mansion-7128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alberta.weidner.com/apartments/ab/leduc/edgewood-estates/floorplan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openxmlformats.org/officeDocument/2006/relationships/hyperlink" Target="https://www.realstar.ca/apartments/ab/edmonton/tennyson-apartments/floorplans.aspx" TargetMode="External"/><Relationship Id="rId3" Type="http://schemas.openxmlformats.org/officeDocument/2006/relationships/hyperlink" Target="https://www.bwalk.com/en-ca/rent/details/alberta/edmonton/cedarville-apartments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hyperlink" Target="https://alberta.weidner.com/apartments/ab/edmonton/cambridge-west/floorplans" TargetMode="External"/><Relationship Id="rId17" Type="http://schemas.microsoft.com/office/2017/10/relationships/threadedComment" Target="../threadedComments/threadedComment4.xml"/><Relationship Id="rId2" Type="http://schemas.openxmlformats.org/officeDocument/2006/relationships/hyperlink" Target="https://www.bwalk.com/en-ca/rent/details/alberta/edmonton/morningside-estates/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hyperlink" Target="https://www.broadstreet.ca/residential/webber-greens" TargetMode="External"/><Relationship Id="rId5" Type="http://schemas.openxmlformats.org/officeDocument/2006/relationships/hyperlink" Target="https://www.bwalk.com/en-ca/rent/details/alberta/edmonton/cambrian-place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premiumrentals.ca/properties/edmonton/village-at-the-hamptons/" TargetMode="External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www.bwalk.com/en-ca/rent/details/alberta/edmonton/west-edmonton-village/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enueliving.ca/apartments-for-rent/avalon-court" TargetMode="External"/><Relationship Id="rId13" Type="http://schemas.openxmlformats.org/officeDocument/2006/relationships/hyperlink" Target="https://www.greystonermc.ca/residential/8103-29-ave-amblewood-ter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broadstreet.ca/residential/laurel-gardens" TargetMode="External"/><Relationship Id="rId7" Type="http://schemas.openxmlformats.org/officeDocument/2006/relationships/hyperlink" Target="http://www.har-par.com/properties.php?PropertyID=133" TargetMode="External"/><Relationship Id="rId12" Type="http://schemas.openxmlformats.org/officeDocument/2006/relationships/hyperlink" Target="http://www.har-par.com/properties.php?PropertyID=56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www.broadstreet.ca/residential/laurel-meadows" TargetMode="External"/><Relationship Id="rId16" Type="http://schemas.openxmlformats.org/officeDocument/2006/relationships/hyperlink" Target="https://www.mmgltd.com/apartment-rentals/millcrest-apts" TargetMode="External"/><Relationship Id="rId20" Type="http://schemas.microsoft.com/office/2017/10/relationships/threadedComment" Target="../threadedComments/threadedComment5.xm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://www.har-par.com/properties.php?PropertyID=132" TargetMode="External"/><Relationship Id="rId11" Type="http://schemas.openxmlformats.org/officeDocument/2006/relationships/hyperlink" Target="http://www.har-par.com/properties.php?PropertyID=55" TargetMode="External"/><Relationship Id="rId5" Type="http://schemas.openxmlformats.org/officeDocument/2006/relationships/hyperlink" Target="https://www.greystonermc.ca/residential/4055-26-ave-ascot-ct" TargetMode="External"/><Relationship Id="rId15" Type="http://schemas.openxmlformats.org/officeDocument/2006/relationships/hyperlink" Target="https://www.bwalk.com/en-ca/rent/details/alberta/edmonton/leewood-village/" TargetMode="External"/><Relationship Id="rId10" Type="http://schemas.openxmlformats.org/officeDocument/2006/relationships/hyperlink" Target="https://www.bwalk.com/en-ca/rent/details/alberta/edmonton/sandstone-pointe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www.greystonermc.ca/residential/2303-38-st-ridgewood-ct" TargetMode="External"/><Relationship Id="rId14" Type="http://schemas.openxmlformats.org/officeDocument/2006/relationships/hyperlink" Target="http://www.aimrealestate.ca/b/201735293100004225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r-par.com/properties.php?PropertyID=141" TargetMode="External"/><Relationship Id="rId13" Type="http://schemas.openxmlformats.org/officeDocument/2006/relationships/hyperlink" Target="https://www.bwalk.com/en-CA/Rent/Details/Alberta/Edmonton/Meadowview-Manor/" TargetMode="External"/><Relationship Id="rId18" Type="http://schemas.openxmlformats.org/officeDocument/2006/relationships/hyperlink" Target="https://www.kelsongroup.com/properties/heatheridge-estates-apartments-in-edmonton2" TargetMode="External"/><Relationship Id="rId3" Type="http://schemas.openxmlformats.org/officeDocument/2006/relationships/hyperlink" Target="http://www.har-par.com/properties.php?PropertyID=132" TargetMode="External"/><Relationship Id="rId21" Type="http://schemas.openxmlformats.org/officeDocument/2006/relationships/hyperlink" Target="https://alberta.weidner.com/apartments/ab/edmonton/park-place-south/floorplans" TargetMode="External"/><Relationship Id="rId7" Type="http://schemas.openxmlformats.org/officeDocument/2006/relationships/hyperlink" Target="https://www.bwalk.com/en-ca/rent/details/alberta/edmonton/sandstone-pointe/" TargetMode="External"/><Relationship Id="rId12" Type="http://schemas.openxmlformats.org/officeDocument/2006/relationships/hyperlink" Target="https://www.bwalk.com/en-CA/Rent/Details/Alberta/Edmonton/Fairmont-Village/" TargetMode="External"/><Relationship Id="rId17" Type="http://schemas.openxmlformats.org/officeDocument/2006/relationships/hyperlink" Target="https://www.portofinosuites.com/apartment-options" TargetMode="External"/><Relationship Id="rId25" Type="http://schemas.microsoft.com/office/2017/10/relationships/threadedComment" Target="../threadedComments/threadedComment6.xml"/><Relationship Id="rId2" Type="http://schemas.openxmlformats.org/officeDocument/2006/relationships/hyperlink" Target="https://www.woodsmere.ca/property/bridgewood-apartments/" TargetMode="External"/><Relationship Id="rId16" Type="http://schemas.openxmlformats.org/officeDocument/2006/relationships/hyperlink" Target="https://www.broadstreet.ca/residential/laurel-gardens" TargetMode="External"/><Relationship Id="rId20" Type="http://schemas.openxmlformats.org/officeDocument/2006/relationships/hyperlink" Target="https://www.greystonermc.ca/residential/4055-26-ave-ascot-ct" TargetMode="External"/><Relationship Id="rId1" Type="http://schemas.openxmlformats.org/officeDocument/2006/relationships/hyperlink" Target="https://www.broadstreet.ca/residential/cornerstone-at-callaghan" TargetMode="External"/><Relationship Id="rId6" Type="http://schemas.openxmlformats.org/officeDocument/2006/relationships/hyperlink" Target="https://www.parabelle.com/apartments/3955-114-st-ashbrook" TargetMode="External"/><Relationship Id="rId11" Type="http://schemas.openxmlformats.org/officeDocument/2006/relationships/hyperlink" Target="https://www.greystonermc.ca/residential/8103-29-ave-amblewood-ter" TargetMode="External"/><Relationship Id="rId24" Type="http://schemas.openxmlformats.org/officeDocument/2006/relationships/comments" Target="../comments7.xml"/><Relationship Id="rId5" Type="http://schemas.openxmlformats.org/officeDocument/2006/relationships/hyperlink" Target="https://rentmidwest.com/location/the-village-at-southgate-edmonton-apartment-rental/" TargetMode="External"/><Relationship Id="rId15" Type="http://schemas.openxmlformats.org/officeDocument/2006/relationships/hyperlink" Target="https://www.mmgltd.com/apartment-rentals/southwood-arms" TargetMode="External"/><Relationship Id="rId23" Type="http://schemas.openxmlformats.org/officeDocument/2006/relationships/vmlDrawing" Target="../drawings/vmlDrawing7.vml"/><Relationship Id="rId10" Type="http://schemas.openxmlformats.org/officeDocument/2006/relationships/hyperlink" Target="https://www.mmgltd.com/apartment-rentals/rideau-place" TargetMode="External"/><Relationship Id="rId19" Type="http://schemas.openxmlformats.org/officeDocument/2006/relationships/hyperlink" Target="https://alberta.weidner.com/apartments/ab/edmonton/park-place-south/floorplans" TargetMode="External"/><Relationship Id="rId4" Type="http://schemas.openxmlformats.org/officeDocument/2006/relationships/hyperlink" Target="http://www.har-par.com/properties.php?PropertyID=133" TargetMode="External"/><Relationship Id="rId9" Type="http://schemas.openxmlformats.org/officeDocument/2006/relationships/hyperlink" Target="http://www.har-par.com/properties.php?PropertyID=6" TargetMode="External"/><Relationship Id="rId14" Type="http://schemas.openxmlformats.org/officeDocument/2006/relationships/hyperlink" Target="https://www.realstar.ca/apartments/ab/edmonton/wellington-court-apartments/floorplans.aspx" TargetMode="External"/><Relationship Id="rId22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eystonermc.ca/residential/8103-29-ave-amblewood-ter" TargetMode="External"/><Relationship Id="rId13" Type="http://schemas.openxmlformats.org/officeDocument/2006/relationships/hyperlink" Target="https://www.bwalk.com/en-ca/rent/details/alberta/edmonton/maureen-manor/" TargetMode="External"/><Relationship Id="rId18" Type="http://schemas.openxmlformats.org/officeDocument/2006/relationships/hyperlink" Target="https://www.mainst.biz/apartments/edmonton/downtown-edmonton-apartments" TargetMode="External"/><Relationship Id="rId3" Type="http://schemas.openxmlformats.org/officeDocument/2006/relationships/hyperlink" Target="https://www.woodsmere.ca/property/bridgewood-apartments/" TargetMode="External"/><Relationship Id="rId21" Type="http://schemas.openxmlformats.org/officeDocument/2006/relationships/comments" Target="../comments8.xml"/><Relationship Id="rId7" Type="http://schemas.openxmlformats.org/officeDocument/2006/relationships/hyperlink" Target="https://www.bwalk.com/en-ca/rent/details/alberta/edmonton/sandstone-pointe/" TargetMode="External"/><Relationship Id="rId12" Type="http://schemas.openxmlformats.org/officeDocument/2006/relationships/hyperlink" Target="https://www.realstar.ca/apartments/ab/edmonton/secord-house/floorplans.aspx" TargetMode="External"/><Relationship Id="rId17" Type="http://schemas.openxmlformats.org/officeDocument/2006/relationships/hyperlink" Target="https://www.mmgltd.com/apartment-rentals/the-residence" TargetMode="External"/><Relationship Id="rId2" Type="http://schemas.openxmlformats.org/officeDocument/2006/relationships/hyperlink" Target="https://www.quadrealres.com/apartments/ab/edmonton/park-square-6/floorplans" TargetMode="External"/><Relationship Id="rId16" Type="http://schemas.openxmlformats.org/officeDocument/2006/relationships/hyperlink" Target="https://greatapartments.ca/mha_property/the-mountbatten/" TargetMode="External"/><Relationship Id="rId20" Type="http://schemas.openxmlformats.org/officeDocument/2006/relationships/vmlDrawing" Target="../drawings/vmlDrawing8.vm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greatapartments.ca/mha_property/le-jardin/" TargetMode="External"/><Relationship Id="rId11" Type="http://schemas.openxmlformats.org/officeDocument/2006/relationships/hyperlink" Target="https://www.bwalk.com/en-ca/rent/details/alberta/edmonton/the-palisades/" TargetMode="External"/><Relationship Id="rId5" Type="http://schemas.openxmlformats.org/officeDocument/2006/relationships/hyperlink" Target="https://rentmidwest.com/location/rossdale-house-edmonton-apartment-rental/" TargetMode="External"/><Relationship Id="rId15" Type="http://schemas.openxmlformats.org/officeDocument/2006/relationships/hyperlink" Target="https://www.minto.com/edmonton/Edmonton-apartment-rentals/Hi-Level-Place/main.html" TargetMode="External"/><Relationship Id="rId10" Type="http://schemas.openxmlformats.org/officeDocument/2006/relationships/hyperlink" Target="https://www.bwalk.com/en-ca/rent/details/alberta/edmonton/valley-ridge-tower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alberta.weidner.com/apartments/ab/edmonton/park-place-south/floorplans" TargetMode="External"/><Relationship Id="rId14" Type="http://schemas.openxmlformats.org/officeDocument/2006/relationships/hyperlink" Target="https://www.realstar.ca/apartments/ab/edmonton/avalon-apartments-0/floorplans.aspx" TargetMode="External"/><Relationship Id="rId22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star.ca/apartments/ab/edmonton/hollick-kenyon/floorplans.aspx" TargetMode="External"/><Relationship Id="rId13" Type="http://schemas.openxmlformats.org/officeDocument/2006/relationships/vmlDrawing" Target="../drawings/vmlDrawing9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broadstreet.ca/residential/greenview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mmgltd.com/apartment-rentals/north-haven-estates2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www.stellaplace.ca/floorplans.aspx" TargetMode="External"/><Relationship Id="rId11" Type="http://schemas.openxmlformats.org/officeDocument/2006/relationships/hyperlink" Target="https://www.brintnell-landing.ca/suites-and-amenities.php" TargetMode="External"/><Relationship Id="rId5" Type="http://schemas.openxmlformats.org/officeDocument/2006/relationships/hyperlink" Target="https://www.millerridge.ca/" TargetMode="External"/><Relationship Id="rId15" Type="http://schemas.microsoft.com/office/2017/10/relationships/threadedComment" Target="../threadedComments/threadedComment8.xml"/><Relationship Id="rId10" Type="http://schemas.openxmlformats.org/officeDocument/2006/relationships/hyperlink" Target="https://www.bwalk.com/en-ca/rent/details/alberta/edmonton/carmen/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alberta.weidner.com/apartments/ab/edmonton/wyndham-crossing/floorplans" TargetMode="External"/><Relationship Id="rId1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187A-F89E-4168-BA69-9C322D09848E}">
  <dimension ref="A1:J24"/>
  <sheetViews>
    <sheetView workbookViewId="0"/>
  </sheetViews>
  <sheetFormatPr defaultRowHeight="15"/>
  <cols>
    <col min="1" max="1" width="29.7109375" bestFit="1" customWidth="1"/>
    <col min="2" max="2" width="23.7109375" bestFit="1" customWidth="1"/>
    <col min="3" max="3" width="47" bestFit="1" customWidth="1"/>
    <col min="4" max="4" width="25.42578125" bestFit="1" customWidth="1"/>
    <col min="5" max="5" width="40.28515625" bestFit="1" customWidth="1"/>
    <col min="6" max="6" width="25" bestFit="1" customWidth="1"/>
    <col min="7" max="7" width="19.5703125" bestFit="1" customWidth="1"/>
    <col min="8" max="8" width="16.140625" customWidth="1"/>
    <col min="9" max="9" width="29" bestFit="1" customWidth="1"/>
    <col min="10" max="10" width="72.42578125" bestFit="1" customWidth="1"/>
  </cols>
  <sheetData>
    <row r="1" spans="1:10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1"/>
      <c r="B2" s="2"/>
    </row>
    <row r="3" spans="1:10">
      <c r="B3" s="2"/>
    </row>
    <row r="4" spans="1:10">
      <c r="B4" s="2"/>
    </row>
    <row r="5" spans="1:10">
      <c r="B5" s="2"/>
    </row>
    <row r="6" spans="1:10">
      <c r="B6" s="6"/>
    </row>
    <row r="7" spans="1:10">
      <c r="B7" s="6"/>
    </row>
    <row r="8" spans="1:10">
      <c r="B8" s="2"/>
    </row>
    <row r="9" spans="1:10">
      <c r="B9" s="2"/>
    </row>
    <row r="10" spans="1:10">
      <c r="B10" s="6"/>
    </row>
    <row r="11" spans="1:10">
      <c r="B11" s="6"/>
    </row>
    <row r="12" spans="1:10">
      <c r="B12" s="6"/>
    </row>
    <row r="13" spans="1:10">
      <c r="B13" s="6"/>
    </row>
    <row r="14" spans="1:10">
      <c r="B14" s="6"/>
    </row>
    <row r="15" spans="1:10">
      <c r="B15" s="6"/>
    </row>
    <row r="16" spans="1:10">
      <c r="B16" s="6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4" spans="2:2">
      <c r="B24" s="6"/>
    </row>
  </sheetData>
  <autoFilter ref="A1:F1" xr:uid="{ECF3B20B-484F-40CF-8AAF-B036F43A4968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6F22-52EB-49B0-9C01-71C1540D2C8D}">
  <sheetPr>
    <tabColor theme="5" tint="0.59999389629810485"/>
  </sheetPr>
  <dimension ref="A1:AV66"/>
  <sheetViews>
    <sheetView zoomScaleNormal="100" workbookViewId="0">
      <pane xSplit="10" ySplit="3" topLeftCell="AC4" activePane="bottomRight" state="frozen"/>
      <selection pane="bottomRight" activeCell="D8" sqref="D8:D13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5.5703125" bestFit="1" customWidth="1"/>
    <col min="3" max="3" width="16.140625" bestFit="1" customWidth="1"/>
    <col min="4" max="4" width="18.85546875" bestFit="1" customWidth="1"/>
    <col min="5" max="5" width="14.5703125" bestFit="1" customWidth="1"/>
    <col min="6" max="6" width="9.285156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12.85546875" style="19" bestFit="1" customWidth="1"/>
    <col min="12" max="12" width="12.85546875" style="19" customWidth="1"/>
    <col min="13" max="13" width="10.140625" style="19" bestFit="1" customWidth="1"/>
    <col min="14" max="14" width="9" style="19" bestFit="1" customWidth="1"/>
    <col min="15" max="15" width="9.28515625" style="19" bestFit="1" customWidth="1"/>
    <col min="16" max="16" width="9.42578125" style="19" bestFit="1" customWidth="1"/>
    <col min="17" max="17" width="11.5703125" style="19" bestFit="1" customWidth="1"/>
    <col min="18" max="18" width="11.85546875" style="19" bestFit="1" customWidth="1"/>
    <col min="19" max="19" width="9.85546875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12.42578125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" bestFit="1" customWidth="1"/>
    <col min="30" max="30" width="9.28515625" bestFit="1" customWidth="1"/>
    <col min="31" max="31" width="15" bestFit="1" customWidth="1"/>
    <col min="32" max="32" width="11.5703125" bestFit="1" customWidth="1"/>
    <col min="33" max="33" width="11.85546875" bestFit="1" customWidth="1"/>
    <col min="34" max="34" width="8.7109375" bestFit="1" customWidth="1"/>
    <col min="35" max="35" width="9.28515625" bestFit="1" customWidth="1"/>
    <col min="37" max="37" width="11.5703125" bestFit="1" customWidth="1"/>
    <col min="38" max="38" width="11.85546875" bestFit="1" customWidth="1"/>
  </cols>
  <sheetData>
    <row r="1" spans="1:48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 t="s">
        <v>33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</row>
    <row r="2" spans="1:48">
      <c r="A2" s="312"/>
      <c r="B2" s="24"/>
      <c r="C2" s="25"/>
      <c r="D2" s="25"/>
      <c r="E2" s="25"/>
      <c r="F2" s="25"/>
      <c r="G2" s="25"/>
      <c r="H2" s="25"/>
      <c r="I2" s="25"/>
      <c r="J2" s="25"/>
      <c r="K2" s="357">
        <v>44551</v>
      </c>
      <c r="L2" s="357"/>
      <c r="M2" s="332"/>
      <c r="N2" s="356">
        <v>44583</v>
      </c>
      <c r="O2" s="357"/>
      <c r="P2" s="314"/>
      <c r="Q2" s="314"/>
      <c r="R2" s="332"/>
      <c r="S2" s="315">
        <v>44593</v>
      </c>
      <c r="T2" s="316"/>
      <c r="U2" s="316"/>
      <c r="V2" s="316"/>
      <c r="W2" s="333"/>
      <c r="X2" s="334">
        <v>44621</v>
      </c>
      <c r="Y2" s="316"/>
      <c r="Z2" s="316"/>
      <c r="AA2" s="316"/>
      <c r="AB2" s="333"/>
      <c r="AC2" s="334">
        <v>44652</v>
      </c>
      <c r="AD2" s="316"/>
      <c r="AE2" s="316"/>
      <c r="AF2" s="316"/>
      <c r="AG2" s="333"/>
      <c r="AH2" s="334">
        <v>44682</v>
      </c>
      <c r="AI2" s="316"/>
      <c r="AJ2" s="316"/>
      <c r="AK2" s="316"/>
      <c r="AL2" s="333"/>
      <c r="AM2" s="334">
        <v>44713</v>
      </c>
      <c r="AN2" s="316"/>
      <c r="AO2" s="316"/>
      <c r="AP2" s="316"/>
      <c r="AQ2" s="333"/>
      <c r="AR2" s="334">
        <v>44743</v>
      </c>
      <c r="AS2" s="316"/>
      <c r="AT2" s="316"/>
      <c r="AU2" s="316"/>
      <c r="AV2" s="333"/>
    </row>
    <row r="3" spans="1:48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</row>
    <row r="4" spans="1:48">
      <c r="A4" s="318"/>
      <c r="B4" s="326" t="s">
        <v>248</v>
      </c>
      <c r="C4" s="318" t="s">
        <v>249</v>
      </c>
      <c r="D4" s="339" t="s">
        <v>250</v>
      </c>
      <c r="E4" s="13">
        <v>1</v>
      </c>
      <c r="F4" s="13">
        <v>1</v>
      </c>
      <c r="G4" s="18">
        <v>667</v>
      </c>
      <c r="H4" s="18" t="s">
        <v>48</v>
      </c>
      <c r="I4" s="18"/>
      <c r="J4" s="320" t="s">
        <v>49</v>
      </c>
      <c r="K4" s="44">
        <v>1325</v>
      </c>
      <c r="L4" s="45"/>
      <c r="M4" s="102" t="s">
        <v>29</v>
      </c>
      <c r="N4" s="44">
        <v>1325</v>
      </c>
      <c r="O4" s="45"/>
      <c r="P4" s="31" t="s">
        <v>29</v>
      </c>
      <c r="Q4" s="31"/>
      <c r="R4" s="48">
        <f t="shared" ref="R4:R10" si="0">N4-K4</f>
        <v>0</v>
      </c>
      <c r="S4" s="4">
        <v>1325</v>
      </c>
      <c r="T4" s="4"/>
      <c r="U4" s="13" t="s">
        <v>29</v>
      </c>
      <c r="V4" s="45"/>
      <c r="W4" s="48"/>
      <c r="X4" s="4">
        <v>1325</v>
      </c>
      <c r="Y4" s="4"/>
      <c r="Z4" s="13" t="s">
        <v>30</v>
      </c>
      <c r="AA4" s="45" t="str">
        <f>IF(X4&lt;&gt;S4,X4-S4,"")</f>
        <v/>
      </c>
      <c r="AB4" s="48"/>
      <c r="AC4">
        <v>1325</v>
      </c>
      <c r="AE4" s="13" t="s">
        <v>30</v>
      </c>
      <c r="AF4" s="45" t="str">
        <f>IF(AC4&lt;&gt;X4,AC4-X4,"")</f>
        <v/>
      </c>
      <c r="AG4" s="48" t="str">
        <f>IF(AD4&lt;&gt;Y4,AD4-Y4,"")</f>
        <v/>
      </c>
      <c r="AH4">
        <v>1325</v>
      </c>
      <c r="AJ4" s="13" t="s">
        <v>30</v>
      </c>
      <c r="AK4" s="45" t="str">
        <f>IF(AH4&lt;&gt;AC4,AH4-AC4,"")</f>
        <v/>
      </c>
      <c r="AL4" s="48"/>
      <c r="AM4">
        <v>1325</v>
      </c>
      <c r="AO4" s="13" t="s">
        <v>30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>
        <f>IF(AR4&lt;&gt;AM4,AR4-AM4,"")</f>
        <v>-1325</v>
      </c>
      <c r="AV4" s="48" t="str">
        <f>IF(AS4&lt;&gt;AN4,AS4-AN4,"")</f>
        <v/>
      </c>
    </row>
    <row r="5" spans="1:48">
      <c r="A5" s="318"/>
      <c r="B5" s="326"/>
      <c r="C5" s="318"/>
      <c r="D5" s="339"/>
      <c r="E5" s="13">
        <v>1</v>
      </c>
      <c r="F5" s="13">
        <v>1</v>
      </c>
      <c r="G5" s="18">
        <v>732</v>
      </c>
      <c r="H5" s="18" t="s">
        <v>48</v>
      </c>
      <c r="I5" s="18"/>
      <c r="J5" s="320" t="s">
        <v>49</v>
      </c>
      <c r="K5" s="44">
        <v>1345</v>
      </c>
      <c r="L5" s="45"/>
      <c r="M5" s="102" t="s">
        <v>29</v>
      </c>
      <c r="N5" s="44">
        <v>1345</v>
      </c>
      <c r="O5" s="45"/>
      <c r="P5" s="31" t="s">
        <v>29</v>
      </c>
      <c r="Q5" s="31"/>
      <c r="R5" s="48">
        <f t="shared" si="0"/>
        <v>0</v>
      </c>
      <c r="S5" s="4">
        <v>1345</v>
      </c>
      <c r="T5" s="4"/>
      <c r="U5" s="13" t="s">
        <v>29</v>
      </c>
      <c r="V5" s="45"/>
      <c r="W5" s="48"/>
      <c r="X5" s="4">
        <v>1345</v>
      </c>
      <c r="Y5" s="4"/>
      <c r="Z5" s="13" t="s">
        <v>30</v>
      </c>
      <c r="AA5" s="45" t="str">
        <f t="shared" ref="AA5:AA29" si="1">IF(X5&lt;&gt;S5,X5-S5,"")</f>
        <v/>
      </c>
      <c r="AB5" s="48"/>
      <c r="AC5">
        <v>1345</v>
      </c>
      <c r="AE5" s="13" t="s">
        <v>30</v>
      </c>
      <c r="AF5" s="45" t="str">
        <f t="shared" ref="AF5:AF29" si="2">IF(AC5&lt;&gt;X5,AC5-X5,"")</f>
        <v/>
      </c>
      <c r="AG5" s="48" t="str">
        <f t="shared" ref="AG5:AG29" si="3">IF(AD5&lt;&gt;Y5,AD5-Y5,"")</f>
        <v/>
      </c>
      <c r="AH5">
        <v>1345</v>
      </c>
      <c r="AJ5" s="13" t="s">
        <v>30</v>
      </c>
      <c r="AK5" s="45" t="str">
        <f t="shared" ref="AK5:AK29" si="4">IF(AH5&lt;&gt;AC5,AH5-AC5,"")</f>
        <v/>
      </c>
      <c r="AL5" s="48"/>
      <c r="AM5">
        <v>1345</v>
      </c>
      <c r="AO5" s="13" t="s">
        <v>30</v>
      </c>
      <c r="AP5" s="45" t="str">
        <f t="shared" ref="AP5:AP29" si="5">IF(AM5&lt;&gt;AH5,AM5-AH5,"")</f>
        <v/>
      </c>
      <c r="AQ5" s="48" t="str">
        <f t="shared" ref="AQ5:AQ29" si="6">IF(AN5&lt;&gt;AI5,AN5-AI5,"")</f>
        <v/>
      </c>
      <c r="AT5" s="13" t="s">
        <v>30</v>
      </c>
      <c r="AU5" s="45">
        <f t="shared" ref="AU5:AU29" si="7">IF(AR5&lt;&gt;AM5,AR5-AM5,"")</f>
        <v>-1345</v>
      </c>
      <c r="AV5" s="48" t="str">
        <f t="shared" ref="AV5:AV29" si="8">IF(AS5&lt;&gt;AN5,AS5-AN5,"")</f>
        <v/>
      </c>
    </row>
    <row r="6" spans="1:48">
      <c r="A6" s="318"/>
      <c r="B6" s="326"/>
      <c r="C6" s="318"/>
      <c r="D6" s="339"/>
      <c r="E6" s="13">
        <v>2</v>
      </c>
      <c r="F6" s="13">
        <v>2</v>
      </c>
      <c r="G6" s="18">
        <v>915</v>
      </c>
      <c r="H6" s="18" t="s">
        <v>48</v>
      </c>
      <c r="I6" s="18"/>
      <c r="J6" s="320" t="s">
        <v>49</v>
      </c>
      <c r="K6" s="44">
        <v>1500</v>
      </c>
      <c r="L6" s="45"/>
      <c r="M6" s="102" t="s">
        <v>29</v>
      </c>
      <c r="N6" s="44">
        <v>1500</v>
      </c>
      <c r="O6" s="45"/>
      <c r="P6" s="31" t="s">
        <v>29</v>
      </c>
      <c r="Q6" s="31"/>
      <c r="R6" s="48">
        <f t="shared" si="0"/>
        <v>0</v>
      </c>
      <c r="S6" s="4">
        <v>1500</v>
      </c>
      <c r="T6" s="4"/>
      <c r="U6" s="13" t="s">
        <v>29</v>
      </c>
      <c r="V6" s="45"/>
      <c r="W6" s="48"/>
      <c r="X6" s="4">
        <v>1500</v>
      </c>
      <c r="Y6" s="4"/>
      <c r="Z6" s="13" t="s">
        <v>30</v>
      </c>
      <c r="AA6" s="45" t="str">
        <f t="shared" si="1"/>
        <v/>
      </c>
      <c r="AB6" s="48"/>
      <c r="AC6">
        <v>1500</v>
      </c>
      <c r="AE6" s="13" t="s">
        <v>30</v>
      </c>
      <c r="AF6" s="45" t="str">
        <f t="shared" si="2"/>
        <v/>
      </c>
      <c r="AG6" s="48" t="str">
        <f t="shared" si="3"/>
        <v/>
      </c>
      <c r="AH6">
        <v>1500</v>
      </c>
      <c r="AJ6" s="13" t="s">
        <v>30</v>
      </c>
      <c r="AK6" s="45" t="str">
        <f t="shared" si="4"/>
        <v/>
      </c>
      <c r="AL6" s="48"/>
      <c r="AM6">
        <v>1500</v>
      </c>
      <c r="AO6" s="13" t="s">
        <v>30</v>
      </c>
      <c r="AP6" s="45" t="str">
        <f t="shared" si="5"/>
        <v/>
      </c>
      <c r="AQ6" s="48" t="str">
        <f t="shared" si="6"/>
        <v/>
      </c>
      <c r="AT6" s="13" t="s">
        <v>30</v>
      </c>
      <c r="AU6" s="45">
        <f t="shared" si="7"/>
        <v>-1500</v>
      </c>
      <c r="AV6" s="48" t="str">
        <f t="shared" si="8"/>
        <v/>
      </c>
    </row>
    <row r="7" spans="1:48" s="10" customFormat="1">
      <c r="A7" s="323"/>
      <c r="B7" s="366"/>
      <c r="C7" s="323"/>
      <c r="D7" s="352"/>
      <c r="E7" s="14">
        <v>2</v>
      </c>
      <c r="F7" s="14">
        <v>2</v>
      </c>
      <c r="G7" s="64">
        <v>915</v>
      </c>
      <c r="H7" s="64" t="s">
        <v>48</v>
      </c>
      <c r="I7" s="64"/>
      <c r="J7" s="341" t="s">
        <v>49</v>
      </c>
      <c r="K7" s="50">
        <v>1500</v>
      </c>
      <c r="L7" s="75"/>
      <c r="M7" s="103" t="s">
        <v>29</v>
      </c>
      <c r="N7" s="50">
        <v>1500</v>
      </c>
      <c r="O7" s="75"/>
      <c r="P7" s="37" t="s">
        <v>29</v>
      </c>
      <c r="Q7" s="37"/>
      <c r="R7" s="51">
        <f t="shared" si="0"/>
        <v>0</v>
      </c>
      <c r="S7" s="12">
        <v>1500</v>
      </c>
      <c r="T7" s="12"/>
      <c r="U7" s="14" t="s">
        <v>29</v>
      </c>
      <c r="V7" s="75"/>
      <c r="W7" s="51"/>
      <c r="X7" s="12">
        <v>1500</v>
      </c>
      <c r="Y7" s="12"/>
      <c r="Z7" s="14" t="s">
        <v>30</v>
      </c>
      <c r="AA7" s="75" t="str">
        <f t="shared" si="1"/>
        <v/>
      </c>
      <c r="AB7" s="51"/>
      <c r="AC7" s="10">
        <v>1500</v>
      </c>
      <c r="AE7" s="14" t="s">
        <v>30</v>
      </c>
      <c r="AF7" s="75" t="str">
        <f t="shared" si="2"/>
        <v/>
      </c>
      <c r="AG7" s="51" t="str">
        <f t="shared" si="3"/>
        <v/>
      </c>
      <c r="AH7" s="10">
        <v>1500</v>
      </c>
      <c r="AJ7" s="14" t="s">
        <v>30</v>
      </c>
      <c r="AK7" s="75" t="str">
        <f t="shared" si="4"/>
        <v/>
      </c>
      <c r="AL7" s="51"/>
      <c r="AM7" s="10">
        <v>1500</v>
      </c>
      <c r="AO7" s="14" t="s">
        <v>30</v>
      </c>
      <c r="AP7" s="75" t="str">
        <f t="shared" si="5"/>
        <v/>
      </c>
      <c r="AQ7" s="51" t="str">
        <f t="shared" si="6"/>
        <v/>
      </c>
      <c r="AT7" s="14" t="s">
        <v>30</v>
      </c>
      <c r="AU7" s="75">
        <f t="shared" si="7"/>
        <v>-1500</v>
      </c>
      <c r="AV7" s="51" t="str">
        <f t="shared" si="8"/>
        <v/>
      </c>
    </row>
    <row r="8" spans="1:48" s="70" customFormat="1">
      <c r="A8" s="322"/>
      <c r="B8" s="365" t="s">
        <v>248</v>
      </c>
      <c r="C8" s="322" t="s">
        <v>144</v>
      </c>
      <c r="D8" s="344" t="s">
        <v>251</v>
      </c>
      <c r="E8" s="36">
        <v>1</v>
      </c>
      <c r="F8" s="36">
        <v>1</v>
      </c>
      <c r="G8" s="66" t="s">
        <v>252</v>
      </c>
      <c r="H8" s="66" t="s">
        <v>78</v>
      </c>
      <c r="I8" s="66" t="s">
        <v>253</v>
      </c>
      <c r="J8" s="340" t="s">
        <v>58</v>
      </c>
      <c r="K8" s="95">
        <v>976</v>
      </c>
      <c r="L8" s="74">
        <v>1051</v>
      </c>
      <c r="M8" s="104" t="s">
        <v>79</v>
      </c>
      <c r="N8" s="95">
        <v>1001</v>
      </c>
      <c r="O8" s="74">
        <v>1051</v>
      </c>
      <c r="P8" s="72" t="s">
        <v>26</v>
      </c>
      <c r="Q8" s="72"/>
      <c r="R8" s="96">
        <f t="shared" si="0"/>
        <v>25</v>
      </c>
      <c r="S8" s="69">
        <v>1001</v>
      </c>
      <c r="T8" s="69">
        <v>1051</v>
      </c>
      <c r="U8" s="13" t="s">
        <v>26</v>
      </c>
      <c r="V8" s="45" t="str">
        <f t="shared" ref="V8:V29" si="9">IF(S8&lt;&gt;N8,S8-N8,"")</f>
        <v/>
      </c>
      <c r="W8" s="48" t="str">
        <f t="shared" ref="W8:W29" si="10">IF(T8&lt;&gt;O8,T8-O8,"")</f>
        <v/>
      </c>
      <c r="X8" s="69">
        <v>1051</v>
      </c>
      <c r="Y8" s="69"/>
      <c r="Z8" s="13" t="s">
        <v>26</v>
      </c>
      <c r="AA8" s="45">
        <f t="shared" si="1"/>
        <v>50</v>
      </c>
      <c r="AB8" s="48"/>
      <c r="AC8" s="70">
        <v>1001</v>
      </c>
      <c r="AD8" s="70">
        <v>1051</v>
      </c>
      <c r="AE8" s="13" t="s">
        <v>28</v>
      </c>
      <c r="AF8" s="45">
        <f t="shared" si="2"/>
        <v>-50</v>
      </c>
      <c r="AG8" s="48"/>
      <c r="AH8" s="70">
        <v>1075</v>
      </c>
      <c r="AI8" s="70">
        <v>1125</v>
      </c>
      <c r="AJ8" s="13" t="s">
        <v>28</v>
      </c>
      <c r="AK8" s="45">
        <f t="shared" si="4"/>
        <v>74</v>
      </c>
      <c r="AL8" s="48">
        <f t="shared" ref="AL8:AL29" si="11">IF(AI8&lt;&gt;AD8,AI8-AD8,"")</f>
        <v>74</v>
      </c>
      <c r="AM8" s="70">
        <v>1100</v>
      </c>
      <c r="AO8" s="13" t="s">
        <v>26</v>
      </c>
      <c r="AP8" s="45">
        <f t="shared" si="5"/>
        <v>25</v>
      </c>
      <c r="AQ8" s="48">
        <f t="shared" si="6"/>
        <v>-1125</v>
      </c>
      <c r="AT8" s="13" t="s">
        <v>30</v>
      </c>
      <c r="AU8" s="45">
        <f t="shared" si="7"/>
        <v>-1100</v>
      </c>
      <c r="AV8" s="48" t="str">
        <f t="shared" si="8"/>
        <v/>
      </c>
    </row>
    <row r="9" spans="1:48">
      <c r="A9" s="318"/>
      <c r="B9" s="326"/>
      <c r="C9" s="318"/>
      <c r="D9" s="319"/>
      <c r="E9" s="13">
        <v>1</v>
      </c>
      <c r="F9" s="13">
        <v>1</v>
      </c>
      <c r="G9" s="18" t="s">
        <v>252</v>
      </c>
      <c r="H9" s="18" t="s">
        <v>48</v>
      </c>
      <c r="I9" s="18" t="s">
        <v>254</v>
      </c>
      <c r="J9" s="320" t="s">
        <v>58</v>
      </c>
      <c r="K9" s="44">
        <v>1101</v>
      </c>
      <c r="L9" s="45"/>
      <c r="M9" s="102" t="s">
        <v>79</v>
      </c>
      <c r="N9" s="44">
        <v>1101</v>
      </c>
      <c r="O9" s="45"/>
      <c r="P9" s="31" t="s">
        <v>255</v>
      </c>
      <c r="Q9" s="31"/>
      <c r="R9" s="48">
        <f t="shared" si="0"/>
        <v>0</v>
      </c>
      <c r="S9" s="4">
        <v>1101</v>
      </c>
      <c r="T9" s="4"/>
      <c r="U9" s="13" t="s">
        <v>26</v>
      </c>
      <c r="V9" s="45" t="str">
        <f t="shared" si="9"/>
        <v/>
      </c>
      <c r="W9" s="48"/>
      <c r="X9" s="4">
        <v>1101</v>
      </c>
      <c r="Y9" s="4"/>
      <c r="Z9" s="13" t="s">
        <v>28</v>
      </c>
      <c r="AA9" s="45" t="str">
        <f t="shared" si="1"/>
        <v/>
      </c>
      <c r="AB9" s="48"/>
      <c r="AC9">
        <v>1101</v>
      </c>
      <c r="AE9" s="13" t="s">
        <v>28</v>
      </c>
      <c r="AF9" s="45" t="str">
        <f t="shared" si="2"/>
        <v/>
      </c>
      <c r="AG9" s="48"/>
      <c r="AH9">
        <v>1175</v>
      </c>
      <c r="AJ9" s="13" t="s">
        <v>26</v>
      </c>
      <c r="AK9" s="45">
        <f t="shared" si="4"/>
        <v>74</v>
      </c>
      <c r="AL9" s="48" t="str">
        <f t="shared" si="11"/>
        <v/>
      </c>
      <c r="AM9">
        <v>1175</v>
      </c>
      <c r="AO9" s="13" t="s">
        <v>26</v>
      </c>
      <c r="AP9" s="45" t="str">
        <f t="shared" si="5"/>
        <v/>
      </c>
      <c r="AQ9" s="48" t="str">
        <f t="shared" si="6"/>
        <v/>
      </c>
      <c r="AT9" s="13" t="s">
        <v>30</v>
      </c>
      <c r="AU9" s="45">
        <f t="shared" si="7"/>
        <v>-1175</v>
      </c>
      <c r="AV9" s="48" t="str">
        <f t="shared" si="8"/>
        <v/>
      </c>
    </row>
    <row r="10" spans="1:48">
      <c r="A10" s="318"/>
      <c r="B10" s="326"/>
      <c r="C10" s="318"/>
      <c r="D10" s="319"/>
      <c r="E10" s="13">
        <v>2</v>
      </c>
      <c r="F10" s="13">
        <v>1</v>
      </c>
      <c r="G10" s="18">
        <v>720</v>
      </c>
      <c r="H10" s="18" t="s">
        <v>78</v>
      </c>
      <c r="I10" s="18" t="s">
        <v>253</v>
      </c>
      <c r="J10" s="320" t="s">
        <v>58</v>
      </c>
      <c r="K10" s="44">
        <v>1126</v>
      </c>
      <c r="L10" s="45">
        <v>1251</v>
      </c>
      <c r="M10" s="102" t="s">
        <v>79</v>
      </c>
      <c r="N10" s="44">
        <v>1176</v>
      </c>
      <c r="O10" s="45"/>
      <c r="P10" s="31" t="s">
        <v>26</v>
      </c>
      <c r="Q10" s="31"/>
      <c r="R10" s="48">
        <f t="shared" si="0"/>
        <v>50</v>
      </c>
      <c r="S10" s="4">
        <v>1176</v>
      </c>
      <c r="T10" s="4">
        <v>1276</v>
      </c>
      <c r="U10" s="13" t="s">
        <v>26</v>
      </c>
      <c r="V10" s="45" t="str">
        <f t="shared" si="9"/>
        <v/>
      </c>
      <c r="W10" s="48"/>
      <c r="X10" s="4">
        <v>1176</v>
      </c>
      <c r="Y10" s="4"/>
      <c r="Z10" s="13" t="s">
        <v>26</v>
      </c>
      <c r="AA10" s="45" t="str">
        <f t="shared" si="1"/>
        <v/>
      </c>
      <c r="AB10" s="48"/>
      <c r="AC10">
        <v>1176</v>
      </c>
      <c r="AD10">
        <v>1251</v>
      </c>
      <c r="AE10" s="13" t="s">
        <v>28</v>
      </c>
      <c r="AF10" s="45" t="str">
        <f t="shared" si="2"/>
        <v/>
      </c>
      <c r="AG10" s="48"/>
      <c r="AH10">
        <v>1275</v>
      </c>
      <c r="AJ10" s="13" t="s">
        <v>26</v>
      </c>
      <c r="AK10" s="45">
        <f t="shared" si="4"/>
        <v>99</v>
      </c>
      <c r="AL10" s="48"/>
      <c r="AM10">
        <v>1275</v>
      </c>
      <c r="AO10" s="13" t="s">
        <v>26</v>
      </c>
      <c r="AP10" s="45" t="str">
        <f t="shared" si="5"/>
        <v/>
      </c>
      <c r="AQ10" s="48" t="str">
        <f t="shared" si="6"/>
        <v/>
      </c>
      <c r="AT10" s="13" t="s">
        <v>30</v>
      </c>
      <c r="AU10" s="45">
        <f t="shared" si="7"/>
        <v>-1275</v>
      </c>
      <c r="AV10" s="48" t="str">
        <f t="shared" si="8"/>
        <v/>
      </c>
    </row>
    <row r="11" spans="1:48">
      <c r="A11" s="318"/>
      <c r="B11" s="326"/>
      <c r="C11" s="318"/>
      <c r="D11" s="319"/>
      <c r="E11" s="13">
        <v>2</v>
      </c>
      <c r="F11" s="13">
        <v>1</v>
      </c>
      <c r="G11" s="18">
        <v>720</v>
      </c>
      <c r="H11" s="18" t="s">
        <v>48</v>
      </c>
      <c r="I11" s="18" t="s">
        <v>254</v>
      </c>
      <c r="J11" s="320" t="s">
        <v>58</v>
      </c>
      <c r="K11" s="44">
        <v>1276</v>
      </c>
      <c r="L11" s="45"/>
      <c r="M11" s="102" t="s">
        <v>79</v>
      </c>
      <c r="N11" s="44">
        <v>1276</v>
      </c>
      <c r="O11" s="45"/>
      <c r="P11" s="31" t="s">
        <v>255</v>
      </c>
      <c r="Q11" s="31"/>
      <c r="R11" s="48">
        <f>N11-K11</f>
        <v>0</v>
      </c>
      <c r="S11" s="4">
        <v>1276</v>
      </c>
      <c r="T11" s="4"/>
      <c r="U11" s="13" t="s">
        <v>28</v>
      </c>
      <c r="V11" s="45" t="str">
        <f t="shared" si="9"/>
        <v/>
      </c>
      <c r="W11" s="48" t="str">
        <f t="shared" si="10"/>
        <v/>
      </c>
      <c r="X11" s="4">
        <v>1276</v>
      </c>
      <c r="Y11" s="4"/>
      <c r="Z11" s="13" t="s">
        <v>28</v>
      </c>
      <c r="AA11" s="45" t="str">
        <f t="shared" si="1"/>
        <v/>
      </c>
      <c r="AB11" s="48"/>
      <c r="AC11">
        <v>1276</v>
      </c>
      <c r="AE11" s="13" t="s">
        <v>26</v>
      </c>
      <c r="AF11" s="45" t="str">
        <f t="shared" si="2"/>
        <v/>
      </c>
      <c r="AG11" s="48" t="str">
        <f t="shared" si="3"/>
        <v/>
      </c>
      <c r="AH11">
        <v>1325</v>
      </c>
      <c r="AJ11" s="13" t="s">
        <v>26</v>
      </c>
      <c r="AK11" s="45">
        <f t="shared" si="4"/>
        <v>49</v>
      </c>
      <c r="AL11" s="48" t="str">
        <f t="shared" si="11"/>
        <v/>
      </c>
      <c r="AM11">
        <v>1325</v>
      </c>
      <c r="AO11" s="13" t="s">
        <v>26</v>
      </c>
      <c r="AP11" s="45" t="str">
        <f t="shared" si="5"/>
        <v/>
      </c>
      <c r="AQ11" s="48" t="str">
        <f t="shared" si="6"/>
        <v/>
      </c>
      <c r="AT11" s="13" t="s">
        <v>30</v>
      </c>
      <c r="AU11" s="45">
        <f t="shared" si="7"/>
        <v>-1325</v>
      </c>
      <c r="AV11" s="48" t="str">
        <f t="shared" si="8"/>
        <v/>
      </c>
    </row>
    <row r="12" spans="1:48">
      <c r="A12" s="318"/>
      <c r="B12" s="326"/>
      <c r="C12" s="318"/>
      <c r="D12" s="319"/>
      <c r="E12" s="13">
        <v>3</v>
      </c>
      <c r="F12" s="13">
        <v>1</v>
      </c>
      <c r="G12" s="18" t="s">
        <v>256</v>
      </c>
      <c r="H12" s="18" t="s">
        <v>78</v>
      </c>
      <c r="I12" s="18" t="s">
        <v>253</v>
      </c>
      <c r="J12" s="320" t="s">
        <v>58</v>
      </c>
      <c r="K12" s="44">
        <v>1301</v>
      </c>
      <c r="L12" s="45"/>
      <c r="M12" s="102" t="s">
        <v>26</v>
      </c>
      <c r="N12" s="44">
        <v>1226</v>
      </c>
      <c r="O12" s="45">
        <v>1301</v>
      </c>
      <c r="P12" s="31" t="s">
        <v>29</v>
      </c>
      <c r="Q12" s="31"/>
      <c r="R12" s="48">
        <f>N12-K12</f>
        <v>-75</v>
      </c>
      <c r="S12" s="4">
        <v>1251</v>
      </c>
      <c r="T12" s="4">
        <v>1301</v>
      </c>
      <c r="U12" s="13" t="s">
        <v>28</v>
      </c>
      <c r="V12" s="45">
        <f t="shared" si="9"/>
        <v>25</v>
      </c>
      <c r="W12" s="48" t="str">
        <f t="shared" si="10"/>
        <v/>
      </c>
      <c r="X12" s="4">
        <v>1251</v>
      </c>
      <c r="Y12" s="4">
        <v>1301</v>
      </c>
      <c r="Z12" s="13" t="s">
        <v>28</v>
      </c>
      <c r="AA12" s="45" t="str">
        <f t="shared" si="1"/>
        <v/>
      </c>
      <c r="AB12" s="48" t="str">
        <f t="shared" ref="AB12:AB29" si="12">IF(Y12&lt;&gt;T12,Y12-T12,"")</f>
        <v/>
      </c>
      <c r="AC12">
        <v>1251</v>
      </c>
      <c r="AD12">
        <v>1301</v>
      </c>
      <c r="AE12" s="13" t="s">
        <v>28</v>
      </c>
      <c r="AF12" s="45" t="str">
        <f t="shared" si="2"/>
        <v/>
      </c>
      <c r="AG12" s="48" t="str">
        <f t="shared" si="3"/>
        <v/>
      </c>
      <c r="AH12">
        <v>1375</v>
      </c>
      <c r="AJ12" s="13" t="s">
        <v>26</v>
      </c>
      <c r="AK12" s="45">
        <f t="shared" si="4"/>
        <v>124</v>
      </c>
      <c r="AL12" s="48"/>
      <c r="AM12">
        <v>1325</v>
      </c>
      <c r="AN12">
        <v>1375</v>
      </c>
      <c r="AO12" s="13" t="s">
        <v>28</v>
      </c>
      <c r="AP12" s="45">
        <f t="shared" si="5"/>
        <v>-50</v>
      </c>
      <c r="AQ12" s="48">
        <f t="shared" si="6"/>
        <v>1375</v>
      </c>
      <c r="AT12" s="13" t="s">
        <v>30</v>
      </c>
      <c r="AU12" s="45">
        <f t="shared" si="7"/>
        <v>-1325</v>
      </c>
      <c r="AV12" s="48">
        <f t="shared" si="8"/>
        <v>-1375</v>
      </c>
    </row>
    <row r="13" spans="1:48" s="10" customFormat="1">
      <c r="A13" s="323"/>
      <c r="B13" s="366"/>
      <c r="C13" s="323"/>
      <c r="D13" s="345"/>
      <c r="E13" s="14">
        <v>3</v>
      </c>
      <c r="F13" s="14">
        <v>1</v>
      </c>
      <c r="G13" s="64" t="s">
        <v>256</v>
      </c>
      <c r="H13" s="64" t="s">
        <v>48</v>
      </c>
      <c r="I13" s="64" t="s">
        <v>254</v>
      </c>
      <c r="J13" s="341" t="s">
        <v>58</v>
      </c>
      <c r="K13" s="50">
        <v>1301</v>
      </c>
      <c r="L13" s="75"/>
      <c r="M13" s="103" t="s">
        <v>79</v>
      </c>
      <c r="N13" s="50">
        <v>1301</v>
      </c>
      <c r="O13" s="75"/>
      <c r="P13" s="37" t="s">
        <v>255</v>
      </c>
      <c r="Q13" s="37"/>
      <c r="R13" s="51">
        <f t="shared" ref="R13:R32" si="13">N13-K13</f>
        <v>0</v>
      </c>
      <c r="S13" s="12">
        <v>1326</v>
      </c>
      <c r="T13" s="12"/>
      <c r="U13" s="14" t="s">
        <v>28</v>
      </c>
      <c r="V13" s="75">
        <f t="shared" si="9"/>
        <v>25</v>
      </c>
      <c r="W13" s="51" t="str">
        <f t="shared" si="10"/>
        <v/>
      </c>
      <c r="X13" s="12">
        <v>1326</v>
      </c>
      <c r="Y13" s="12"/>
      <c r="Z13" s="14" t="s">
        <v>28</v>
      </c>
      <c r="AA13" s="75" t="str">
        <f t="shared" si="1"/>
        <v/>
      </c>
      <c r="AB13" s="51"/>
      <c r="AC13" s="10">
        <v>1326</v>
      </c>
      <c r="AE13" s="14" t="s">
        <v>28</v>
      </c>
      <c r="AF13" s="75" t="str">
        <f t="shared" si="2"/>
        <v/>
      </c>
      <c r="AG13" s="51" t="str">
        <f t="shared" si="3"/>
        <v/>
      </c>
      <c r="AH13" s="10">
        <v>1400</v>
      </c>
      <c r="AJ13" s="14" t="s">
        <v>28</v>
      </c>
      <c r="AK13" s="75">
        <f t="shared" si="4"/>
        <v>74</v>
      </c>
      <c r="AL13" s="51" t="str">
        <f t="shared" si="11"/>
        <v/>
      </c>
      <c r="AM13" s="10">
        <v>1400</v>
      </c>
      <c r="AO13" s="14" t="s">
        <v>28</v>
      </c>
      <c r="AP13" s="75" t="str">
        <f t="shared" si="5"/>
        <v/>
      </c>
      <c r="AQ13" s="51" t="str">
        <f t="shared" si="6"/>
        <v/>
      </c>
      <c r="AT13" s="14" t="s">
        <v>30</v>
      </c>
      <c r="AU13" s="75">
        <f t="shared" si="7"/>
        <v>-1400</v>
      </c>
      <c r="AV13" s="51" t="str">
        <f t="shared" si="8"/>
        <v/>
      </c>
    </row>
    <row r="14" spans="1:48" s="70" customFormat="1">
      <c r="A14" s="322"/>
      <c r="B14" s="365" t="s">
        <v>248</v>
      </c>
      <c r="C14" s="322" t="s">
        <v>257</v>
      </c>
      <c r="D14" s="344" t="s">
        <v>258</v>
      </c>
      <c r="E14" s="36">
        <v>1</v>
      </c>
      <c r="F14" s="36">
        <v>1</v>
      </c>
      <c r="G14" s="66" t="s">
        <v>259</v>
      </c>
      <c r="H14" s="66" t="s">
        <v>48</v>
      </c>
      <c r="I14" s="66"/>
      <c r="J14" s="340" t="s">
        <v>55</v>
      </c>
      <c r="K14" s="95">
        <v>1225</v>
      </c>
      <c r="L14" s="74"/>
      <c r="M14" s="104" t="s">
        <v>26</v>
      </c>
      <c r="N14" s="95">
        <v>1225</v>
      </c>
      <c r="O14" s="74"/>
      <c r="P14" s="31" t="s">
        <v>29</v>
      </c>
      <c r="Q14" s="72"/>
      <c r="R14" s="96">
        <f t="shared" si="13"/>
        <v>0</v>
      </c>
      <c r="S14" s="69">
        <v>1225</v>
      </c>
      <c r="T14" s="69"/>
      <c r="U14" s="13" t="s">
        <v>30</v>
      </c>
      <c r="V14" s="45" t="str">
        <f t="shared" si="9"/>
        <v/>
      </c>
      <c r="W14" s="48" t="str">
        <f t="shared" si="10"/>
        <v/>
      </c>
      <c r="X14" s="69">
        <v>1225</v>
      </c>
      <c r="Y14" s="69"/>
      <c r="Z14" s="13" t="s">
        <v>30</v>
      </c>
      <c r="AA14" s="45" t="str">
        <f t="shared" si="1"/>
        <v/>
      </c>
      <c r="AB14" s="48" t="str">
        <f t="shared" si="12"/>
        <v/>
      </c>
      <c r="AC14" s="70">
        <v>1071</v>
      </c>
      <c r="AD14" s="70">
        <v>1071</v>
      </c>
      <c r="AE14" s="13" t="s">
        <v>30</v>
      </c>
      <c r="AF14" s="45">
        <f t="shared" si="2"/>
        <v>-154</v>
      </c>
      <c r="AG14" s="48"/>
      <c r="AH14" s="70">
        <v>1071</v>
      </c>
      <c r="AI14" s="70">
        <v>1395</v>
      </c>
      <c r="AJ14" s="13" t="s">
        <v>26</v>
      </c>
      <c r="AK14" s="45" t="str">
        <f t="shared" si="4"/>
        <v/>
      </c>
      <c r="AL14" s="48">
        <f t="shared" si="11"/>
        <v>324</v>
      </c>
      <c r="AM14" s="70">
        <v>1071</v>
      </c>
      <c r="AO14" s="13" t="s">
        <v>30</v>
      </c>
      <c r="AP14" s="45" t="str">
        <f t="shared" si="5"/>
        <v/>
      </c>
      <c r="AQ14" s="48">
        <f t="shared" si="6"/>
        <v>-1395</v>
      </c>
      <c r="AT14" s="13" t="s">
        <v>30</v>
      </c>
      <c r="AU14" s="45">
        <f t="shared" si="7"/>
        <v>-1071</v>
      </c>
      <c r="AV14" s="48" t="str">
        <f t="shared" si="8"/>
        <v/>
      </c>
    </row>
    <row r="15" spans="1:48">
      <c r="A15" s="318"/>
      <c r="B15" s="326"/>
      <c r="C15" s="318"/>
      <c r="D15" s="319"/>
      <c r="E15" s="13" t="s">
        <v>51</v>
      </c>
      <c r="F15" s="13">
        <v>1</v>
      </c>
      <c r="G15" s="18">
        <v>732</v>
      </c>
      <c r="H15" s="18"/>
      <c r="I15" s="18"/>
      <c r="J15" s="320" t="s">
        <v>55</v>
      </c>
      <c r="K15" s="44"/>
      <c r="L15" s="45"/>
      <c r="M15" s="102" t="s">
        <v>79</v>
      </c>
      <c r="N15" s="44"/>
      <c r="O15" s="45"/>
      <c r="P15" s="31" t="s">
        <v>29</v>
      </c>
      <c r="Q15" s="31"/>
      <c r="R15" s="48">
        <f t="shared" si="13"/>
        <v>0</v>
      </c>
      <c r="S15" s="4"/>
      <c r="T15" s="4"/>
      <c r="U15" s="13" t="s">
        <v>30</v>
      </c>
      <c r="V15" s="45" t="str">
        <f t="shared" si="9"/>
        <v/>
      </c>
      <c r="W15" s="48" t="str">
        <f t="shared" si="10"/>
        <v/>
      </c>
      <c r="X15" s="4">
        <v>1275</v>
      </c>
      <c r="Y15" s="4"/>
      <c r="Z15" s="13" t="s">
        <v>30</v>
      </c>
      <c r="AA15" s="45"/>
      <c r="AB15" s="48"/>
      <c r="AE15" s="13" t="s">
        <v>30</v>
      </c>
      <c r="AF15" s="45"/>
      <c r="AG15" s="48" t="str">
        <f t="shared" si="3"/>
        <v/>
      </c>
      <c r="AH15">
        <v>1199</v>
      </c>
      <c r="AI15">
        <v>1275</v>
      </c>
      <c r="AJ15" s="13" t="s">
        <v>28</v>
      </c>
      <c r="AK15" s="45"/>
      <c r="AL15" s="48"/>
      <c r="AM15">
        <v>1199</v>
      </c>
      <c r="AO15" s="13" t="s">
        <v>30</v>
      </c>
      <c r="AP15" s="45" t="str">
        <f t="shared" si="5"/>
        <v/>
      </c>
      <c r="AQ15" s="48">
        <f t="shared" si="6"/>
        <v>-1275</v>
      </c>
      <c r="AT15" s="13" t="s">
        <v>30</v>
      </c>
      <c r="AU15" s="45">
        <f t="shared" si="7"/>
        <v>-1199</v>
      </c>
      <c r="AV15" s="48" t="str">
        <f t="shared" si="8"/>
        <v/>
      </c>
    </row>
    <row r="16" spans="1:48">
      <c r="A16" s="318"/>
      <c r="B16" s="326"/>
      <c r="C16" s="318"/>
      <c r="D16" s="319"/>
      <c r="E16" s="13">
        <v>2</v>
      </c>
      <c r="F16" s="13">
        <v>1</v>
      </c>
      <c r="G16" s="18" t="s">
        <v>260</v>
      </c>
      <c r="H16" s="18" t="s">
        <v>78</v>
      </c>
      <c r="I16" s="18"/>
      <c r="J16" s="320" t="s">
        <v>55</v>
      </c>
      <c r="K16" s="44">
        <v>1235</v>
      </c>
      <c r="L16" s="45">
        <v>1415</v>
      </c>
      <c r="M16" s="102" t="s">
        <v>26</v>
      </c>
      <c r="N16" s="44">
        <v>1235</v>
      </c>
      <c r="O16" s="45">
        <v>1415</v>
      </c>
      <c r="P16" s="31" t="s">
        <v>29</v>
      </c>
      <c r="Q16" s="31"/>
      <c r="R16" s="48">
        <f t="shared" si="13"/>
        <v>0</v>
      </c>
      <c r="S16" s="4">
        <v>1235</v>
      </c>
      <c r="T16" s="4">
        <v>1415</v>
      </c>
      <c r="U16" s="13" t="s">
        <v>30</v>
      </c>
      <c r="V16" s="45" t="str">
        <f t="shared" si="9"/>
        <v/>
      </c>
      <c r="W16" s="48" t="str">
        <f t="shared" si="10"/>
        <v/>
      </c>
      <c r="X16" s="4">
        <v>1235</v>
      </c>
      <c r="Y16" s="4">
        <v>1415</v>
      </c>
      <c r="Z16" s="13" t="s">
        <v>30</v>
      </c>
      <c r="AA16" s="45" t="str">
        <f t="shared" si="1"/>
        <v/>
      </c>
      <c r="AB16" s="48" t="str">
        <f t="shared" si="12"/>
        <v/>
      </c>
      <c r="AC16">
        <v>1199</v>
      </c>
      <c r="AD16">
        <v>1199</v>
      </c>
      <c r="AE16" s="13" t="s">
        <v>30</v>
      </c>
      <c r="AF16" s="45">
        <f t="shared" si="2"/>
        <v>-36</v>
      </c>
      <c r="AG16" s="48">
        <f t="shared" si="3"/>
        <v>-216</v>
      </c>
      <c r="AH16">
        <v>1235</v>
      </c>
      <c r="AI16">
        <v>1633</v>
      </c>
      <c r="AJ16" s="13" t="s">
        <v>26</v>
      </c>
      <c r="AK16" s="45">
        <f t="shared" si="4"/>
        <v>36</v>
      </c>
      <c r="AL16" s="48">
        <f t="shared" si="11"/>
        <v>434</v>
      </c>
      <c r="AO16" s="13" t="s">
        <v>30</v>
      </c>
      <c r="AP16" s="45">
        <f t="shared" si="5"/>
        <v>-1235</v>
      </c>
      <c r="AQ16" s="48">
        <f t="shared" si="6"/>
        <v>-1633</v>
      </c>
      <c r="AT16" s="13" t="s">
        <v>30</v>
      </c>
      <c r="AU16" s="45" t="str">
        <f t="shared" si="7"/>
        <v/>
      </c>
      <c r="AV16" s="48" t="str">
        <f t="shared" si="8"/>
        <v/>
      </c>
    </row>
    <row r="17" spans="1:48">
      <c r="A17" s="318"/>
      <c r="B17" s="326"/>
      <c r="C17" s="318"/>
      <c r="D17" s="319"/>
      <c r="E17" s="13">
        <v>3</v>
      </c>
      <c r="F17" s="13">
        <v>2</v>
      </c>
      <c r="G17" s="18">
        <v>1062</v>
      </c>
      <c r="H17" s="18" t="s">
        <v>48</v>
      </c>
      <c r="I17" s="18"/>
      <c r="J17" s="320" t="s">
        <v>55</v>
      </c>
      <c r="K17" s="44">
        <v>1663</v>
      </c>
      <c r="L17" s="45"/>
      <c r="M17" s="102" t="s">
        <v>26</v>
      </c>
      <c r="N17" s="44">
        <v>1663</v>
      </c>
      <c r="O17" s="45"/>
      <c r="P17" s="37" t="s">
        <v>29</v>
      </c>
      <c r="Q17" s="31"/>
      <c r="R17" s="48">
        <f t="shared" si="13"/>
        <v>0</v>
      </c>
      <c r="S17" s="4">
        <v>1663</v>
      </c>
      <c r="T17" s="4"/>
      <c r="U17" s="14" t="s">
        <v>30</v>
      </c>
      <c r="V17" s="75" t="str">
        <f t="shared" si="9"/>
        <v/>
      </c>
      <c r="W17" s="51" t="str">
        <f t="shared" si="10"/>
        <v/>
      </c>
      <c r="X17" s="4">
        <v>1663</v>
      </c>
      <c r="Y17" s="4"/>
      <c r="Z17" s="14" t="s">
        <v>30</v>
      </c>
      <c r="AA17" s="75" t="str">
        <f t="shared" si="1"/>
        <v/>
      </c>
      <c r="AB17" s="51" t="str">
        <f t="shared" si="12"/>
        <v/>
      </c>
      <c r="AC17">
        <v>1600</v>
      </c>
      <c r="AD17">
        <v>1600</v>
      </c>
      <c r="AE17" s="14" t="s">
        <v>30</v>
      </c>
      <c r="AF17" s="75">
        <f t="shared" si="2"/>
        <v>-63</v>
      </c>
      <c r="AG17" s="51"/>
      <c r="AH17">
        <v>1600</v>
      </c>
      <c r="AI17">
        <v>1652</v>
      </c>
      <c r="AJ17" s="14" t="s">
        <v>28</v>
      </c>
      <c r="AK17" s="75" t="str">
        <f t="shared" si="4"/>
        <v/>
      </c>
      <c r="AL17" s="51">
        <f t="shared" si="11"/>
        <v>52</v>
      </c>
      <c r="AM17">
        <v>1600</v>
      </c>
      <c r="AO17" s="14" t="s">
        <v>30</v>
      </c>
      <c r="AP17" s="75" t="str">
        <f t="shared" si="5"/>
        <v/>
      </c>
      <c r="AQ17" s="51">
        <f t="shared" si="6"/>
        <v>-1652</v>
      </c>
      <c r="AT17" s="14" t="s">
        <v>30</v>
      </c>
      <c r="AU17" s="75">
        <f t="shared" si="7"/>
        <v>-1600</v>
      </c>
      <c r="AV17" s="51" t="str">
        <f t="shared" si="8"/>
        <v/>
      </c>
    </row>
    <row r="18" spans="1:48" s="70" customFormat="1">
      <c r="A18" s="322"/>
      <c r="B18" s="365" t="s">
        <v>248</v>
      </c>
      <c r="C18" s="322" t="s">
        <v>204</v>
      </c>
      <c r="D18" s="344" t="s">
        <v>261</v>
      </c>
      <c r="E18" s="36">
        <v>2</v>
      </c>
      <c r="F18" s="36">
        <v>1.5</v>
      </c>
      <c r="G18" s="66">
        <v>1050</v>
      </c>
      <c r="H18" s="66"/>
      <c r="I18" s="66"/>
      <c r="J18" s="340" t="s">
        <v>55</v>
      </c>
      <c r="K18" s="95">
        <v>1344</v>
      </c>
      <c r="L18" s="74"/>
      <c r="M18" s="72" t="s">
        <v>29</v>
      </c>
      <c r="N18" s="95">
        <v>1394</v>
      </c>
      <c r="O18" s="74"/>
      <c r="P18" s="31" t="s">
        <v>29</v>
      </c>
      <c r="Q18" s="72"/>
      <c r="R18" s="96">
        <f t="shared" si="13"/>
        <v>50</v>
      </c>
      <c r="S18" s="69">
        <v>1394</v>
      </c>
      <c r="T18" s="69">
        <v>1594</v>
      </c>
      <c r="U18" s="13" t="s">
        <v>29</v>
      </c>
      <c r="V18" s="45" t="str">
        <f t="shared" si="9"/>
        <v/>
      </c>
      <c r="W18" s="48"/>
      <c r="X18" s="69">
        <v>1394</v>
      </c>
      <c r="Y18" s="69"/>
      <c r="Z18" s="13" t="s">
        <v>29</v>
      </c>
      <c r="AA18" s="45" t="str">
        <f t="shared" si="1"/>
        <v/>
      </c>
      <c r="AB18" s="48"/>
      <c r="AC18" s="69">
        <v>1394</v>
      </c>
      <c r="AD18" s="69">
        <v>1394</v>
      </c>
      <c r="AE18" s="13" t="s">
        <v>29</v>
      </c>
      <c r="AF18" s="45" t="str">
        <f t="shared" si="2"/>
        <v/>
      </c>
      <c r="AG18" s="48"/>
      <c r="AH18" s="69">
        <v>1394</v>
      </c>
      <c r="AJ18" s="13" t="s">
        <v>29</v>
      </c>
      <c r="AK18" s="45" t="str">
        <f t="shared" si="4"/>
        <v/>
      </c>
      <c r="AL18" s="48"/>
      <c r="AM18" s="70">
        <v>1394</v>
      </c>
      <c r="AO18" s="13" t="s">
        <v>26</v>
      </c>
      <c r="AP18" s="45" t="str">
        <f t="shared" si="5"/>
        <v/>
      </c>
      <c r="AQ18" s="48" t="str">
        <f t="shared" si="6"/>
        <v/>
      </c>
      <c r="AT18" s="13" t="s">
        <v>30</v>
      </c>
      <c r="AU18" s="45">
        <f t="shared" si="7"/>
        <v>-1394</v>
      </c>
      <c r="AV18" s="48" t="str">
        <f t="shared" si="8"/>
        <v/>
      </c>
    </row>
    <row r="19" spans="1:48">
      <c r="A19" s="318"/>
      <c r="B19" s="326"/>
      <c r="C19" s="318"/>
      <c r="D19" s="319"/>
      <c r="E19" s="13">
        <v>2</v>
      </c>
      <c r="F19" s="13">
        <v>1.5</v>
      </c>
      <c r="G19" s="18">
        <v>1050</v>
      </c>
      <c r="H19" s="18" t="s">
        <v>206</v>
      </c>
      <c r="I19" s="18" t="s">
        <v>206</v>
      </c>
      <c r="J19" s="320" t="s">
        <v>55</v>
      </c>
      <c r="K19" s="44">
        <v>1544</v>
      </c>
      <c r="L19" s="45"/>
      <c r="M19" s="31" t="s">
        <v>29</v>
      </c>
      <c r="N19" s="44">
        <v>1594</v>
      </c>
      <c r="O19" s="45"/>
      <c r="P19" s="31" t="s">
        <v>29</v>
      </c>
      <c r="Q19" s="31"/>
      <c r="R19" s="48">
        <f t="shared" si="13"/>
        <v>50</v>
      </c>
      <c r="S19" s="4">
        <v>1594</v>
      </c>
      <c r="T19" s="4"/>
      <c r="U19" s="13" t="s">
        <v>29</v>
      </c>
      <c r="V19" s="45" t="str">
        <f t="shared" si="9"/>
        <v/>
      </c>
      <c r="W19" s="48" t="str">
        <f t="shared" si="10"/>
        <v/>
      </c>
      <c r="X19" s="4">
        <v>1594</v>
      </c>
      <c r="Y19" s="4"/>
      <c r="Z19" s="13" t="s">
        <v>29</v>
      </c>
      <c r="AA19" s="45" t="str">
        <f t="shared" si="1"/>
        <v/>
      </c>
      <c r="AB19" s="48"/>
      <c r="AC19" s="4">
        <v>1594</v>
      </c>
      <c r="AD19" s="4">
        <v>1594</v>
      </c>
      <c r="AE19" s="13" t="s">
        <v>29</v>
      </c>
      <c r="AF19" s="45" t="str">
        <f t="shared" si="2"/>
        <v/>
      </c>
      <c r="AG19" s="48"/>
      <c r="AH19" s="4">
        <v>1594</v>
      </c>
      <c r="AJ19" s="13" t="s">
        <v>29</v>
      </c>
      <c r="AK19" s="45" t="str">
        <f t="shared" si="4"/>
        <v/>
      </c>
      <c r="AL19" s="48"/>
      <c r="AM19">
        <v>1594</v>
      </c>
      <c r="AO19" s="13" t="s">
        <v>26</v>
      </c>
      <c r="AP19" s="45" t="str">
        <f t="shared" si="5"/>
        <v/>
      </c>
      <c r="AQ19" s="48" t="str">
        <f t="shared" si="6"/>
        <v/>
      </c>
      <c r="AT19" s="13" t="s">
        <v>30</v>
      </c>
      <c r="AU19" s="45">
        <f t="shared" si="7"/>
        <v>-1594</v>
      </c>
      <c r="AV19" s="48" t="str">
        <f t="shared" si="8"/>
        <v/>
      </c>
    </row>
    <row r="20" spans="1:48">
      <c r="A20" s="318"/>
      <c r="B20" s="326"/>
      <c r="C20" s="318"/>
      <c r="D20" s="319"/>
      <c r="E20" s="13">
        <v>3</v>
      </c>
      <c r="F20" s="13">
        <v>1.5</v>
      </c>
      <c r="G20" s="18">
        <v>1200</v>
      </c>
      <c r="H20" s="18"/>
      <c r="I20" s="18"/>
      <c r="J20" s="320" t="s">
        <v>55</v>
      </c>
      <c r="K20" s="44">
        <v>1424</v>
      </c>
      <c r="L20" s="45"/>
      <c r="M20" s="31" t="s">
        <v>29</v>
      </c>
      <c r="N20" s="44">
        <v>1474</v>
      </c>
      <c r="O20" s="45"/>
      <c r="P20" s="31" t="s">
        <v>29</v>
      </c>
      <c r="Q20" s="31"/>
      <c r="R20" s="48">
        <f t="shared" si="13"/>
        <v>50</v>
      </c>
      <c r="S20" s="4">
        <v>1474</v>
      </c>
      <c r="T20" s="4">
        <v>1624</v>
      </c>
      <c r="U20" s="13" t="s">
        <v>29</v>
      </c>
      <c r="V20" s="45" t="str">
        <f t="shared" si="9"/>
        <v/>
      </c>
      <c r="W20" s="48"/>
      <c r="X20" s="4">
        <v>1474</v>
      </c>
      <c r="Y20" s="4"/>
      <c r="Z20" s="13" t="s">
        <v>29</v>
      </c>
      <c r="AA20" s="45" t="str">
        <f t="shared" si="1"/>
        <v/>
      </c>
      <c r="AB20" s="48"/>
      <c r="AC20" s="4">
        <v>1474</v>
      </c>
      <c r="AD20" s="4">
        <v>1474</v>
      </c>
      <c r="AE20" s="13" t="s">
        <v>29</v>
      </c>
      <c r="AF20" s="45" t="str">
        <f t="shared" si="2"/>
        <v/>
      </c>
      <c r="AG20" s="48"/>
      <c r="AH20" s="4">
        <v>1474</v>
      </c>
      <c r="AJ20" s="13" t="s">
        <v>29</v>
      </c>
      <c r="AK20" s="45" t="str">
        <f t="shared" si="4"/>
        <v/>
      </c>
      <c r="AL20" s="48"/>
      <c r="AM20">
        <v>1475</v>
      </c>
      <c r="AO20" s="13" t="s">
        <v>26</v>
      </c>
      <c r="AP20" s="45">
        <f t="shared" si="5"/>
        <v>1</v>
      </c>
      <c r="AQ20" s="48" t="str">
        <f t="shared" si="6"/>
        <v/>
      </c>
      <c r="AT20" s="13" t="s">
        <v>30</v>
      </c>
      <c r="AU20" s="45">
        <f t="shared" si="7"/>
        <v>-1475</v>
      </c>
      <c r="AV20" s="48" t="str">
        <f t="shared" si="8"/>
        <v/>
      </c>
    </row>
    <row r="21" spans="1:48">
      <c r="A21" s="318"/>
      <c r="B21" s="326"/>
      <c r="C21" s="318"/>
      <c r="D21" s="319"/>
      <c r="E21" s="13">
        <v>3</v>
      </c>
      <c r="F21" s="13">
        <v>1.5</v>
      </c>
      <c r="G21" s="18">
        <v>1200</v>
      </c>
      <c r="H21" s="18" t="s">
        <v>206</v>
      </c>
      <c r="I21" s="18" t="s">
        <v>206</v>
      </c>
      <c r="J21" s="320" t="s">
        <v>55</v>
      </c>
      <c r="K21" s="44">
        <v>1574</v>
      </c>
      <c r="L21" s="45"/>
      <c r="M21" s="31" t="s">
        <v>29</v>
      </c>
      <c r="N21" s="44">
        <v>1624</v>
      </c>
      <c r="O21" s="45"/>
      <c r="P21" s="37" t="s">
        <v>29</v>
      </c>
      <c r="Q21" s="31"/>
      <c r="R21" s="48">
        <f t="shared" si="13"/>
        <v>50</v>
      </c>
      <c r="S21" s="4">
        <v>1624</v>
      </c>
      <c r="T21" s="4"/>
      <c r="U21" s="14" t="s">
        <v>29</v>
      </c>
      <c r="V21" s="75" t="str">
        <f t="shared" si="9"/>
        <v/>
      </c>
      <c r="W21" s="51" t="str">
        <f t="shared" si="10"/>
        <v/>
      </c>
      <c r="X21" s="4">
        <v>1624</v>
      </c>
      <c r="Y21" s="4"/>
      <c r="Z21" s="14" t="s">
        <v>29</v>
      </c>
      <c r="AA21" s="75" t="str">
        <f t="shared" si="1"/>
        <v/>
      </c>
      <c r="AB21" s="51"/>
      <c r="AC21" s="4">
        <v>1624</v>
      </c>
      <c r="AD21" s="4">
        <v>1624</v>
      </c>
      <c r="AE21" s="14" t="s">
        <v>29</v>
      </c>
      <c r="AF21" s="75" t="str">
        <f t="shared" si="2"/>
        <v/>
      </c>
      <c r="AG21" s="51"/>
      <c r="AH21" s="4">
        <v>1624</v>
      </c>
      <c r="AJ21" s="14" t="s">
        <v>29</v>
      </c>
      <c r="AK21" s="75" t="str">
        <f t="shared" si="4"/>
        <v/>
      </c>
      <c r="AL21" s="51"/>
      <c r="AM21">
        <v>1624</v>
      </c>
      <c r="AO21" s="14" t="s">
        <v>26</v>
      </c>
      <c r="AP21" s="75" t="str">
        <f t="shared" si="5"/>
        <v/>
      </c>
      <c r="AQ21" s="51" t="str">
        <f t="shared" si="6"/>
        <v/>
      </c>
      <c r="AT21" s="14" t="s">
        <v>30</v>
      </c>
      <c r="AU21" s="75">
        <f t="shared" si="7"/>
        <v>-1624</v>
      </c>
      <c r="AV21" s="51" t="str">
        <f t="shared" si="8"/>
        <v/>
      </c>
    </row>
    <row r="22" spans="1:48" s="70" customFormat="1">
      <c r="A22" s="322"/>
      <c r="B22" s="365" t="s">
        <v>248</v>
      </c>
      <c r="C22" s="322" t="s">
        <v>172</v>
      </c>
      <c r="D22" s="344" t="s">
        <v>262</v>
      </c>
      <c r="E22" s="36">
        <v>1</v>
      </c>
      <c r="F22" s="36">
        <v>1</v>
      </c>
      <c r="G22" s="66" t="s">
        <v>252</v>
      </c>
      <c r="H22" s="66" t="s">
        <v>48</v>
      </c>
      <c r="I22" s="66"/>
      <c r="J22" s="340" t="s">
        <v>55</v>
      </c>
      <c r="K22" s="95">
        <v>1329</v>
      </c>
      <c r="L22" s="74"/>
      <c r="M22" s="72" t="s">
        <v>26</v>
      </c>
      <c r="N22" s="95">
        <v>1329</v>
      </c>
      <c r="O22" s="74"/>
      <c r="P22" s="31" t="s">
        <v>29</v>
      </c>
      <c r="Q22" s="72"/>
      <c r="R22" s="96"/>
      <c r="S22" s="69">
        <v>995</v>
      </c>
      <c r="T22" s="69">
        <v>1245</v>
      </c>
      <c r="U22" s="13" t="s">
        <v>26</v>
      </c>
      <c r="V22" s="45">
        <f t="shared" si="9"/>
        <v>-334</v>
      </c>
      <c r="W22" s="48"/>
      <c r="X22" s="69">
        <v>1329</v>
      </c>
      <c r="Y22" s="69"/>
      <c r="Z22" s="13" t="s">
        <v>29</v>
      </c>
      <c r="AA22" s="45">
        <f t="shared" si="1"/>
        <v>334</v>
      </c>
      <c r="AB22" s="48"/>
      <c r="AC22" s="69">
        <v>1050</v>
      </c>
      <c r="AD22" s="69">
        <v>1230</v>
      </c>
      <c r="AE22" s="13" t="s">
        <v>26</v>
      </c>
      <c r="AF22" s="45">
        <f t="shared" si="2"/>
        <v>-279</v>
      </c>
      <c r="AG22" s="48"/>
      <c r="AH22" s="69">
        <v>1035</v>
      </c>
      <c r="AI22" s="70">
        <v>1295</v>
      </c>
      <c r="AJ22" s="13" t="s">
        <v>26</v>
      </c>
      <c r="AK22" s="45">
        <f t="shared" si="4"/>
        <v>-15</v>
      </c>
      <c r="AL22" s="48">
        <f t="shared" si="11"/>
        <v>65</v>
      </c>
      <c r="AM22" s="70">
        <v>1160</v>
      </c>
      <c r="AN22" s="70">
        <v>1295</v>
      </c>
      <c r="AO22" s="13" t="s">
        <v>26</v>
      </c>
      <c r="AP22" s="45">
        <f t="shared" si="5"/>
        <v>125</v>
      </c>
      <c r="AQ22" s="48" t="str">
        <f t="shared" si="6"/>
        <v/>
      </c>
      <c r="AT22" s="13" t="s">
        <v>30</v>
      </c>
      <c r="AU22" s="45">
        <f t="shared" si="7"/>
        <v>-1160</v>
      </c>
      <c r="AV22" s="48">
        <f t="shared" si="8"/>
        <v>-1295</v>
      </c>
    </row>
    <row r="23" spans="1:48">
      <c r="A23" s="318"/>
      <c r="B23" s="326"/>
      <c r="C23" s="318"/>
      <c r="D23" s="319"/>
      <c r="E23" s="13">
        <v>2</v>
      </c>
      <c r="F23" s="13">
        <v>1</v>
      </c>
      <c r="G23" s="18" t="s">
        <v>252</v>
      </c>
      <c r="H23" s="18" t="s">
        <v>48</v>
      </c>
      <c r="I23" s="18"/>
      <c r="J23" s="320" t="s">
        <v>55</v>
      </c>
      <c r="K23" s="44">
        <v>1449</v>
      </c>
      <c r="L23" s="45"/>
      <c r="M23" s="31" t="s">
        <v>26</v>
      </c>
      <c r="N23" s="44">
        <v>1449</v>
      </c>
      <c r="O23" s="45"/>
      <c r="P23" s="37" t="s">
        <v>29</v>
      </c>
      <c r="Q23" s="31"/>
      <c r="R23" s="48"/>
      <c r="S23" s="4">
        <v>1250</v>
      </c>
      <c r="T23" s="4">
        <v>1395</v>
      </c>
      <c r="U23" s="14" t="s">
        <v>26</v>
      </c>
      <c r="V23" s="75">
        <f t="shared" si="9"/>
        <v>-199</v>
      </c>
      <c r="W23" s="51"/>
      <c r="X23" s="4">
        <v>1449</v>
      </c>
      <c r="Y23" s="4"/>
      <c r="Z23" s="14" t="s">
        <v>29</v>
      </c>
      <c r="AA23" s="75">
        <f t="shared" si="1"/>
        <v>199</v>
      </c>
      <c r="AB23" s="51"/>
      <c r="AC23" s="4">
        <v>1295</v>
      </c>
      <c r="AD23" s="4">
        <v>1295</v>
      </c>
      <c r="AE23" s="14" t="s">
        <v>26</v>
      </c>
      <c r="AF23" s="75">
        <f t="shared" si="2"/>
        <v>-154</v>
      </c>
      <c r="AG23" s="51"/>
      <c r="AH23" s="4"/>
      <c r="AJ23" s="14" t="s">
        <v>29</v>
      </c>
      <c r="AK23" s="75"/>
      <c r="AL23" s="51"/>
      <c r="AO23" s="14" t="s">
        <v>29</v>
      </c>
      <c r="AP23" s="75" t="str">
        <f t="shared" si="5"/>
        <v/>
      </c>
      <c r="AQ23" s="51" t="str">
        <f t="shared" si="6"/>
        <v/>
      </c>
      <c r="AT23" s="14" t="s">
        <v>30</v>
      </c>
      <c r="AU23" s="75" t="str">
        <f t="shared" si="7"/>
        <v/>
      </c>
      <c r="AV23" s="51" t="str">
        <f t="shared" si="8"/>
        <v/>
      </c>
    </row>
    <row r="24" spans="1:48" s="70" customFormat="1">
      <c r="A24" s="322"/>
      <c r="B24" s="365" t="s">
        <v>248</v>
      </c>
      <c r="C24" s="365" t="s">
        <v>138</v>
      </c>
      <c r="D24" s="338" t="s">
        <v>263</v>
      </c>
      <c r="E24" s="36">
        <v>1</v>
      </c>
      <c r="F24" s="36">
        <v>1</v>
      </c>
      <c r="G24" s="66" t="s">
        <v>252</v>
      </c>
      <c r="H24" s="66" t="s">
        <v>48</v>
      </c>
      <c r="I24" s="66"/>
      <c r="J24" s="340" t="s">
        <v>49</v>
      </c>
      <c r="K24" s="95">
        <v>1500</v>
      </c>
      <c r="L24" s="74"/>
      <c r="M24" s="72" t="s">
        <v>79</v>
      </c>
      <c r="N24" s="95">
        <v>1500</v>
      </c>
      <c r="O24" s="74"/>
      <c r="P24" s="31" t="s">
        <v>255</v>
      </c>
      <c r="Q24" s="72"/>
      <c r="R24" s="96">
        <f t="shared" si="13"/>
        <v>0</v>
      </c>
      <c r="S24" s="69">
        <v>1525</v>
      </c>
      <c r="T24" s="69"/>
      <c r="U24" s="13" t="s">
        <v>29</v>
      </c>
      <c r="V24" s="45">
        <f t="shared" si="9"/>
        <v>25</v>
      </c>
      <c r="W24" s="48" t="str">
        <f t="shared" si="10"/>
        <v/>
      </c>
      <c r="X24" s="69">
        <v>1525</v>
      </c>
      <c r="Y24" s="69"/>
      <c r="Z24" s="13" t="s">
        <v>26</v>
      </c>
      <c r="AA24" s="45" t="str">
        <f t="shared" si="1"/>
        <v/>
      </c>
      <c r="AB24" s="48"/>
      <c r="AC24" s="69">
        <v>1525</v>
      </c>
      <c r="AD24" s="69"/>
      <c r="AE24" s="13" t="s">
        <v>26</v>
      </c>
      <c r="AF24" s="45" t="str">
        <f t="shared" si="2"/>
        <v/>
      </c>
      <c r="AG24" s="48" t="str">
        <f t="shared" si="3"/>
        <v/>
      </c>
      <c r="AH24" s="69">
        <v>1525</v>
      </c>
      <c r="AJ24" s="13" t="s">
        <v>28</v>
      </c>
      <c r="AK24" s="45" t="str">
        <f t="shared" si="4"/>
        <v/>
      </c>
      <c r="AL24" s="48" t="str">
        <f t="shared" si="11"/>
        <v/>
      </c>
      <c r="AM24" s="70">
        <v>1525</v>
      </c>
      <c r="AO24" s="13" t="s">
        <v>26</v>
      </c>
      <c r="AP24" s="45" t="str">
        <f t="shared" si="5"/>
        <v/>
      </c>
      <c r="AQ24" s="48" t="str">
        <f t="shared" si="6"/>
        <v/>
      </c>
      <c r="AT24" s="13" t="s">
        <v>30</v>
      </c>
      <c r="AU24" s="45">
        <f t="shared" si="7"/>
        <v>-1525</v>
      </c>
      <c r="AV24" s="48" t="str">
        <f t="shared" si="8"/>
        <v/>
      </c>
    </row>
    <row r="25" spans="1:48">
      <c r="A25" s="318"/>
      <c r="B25" s="326"/>
      <c r="C25" s="326"/>
      <c r="D25" s="339"/>
      <c r="E25" s="13">
        <v>2</v>
      </c>
      <c r="F25" s="13">
        <v>2</v>
      </c>
      <c r="G25" s="18" t="s">
        <v>252</v>
      </c>
      <c r="H25" s="18" t="s">
        <v>48</v>
      </c>
      <c r="I25" s="18"/>
      <c r="J25" s="320" t="s">
        <v>49</v>
      </c>
      <c r="K25" s="44">
        <v>1800</v>
      </c>
      <c r="L25" s="45"/>
      <c r="M25" s="31" t="s">
        <v>26</v>
      </c>
      <c r="N25" s="44">
        <v>1750</v>
      </c>
      <c r="O25" s="45"/>
      <c r="P25" s="31" t="s">
        <v>88</v>
      </c>
      <c r="Q25" s="31"/>
      <c r="R25" s="48">
        <f t="shared" si="13"/>
        <v>-50</v>
      </c>
      <c r="S25" s="4">
        <v>1750</v>
      </c>
      <c r="T25" s="4"/>
      <c r="U25" s="14" t="s">
        <v>29</v>
      </c>
      <c r="V25" s="75" t="str">
        <f t="shared" si="9"/>
        <v/>
      </c>
      <c r="W25" s="51" t="str">
        <f t="shared" si="10"/>
        <v/>
      </c>
      <c r="X25" s="4">
        <v>1750</v>
      </c>
      <c r="Y25" s="4"/>
      <c r="Z25" s="14" t="s">
        <v>26</v>
      </c>
      <c r="AA25" s="75" t="str">
        <f t="shared" si="1"/>
        <v/>
      </c>
      <c r="AB25" s="51"/>
      <c r="AC25" s="4">
        <v>1750</v>
      </c>
      <c r="AD25" s="4"/>
      <c r="AE25" s="14" t="s">
        <v>26</v>
      </c>
      <c r="AF25" s="75" t="str">
        <f t="shared" si="2"/>
        <v/>
      </c>
      <c r="AG25" s="51" t="str">
        <f t="shared" si="3"/>
        <v/>
      </c>
      <c r="AH25" s="4">
        <v>1900</v>
      </c>
      <c r="AJ25" s="14" t="s">
        <v>28</v>
      </c>
      <c r="AK25" s="75">
        <f t="shared" si="4"/>
        <v>150</v>
      </c>
      <c r="AL25" s="51" t="str">
        <f t="shared" si="11"/>
        <v/>
      </c>
      <c r="AM25">
        <v>1900</v>
      </c>
      <c r="AO25" s="14" t="s">
        <v>28</v>
      </c>
      <c r="AP25" s="75" t="str">
        <f t="shared" si="5"/>
        <v/>
      </c>
      <c r="AQ25" s="51" t="str">
        <f t="shared" si="6"/>
        <v/>
      </c>
      <c r="AT25" s="14" t="s">
        <v>30</v>
      </c>
      <c r="AU25" s="75">
        <f t="shared" si="7"/>
        <v>-1900</v>
      </c>
      <c r="AV25" s="51" t="str">
        <f t="shared" si="8"/>
        <v/>
      </c>
    </row>
    <row r="26" spans="1:48" s="70" customFormat="1">
      <c r="A26" s="322"/>
      <c r="B26" s="365" t="s">
        <v>248</v>
      </c>
      <c r="C26" s="322" t="s">
        <v>264</v>
      </c>
      <c r="D26" s="344" t="s">
        <v>265</v>
      </c>
      <c r="E26" s="36">
        <v>1</v>
      </c>
      <c r="F26" s="36">
        <v>1</v>
      </c>
      <c r="G26" s="66" t="s">
        <v>266</v>
      </c>
      <c r="H26" s="66" t="s">
        <v>78</v>
      </c>
      <c r="I26" s="66"/>
      <c r="J26" s="340" t="s">
        <v>49</v>
      </c>
      <c r="K26" s="95">
        <v>1230</v>
      </c>
      <c r="L26" s="74">
        <v>1280</v>
      </c>
      <c r="M26" s="72" t="s">
        <v>29</v>
      </c>
      <c r="N26" s="95">
        <v>1230</v>
      </c>
      <c r="O26" s="74">
        <v>1280</v>
      </c>
      <c r="P26" s="72" t="s">
        <v>29</v>
      </c>
      <c r="Q26" s="72"/>
      <c r="R26" s="96">
        <f t="shared" si="13"/>
        <v>0</v>
      </c>
      <c r="S26" s="69">
        <v>1230</v>
      </c>
      <c r="T26" s="69">
        <v>1280</v>
      </c>
      <c r="U26" s="13" t="s">
        <v>29</v>
      </c>
      <c r="V26" s="45" t="str">
        <f t="shared" si="9"/>
        <v/>
      </c>
      <c r="W26" s="48" t="str">
        <f t="shared" si="10"/>
        <v/>
      </c>
      <c r="X26" s="69">
        <v>1230</v>
      </c>
      <c r="Y26" s="69">
        <v>1280</v>
      </c>
      <c r="Z26" s="13" t="s">
        <v>29</v>
      </c>
      <c r="AA26" s="45" t="str">
        <f t="shared" si="1"/>
        <v/>
      </c>
      <c r="AB26" s="48" t="str">
        <f t="shared" si="12"/>
        <v/>
      </c>
      <c r="AC26" s="69">
        <v>1230</v>
      </c>
      <c r="AD26" s="69">
        <v>1280</v>
      </c>
      <c r="AE26" s="13" t="s">
        <v>29</v>
      </c>
      <c r="AF26" s="45" t="str">
        <f t="shared" si="2"/>
        <v/>
      </c>
      <c r="AG26" s="48" t="str">
        <f t="shared" si="3"/>
        <v/>
      </c>
      <c r="AH26" s="69">
        <v>1230</v>
      </c>
      <c r="AI26" s="70">
        <v>1280</v>
      </c>
      <c r="AJ26" s="13" t="s">
        <v>29</v>
      </c>
      <c r="AK26" s="45" t="str">
        <f t="shared" si="4"/>
        <v/>
      </c>
      <c r="AL26" s="48" t="str">
        <f t="shared" si="11"/>
        <v/>
      </c>
      <c r="AM26" s="70">
        <v>1230</v>
      </c>
      <c r="AN26" s="70">
        <v>1280</v>
      </c>
      <c r="AO26" s="13" t="s">
        <v>29</v>
      </c>
      <c r="AP26" s="45" t="str">
        <f t="shared" si="5"/>
        <v/>
      </c>
      <c r="AQ26" s="48" t="str">
        <f t="shared" si="6"/>
        <v/>
      </c>
      <c r="AT26" s="13" t="s">
        <v>30</v>
      </c>
      <c r="AU26" s="45">
        <f t="shared" si="7"/>
        <v>-1230</v>
      </c>
      <c r="AV26" s="48">
        <f t="shared" si="8"/>
        <v>-1280</v>
      </c>
    </row>
    <row r="27" spans="1:48">
      <c r="A27" s="318"/>
      <c r="B27" s="326"/>
      <c r="C27" s="318"/>
      <c r="D27" s="319"/>
      <c r="E27" s="13">
        <v>2</v>
      </c>
      <c r="F27" s="13">
        <v>2</v>
      </c>
      <c r="G27" s="18" t="s">
        <v>267</v>
      </c>
      <c r="H27" s="18" t="s">
        <v>78</v>
      </c>
      <c r="I27" s="18"/>
      <c r="J27" s="320" t="s">
        <v>49</v>
      </c>
      <c r="K27" s="44">
        <v>1400</v>
      </c>
      <c r="L27" s="45">
        <v>1440</v>
      </c>
      <c r="M27" s="31" t="s">
        <v>29</v>
      </c>
      <c r="N27" s="44">
        <v>1400</v>
      </c>
      <c r="O27" s="45">
        <v>1440</v>
      </c>
      <c r="P27" s="31" t="s">
        <v>29</v>
      </c>
      <c r="Q27" s="31"/>
      <c r="R27" s="48">
        <f t="shared" si="13"/>
        <v>0</v>
      </c>
      <c r="S27" s="4">
        <v>1400</v>
      </c>
      <c r="T27" s="4">
        <v>1440</v>
      </c>
      <c r="U27" s="13" t="s">
        <v>29</v>
      </c>
      <c r="V27" s="45" t="str">
        <f t="shared" si="9"/>
        <v/>
      </c>
      <c r="W27" s="48" t="str">
        <f t="shared" si="10"/>
        <v/>
      </c>
      <c r="X27" s="4">
        <v>1400</v>
      </c>
      <c r="Y27" s="4">
        <v>1440</v>
      </c>
      <c r="Z27" s="13" t="s">
        <v>29</v>
      </c>
      <c r="AA27" s="45" t="str">
        <f t="shared" si="1"/>
        <v/>
      </c>
      <c r="AB27" s="48" t="str">
        <f t="shared" si="12"/>
        <v/>
      </c>
      <c r="AC27" s="4">
        <v>1400</v>
      </c>
      <c r="AD27" s="4">
        <v>1440</v>
      </c>
      <c r="AE27" s="13" t="s">
        <v>29</v>
      </c>
      <c r="AF27" s="45" t="str">
        <f t="shared" si="2"/>
        <v/>
      </c>
      <c r="AG27" s="48" t="str">
        <f t="shared" si="3"/>
        <v/>
      </c>
      <c r="AH27" s="4">
        <v>1400</v>
      </c>
      <c r="AI27">
        <v>1440</v>
      </c>
      <c r="AJ27" s="13" t="s">
        <v>29</v>
      </c>
      <c r="AK27" s="45" t="str">
        <f t="shared" si="4"/>
        <v/>
      </c>
      <c r="AL27" s="48" t="str">
        <f t="shared" si="11"/>
        <v/>
      </c>
      <c r="AM27">
        <v>1400</v>
      </c>
      <c r="AN27">
        <v>1440</v>
      </c>
      <c r="AO27" s="13" t="s">
        <v>29</v>
      </c>
      <c r="AP27" s="45" t="str">
        <f t="shared" si="5"/>
        <v/>
      </c>
      <c r="AQ27" s="48" t="str">
        <f t="shared" si="6"/>
        <v/>
      </c>
      <c r="AT27" s="13" t="s">
        <v>30</v>
      </c>
      <c r="AU27" s="45">
        <f t="shared" si="7"/>
        <v>-1400</v>
      </c>
      <c r="AV27" s="48">
        <f t="shared" si="8"/>
        <v>-1440</v>
      </c>
    </row>
    <row r="28" spans="1:48">
      <c r="A28" s="318"/>
      <c r="B28" s="326"/>
      <c r="C28" s="318"/>
      <c r="D28" s="319"/>
      <c r="E28" s="13">
        <v>2</v>
      </c>
      <c r="F28" s="13">
        <v>2</v>
      </c>
      <c r="G28" s="18" t="s">
        <v>268</v>
      </c>
      <c r="H28" s="18" t="s">
        <v>78</v>
      </c>
      <c r="I28" s="18"/>
      <c r="J28" s="320" t="s">
        <v>49</v>
      </c>
      <c r="K28" s="44">
        <v>1520</v>
      </c>
      <c r="L28" s="45">
        <v>1560</v>
      </c>
      <c r="M28" s="31" t="s">
        <v>29</v>
      </c>
      <c r="N28" s="44">
        <v>1520</v>
      </c>
      <c r="O28" s="45">
        <v>1560</v>
      </c>
      <c r="P28" s="31" t="s">
        <v>29</v>
      </c>
      <c r="Q28" s="31"/>
      <c r="R28" s="48">
        <f t="shared" si="13"/>
        <v>0</v>
      </c>
      <c r="S28" s="4">
        <v>1520</v>
      </c>
      <c r="T28" s="4">
        <v>1560</v>
      </c>
      <c r="U28" s="13" t="s">
        <v>29</v>
      </c>
      <c r="V28" s="45" t="str">
        <f t="shared" si="9"/>
        <v/>
      </c>
      <c r="W28" s="48" t="str">
        <f t="shared" si="10"/>
        <v/>
      </c>
      <c r="X28" s="4">
        <v>1520</v>
      </c>
      <c r="Y28" s="4">
        <v>1560</v>
      </c>
      <c r="Z28" s="13" t="s">
        <v>29</v>
      </c>
      <c r="AA28" s="45" t="str">
        <f t="shared" si="1"/>
        <v/>
      </c>
      <c r="AB28" s="48" t="str">
        <f t="shared" si="12"/>
        <v/>
      </c>
      <c r="AC28" s="4">
        <v>1520</v>
      </c>
      <c r="AD28" s="4">
        <v>1560</v>
      </c>
      <c r="AE28" s="13" t="s">
        <v>29</v>
      </c>
      <c r="AF28" s="45" t="str">
        <f t="shared" si="2"/>
        <v/>
      </c>
      <c r="AG28" s="48" t="str">
        <f t="shared" si="3"/>
        <v/>
      </c>
      <c r="AH28" s="4">
        <v>1520</v>
      </c>
      <c r="AI28">
        <v>1560</v>
      </c>
      <c r="AJ28" s="13" t="s">
        <v>29</v>
      </c>
      <c r="AK28" s="45" t="str">
        <f t="shared" si="4"/>
        <v/>
      </c>
      <c r="AL28" s="48" t="str">
        <f t="shared" si="11"/>
        <v/>
      </c>
      <c r="AM28">
        <v>1520</v>
      </c>
      <c r="AN28">
        <v>1560</v>
      </c>
      <c r="AO28" s="13" t="s">
        <v>29</v>
      </c>
      <c r="AP28" s="45" t="str">
        <f t="shared" si="5"/>
        <v/>
      </c>
      <c r="AQ28" s="48" t="str">
        <f t="shared" si="6"/>
        <v/>
      </c>
      <c r="AT28" s="13" t="s">
        <v>30</v>
      </c>
      <c r="AU28" s="45">
        <f t="shared" si="7"/>
        <v>-1520</v>
      </c>
      <c r="AV28" s="48">
        <f t="shared" si="8"/>
        <v>-1560</v>
      </c>
    </row>
    <row r="29" spans="1:48">
      <c r="A29" s="318"/>
      <c r="B29" s="326"/>
      <c r="C29" s="318"/>
      <c r="D29" s="319"/>
      <c r="E29" s="13">
        <v>2</v>
      </c>
      <c r="F29" s="13">
        <v>2</v>
      </c>
      <c r="G29" s="18">
        <v>847</v>
      </c>
      <c r="H29" s="18" t="s">
        <v>78</v>
      </c>
      <c r="I29" s="18"/>
      <c r="J29" s="320" t="s">
        <v>49</v>
      </c>
      <c r="K29" s="44">
        <v>1340</v>
      </c>
      <c r="L29" s="45">
        <v>1370</v>
      </c>
      <c r="M29" s="31" t="s">
        <v>29</v>
      </c>
      <c r="N29" s="44">
        <v>1340</v>
      </c>
      <c r="O29" s="45">
        <v>1370</v>
      </c>
      <c r="P29" s="31" t="s">
        <v>29</v>
      </c>
      <c r="Q29" s="31"/>
      <c r="R29" s="48">
        <f t="shared" si="13"/>
        <v>0</v>
      </c>
      <c r="S29" s="4">
        <v>1340</v>
      </c>
      <c r="T29" s="4">
        <v>1370</v>
      </c>
      <c r="U29" s="13" t="s">
        <v>29</v>
      </c>
      <c r="V29" s="45" t="str">
        <f t="shared" si="9"/>
        <v/>
      </c>
      <c r="W29" s="48" t="str">
        <f t="shared" si="10"/>
        <v/>
      </c>
      <c r="X29" s="4">
        <v>1340</v>
      </c>
      <c r="Y29" s="4">
        <v>1370</v>
      </c>
      <c r="Z29" s="13" t="s">
        <v>29</v>
      </c>
      <c r="AA29" s="45" t="str">
        <f t="shared" si="1"/>
        <v/>
      </c>
      <c r="AB29" s="48" t="str">
        <f t="shared" si="12"/>
        <v/>
      </c>
      <c r="AC29" s="4">
        <v>1340</v>
      </c>
      <c r="AD29" s="4">
        <v>1370</v>
      </c>
      <c r="AE29" s="13" t="s">
        <v>29</v>
      </c>
      <c r="AF29" s="45" t="str">
        <f t="shared" si="2"/>
        <v/>
      </c>
      <c r="AG29" s="48" t="str">
        <f t="shared" si="3"/>
        <v/>
      </c>
      <c r="AH29" s="4">
        <v>1340</v>
      </c>
      <c r="AI29">
        <v>1370</v>
      </c>
      <c r="AJ29" s="13" t="s">
        <v>29</v>
      </c>
      <c r="AK29" s="45" t="str">
        <f t="shared" si="4"/>
        <v/>
      </c>
      <c r="AL29" s="48" t="str">
        <f t="shared" si="11"/>
        <v/>
      </c>
      <c r="AM29">
        <v>1340</v>
      </c>
      <c r="AN29">
        <v>1370</v>
      </c>
      <c r="AO29" s="13" t="s">
        <v>29</v>
      </c>
      <c r="AP29" s="45" t="str">
        <f t="shared" si="5"/>
        <v/>
      </c>
      <c r="AQ29" s="48" t="str">
        <f t="shared" si="6"/>
        <v/>
      </c>
      <c r="AT29" s="13" t="s">
        <v>30</v>
      </c>
      <c r="AU29" s="45">
        <f t="shared" si="7"/>
        <v>-1340</v>
      </c>
      <c r="AV29" s="48">
        <f t="shared" si="8"/>
        <v>-1370</v>
      </c>
    </row>
    <row r="30" spans="1:48">
      <c r="A30" s="13"/>
      <c r="B30" s="13"/>
      <c r="C30" s="13"/>
      <c r="D30" s="115"/>
      <c r="E30" s="13"/>
      <c r="F30" s="13"/>
      <c r="G30" s="18"/>
      <c r="H30" s="18"/>
      <c r="I30" s="18"/>
      <c r="J30" s="18"/>
      <c r="K30" s="44"/>
      <c r="L30" s="45"/>
      <c r="M30" s="32"/>
      <c r="N30" s="44"/>
      <c r="O30" s="45"/>
      <c r="P30" s="31"/>
      <c r="Q30" s="31"/>
      <c r="R30" s="48">
        <f t="shared" si="13"/>
        <v>0</v>
      </c>
      <c r="S30" s="11"/>
      <c r="T30" s="11"/>
      <c r="U30" s="11"/>
      <c r="V30" s="11"/>
      <c r="W30" s="63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48">
      <c r="A31" s="13"/>
      <c r="B31" s="13"/>
      <c r="C31" s="13"/>
      <c r="D31" s="115"/>
      <c r="E31" s="13"/>
      <c r="F31" s="13"/>
      <c r="G31" s="18"/>
      <c r="H31" s="18"/>
      <c r="I31" s="18"/>
      <c r="J31" s="18"/>
      <c r="K31" s="44"/>
      <c r="L31" s="45"/>
      <c r="M31" s="32"/>
      <c r="N31" s="44"/>
      <c r="O31" s="45"/>
      <c r="P31" s="31"/>
      <c r="Q31" s="31"/>
      <c r="R31" s="48"/>
      <c r="S31" s="11"/>
      <c r="T31" s="11"/>
      <c r="U31" s="11"/>
      <c r="V31" s="11"/>
      <c r="W31" s="63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48">
      <c r="D32" s="86" t="s">
        <v>70</v>
      </c>
      <c r="E32" s="133" t="s">
        <v>69</v>
      </c>
      <c r="F32" s="225" t="s">
        <v>30</v>
      </c>
      <c r="G32" s="86"/>
      <c r="H32" s="86"/>
      <c r="I32" s="86"/>
      <c r="J32" s="86"/>
      <c r="K32" s="50"/>
      <c r="L32" s="75"/>
      <c r="M32" s="37"/>
      <c r="N32" s="50"/>
      <c r="O32" s="75"/>
      <c r="P32" s="37"/>
      <c r="Q32" s="37"/>
      <c r="R32" s="51">
        <f t="shared" si="13"/>
        <v>0</v>
      </c>
      <c r="S32" s="12"/>
      <c r="T32" s="12"/>
      <c r="U32" s="12"/>
      <c r="V32" s="12"/>
      <c r="W32" s="71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48">
      <c r="C33" s="318" t="s">
        <v>71</v>
      </c>
      <c r="D33" t="s">
        <v>96</v>
      </c>
      <c r="E33" s="1">
        <v>0</v>
      </c>
      <c r="F33">
        <v>1</v>
      </c>
      <c r="G33" s="5"/>
      <c r="H33" s="5"/>
      <c r="I33" s="5"/>
      <c r="J33" s="5"/>
      <c r="K33" s="80" t="str">
        <f>IFERROR(AVERAGEIFS(K$4:K$31,$E$4:$E$31,$E33,$F$4:$F$31,$F33,M$4:M$31,$F$32),"")</f>
        <v/>
      </c>
      <c r="L33" s="76" t="str">
        <f>IFERROR(AVERAGEIFS(L$4:L$31,$E$4:$E$31,$E33,$F$4:$F$31,$F33,M$4:M$31,$F$32),"")</f>
        <v/>
      </c>
      <c r="M33" s="31"/>
      <c r="N33" s="80" t="str">
        <f>IFERROR(AVERAGEIFS(N$4:N$31,$E$4:$E$31,$E33,$F$4:$F$31,$F33,P$4:P$31,$F$32),"")</f>
        <v/>
      </c>
      <c r="O33" s="76" t="str">
        <f>IFERROR(AVERAGEIFS(O$4:O$31,$E$4:$E$31,$E33,$F$4:$F$31,$F33,P$4:P$31,$F$32),"")</f>
        <v/>
      </c>
      <c r="P33" s="31" t="str">
        <f>IFERROR(AVERAGEIFS(P$4:P$30,$E$4:$E$30,$E33,$F$4:$F$30,$F33),"")</f>
        <v/>
      </c>
      <c r="Q33" s="45" t="str">
        <f>IFERROR(N33-K33,"")</f>
        <v/>
      </c>
      <c r="R33" s="48" t="str">
        <f>IFERROR(O33-L33,"")</f>
        <v/>
      </c>
      <c r="S33" s="80" t="str">
        <f>IFERROR(AVERAGEIFS(S$4:S$31,$E$4:$E$31,$E33,$F$4:$F$31,$F33,U$4:U$31,$F$32),"")</f>
        <v/>
      </c>
      <c r="T33" s="76" t="str">
        <f>IFERROR(AVERAGEIFS(T$4:T$31,$E$4:$E$31,$E33,$F$4:$F$31,$F33,U$4:U$31,$F$32),"")</f>
        <v/>
      </c>
      <c r="U33" s="31" t="str">
        <f>IFERROR(AVERAGEIFS(U$4:U$30,$E$4:$E$30,$E33,$F$4:$F$30,$F33),"")</f>
        <v/>
      </c>
      <c r="V33" s="45" t="str">
        <f>IFERROR(S33-P33,"")</f>
        <v/>
      </c>
      <c r="W33" s="48" t="str">
        <f>IFERROR(T33-Q33,"")</f>
        <v/>
      </c>
      <c r="X33" s="80" t="str">
        <f>IFERROR(AVERAGEIFS(X$4:X$31,$E$4:$E$31,$E33,$F$4:$F$31,$F33,Z$4:Z$31,$F$32),"")</f>
        <v/>
      </c>
      <c r="Y33" s="76" t="str">
        <f>IFERROR(AVERAGEIFS(Y$4:Y$31,$E$4:$E$31,$E33,$F$4:$F$31,$F33,Z$4:Z$31,$F$32),"")</f>
        <v/>
      </c>
      <c r="Z33" s="31" t="str">
        <f>IFERROR(AVERAGEIFS(Z$4:Z$30,$E$4:$E$30,$E33,$F$4:$F$30,$F33),"")</f>
        <v/>
      </c>
      <c r="AA33" s="45" t="str">
        <f>IFERROR(X33-U33,"")</f>
        <v/>
      </c>
      <c r="AB33" s="48" t="str">
        <f>IFERROR(Y33-V33,"")</f>
        <v/>
      </c>
      <c r="AC33" s="80" t="str">
        <f>IFERROR(AVERAGEIFS(AC$4:AC$31,$E$4:$E$31,$E33,$F$4:$F$31,$F33,AE$4:AE$31,$F$32),"")</f>
        <v/>
      </c>
      <c r="AD33" s="76" t="str">
        <f>IFERROR(AVERAGEIFS(AD$4:AD$31,$E$4:$E$31,$E33,$F$4:$F$31,$F33,AE$4:AE$31,$F$32),"")</f>
        <v/>
      </c>
      <c r="AE33" s="31" t="str">
        <f>IFERROR(AVERAGEIFS(AE$4:AE$30,$E$4:$E$30,$E33,$F$4:$F$30,$F33),"")</f>
        <v/>
      </c>
      <c r="AF33" s="45" t="str">
        <f>IFERROR(AC33-Z33,"")</f>
        <v/>
      </c>
      <c r="AG33" s="48" t="str">
        <f>IFERROR(AD33-AA33,"")</f>
        <v/>
      </c>
      <c r="AH33" s="80" t="str">
        <f>IFERROR(AVERAGEIFS(AH$4:AH$31,$E$4:$E$31,$E33,$F$4:$F$31,$F33,AJ$4:AJ$31,$F$32),"")</f>
        <v/>
      </c>
      <c r="AI33" s="76" t="str">
        <f>IFERROR(AVERAGEIFS(AI$4:AI$31,$E$4:$E$31,$E33,$F$4:$F$31,$F33,AJ$4:AJ$31,$F$32),"")</f>
        <v/>
      </c>
      <c r="AJ33" s="31" t="str">
        <f>IFERROR(AVERAGEIFS(AJ$4:AJ$30,$E$4:$E$30,$E33,$F$4:$F$30,$F33),"")</f>
        <v/>
      </c>
      <c r="AK33" s="45" t="str">
        <f>IFERROR(AH33-AE33,"")</f>
        <v/>
      </c>
      <c r="AL33" s="48" t="str">
        <f>IFERROR(AI33-AF33,"")</f>
        <v/>
      </c>
      <c r="AM33" s="80" t="str">
        <f>IFERROR(AVERAGEIFS(AM$4:AM$31,$E$4:$E$31,$E33,$F$4:$F$31,$F33,AO$4:AO$31,$F$32),"")</f>
        <v/>
      </c>
      <c r="AN33" s="76" t="str">
        <f>IFERROR(AVERAGEIFS(AN$4:AN$31,$E$4:$E$31,$E33,$F$4:$F$31,$F33,AO$4:AO$31,$F$32),"")</f>
        <v/>
      </c>
      <c r="AO33" s="31" t="str">
        <f>IFERROR(AVERAGEIFS(AO$4:AO$30,$E$4:$E$30,$E33,$F$4:$F$30,$F33),"")</f>
        <v/>
      </c>
      <c r="AP33" s="45" t="str">
        <f>IFERROR(AM33-AJ33,"")</f>
        <v/>
      </c>
      <c r="AQ33" s="48" t="str">
        <f>IFERROR(AN33-AK33,"")</f>
        <v/>
      </c>
      <c r="AR33" s="80" t="str">
        <f>IFERROR(AVERAGEIFS(AR$4:AR$31,$E$4:$E$31,$E33,$F$4:$F$31,$F33,AT$4:AT$31,$F$32),"")</f>
        <v/>
      </c>
      <c r="AS33" s="76" t="str">
        <f>IFERROR(AVERAGEIFS(AS$4:AS$31,$E$4:$E$31,$E33,$F$4:$F$31,$F33,AT$4:AT$31,$F$32),"")</f>
        <v/>
      </c>
      <c r="AT33" s="31" t="str">
        <f>IFERROR(AVERAGEIFS(AT$4:AT$30,$E$4:$E$30,$E33,$F$4:$F$30,$F33),"")</f>
        <v/>
      </c>
      <c r="AU33" s="45" t="str">
        <f>IFERROR(AR33-AO33,"")</f>
        <v/>
      </c>
      <c r="AV33" s="48" t="str">
        <f>IFERROR(AS33-AP33,"")</f>
        <v/>
      </c>
    </row>
    <row r="34" spans="3:48">
      <c r="C34" s="318"/>
      <c r="D34" t="s">
        <v>72</v>
      </c>
      <c r="E34" s="1">
        <v>1</v>
      </c>
      <c r="F34">
        <v>1</v>
      </c>
      <c r="G34" s="5"/>
      <c r="H34" s="5"/>
      <c r="I34" s="5"/>
      <c r="J34" s="5"/>
      <c r="K34" s="80">
        <f>IFERROR(AVERAGEIFS(K$4:K$31,$E$4:$E$31,$E34,$F$4:$F$31,$F34,M$4:M$31,$F$32),"")</f>
        <v>1253.875</v>
      </c>
      <c r="L34" s="76">
        <f>IFERROR(AVERAGEIFS(L$4:L$31,$E$4:$E$31,$E34,$F$4:$F$31,$F34,M$4:M$31,$F$32),"")</f>
        <v>1165.5</v>
      </c>
      <c r="M34" s="32"/>
      <c r="N34" s="80">
        <f>IFERROR(AVERAGEIFS(N$4:N$31,$E$4:$E$31,$E34,$F$4:$F$31,$F34,P$4:P$31,$F$32),"")</f>
        <v>1257</v>
      </c>
      <c r="O34" s="76">
        <f>IFERROR(AVERAGEIFS(O$4:O$31,$E$4:$E$31,$E34,$F$4:$F$31,$F34,P$4:P$31,$F$32),"")</f>
        <v>1165.5</v>
      </c>
      <c r="P34" s="31" t="str">
        <f>IFERROR(AVERAGEIFS(P$4:P$30,$E$4:$E$30,$E34,$F$4:$F$30,$F34),"")</f>
        <v/>
      </c>
      <c r="Q34" s="45">
        <f>IFERROR(N34-K34,"")</f>
        <v>3.125</v>
      </c>
      <c r="R34" s="48">
        <f>IFERROR(O34-L34,"")</f>
        <v>0</v>
      </c>
      <c r="S34" s="80">
        <f>IFERROR(AVERAGEIFS(S$4:S$31,$E$4:$E$31,$E34,$F$4:$F$31,$F34,U$4:U$31,$F$32),"")</f>
        <v>1218.375</v>
      </c>
      <c r="T34" s="76">
        <f>IFERROR(AVERAGEIFS(T$4:T$31,$E$4:$E$31,$E34,$F$4:$F$31,$F34,U$4:U$31,$F$32),"")</f>
        <v>1192</v>
      </c>
      <c r="U34" s="31" t="str">
        <f>IFERROR(AVERAGEIFS(U$4:U$30,$E$4:$E$30,$E34,$F$4:$F$30,$F34),"")</f>
        <v/>
      </c>
      <c r="V34" s="45">
        <f>IFERROR(S34-N34,"")</f>
        <v>-38.625</v>
      </c>
      <c r="W34" s="48">
        <f>IFERROR(T34-O34,"")</f>
        <v>26.5</v>
      </c>
      <c r="X34" s="80">
        <f>IFERROR(AVERAGEIFS(X$4:X$31,$E$4:$E$31,$E34,$F$4:$F$31,$F34,Z$4:Z$31,$F$32),"")</f>
        <v>1266.375</v>
      </c>
      <c r="Y34" s="76">
        <f>IFERROR(AVERAGEIFS(Y$4:Y$31,$E$4:$E$31,$E34,$F$4:$F$31,$F34,Z$4:Z$31,$F$32),"")</f>
        <v>1280</v>
      </c>
      <c r="Z34" s="31" t="str">
        <f>IFERROR(AVERAGEIFS(Z$4:Z$30,$E$4:$E$30,$E34,$F$4:$F$30,$F34),"")</f>
        <v/>
      </c>
      <c r="AA34" s="45">
        <f>IFERROR(X34-S34,"")</f>
        <v>48</v>
      </c>
      <c r="AB34" s="48">
        <f>IFERROR(Y34-T34,"")</f>
        <v>88</v>
      </c>
      <c r="AC34" s="80">
        <f>IFERROR(AVERAGEIFS(AC$4:AC$31,$E$4:$E$31,$E34,$F$4:$F$31,$F34,AE$4:AE$31,$F$32),"")</f>
        <v>1206</v>
      </c>
      <c r="AD34" s="76">
        <f>IFERROR(AVERAGEIFS(AD$4:AD$31,$E$4:$E$31,$E34,$F$4:$F$31,$F34,AE$4:AE$31,$F$32),"")</f>
        <v>1158</v>
      </c>
      <c r="AE34" s="31" t="str">
        <f>IFERROR(AVERAGEIFS(AE$4:AE$30,$E$4:$E$30,$E34,$F$4:$F$30,$F34),"")</f>
        <v/>
      </c>
      <c r="AF34" s="45">
        <f>IFERROR(AC34-X34,"")</f>
        <v>-60.375</v>
      </c>
      <c r="AG34" s="48">
        <f>IFERROR(AD34-Y34,"")</f>
        <v>-122</v>
      </c>
      <c r="AH34" s="80">
        <f>IFERROR(AVERAGEIFS(AH$4:AH$31,$E$4:$E$31,$E34,$F$4:$F$31,$F34,AJ$4:AJ$31,$F$32),"")</f>
        <v>1222.625</v>
      </c>
      <c r="AI34" s="76">
        <f>IFERROR(AVERAGEIFS(AI$4:AI$31,$E$4:$E$31,$E34,$F$4:$F$31,$F34,AJ$4:AJ$31,$F$32),"")</f>
        <v>1273.75</v>
      </c>
      <c r="AJ34" s="31" t="str">
        <f>IFERROR(AVERAGEIFS(AJ$4:AJ$30,$E$4:$E$30,$E34,$F$4:$F$30,$F34),"")</f>
        <v/>
      </c>
      <c r="AK34" s="45">
        <f>IFERROR(AH34-AC34,"")</f>
        <v>16.625</v>
      </c>
      <c r="AL34" s="48">
        <f>IFERROR(AI34-AD34,"")</f>
        <v>115.75</v>
      </c>
      <c r="AM34" s="80">
        <f>IFERROR(AVERAGEIFS(AM$4:AM$31,$E$4:$E$31,$E34,$F$4:$F$31,$F34,AO$4:AO$31,$F$32),"")</f>
        <v>1241.375</v>
      </c>
      <c r="AN34" s="76">
        <f>IFERROR(AVERAGEIFS(AN$4:AN$31,$E$4:$E$31,$E34,$F$4:$F$31,$F34,AO$4:AO$31,$F$32),"")</f>
        <v>1287.5</v>
      </c>
      <c r="AO34" s="31" t="str">
        <f>IFERROR(AVERAGEIFS(AO$4:AO$30,$E$4:$E$30,$E34,$F$4:$F$30,$F34),"")</f>
        <v/>
      </c>
      <c r="AP34" s="45">
        <f>IFERROR(AM34-AH34,"")</f>
        <v>18.75</v>
      </c>
      <c r="AQ34" s="48">
        <f>IFERROR(AN34-AI34,"")</f>
        <v>13.75</v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31" t="str">
        <f>IFERROR(AVERAGEIFS(AT$4:AT$30,$E$4:$E$30,$E34,$F$4:$F$30,$F34),"")</f>
        <v/>
      </c>
      <c r="AU34" s="45" t="str">
        <f>IFERROR(AR34-AM34,"")</f>
        <v/>
      </c>
      <c r="AV34" s="48" t="str">
        <f>IFERROR(AS34-AN34,"")</f>
        <v/>
      </c>
    </row>
    <row r="35" spans="3:48">
      <c r="C35" s="318"/>
      <c r="D35" t="s">
        <v>73</v>
      </c>
      <c r="E35" s="1">
        <v>2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1271.5</v>
      </c>
      <c r="L35" s="76">
        <f>IFERROR(AVERAGEIFS(L$4:L$31,$E$4:$E$31,$E35,$F$4:$F$31,$F35,M$4:M$31,$F$32),"")</f>
        <v>1333</v>
      </c>
      <c r="M35" s="32"/>
      <c r="N35" s="80">
        <f>IFERROR(AVERAGEIFS(N$4:N$31,$E$4:$E$31,$E35,$F$4:$F$31,$F35,P$4:P$31,$F$32),"")</f>
        <v>1284</v>
      </c>
      <c r="O35" s="76">
        <f>IFERROR(AVERAGEIFS(O$4:O$31,$E$4:$E$31,$E35,$F$4:$F$31,$F35,P$4:P$31,$F$32),"")</f>
        <v>1415</v>
      </c>
      <c r="P35" s="31" t="str">
        <f>IFERROR(AVERAGEIFS(P$4:P$30,$E$4:$E$30,$E35,$F$4:$F$30,$F35),"")</f>
        <v/>
      </c>
      <c r="Q35" s="45">
        <f t="shared" ref="Q35:Q55" si="14">IFERROR(N35-K35,"")</f>
        <v>12.5</v>
      </c>
      <c r="R35" s="48">
        <f t="shared" ref="R35:R55" si="15">IFERROR(O35-L35,"")</f>
        <v>82</v>
      </c>
      <c r="S35" s="80">
        <f>IFERROR(AVERAGEIFS(S$4:S$31,$E$4:$E$31,$E35,$F$4:$F$31,$F35,U$4:U$31,$F$32),"")</f>
        <v>1234.25</v>
      </c>
      <c r="T35" s="76">
        <f>IFERROR(AVERAGEIFS(T$4:T$31,$E$4:$E$31,$E35,$F$4:$F$31,$F35,U$4:U$31,$F$32),"")</f>
        <v>1362</v>
      </c>
      <c r="U35" s="31" t="str">
        <f>IFERROR(AVERAGEIFS(U$4:U$30,$E$4:$E$30,$E35,$F$4:$F$30,$F35),"")</f>
        <v/>
      </c>
      <c r="V35" s="45">
        <f t="shared" ref="V35:V37" si="16">IFERROR(S35-N35,"")</f>
        <v>-49.75</v>
      </c>
      <c r="W35" s="48">
        <f t="shared" ref="W35:W37" si="17">IFERROR(T35-O35,"")</f>
        <v>-53</v>
      </c>
      <c r="X35" s="80">
        <f>IFERROR(AVERAGEIFS(X$4:X$31,$E$4:$E$31,$E35,$F$4:$F$31,$F35,Z$4:Z$31,$F$32),"")</f>
        <v>1284</v>
      </c>
      <c r="Y35" s="76">
        <f>IFERROR(AVERAGEIFS(Y$4:Y$31,$E$4:$E$31,$E35,$F$4:$F$31,$F35,Z$4:Z$31,$F$32),"")</f>
        <v>1415</v>
      </c>
      <c r="Z35" s="31" t="str">
        <f>IFERROR(AVERAGEIFS(Z$4:Z$30,$E$4:$E$30,$E35,$F$4:$F$30,$F35),"")</f>
        <v/>
      </c>
      <c r="AA35" s="45">
        <f t="shared" ref="AA35:AA37" si="18">IFERROR(X35-S35,"")</f>
        <v>49.75</v>
      </c>
      <c r="AB35" s="48">
        <f t="shared" ref="AB35:AB37" si="19">IFERROR(Y35-T35,"")</f>
        <v>53</v>
      </c>
      <c r="AC35" s="80">
        <f>IFERROR(AVERAGEIFS(AC$4:AC$31,$E$4:$E$31,$E35,$F$4:$F$31,$F35,AE$4:AE$31,$F$32),"")</f>
        <v>1236.5</v>
      </c>
      <c r="AD35" s="76">
        <f>IFERROR(AVERAGEIFS(AD$4:AD$31,$E$4:$E$31,$E35,$F$4:$F$31,$F35,AE$4:AE$31,$F$32),"")</f>
        <v>1248.3333333333333</v>
      </c>
      <c r="AE35" s="31" t="str">
        <f>IFERROR(AVERAGEIFS(AE$4:AE$30,$E$4:$E$30,$E35,$F$4:$F$30,$F35),"")</f>
        <v/>
      </c>
      <c r="AF35" s="45">
        <f t="shared" ref="AF35:AF55" si="20">IFERROR(AC35-X35,"")</f>
        <v>-47.5</v>
      </c>
      <c r="AG35" s="48">
        <f t="shared" ref="AG35:AG55" si="21">IFERROR(AD35-Y35,"")</f>
        <v>-166.66666666666674</v>
      </c>
      <c r="AH35" s="80">
        <f>IFERROR(AVERAGEIFS(AH$4:AH$31,$E$4:$E$31,$E35,$F$4:$F$31,$F35,AJ$4:AJ$31,$F$32),"")</f>
        <v>1278.3333333333333</v>
      </c>
      <c r="AI35" s="76">
        <f>IFERROR(AVERAGEIFS(AI$4:AI$31,$E$4:$E$31,$E35,$F$4:$F$31,$F35,AJ$4:AJ$31,$F$32),"")</f>
        <v>1633</v>
      </c>
      <c r="AJ35" s="31" t="str">
        <f>IFERROR(AVERAGEIFS(AJ$4:AJ$30,$E$4:$E$30,$E35,$F$4:$F$30,$F35),"")</f>
        <v/>
      </c>
      <c r="AK35" s="45">
        <f t="shared" ref="AK35:AK37" si="22">IFERROR(AH35-AC35,"")</f>
        <v>41.833333333333258</v>
      </c>
      <c r="AL35" s="48">
        <f t="shared" ref="AL35:AL37" si="23">IFERROR(AI35-AD35,"")</f>
        <v>384.66666666666674</v>
      </c>
      <c r="AM35" s="80">
        <f>IFERROR(AVERAGEIFS(AM$4:AM$31,$E$4:$E$31,$E35,$F$4:$F$31,$F35,AO$4:AO$31,$F$32),"")</f>
        <v>1300</v>
      </c>
      <c r="AN35" s="76" t="str">
        <f>IFERROR(AVERAGEIFS(AN$4:AN$31,$E$4:$E$31,$E35,$F$4:$F$31,$F35,AO$4:AO$31,$F$32),"")</f>
        <v/>
      </c>
      <c r="AO35" s="31" t="str">
        <f>IFERROR(AVERAGEIFS(AO$4:AO$30,$E$4:$E$30,$E35,$F$4:$F$30,$F35),"")</f>
        <v/>
      </c>
      <c r="AP35" s="45">
        <f t="shared" ref="AP35:AP37" si="24">IFERROR(AM35-AH35,"")</f>
        <v>21.666666666666742</v>
      </c>
      <c r="AQ35" s="48" t="str">
        <f t="shared" ref="AQ35:AQ37" si="25">IFERROR(AN35-AI35,"")</f>
        <v/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31" t="str">
        <f>IFERROR(AVERAGEIFS(AT$4:AT$30,$E$4:$E$30,$E35,$F$4:$F$30,$F35),"")</f>
        <v/>
      </c>
      <c r="AU35" s="45" t="str">
        <f t="shared" ref="AU35:AU37" si="26">IFERROR(AR35-AM35,"")</f>
        <v/>
      </c>
      <c r="AV35" s="48" t="str">
        <f t="shared" ref="AV35:AV37" si="27">IFERROR(AS35-AN35,"")</f>
        <v/>
      </c>
    </row>
    <row r="36" spans="3:48">
      <c r="C36" s="318"/>
      <c r="D36" t="s">
        <v>74</v>
      </c>
      <c r="E36" s="1">
        <v>2</v>
      </c>
      <c r="F36">
        <v>2</v>
      </c>
      <c r="G36" s="5"/>
      <c r="H36" s="5"/>
      <c r="I36" s="5"/>
      <c r="J36" s="5"/>
      <c r="K36" s="229">
        <f>IFERROR(AVERAGEIFS(K$4:K$31,$E$4:$E$31,$E36,$F$4:$F$31,$F36,M$4:M$31,$F$32),"")</f>
        <v>1510</v>
      </c>
      <c r="L36" s="230">
        <f>IFERROR(AVERAGEIFS(L$4:L$31,$E$4:$E$31,$E36,$F$4:$F$31,$F36,M$4:M$31,$F$32),"")</f>
        <v>1456.6666666666667</v>
      </c>
      <c r="M36" s="32" t="str">
        <f>IFERROR(AVERAGEIFS(M$4:M$30,$E$4:$E$30,$E36,$F$4:$F$30,$F36),"")</f>
        <v/>
      </c>
      <c r="N36" s="229">
        <f>IFERROR(AVERAGEIFS(N$4:N$31,$E$4:$E$31,$E36,$F$4:$F$31,$F36,P$4:P$31,$F$32),"")</f>
        <v>1501.6666666666667</v>
      </c>
      <c r="O36" s="230">
        <f>IFERROR(AVERAGEIFS(O$4:O$31,$E$4:$E$31,$E36,$F$4:$F$31,$F36,P$4:P$31,$F$32),"")</f>
        <v>1456.6666666666667</v>
      </c>
      <c r="P36" s="31" t="str">
        <f>IFERROR(AVERAGEIFS(P$4:P$30,$E$4:$E$30,$E36,$F$4:$F$30,$F36),"")</f>
        <v/>
      </c>
      <c r="Q36" s="45">
        <f t="shared" si="14"/>
        <v>-8.3333333333332575</v>
      </c>
      <c r="R36" s="48">
        <f t="shared" si="15"/>
        <v>0</v>
      </c>
      <c r="S36" s="229">
        <f>IFERROR(AVERAGEIFS(S$4:S$31,$E$4:$E$31,$E36,$F$4:$F$31,$F36,U$4:U$31,$F$32),"")</f>
        <v>1501.6666666666667</v>
      </c>
      <c r="T36" s="230">
        <f>IFERROR(AVERAGEIFS(T$4:T$31,$E$4:$E$31,$E36,$F$4:$F$31,$F36,U$4:U$31,$F$32),"")</f>
        <v>1456.6666666666667</v>
      </c>
      <c r="U36" s="31" t="str">
        <f>IFERROR(AVERAGEIFS(U$4:U$30,$E$4:$E$30,$E36,$F$4:$F$30,$F36),"")</f>
        <v/>
      </c>
      <c r="V36" s="45">
        <f t="shared" si="16"/>
        <v>0</v>
      </c>
      <c r="W36" s="48">
        <f t="shared" si="17"/>
        <v>0</v>
      </c>
      <c r="X36" s="229">
        <f>IFERROR(AVERAGEIFS(X$4:X$31,$E$4:$E$31,$E36,$F$4:$F$31,$F36,Z$4:Z$31,$F$32),"")</f>
        <v>1501.6666666666667</v>
      </c>
      <c r="Y36" s="230">
        <f>IFERROR(AVERAGEIFS(Y$4:Y$31,$E$4:$E$31,$E36,$F$4:$F$31,$F36,Z$4:Z$31,$F$32),"")</f>
        <v>1456.6666666666667</v>
      </c>
      <c r="Z36" s="31" t="str">
        <f>IFERROR(AVERAGEIFS(Z$4:Z$30,$E$4:$E$30,$E36,$F$4:$F$30,$F36),"")</f>
        <v/>
      </c>
      <c r="AA36" s="45">
        <f t="shared" si="18"/>
        <v>0</v>
      </c>
      <c r="AB36" s="48">
        <f t="shared" si="19"/>
        <v>0</v>
      </c>
      <c r="AC36" s="229">
        <f>IFERROR(AVERAGEIFS(AC$4:AC$31,$E$4:$E$31,$E36,$F$4:$F$31,$F36,AE$4:AE$31,$F$32),"")</f>
        <v>1501.6666666666667</v>
      </c>
      <c r="AD36" s="230">
        <f>IFERROR(AVERAGEIFS(AD$4:AD$31,$E$4:$E$31,$E36,$F$4:$F$31,$F36,AE$4:AE$31,$F$32),"")</f>
        <v>1456.6666666666667</v>
      </c>
      <c r="AE36" s="31" t="str">
        <f>IFERROR(AVERAGEIFS(AE$4:AE$30,$E$4:$E$30,$E36,$F$4:$F$30,$F36),"")</f>
        <v/>
      </c>
      <c r="AF36" s="45">
        <f t="shared" si="20"/>
        <v>0</v>
      </c>
      <c r="AG36" s="48">
        <f t="shared" si="21"/>
        <v>0</v>
      </c>
      <c r="AH36" s="229">
        <f>IFERROR(AVERAGEIFS(AH$4:AH$31,$E$4:$E$31,$E36,$F$4:$F$31,$F36,AJ$4:AJ$31,$F$32),"")</f>
        <v>1526.6666666666667</v>
      </c>
      <c r="AI36" s="230">
        <f>IFERROR(AVERAGEIFS(AI$4:AI$31,$E$4:$E$31,$E36,$F$4:$F$31,$F36,AJ$4:AJ$31,$F$32),"")</f>
        <v>1456.6666666666667</v>
      </c>
      <c r="AJ36" s="31" t="str">
        <f>IFERROR(AVERAGEIFS(AJ$4:AJ$30,$E$4:$E$30,$E36,$F$4:$F$30,$F36),"")</f>
        <v/>
      </c>
      <c r="AK36" s="45">
        <f t="shared" si="22"/>
        <v>25</v>
      </c>
      <c r="AL36" s="48">
        <f t="shared" si="23"/>
        <v>0</v>
      </c>
      <c r="AM36" s="229">
        <f>IFERROR(AVERAGEIFS(AM$4:AM$31,$E$4:$E$31,$E36,$F$4:$F$31,$F36,AO$4:AO$31,$F$32),"")</f>
        <v>1526.6666666666667</v>
      </c>
      <c r="AN36" s="230">
        <f>IFERROR(AVERAGEIFS(AN$4:AN$31,$E$4:$E$31,$E36,$F$4:$F$31,$F36,AO$4:AO$31,$F$32),"")</f>
        <v>1456.6666666666667</v>
      </c>
      <c r="AO36" s="31" t="str">
        <f>IFERROR(AVERAGEIFS(AO$4:AO$30,$E$4:$E$30,$E36,$F$4:$F$30,$F36),"")</f>
        <v/>
      </c>
      <c r="AP36" s="45">
        <f t="shared" si="24"/>
        <v>0</v>
      </c>
      <c r="AQ36" s="48">
        <f t="shared" si="25"/>
        <v>0</v>
      </c>
      <c r="AR36" s="229" t="str">
        <f>IFERROR(AVERAGEIFS(AR$4:AR$31,$E$4:$E$31,$E36,$F$4:$F$31,$F36,AT$4:AT$31,$F$32),"")</f>
        <v/>
      </c>
      <c r="AS36" s="230" t="str">
        <f>IFERROR(AVERAGEIFS(AS$4:AS$31,$E$4:$E$31,$E36,$F$4:$F$31,$F36,AT$4:AT$31,$F$32),"")</f>
        <v/>
      </c>
      <c r="AT36" s="31" t="str">
        <f>IFERROR(AVERAGEIFS(AT$4:AT$30,$E$4:$E$30,$E36,$F$4:$F$30,$F36),"")</f>
        <v/>
      </c>
      <c r="AU36" s="45" t="str">
        <f t="shared" si="26"/>
        <v/>
      </c>
      <c r="AV36" s="48" t="str">
        <f t="shared" si="27"/>
        <v/>
      </c>
    </row>
    <row r="37" spans="3:48">
      <c r="C37" s="318"/>
      <c r="D37" t="s">
        <v>75</v>
      </c>
      <c r="E37" s="1">
        <v>3</v>
      </c>
      <c r="G37" s="5"/>
      <c r="H37" s="5"/>
      <c r="I37" s="5"/>
      <c r="J37" s="5"/>
      <c r="K37" s="229">
        <f>IFERROR(AVERAGEIFS(K$4:K$31,$E$4:$E$31,$E37,M$4:M$31,$F$32),"")</f>
        <v>1452.6</v>
      </c>
      <c r="L37" s="230" t="str">
        <f>IFERROR(AVERAGEIFS(L$4:L$31,$E$4:$E$31,$E37,M$4:M$31,$F$32),"")</f>
        <v/>
      </c>
      <c r="M37" s="32" t="str">
        <f>IFERROR(AVERAGEIFS(M$4:M$30,$E$4:$E$30,$E37),"")</f>
        <v/>
      </c>
      <c r="N37" s="229">
        <f>IFERROR(AVERAGEIFS(N$4:N$31,$E$4:$E$31,$E37,P$4:P$31,$F$32),"")</f>
        <v>1457.6</v>
      </c>
      <c r="O37" s="230">
        <f>IFERROR(AVERAGEIFS(O$4:O$31,$E$4:$E$31,$E37,P$4:P$31,$F$32),"")</f>
        <v>1301</v>
      </c>
      <c r="P37" s="31" t="str">
        <f>IFERROR(AVERAGEIFS(P$4:P$30,$E$4:$E$30,$E37),"")</f>
        <v/>
      </c>
      <c r="Q37" s="45">
        <f t="shared" si="14"/>
        <v>5</v>
      </c>
      <c r="R37" s="48" t="str">
        <f t="shared" si="15"/>
        <v/>
      </c>
      <c r="S37" s="229">
        <f>IFERROR(AVERAGEIFS(S$4:S$31,$E$4:$E$31,$E37,U$4:U$31,$F$32),"")</f>
        <v>1467.6</v>
      </c>
      <c r="T37" s="230">
        <f>IFERROR(AVERAGEIFS(T$4:T$31,$E$4:$E$31,$E37,U$4:U$31,$F$32),"")</f>
        <v>1462.5</v>
      </c>
      <c r="U37" s="31" t="str">
        <f>IFERROR(AVERAGEIFS(U$4:U$30,$E$4:$E$30,$E37),"")</f>
        <v/>
      </c>
      <c r="V37" s="45">
        <f t="shared" si="16"/>
        <v>10</v>
      </c>
      <c r="W37" s="48">
        <f t="shared" si="17"/>
        <v>161.5</v>
      </c>
      <c r="X37" s="229">
        <f>IFERROR(AVERAGEIFS(X$4:X$31,$E$4:$E$31,$E37,Z$4:Z$31,$F$32),"")</f>
        <v>1467.6</v>
      </c>
      <c r="Y37" s="230">
        <f>IFERROR(AVERAGEIFS(Y$4:Y$31,$E$4:$E$31,$E37,Z$4:Z$31,$F$32),"")</f>
        <v>1301</v>
      </c>
      <c r="Z37" s="31" t="str">
        <f>IFERROR(AVERAGEIFS(Z$4:Z$30,$E$4:$E$30,$E37),"")</f>
        <v/>
      </c>
      <c r="AA37" s="45">
        <f t="shared" si="18"/>
        <v>0</v>
      </c>
      <c r="AB37" s="48">
        <f t="shared" si="19"/>
        <v>-161.5</v>
      </c>
      <c r="AC37" s="229">
        <f>IFERROR(AVERAGEIFS(AC$4:AC$31,$E$4:$E$31,$E37,AE$4:AE$31,$F$32),"")</f>
        <v>1455</v>
      </c>
      <c r="AD37" s="230">
        <f>IFERROR(AVERAGEIFS(AD$4:AD$31,$E$4:$E$31,$E37,AE$4:AE$31,$F$32),"")</f>
        <v>1499.75</v>
      </c>
      <c r="AE37" s="31" t="str">
        <f>IFERROR(AVERAGEIFS(AE$4:AE$30,$E$4:$E$30,$E37),"")</f>
        <v/>
      </c>
      <c r="AF37" s="45">
        <f t="shared" si="20"/>
        <v>-12.599999999999909</v>
      </c>
      <c r="AG37" s="48">
        <f t="shared" si="21"/>
        <v>198.75</v>
      </c>
      <c r="AH37" s="229">
        <f>IFERROR(AVERAGEIFS(AH$4:AH$31,$E$4:$E$31,$E37,AJ$4:AJ$31,$F$32),"")</f>
        <v>1494.6</v>
      </c>
      <c r="AI37" s="230">
        <f>IFERROR(AVERAGEIFS(AI$4:AI$31,$E$4:$E$31,$E37,AJ$4:AJ$31,$F$32),"")</f>
        <v>1652</v>
      </c>
      <c r="AJ37" s="31" t="str">
        <f>IFERROR(AVERAGEIFS(AJ$4:AJ$30,$E$4:$E$30,$E37),"")</f>
        <v/>
      </c>
      <c r="AK37" s="45">
        <f t="shared" si="22"/>
        <v>39.599999999999909</v>
      </c>
      <c r="AL37" s="48">
        <f t="shared" si="23"/>
        <v>152.25</v>
      </c>
      <c r="AM37" s="229">
        <f>IFERROR(AVERAGEIFS(AM$4:AM$31,$E$4:$E$31,$E37,AO$4:AO$31,$F$32),"")</f>
        <v>1484.8</v>
      </c>
      <c r="AN37" s="230">
        <f>IFERROR(AVERAGEIFS(AN$4:AN$31,$E$4:$E$31,$E37,AO$4:AO$31,$F$32),"")</f>
        <v>1375</v>
      </c>
      <c r="AO37" s="31" t="str">
        <f>IFERROR(AVERAGEIFS(AO$4:AO$30,$E$4:$E$30,$E37),"")</f>
        <v/>
      </c>
      <c r="AP37" s="45">
        <f t="shared" si="24"/>
        <v>-9.7999999999999545</v>
      </c>
      <c r="AQ37" s="48">
        <f t="shared" si="25"/>
        <v>-277</v>
      </c>
      <c r="AR37" s="229" t="str">
        <f>IFERROR(AVERAGEIFS(AR$4:AR$31,$E$4:$E$31,$E37,AT$4:AT$31,$F$32),"")</f>
        <v/>
      </c>
      <c r="AS37" s="230" t="str">
        <f>IFERROR(AVERAGEIFS(AS$4:AS$31,$E$4:$E$31,$E37,AT$4:AT$31,$F$32),"")</f>
        <v/>
      </c>
      <c r="AT37" s="31" t="str">
        <f>IFERROR(AVERAGEIFS(AT$4:AT$30,$E$4:$E$30,$E37),"")</f>
        <v/>
      </c>
      <c r="AU37" s="45" t="str">
        <f t="shared" si="26"/>
        <v/>
      </c>
      <c r="AV37" s="48" t="str">
        <f t="shared" si="27"/>
        <v/>
      </c>
    </row>
    <row r="38" spans="3:48">
      <c r="E38" s="1"/>
      <c r="G38" s="5"/>
      <c r="H38" s="5"/>
      <c r="I38" s="5"/>
      <c r="J38" s="5"/>
      <c r="K38" s="44"/>
      <c r="L38" s="45"/>
      <c r="M38" s="32"/>
      <c r="N38" s="44"/>
      <c r="O38" s="45"/>
      <c r="P38" s="31"/>
      <c r="Q38" s="45"/>
      <c r="R38" s="48"/>
      <c r="S38" s="44"/>
      <c r="T38" s="45"/>
      <c r="U38" s="31"/>
      <c r="V38" s="45"/>
      <c r="W38" s="48"/>
      <c r="X38" s="44"/>
      <c r="Y38" s="45"/>
      <c r="Z38" s="31"/>
      <c r="AA38" s="45"/>
      <c r="AB38" s="48"/>
      <c r="AC38" s="44"/>
      <c r="AD38" s="45"/>
      <c r="AE38" s="31"/>
      <c r="AF38" s="45"/>
      <c r="AG38" s="48"/>
      <c r="AH38" s="44"/>
      <c r="AI38" s="45"/>
      <c r="AJ38" s="31"/>
      <c r="AK38" s="45"/>
      <c r="AL38" s="48"/>
      <c r="AM38" s="44"/>
      <c r="AN38" s="45"/>
      <c r="AO38" s="31"/>
      <c r="AP38" s="45"/>
      <c r="AQ38" s="48"/>
      <c r="AR38" s="44"/>
      <c r="AS38" s="45"/>
      <c r="AT38" s="31"/>
      <c r="AU38" s="45"/>
      <c r="AV38" s="48"/>
    </row>
    <row r="39" spans="3:48">
      <c r="C39" s="318" t="s">
        <v>49</v>
      </c>
      <c r="D39" t="s">
        <v>96</v>
      </c>
      <c r="E39" s="1">
        <v>0</v>
      </c>
      <c r="F39">
        <v>1</v>
      </c>
      <c r="G39" s="5"/>
      <c r="H39" s="5"/>
      <c r="I39" s="5"/>
      <c r="J39" s="5"/>
      <c r="K39" s="229" t="str">
        <f>IFERROR(AVERAGEIFS(K$4:K$31,$E$4:$E$31,$E39,$F$4:$F$31,$F39,$J$4:$J$31,$C39,M$4:M$31,$F$32),"")</f>
        <v/>
      </c>
      <c r="L39" s="230" t="str">
        <f>IFERROR(AVERAGEIFS(L$4:L$31,$E$4:$E$31,$E39,$F$4:$F$31,$F39,$J$4:$J$31,$C39,M$4:M$31,$F$32),"")</f>
        <v/>
      </c>
      <c r="M39" s="32"/>
      <c r="N39" s="229" t="str">
        <f>IFERROR(AVERAGEIFS(N$4:N$31,$E$4:$E$31,$E39,$F$4:$F$31,$F39,$J$4:$J$31,$C39,P$4:P$31,$F$32),"")</f>
        <v/>
      </c>
      <c r="O39" s="230" t="str">
        <f>IFERROR(AVERAGEIFS(O$4:O$31,$E$4:$E$31,$E39,$F$4:$F$31,$F39,$J$4:$J$31,$C39,P$4:P$31,$F$32),"")</f>
        <v/>
      </c>
      <c r="P39" s="31"/>
      <c r="Q39" s="45" t="str">
        <f t="shared" ref="Q39" si="28">IFERROR(N39-K39,"")</f>
        <v/>
      </c>
      <c r="R39" s="48" t="str">
        <f t="shared" ref="R39" si="29">IFERROR(O39-L39,"")</f>
        <v/>
      </c>
      <c r="S39" s="229" t="str">
        <f>IFERROR(AVERAGEIFS(S$4:S$31,$E$4:$E$31,$E39,$F$4:$F$31,$F39,$J$4:$J$31,$C39,U$4:U$31,$F$32),"")</f>
        <v/>
      </c>
      <c r="T39" s="230" t="str">
        <f>IFERROR(AVERAGEIFS(T$4:T$31,$E$4:$E$31,$E39,$F$4:$F$31,$F39,$J$4:$J$31,$C39,U$4:U$31,$F$32),"")</f>
        <v/>
      </c>
      <c r="U39" s="31"/>
      <c r="V39" s="45" t="str">
        <f t="shared" ref="V39:V43" si="30">IFERROR(S39-N39,"")</f>
        <v/>
      </c>
      <c r="W39" s="48" t="str">
        <f t="shared" ref="W39:W43" si="31">IFERROR(T39-O39,"")</f>
        <v/>
      </c>
      <c r="X39" s="229" t="str">
        <f>IFERROR(AVERAGEIFS(X$4:X$31,$E$4:$E$31,$E39,$F$4:$F$31,$F39,$J$4:$J$31,$C39,Z$4:Z$31,$F$32),"")</f>
        <v/>
      </c>
      <c r="Y39" s="230" t="str">
        <f>IFERROR(AVERAGEIFS(Y$4:Y$31,$E$4:$E$31,$E39,$F$4:$F$31,$F39,$J$4:$J$31,$C39,Z$4:Z$31,$F$32),"")</f>
        <v/>
      </c>
      <c r="Z39" s="31"/>
      <c r="AA39" s="45" t="str">
        <f t="shared" ref="AA39:AA43" si="32">IFERROR(X39-S39,"")</f>
        <v/>
      </c>
      <c r="AB39" s="48" t="str">
        <f t="shared" ref="AB39:AB43" si="33">IFERROR(Y39-T39,"")</f>
        <v/>
      </c>
      <c r="AC39" s="229" t="str">
        <f>IFERROR(AVERAGEIFS(AC$4:AC$31,$E$4:$E$31,$E39,$F$4:$F$31,$F39,$J$4:$J$31,$C39,AE$4:AE$31,$F$32),"")</f>
        <v/>
      </c>
      <c r="AD39" s="230" t="str">
        <f>IFERROR(AVERAGEIFS(AD$4:AD$31,$E$4:$E$31,$E39,$F$4:$F$31,$F39,$J$4:$J$31,$C39,AE$4:AE$31,$F$32),"")</f>
        <v/>
      </c>
      <c r="AE39" s="31"/>
      <c r="AF39" s="45" t="str">
        <f t="shared" si="20"/>
        <v/>
      </c>
      <c r="AG39" s="48" t="str">
        <f t="shared" si="21"/>
        <v/>
      </c>
      <c r="AH39" s="229" t="str">
        <f>IFERROR(AVERAGEIFS(AH$4:AH$31,$E$4:$E$31,$E39,$F$4:$F$31,$F39,$J$4:$J$31,$C39,AJ$4:AJ$31,$F$32),"")</f>
        <v/>
      </c>
      <c r="AI39" s="230" t="str">
        <f>IFERROR(AVERAGEIFS(AI$4:AI$31,$E$4:$E$31,$E39,$F$4:$F$31,$F39,$J$4:$J$31,$C39,AJ$4:AJ$31,$F$32),"")</f>
        <v/>
      </c>
      <c r="AJ39" s="31"/>
      <c r="AK39" s="45" t="str">
        <f t="shared" ref="AK39:AK43" si="34">IFERROR(AH39-AC39,"")</f>
        <v/>
      </c>
      <c r="AL39" s="48" t="str">
        <f t="shared" ref="AL39:AL43" si="35">IFERROR(AI39-AD39,"")</f>
        <v/>
      </c>
      <c r="AM39" s="229" t="str">
        <f>IFERROR(AVERAGEIFS(AM$4:AM$31,$E$4:$E$31,$E39,$F$4:$F$31,$F39,$J$4:$J$31,$C39,AO$4:AO$31,$F$32),"")</f>
        <v/>
      </c>
      <c r="AN39" s="230" t="str">
        <f>IFERROR(AVERAGEIFS(AN$4:AN$31,$E$4:$E$31,$E39,$F$4:$F$31,$F39,$J$4:$J$31,$C39,AO$4:AO$31,$F$32),"")</f>
        <v/>
      </c>
      <c r="AO39" s="31"/>
      <c r="AP39" s="45" t="str">
        <f t="shared" ref="AP39:AP43" si="36">IFERROR(AM39-AH39,"")</f>
        <v/>
      </c>
      <c r="AQ39" s="48" t="str">
        <f t="shared" ref="AQ39:AQ43" si="37">IFERROR(AN39-AI39,"")</f>
        <v/>
      </c>
      <c r="AR39" s="229" t="str">
        <f>IFERROR(AVERAGEIFS(AR$4:AR$31,$E$4:$E$31,$E39,$F$4:$F$31,$F39,$J$4:$J$31,$C39,AT$4:AT$31,$F$32),"")</f>
        <v/>
      </c>
      <c r="AS39" s="230" t="str">
        <f>IFERROR(AVERAGEIFS(AS$4:AS$31,$E$4:$E$31,$E39,$F$4:$F$31,$F39,$J$4:$J$31,$C39,AT$4:AT$31,$F$32),"")</f>
        <v/>
      </c>
      <c r="AT39" s="31"/>
      <c r="AU39" s="45" t="str">
        <f t="shared" ref="AU39:AU43" si="38">IFERROR(AR39-AM39,"")</f>
        <v/>
      </c>
      <c r="AV39" s="48" t="str">
        <f t="shared" ref="AV39:AV43" si="39">IFERROR(AS39-AN39,"")</f>
        <v/>
      </c>
    </row>
    <row r="40" spans="3:48">
      <c r="C40" s="318" t="s">
        <v>49</v>
      </c>
      <c r="D40" t="s">
        <v>72</v>
      </c>
      <c r="E40" s="1">
        <v>1</v>
      </c>
      <c r="F40">
        <v>1</v>
      </c>
      <c r="G40" s="5"/>
      <c r="H40" s="5"/>
      <c r="I40" s="5"/>
      <c r="J40" s="5"/>
      <c r="K40" s="229">
        <f>IFERROR(AVERAGEIFS(K$4:K$31,$E$4:$E$31,$E40,$F$4:$F$31,$F40,$J$4:$J$31,$C40,M$4:M$31,$F$32),"")</f>
        <v>1350</v>
      </c>
      <c r="L40" s="230">
        <f>IFERROR(AVERAGEIFS(L$4:L$31,$E$4:$E$31,$E40,$F$4:$F$31,$F40,$J$4:$J$31,$C40,M$4:M$31,$F$32),"")</f>
        <v>1280</v>
      </c>
      <c r="M40" s="32"/>
      <c r="N40" s="229">
        <f>IFERROR(AVERAGEIFS(N$4:N$31,$E$4:$E$31,$E40,$F$4:$F$31,$F40,$J$4:$J$31,$C40,P$4:P$31,$F$32),"")</f>
        <v>1350</v>
      </c>
      <c r="O40" s="230">
        <f>IFERROR(AVERAGEIFS(O$4:O$31,$E$4:$E$31,$E40,$F$4:$F$31,$F40,$J$4:$J$31,$C40,P$4:P$31,$F$32),"")</f>
        <v>1280</v>
      </c>
      <c r="P40" s="31"/>
      <c r="Q40" s="45">
        <f t="shared" si="14"/>
        <v>0</v>
      </c>
      <c r="R40" s="48">
        <f t="shared" si="15"/>
        <v>0</v>
      </c>
      <c r="S40" s="229">
        <f>IFERROR(AVERAGEIFS(S$4:S$31,$E$4:$E$31,$E40,$F$4:$F$31,$F40,$J$4:$J$31,$C40,U$4:U$31,$F$32),"")</f>
        <v>1356.25</v>
      </c>
      <c r="T40" s="230">
        <f>IFERROR(AVERAGEIFS(T$4:T$31,$E$4:$E$31,$E40,$F$4:$F$31,$F40,$J$4:$J$31,$C40,U$4:U$31,$F$32),"")</f>
        <v>1280</v>
      </c>
      <c r="U40" s="31"/>
      <c r="V40" s="45">
        <f t="shared" si="30"/>
        <v>6.25</v>
      </c>
      <c r="W40" s="48">
        <f t="shared" si="31"/>
        <v>0</v>
      </c>
      <c r="X40" s="229">
        <f>IFERROR(AVERAGEIFS(X$4:X$31,$E$4:$E$31,$E40,$F$4:$F$31,$F40,$J$4:$J$31,$C40,Z$4:Z$31,$F$32),"")</f>
        <v>1356.25</v>
      </c>
      <c r="Y40" s="230">
        <f>IFERROR(AVERAGEIFS(Y$4:Y$31,$E$4:$E$31,$E40,$F$4:$F$31,$F40,$J$4:$J$31,$C40,Z$4:Z$31,$F$32),"")</f>
        <v>1280</v>
      </c>
      <c r="Z40" s="31"/>
      <c r="AA40" s="45">
        <f t="shared" si="32"/>
        <v>0</v>
      </c>
      <c r="AB40" s="48">
        <f t="shared" si="33"/>
        <v>0</v>
      </c>
      <c r="AC40" s="229">
        <f>IFERROR(AVERAGEIFS(AC$4:AC$31,$E$4:$E$31,$E40,$F$4:$F$31,$F40,$J$4:$J$31,$C40,AE$4:AE$31,$F$32),"")</f>
        <v>1356.25</v>
      </c>
      <c r="AD40" s="230">
        <f>IFERROR(AVERAGEIFS(AD$4:AD$31,$E$4:$E$31,$E40,$F$4:$F$31,$F40,$J$4:$J$31,$C40,AE$4:AE$31,$F$32),"")</f>
        <v>1280</v>
      </c>
      <c r="AE40" s="31"/>
      <c r="AF40" s="45">
        <f t="shared" si="20"/>
        <v>0</v>
      </c>
      <c r="AG40" s="48">
        <f t="shared" si="21"/>
        <v>0</v>
      </c>
      <c r="AH40" s="229">
        <f>IFERROR(AVERAGEIFS(AH$4:AH$31,$E$4:$E$31,$E40,$F$4:$F$31,$F40,$J$4:$J$31,$C40,AJ$4:AJ$31,$F$32),"")</f>
        <v>1356.25</v>
      </c>
      <c r="AI40" s="230">
        <f>IFERROR(AVERAGEIFS(AI$4:AI$31,$E$4:$E$31,$E40,$F$4:$F$31,$F40,$J$4:$J$31,$C40,AJ$4:AJ$31,$F$32),"")</f>
        <v>1280</v>
      </c>
      <c r="AJ40" s="31"/>
      <c r="AK40" s="45">
        <f t="shared" si="34"/>
        <v>0</v>
      </c>
      <c r="AL40" s="48">
        <f t="shared" si="35"/>
        <v>0</v>
      </c>
      <c r="AM40" s="229">
        <f>IFERROR(AVERAGEIFS(AM$4:AM$31,$E$4:$E$31,$E40,$F$4:$F$31,$F40,$J$4:$J$31,$C40,AO$4:AO$31,$F$32),"")</f>
        <v>1356.25</v>
      </c>
      <c r="AN40" s="230">
        <f>IFERROR(AVERAGEIFS(AN$4:AN$31,$E$4:$E$31,$E40,$F$4:$F$31,$F40,$J$4:$J$31,$C40,AO$4:AO$31,$F$32),"")</f>
        <v>1280</v>
      </c>
      <c r="AO40" s="31"/>
      <c r="AP40" s="45">
        <f t="shared" si="36"/>
        <v>0</v>
      </c>
      <c r="AQ40" s="48">
        <f t="shared" si="37"/>
        <v>0</v>
      </c>
      <c r="AR40" s="229" t="str">
        <f>IFERROR(AVERAGEIFS(AR$4:AR$31,$E$4:$E$31,$E40,$F$4:$F$31,$F40,$J$4:$J$31,$C40,AT$4:AT$31,$F$32),"")</f>
        <v/>
      </c>
      <c r="AS40" s="230" t="str">
        <f>IFERROR(AVERAGEIFS(AS$4:AS$31,$E$4:$E$31,$E40,$F$4:$F$31,$F40,$J$4:$J$31,$C40,AT$4:AT$31,$F$32),"")</f>
        <v/>
      </c>
      <c r="AT40" s="31"/>
      <c r="AU40" s="45" t="str">
        <f t="shared" si="38"/>
        <v/>
      </c>
      <c r="AV40" s="48" t="str">
        <f t="shared" si="39"/>
        <v/>
      </c>
    </row>
    <row r="41" spans="3:48">
      <c r="C41" s="318" t="s">
        <v>49</v>
      </c>
      <c r="D41" t="s">
        <v>73</v>
      </c>
      <c r="E41" s="1">
        <v>2</v>
      </c>
      <c r="F41">
        <v>1</v>
      </c>
      <c r="G41" s="5"/>
      <c r="H41" s="5"/>
      <c r="I41" s="5"/>
      <c r="J41" s="5"/>
      <c r="K41" s="229" t="str">
        <f>IFERROR(AVERAGEIFS(K$4:K$31,$E$4:$E$31,$E41,$F$4:$F$31,$F41,$J$4:$J$31,$C41,M$4:M$31,$F$32),"")</f>
        <v/>
      </c>
      <c r="L41" s="230" t="str">
        <f>IFERROR(AVERAGEIFS(L$4:L$31,$E$4:$E$31,$E41,$F$4:$F$31,$F41,$J$4:$J$31,$C41,M$4:M$31,$F$32),"")</f>
        <v/>
      </c>
      <c r="M41" s="32"/>
      <c r="N41" s="229" t="str">
        <f>IFERROR(AVERAGEIFS(N$4:N$31,$E$4:$E$31,$E41,$F$4:$F$31,$F41,$J$4:$J$31,$C41,P$4:P$31,$F$32),"")</f>
        <v/>
      </c>
      <c r="O41" s="230" t="str">
        <f>IFERROR(AVERAGEIFS(O$4:O$31,$E$4:$E$31,$E41,$F$4:$F$31,$F41,$J$4:$J$31,$C41,P$4:P$31,$F$32),"")</f>
        <v/>
      </c>
      <c r="P41" s="31"/>
      <c r="Q41" s="45" t="str">
        <f t="shared" si="14"/>
        <v/>
      </c>
      <c r="R41" s="48" t="str">
        <f t="shared" si="15"/>
        <v/>
      </c>
      <c r="S41" s="229" t="str">
        <f>IFERROR(AVERAGEIFS(S$4:S$31,$E$4:$E$31,$E41,$F$4:$F$31,$F41,$J$4:$J$31,$C41,U$4:U$31,$F$32),"")</f>
        <v/>
      </c>
      <c r="T41" s="230" t="str">
        <f>IFERROR(AVERAGEIFS(T$4:T$31,$E$4:$E$31,$E41,$F$4:$F$31,$F41,$J$4:$J$31,$C41,U$4:U$31,$F$32),"")</f>
        <v/>
      </c>
      <c r="U41" s="31"/>
      <c r="V41" s="45" t="str">
        <f t="shared" si="30"/>
        <v/>
      </c>
      <c r="W41" s="48" t="str">
        <f t="shared" si="31"/>
        <v/>
      </c>
      <c r="X41" s="229" t="str">
        <f>IFERROR(AVERAGEIFS(X$4:X$31,$E$4:$E$31,$E41,$F$4:$F$31,$F41,$J$4:$J$31,$C41,Z$4:Z$31,$F$32),"")</f>
        <v/>
      </c>
      <c r="Y41" s="230" t="str">
        <f>IFERROR(AVERAGEIFS(Y$4:Y$31,$E$4:$E$31,$E41,$F$4:$F$31,$F41,$J$4:$J$31,$C41,Z$4:Z$31,$F$32),"")</f>
        <v/>
      </c>
      <c r="Z41" s="31"/>
      <c r="AA41" s="45" t="str">
        <f t="shared" si="32"/>
        <v/>
      </c>
      <c r="AB41" s="48" t="str">
        <f t="shared" si="33"/>
        <v/>
      </c>
      <c r="AC41" s="229" t="str">
        <f>IFERROR(AVERAGEIFS(AC$4:AC$31,$E$4:$E$31,$E41,$F$4:$F$31,$F41,$J$4:$J$31,$C41,AE$4:AE$31,$F$32),"")</f>
        <v/>
      </c>
      <c r="AD41" s="230" t="str">
        <f>IFERROR(AVERAGEIFS(AD$4:AD$31,$E$4:$E$31,$E41,$F$4:$F$31,$F41,$J$4:$J$31,$C41,AE$4:AE$31,$F$32),"")</f>
        <v/>
      </c>
      <c r="AE41" s="31"/>
      <c r="AF41" s="45" t="str">
        <f t="shared" si="20"/>
        <v/>
      </c>
      <c r="AG41" s="48" t="str">
        <f t="shared" si="21"/>
        <v/>
      </c>
      <c r="AH41" s="229" t="str">
        <f>IFERROR(AVERAGEIFS(AH$4:AH$31,$E$4:$E$31,$E41,$F$4:$F$31,$F41,$J$4:$J$31,$C41,AJ$4:AJ$31,$F$32),"")</f>
        <v/>
      </c>
      <c r="AI41" s="230" t="str">
        <f>IFERROR(AVERAGEIFS(AI$4:AI$31,$E$4:$E$31,$E41,$F$4:$F$31,$F41,$J$4:$J$31,$C41,AJ$4:AJ$31,$F$32),"")</f>
        <v/>
      </c>
      <c r="AJ41" s="31"/>
      <c r="AK41" s="45" t="str">
        <f t="shared" si="34"/>
        <v/>
      </c>
      <c r="AL41" s="48" t="str">
        <f t="shared" si="35"/>
        <v/>
      </c>
      <c r="AM41" s="229" t="str">
        <f>IFERROR(AVERAGEIFS(AM$4:AM$31,$E$4:$E$31,$E41,$F$4:$F$31,$F41,$J$4:$J$31,$C41,AO$4:AO$31,$F$32),"")</f>
        <v/>
      </c>
      <c r="AN41" s="230" t="str">
        <f>IFERROR(AVERAGEIFS(AN$4:AN$31,$E$4:$E$31,$E41,$F$4:$F$31,$F41,$J$4:$J$31,$C41,AO$4:AO$31,$F$32),"")</f>
        <v/>
      </c>
      <c r="AO41" s="31"/>
      <c r="AP41" s="45" t="str">
        <f t="shared" si="36"/>
        <v/>
      </c>
      <c r="AQ41" s="48" t="str">
        <f t="shared" si="37"/>
        <v/>
      </c>
      <c r="AR41" s="229" t="str">
        <f>IFERROR(AVERAGEIFS(AR$4:AR$31,$E$4:$E$31,$E41,$F$4:$F$31,$F41,$J$4:$J$31,$C41,AT$4:AT$31,$F$32),"")</f>
        <v/>
      </c>
      <c r="AS41" s="230" t="str">
        <f>IFERROR(AVERAGEIFS(AS$4:AS$31,$E$4:$E$31,$E41,$F$4:$F$31,$F41,$J$4:$J$31,$C41,AT$4:AT$31,$F$32),"")</f>
        <v/>
      </c>
      <c r="AT41" s="31"/>
      <c r="AU41" s="45" t="str">
        <f t="shared" si="38"/>
        <v/>
      </c>
      <c r="AV41" s="48" t="str">
        <f t="shared" si="39"/>
        <v/>
      </c>
    </row>
    <row r="42" spans="3:48">
      <c r="C42" s="318" t="s">
        <v>49</v>
      </c>
      <c r="D42" t="s">
        <v>74</v>
      </c>
      <c r="E42" s="1">
        <v>2</v>
      </c>
      <c r="F42">
        <v>2</v>
      </c>
      <c r="G42" s="5"/>
      <c r="H42" s="5"/>
      <c r="I42" s="5"/>
      <c r="J42" s="5"/>
      <c r="K42" s="229">
        <f>IFERROR(AVERAGEIFS(K$4:K$31,$E$4:$E$31,$E42,$F$4:$F$31,$F42,$J$4:$J$31,$C42,M$4:M$31,$F$32),"")</f>
        <v>1510</v>
      </c>
      <c r="L42" s="230">
        <f>IFERROR(AVERAGEIFS(L$4:L$31,$E$4:$E$31,$E42,$F$4:$F$31,$F42,$J$4:$J$31,$C42,M$4:M$31,$F$32),"")</f>
        <v>1456.6666666666667</v>
      </c>
      <c r="M42" s="32"/>
      <c r="N42" s="229">
        <f>IFERROR(AVERAGEIFS(N$4:N$31,$E$4:$E$31,$E42,$F$4:$F$31,$F42,$J$4:$J$31,$C42,P$4:P$31,$F$32),"")</f>
        <v>1501.6666666666667</v>
      </c>
      <c r="O42" s="230">
        <f>IFERROR(AVERAGEIFS(O$4:O$31,$E$4:$E$31,$E42,$F$4:$F$31,$F42,$J$4:$J$31,$C42,P$4:P$31,$F$32),"")</f>
        <v>1456.6666666666667</v>
      </c>
      <c r="P42" s="31"/>
      <c r="Q42" s="45">
        <f t="shared" si="14"/>
        <v>-8.3333333333332575</v>
      </c>
      <c r="R42" s="48">
        <f t="shared" si="15"/>
        <v>0</v>
      </c>
      <c r="S42" s="229">
        <f>IFERROR(AVERAGEIFS(S$4:S$31,$E$4:$E$31,$E42,$F$4:$F$31,$F42,$J$4:$J$31,$C42,U$4:U$31,$F$32),"")</f>
        <v>1501.6666666666667</v>
      </c>
      <c r="T42" s="230">
        <f>IFERROR(AVERAGEIFS(T$4:T$31,$E$4:$E$31,$E42,$F$4:$F$31,$F42,$J$4:$J$31,$C42,U$4:U$31,$F$32),"")</f>
        <v>1456.6666666666667</v>
      </c>
      <c r="U42" s="31"/>
      <c r="V42" s="45">
        <f t="shared" si="30"/>
        <v>0</v>
      </c>
      <c r="W42" s="48">
        <f t="shared" si="31"/>
        <v>0</v>
      </c>
      <c r="X42" s="229">
        <f>IFERROR(AVERAGEIFS(X$4:X$31,$E$4:$E$31,$E42,$F$4:$F$31,$F42,$J$4:$J$31,$C42,Z$4:Z$31,$F$32),"")</f>
        <v>1501.6666666666667</v>
      </c>
      <c r="Y42" s="230">
        <f>IFERROR(AVERAGEIFS(Y$4:Y$31,$E$4:$E$31,$E42,$F$4:$F$31,$F42,$J$4:$J$31,$C42,Z$4:Z$31,$F$32),"")</f>
        <v>1456.6666666666667</v>
      </c>
      <c r="Z42" s="31"/>
      <c r="AA42" s="45">
        <f t="shared" si="32"/>
        <v>0</v>
      </c>
      <c r="AB42" s="48">
        <f t="shared" si="33"/>
        <v>0</v>
      </c>
      <c r="AC42" s="229">
        <f>IFERROR(AVERAGEIFS(AC$4:AC$31,$E$4:$E$31,$E42,$F$4:$F$31,$F42,$J$4:$J$31,$C42,AE$4:AE$31,$F$32),"")</f>
        <v>1501.6666666666667</v>
      </c>
      <c r="AD42" s="230">
        <f>IFERROR(AVERAGEIFS(AD$4:AD$31,$E$4:$E$31,$E42,$F$4:$F$31,$F42,$J$4:$J$31,$C42,AE$4:AE$31,$F$32),"")</f>
        <v>1456.6666666666667</v>
      </c>
      <c r="AE42" s="31"/>
      <c r="AF42" s="45">
        <f t="shared" si="20"/>
        <v>0</v>
      </c>
      <c r="AG42" s="48">
        <f t="shared" si="21"/>
        <v>0</v>
      </c>
      <c r="AH42" s="229">
        <f>IFERROR(AVERAGEIFS(AH$4:AH$31,$E$4:$E$31,$E42,$F$4:$F$31,$F42,$J$4:$J$31,$C42,AJ$4:AJ$31,$F$32),"")</f>
        <v>1526.6666666666667</v>
      </c>
      <c r="AI42" s="230">
        <f>IFERROR(AVERAGEIFS(AI$4:AI$31,$E$4:$E$31,$E42,$F$4:$F$31,$F42,$J$4:$J$31,$C42,AJ$4:AJ$31,$F$32),"")</f>
        <v>1456.6666666666667</v>
      </c>
      <c r="AJ42" s="31"/>
      <c r="AK42" s="45">
        <f t="shared" si="34"/>
        <v>25</v>
      </c>
      <c r="AL42" s="48">
        <f t="shared" si="35"/>
        <v>0</v>
      </c>
      <c r="AM42" s="229">
        <f>IFERROR(AVERAGEIFS(AM$4:AM$31,$E$4:$E$31,$E42,$F$4:$F$31,$F42,$J$4:$J$31,$C42,AO$4:AO$31,$F$32),"")</f>
        <v>1526.6666666666667</v>
      </c>
      <c r="AN42" s="230">
        <f>IFERROR(AVERAGEIFS(AN$4:AN$31,$E$4:$E$31,$E42,$F$4:$F$31,$F42,$J$4:$J$31,$C42,AO$4:AO$31,$F$32),"")</f>
        <v>1456.6666666666667</v>
      </c>
      <c r="AO42" s="31"/>
      <c r="AP42" s="45">
        <f t="shared" si="36"/>
        <v>0</v>
      </c>
      <c r="AQ42" s="48">
        <f t="shared" si="37"/>
        <v>0</v>
      </c>
      <c r="AR42" s="229" t="str">
        <f>IFERROR(AVERAGEIFS(AR$4:AR$31,$E$4:$E$31,$E42,$F$4:$F$31,$F42,$J$4:$J$31,$C42,AT$4:AT$31,$F$32),"")</f>
        <v/>
      </c>
      <c r="AS42" s="230" t="str">
        <f>IFERROR(AVERAGEIFS(AS$4:AS$31,$E$4:$E$31,$E42,$F$4:$F$31,$F42,$J$4:$J$31,$C42,AT$4:AT$31,$F$32),"")</f>
        <v/>
      </c>
      <c r="AT42" s="31"/>
      <c r="AU42" s="45" t="str">
        <f t="shared" si="38"/>
        <v/>
      </c>
      <c r="AV42" s="48" t="str">
        <f t="shared" si="39"/>
        <v/>
      </c>
    </row>
    <row r="43" spans="3:48">
      <c r="C43" s="318" t="s">
        <v>49</v>
      </c>
      <c r="D43" t="s">
        <v>75</v>
      </c>
      <c r="E43" s="1">
        <v>3</v>
      </c>
      <c r="G43" s="5"/>
      <c r="H43" s="5"/>
      <c r="I43" s="5"/>
      <c r="J43" s="5"/>
      <c r="K43" s="229" t="str">
        <f>IFERROR(AVERAGEIFS(K$4:K$31,$E$4:$E$31,$E43,$J$4:$J$31,$C43,M$4:M$31,$F$32),"")</f>
        <v/>
      </c>
      <c r="L43" s="230" t="str">
        <f>IFERROR(AVERAGEIFS(L$4:L$31,$E$4:$E$31,$E43,$J$4:$J$31,$C43,M$4:M$31,$F$32),"")</f>
        <v/>
      </c>
      <c r="M43" s="32"/>
      <c r="N43" s="229" t="str">
        <f>IFERROR(AVERAGEIFS(N$4:N$31,$E$4:$E$31,$E43,$J$4:$J$31,$C43,P$4:P$31,$F$32),"")</f>
        <v/>
      </c>
      <c r="O43" s="230" t="str">
        <f>IFERROR(AVERAGEIFS(O$4:O$31,$E$4:$E$31,$E43,$J$4:$J$31,$C43,P$4:P$31,$F$32),"")</f>
        <v/>
      </c>
      <c r="P43" s="31"/>
      <c r="Q43" s="45" t="str">
        <f t="shared" si="14"/>
        <v/>
      </c>
      <c r="R43" s="48" t="str">
        <f t="shared" si="15"/>
        <v/>
      </c>
      <c r="S43" s="229" t="str">
        <f>IFERROR(AVERAGEIFS(S$4:S$31,$E$4:$E$31,$E43,$J$4:$J$31,$C43,U$4:U$31,$F$32),"")</f>
        <v/>
      </c>
      <c r="T43" s="230" t="str">
        <f>IFERROR(AVERAGEIFS(T$4:T$31,$E$4:$E$31,$E43,$J$4:$J$31,$C43,U$4:U$31,$F$32),"")</f>
        <v/>
      </c>
      <c r="U43" s="31"/>
      <c r="V43" s="45" t="str">
        <f t="shared" si="30"/>
        <v/>
      </c>
      <c r="W43" s="48" t="str">
        <f t="shared" si="31"/>
        <v/>
      </c>
      <c r="X43" s="229" t="str">
        <f>IFERROR(AVERAGEIFS(X$4:X$31,$E$4:$E$31,$E43,$J$4:$J$31,$C43,Z$4:Z$31,$F$32),"")</f>
        <v/>
      </c>
      <c r="Y43" s="230" t="str">
        <f>IFERROR(AVERAGEIFS(Y$4:Y$31,$E$4:$E$31,$E43,$J$4:$J$31,$C43,Z$4:Z$31,$F$32),"")</f>
        <v/>
      </c>
      <c r="Z43" s="31"/>
      <c r="AA43" s="45" t="str">
        <f t="shared" si="32"/>
        <v/>
      </c>
      <c r="AB43" s="48" t="str">
        <f t="shared" si="33"/>
        <v/>
      </c>
      <c r="AC43" s="229" t="str">
        <f>IFERROR(AVERAGEIFS(AC$4:AC$31,$E$4:$E$31,$E43,$J$4:$J$31,$C43,AE$4:AE$31,$F$32),"")</f>
        <v/>
      </c>
      <c r="AD43" s="230" t="str">
        <f>IFERROR(AVERAGEIFS(AD$4:AD$31,$E$4:$E$31,$E43,$J$4:$J$31,$C43,AE$4:AE$31,$F$32),"")</f>
        <v/>
      </c>
      <c r="AE43" s="31"/>
      <c r="AF43" s="45" t="str">
        <f t="shared" si="20"/>
        <v/>
      </c>
      <c r="AG43" s="48" t="str">
        <f t="shared" si="21"/>
        <v/>
      </c>
      <c r="AH43" s="229" t="str">
        <f>IFERROR(AVERAGEIFS(AH$4:AH$31,$E$4:$E$31,$E43,$J$4:$J$31,$C43,AJ$4:AJ$31,$F$32),"")</f>
        <v/>
      </c>
      <c r="AI43" s="230" t="str">
        <f>IFERROR(AVERAGEIFS(AI$4:AI$31,$E$4:$E$31,$E43,$J$4:$J$31,$C43,AJ$4:AJ$31,$F$32),"")</f>
        <v/>
      </c>
      <c r="AJ43" s="31"/>
      <c r="AK43" s="45" t="str">
        <f t="shared" si="34"/>
        <v/>
      </c>
      <c r="AL43" s="48" t="str">
        <f t="shared" si="35"/>
        <v/>
      </c>
      <c r="AM43" s="229" t="str">
        <f>IFERROR(AVERAGEIFS(AM$4:AM$31,$E$4:$E$31,$E43,$J$4:$J$31,$C43,AO$4:AO$31,$F$32),"")</f>
        <v/>
      </c>
      <c r="AN43" s="230" t="str">
        <f>IFERROR(AVERAGEIFS(AN$4:AN$31,$E$4:$E$31,$E43,$J$4:$J$31,$C43,AO$4:AO$31,$F$32),"")</f>
        <v/>
      </c>
      <c r="AO43" s="31"/>
      <c r="AP43" s="45" t="str">
        <f t="shared" si="36"/>
        <v/>
      </c>
      <c r="AQ43" s="48" t="str">
        <f t="shared" si="37"/>
        <v/>
      </c>
      <c r="AR43" s="229" t="str">
        <f>IFERROR(AVERAGEIFS(AR$4:AR$31,$E$4:$E$31,$E43,$J$4:$J$31,$C43,AT$4:AT$31,$F$32),"")</f>
        <v/>
      </c>
      <c r="AS43" s="230" t="str">
        <f>IFERROR(AVERAGEIFS(AS$4:AS$31,$E$4:$E$31,$E43,$J$4:$J$31,$C43,AT$4:AT$31,$F$32),"")</f>
        <v/>
      </c>
      <c r="AT43" s="31"/>
      <c r="AU43" s="45" t="str">
        <f t="shared" si="38"/>
        <v/>
      </c>
      <c r="AV43" s="48" t="str">
        <f t="shared" si="39"/>
        <v/>
      </c>
    </row>
    <row r="44" spans="3:48">
      <c r="E44" s="1"/>
      <c r="G44" s="5"/>
      <c r="H44" s="5"/>
      <c r="I44" s="5"/>
      <c r="J44" s="5"/>
      <c r="K44" s="44"/>
      <c r="L44" s="45"/>
      <c r="M44" s="32"/>
      <c r="N44" s="44"/>
      <c r="O44" s="45"/>
      <c r="P44" s="31"/>
      <c r="Q44" s="45"/>
      <c r="R44" s="48"/>
      <c r="S44" s="44"/>
      <c r="T44" s="45"/>
      <c r="U44" s="31"/>
      <c r="V44" s="45"/>
      <c r="W44" s="48"/>
      <c r="X44" s="44"/>
      <c r="Y44" s="45"/>
      <c r="Z44" s="31"/>
      <c r="AA44" s="45"/>
      <c r="AB44" s="48"/>
      <c r="AC44" s="44"/>
      <c r="AD44" s="45"/>
      <c r="AE44" s="31"/>
      <c r="AF44" s="45"/>
      <c r="AG44" s="48"/>
      <c r="AH44" s="44"/>
      <c r="AI44" s="45"/>
      <c r="AJ44" s="31"/>
      <c r="AK44" s="45"/>
      <c r="AL44" s="48"/>
      <c r="AM44" s="44"/>
      <c r="AN44" s="45"/>
      <c r="AO44" s="31"/>
      <c r="AP44" s="45"/>
      <c r="AQ44" s="48"/>
      <c r="AR44" s="44"/>
      <c r="AS44" s="45"/>
      <c r="AT44" s="31"/>
      <c r="AU44" s="45"/>
      <c r="AV44" s="48"/>
    </row>
    <row r="45" spans="3:48">
      <c r="C45" s="318" t="s">
        <v>55</v>
      </c>
      <c r="D45" t="s">
        <v>96</v>
      </c>
      <c r="E45" s="1">
        <v>0</v>
      </c>
      <c r="F45">
        <v>1</v>
      </c>
      <c r="G45" s="5"/>
      <c r="H45" s="5"/>
      <c r="I45" s="5"/>
      <c r="J45" s="5"/>
      <c r="K45" s="229" t="str">
        <f>IFERROR(AVERAGEIFS(K$4:K$31,$E$4:$E$31,$E45,$F$4:$F$31,$F45,$J$4:$J$31,$C45,M$4:M$31,$F$32),"")</f>
        <v/>
      </c>
      <c r="L45" s="230" t="str">
        <f>IFERROR(AVERAGEIFS(L$4:L$31,$E$4:$E$31,$E45,$F$4:$F$31,$F45,$J$4:$J$31,$C45,M$4:M$31,$F$32),"")</f>
        <v/>
      </c>
      <c r="M45" s="32"/>
      <c r="N45" s="229" t="str">
        <f>IFERROR(AVERAGEIFS(N$4:N$31,$E$4:$E$31,$E45,$F$4:$F$31,$F45,$J$4:$J$31,$C45,P$4:P$31,$F$32),"")</f>
        <v/>
      </c>
      <c r="O45" s="230" t="str">
        <f>IFERROR(AVERAGEIFS(O$4:O$31,$E$4:$E$31,$E45,$F$4:$F$31,$F45,$J$4:$J$31,$C45,P$4:P$31,$F$32),"")</f>
        <v/>
      </c>
      <c r="P45" s="31"/>
      <c r="Q45" s="45" t="str">
        <f t="shared" ref="Q45" si="40">IFERROR(N45-K45,"")</f>
        <v/>
      </c>
      <c r="R45" s="48" t="str">
        <f t="shared" ref="R45" si="41">IFERROR(O45-L45,"")</f>
        <v/>
      </c>
      <c r="S45" s="229" t="str">
        <f>IFERROR(AVERAGEIFS(S$4:S$31,$E$4:$E$31,$E45,$F$4:$F$31,$F45,$J$4:$J$31,$C45,U$4:U$31,$F$32),"")</f>
        <v/>
      </c>
      <c r="T45" s="230" t="str">
        <f>IFERROR(AVERAGEIFS(T$4:T$31,$E$4:$E$31,$E45,$F$4:$F$31,$F45,$J$4:$J$31,$C45,U$4:U$31,$F$32),"")</f>
        <v/>
      </c>
      <c r="U45" s="31"/>
      <c r="V45" s="45" t="str">
        <f t="shared" ref="V45:V49" si="42">IFERROR(S45-N45,"")</f>
        <v/>
      </c>
      <c r="W45" s="48" t="str">
        <f t="shared" ref="W45:W49" si="43">IFERROR(T45-O45,"")</f>
        <v/>
      </c>
      <c r="X45" s="229" t="str">
        <f>IFERROR(AVERAGEIFS(X$4:X$31,$E$4:$E$31,$E45,$F$4:$F$31,$F45,$J$4:$J$31,$C45,Z$4:Z$31,$F$32),"")</f>
        <v/>
      </c>
      <c r="Y45" s="230" t="str">
        <f>IFERROR(AVERAGEIFS(Y$4:Y$31,$E$4:$E$31,$E45,$F$4:$F$31,$F45,$J$4:$J$31,$C45,Z$4:Z$31,$F$32),"")</f>
        <v/>
      </c>
      <c r="Z45" s="31"/>
      <c r="AA45" s="45" t="str">
        <f t="shared" ref="AA45:AA49" si="44">IFERROR(X45-S45,"")</f>
        <v/>
      </c>
      <c r="AB45" s="48" t="str">
        <f t="shared" ref="AB45:AB49" si="45">IFERROR(Y45-T45,"")</f>
        <v/>
      </c>
      <c r="AC45" s="229" t="str">
        <f>IFERROR(AVERAGEIFS(AC$4:AC$31,$E$4:$E$31,$E45,$F$4:$F$31,$F45,$J$4:$J$31,$C45,AE$4:AE$31,$F$32),"")</f>
        <v/>
      </c>
      <c r="AD45" s="230" t="str">
        <f>IFERROR(AVERAGEIFS(AD$4:AD$31,$E$4:$E$31,$E45,$F$4:$F$31,$F45,$J$4:$J$31,$C45,AE$4:AE$31,$F$32),"")</f>
        <v/>
      </c>
      <c r="AE45" s="31"/>
      <c r="AF45" s="45" t="str">
        <f t="shared" si="20"/>
        <v/>
      </c>
      <c r="AG45" s="48" t="str">
        <f t="shared" si="21"/>
        <v/>
      </c>
      <c r="AH45" s="229" t="str">
        <f>IFERROR(AVERAGEIFS(AH$4:AH$31,$E$4:$E$31,$E45,$F$4:$F$31,$F45,$J$4:$J$31,$C45,AJ$4:AJ$31,$F$32),"")</f>
        <v/>
      </c>
      <c r="AI45" s="230" t="str">
        <f>IFERROR(AVERAGEIFS(AI$4:AI$31,$E$4:$E$31,$E45,$F$4:$F$31,$F45,$J$4:$J$31,$C45,AJ$4:AJ$31,$F$32),"")</f>
        <v/>
      </c>
      <c r="AJ45" s="31"/>
      <c r="AK45" s="45" t="str">
        <f t="shared" ref="AK45:AK49" si="46">IFERROR(AH45-AC45,"")</f>
        <v/>
      </c>
      <c r="AL45" s="48" t="str">
        <f t="shared" ref="AL45:AL49" si="47">IFERROR(AI45-AD45,"")</f>
        <v/>
      </c>
      <c r="AM45" s="229" t="str">
        <f>IFERROR(AVERAGEIFS(AM$4:AM$31,$E$4:$E$31,$E45,$F$4:$F$31,$F45,$J$4:$J$31,$C45,AO$4:AO$31,$F$32),"")</f>
        <v/>
      </c>
      <c r="AN45" s="230" t="str">
        <f>IFERROR(AVERAGEIFS(AN$4:AN$31,$E$4:$E$31,$E45,$F$4:$F$31,$F45,$J$4:$J$31,$C45,AO$4:AO$31,$F$32),"")</f>
        <v/>
      </c>
      <c r="AO45" s="31"/>
      <c r="AP45" s="45" t="str">
        <f t="shared" ref="AP45:AP49" si="48">IFERROR(AM45-AH45,"")</f>
        <v/>
      </c>
      <c r="AQ45" s="48" t="str">
        <f t="shared" ref="AQ45:AQ49" si="49">IFERROR(AN45-AI45,"")</f>
        <v/>
      </c>
      <c r="AR45" s="229" t="str">
        <f>IFERROR(AVERAGEIFS(AR$4:AR$31,$E$4:$E$31,$E45,$F$4:$F$31,$F45,$J$4:$J$31,$C45,AT$4:AT$31,$F$32),"")</f>
        <v/>
      </c>
      <c r="AS45" s="230" t="str">
        <f>IFERROR(AVERAGEIFS(AS$4:AS$31,$E$4:$E$31,$E45,$F$4:$F$31,$F45,$J$4:$J$31,$C45,AT$4:AT$31,$F$32),"")</f>
        <v/>
      </c>
      <c r="AT45" s="31"/>
      <c r="AU45" s="45" t="str">
        <f t="shared" ref="AU45:AU49" si="50">IFERROR(AR45-AM45,"")</f>
        <v/>
      </c>
      <c r="AV45" s="48" t="str">
        <f t="shared" ref="AV45:AV49" si="51">IFERROR(AS45-AN45,"")</f>
        <v/>
      </c>
    </row>
    <row r="46" spans="3:48">
      <c r="C46" s="318" t="s">
        <v>55</v>
      </c>
      <c r="D46" t="s">
        <v>72</v>
      </c>
      <c r="E46" s="1">
        <v>1</v>
      </c>
      <c r="F46">
        <v>1</v>
      </c>
      <c r="G46" s="5"/>
      <c r="H46" s="5"/>
      <c r="I46" s="5"/>
      <c r="J46" s="5"/>
      <c r="K46" s="229">
        <f>IFERROR(AVERAGEIFS(K$4:K$31,$E$4:$E$31,$E46,$F$4:$F$31,$F46,$J$4:$J$31,$C46,M$4:M$31,$F$32),"")</f>
        <v>1277</v>
      </c>
      <c r="L46" s="230" t="str">
        <f>IFERROR(AVERAGEIFS(L$4:L$31,$E$4:$E$31,$E46,$F$4:$F$31,$F46,$J$4:$J$31,$C46,M$4:M$31,$F$32),"")</f>
        <v/>
      </c>
      <c r="M46" s="32"/>
      <c r="N46" s="229">
        <f>IFERROR(AVERAGEIFS(N$4:N$31,$E$4:$E$31,$E46,$F$4:$F$31,$F46,$J$4:$J$31,$C46,P$4:P$31,$F$32),"")</f>
        <v>1277</v>
      </c>
      <c r="O46" s="230" t="str">
        <f>IFERROR(AVERAGEIFS(O$4:O$31,$E$4:$E$31,$E46,$F$4:$F$31,$F46,$J$4:$J$31,$C46,P$4:P$31,$F$32),"")</f>
        <v/>
      </c>
      <c r="P46" s="31"/>
      <c r="Q46" s="45">
        <f t="shared" si="14"/>
        <v>0</v>
      </c>
      <c r="R46" s="48" t="str">
        <f t="shared" si="15"/>
        <v/>
      </c>
      <c r="S46" s="229">
        <f>IFERROR(AVERAGEIFS(S$4:S$31,$E$4:$E$31,$E46,$F$4:$F$31,$F46,$J$4:$J$31,$C46,U$4:U$31,$F$32),"")</f>
        <v>1110</v>
      </c>
      <c r="T46" s="230">
        <f>IFERROR(AVERAGEIFS(T$4:T$31,$E$4:$E$31,$E46,$F$4:$F$31,$F46,$J$4:$J$31,$C46,U$4:U$31,$F$32),"")</f>
        <v>1245</v>
      </c>
      <c r="U46" s="31"/>
      <c r="V46" s="45">
        <f t="shared" si="42"/>
        <v>-167</v>
      </c>
      <c r="W46" s="48" t="str">
        <f t="shared" si="43"/>
        <v/>
      </c>
      <c r="X46" s="229">
        <f>IFERROR(AVERAGEIFS(X$4:X$31,$E$4:$E$31,$E46,$F$4:$F$31,$F46,$J$4:$J$31,$C46,Z$4:Z$31,$F$32),"")</f>
        <v>1277</v>
      </c>
      <c r="Y46" s="230" t="str">
        <f>IFERROR(AVERAGEIFS(Y$4:Y$31,$E$4:$E$31,$E46,$F$4:$F$31,$F46,$J$4:$J$31,$C46,Z$4:Z$31,$F$32),"")</f>
        <v/>
      </c>
      <c r="Z46" s="31"/>
      <c r="AA46" s="45">
        <f t="shared" si="44"/>
        <v>167</v>
      </c>
      <c r="AB46" s="48" t="str">
        <f t="shared" si="45"/>
        <v/>
      </c>
      <c r="AC46" s="229">
        <f>IFERROR(AVERAGEIFS(AC$4:AC$31,$E$4:$E$31,$E46,$F$4:$F$31,$F46,$J$4:$J$31,$C46,AE$4:AE$31,$F$32),"")</f>
        <v>1060.5</v>
      </c>
      <c r="AD46" s="230">
        <f>IFERROR(AVERAGEIFS(AD$4:AD$31,$E$4:$E$31,$E46,$F$4:$F$31,$F46,$J$4:$J$31,$C46,AE$4:AE$31,$F$32),"")</f>
        <v>1150.5</v>
      </c>
      <c r="AE46" s="31"/>
      <c r="AF46" s="45">
        <f t="shared" si="20"/>
        <v>-216.5</v>
      </c>
      <c r="AG46" s="48" t="str">
        <f t="shared" si="21"/>
        <v/>
      </c>
      <c r="AH46" s="229">
        <f>IFERROR(AVERAGEIFS(AH$4:AH$31,$E$4:$E$31,$E46,$F$4:$F$31,$F46,$J$4:$J$31,$C46,AJ$4:AJ$31,$F$32),"")</f>
        <v>1053</v>
      </c>
      <c r="AI46" s="230">
        <f>IFERROR(AVERAGEIFS(AI$4:AI$31,$E$4:$E$31,$E46,$F$4:$F$31,$F46,$J$4:$J$31,$C46,AJ$4:AJ$31,$F$32),"")</f>
        <v>1345</v>
      </c>
      <c r="AJ46" s="31"/>
      <c r="AK46" s="45">
        <f t="shared" si="46"/>
        <v>-7.5</v>
      </c>
      <c r="AL46" s="48">
        <f t="shared" si="47"/>
        <v>194.5</v>
      </c>
      <c r="AM46" s="229">
        <f>IFERROR(AVERAGEIFS(AM$4:AM$31,$E$4:$E$31,$E46,$F$4:$F$31,$F46,$J$4:$J$31,$C46,AO$4:AO$31,$F$32),"")</f>
        <v>1115.5</v>
      </c>
      <c r="AN46" s="230">
        <f>IFERROR(AVERAGEIFS(AN$4:AN$31,$E$4:$E$31,$E46,$F$4:$F$31,$F46,$J$4:$J$31,$C46,AO$4:AO$31,$F$32),"")</f>
        <v>1295</v>
      </c>
      <c r="AO46" s="31"/>
      <c r="AP46" s="45">
        <f t="shared" si="48"/>
        <v>62.5</v>
      </c>
      <c r="AQ46" s="48">
        <f t="shared" si="49"/>
        <v>-50</v>
      </c>
      <c r="AR46" s="229" t="str">
        <f>IFERROR(AVERAGEIFS(AR$4:AR$31,$E$4:$E$31,$E46,$F$4:$F$31,$F46,$J$4:$J$31,$C46,AT$4:AT$31,$F$32),"")</f>
        <v/>
      </c>
      <c r="AS46" s="230" t="str">
        <f>IFERROR(AVERAGEIFS(AS$4:AS$31,$E$4:$E$31,$E46,$F$4:$F$31,$F46,$J$4:$J$31,$C46,AT$4:AT$31,$F$32),"")</f>
        <v/>
      </c>
      <c r="AT46" s="31"/>
      <c r="AU46" s="45" t="str">
        <f t="shared" si="50"/>
        <v/>
      </c>
      <c r="AV46" s="48" t="str">
        <f t="shared" si="51"/>
        <v/>
      </c>
    </row>
    <row r="47" spans="3:48">
      <c r="C47" s="318" t="s">
        <v>55</v>
      </c>
      <c r="D47" t="s">
        <v>73</v>
      </c>
      <c r="E47" s="1">
        <v>2</v>
      </c>
      <c r="F47">
        <v>1</v>
      </c>
      <c r="G47" s="5"/>
      <c r="H47" s="5"/>
      <c r="I47" s="5"/>
      <c r="J47" s="5"/>
      <c r="K47" s="229">
        <f>IFERROR(AVERAGEIFS(K$4:K$31,$E$4:$E$31,$E47,$F$4:$F$31,$F47,$J$4:$J$31,$C47,M$4:M$31,$F$32),"")</f>
        <v>1342</v>
      </c>
      <c r="L47" s="230">
        <f>IFERROR(AVERAGEIFS(L$4:L$31,$E$4:$E$31,$E47,$F$4:$F$31,$F47,$J$4:$J$31,$C47,M$4:M$31,$F$32),"")</f>
        <v>1415</v>
      </c>
      <c r="M47" s="32"/>
      <c r="N47" s="229">
        <f>IFERROR(AVERAGEIFS(N$4:N$31,$E$4:$E$31,$E47,$F$4:$F$31,$F47,$J$4:$J$31,$C47,P$4:P$31,$F$32),"")</f>
        <v>1342</v>
      </c>
      <c r="O47" s="230">
        <f>IFERROR(AVERAGEIFS(O$4:O$31,$E$4:$E$31,$E47,$F$4:$F$31,$F47,$J$4:$J$31,$C47,P$4:P$31,$F$32),"")</f>
        <v>1415</v>
      </c>
      <c r="P47" s="31"/>
      <c r="Q47" s="45">
        <f t="shared" si="14"/>
        <v>0</v>
      </c>
      <c r="R47" s="48">
        <f t="shared" si="15"/>
        <v>0</v>
      </c>
      <c r="S47" s="229">
        <f>IFERROR(AVERAGEIFS(S$4:S$31,$E$4:$E$31,$E47,$F$4:$F$31,$F47,$J$4:$J$31,$C47,U$4:U$31,$F$32),"")</f>
        <v>1242.5</v>
      </c>
      <c r="T47" s="230">
        <f>IFERROR(AVERAGEIFS(T$4:T$31,$E$4:$E$31,$E47,$F$4:$F$31,$F47,$J$4:$J$31,$C47,U$4:U$31,$F$32),"")</f>
        <v>1405</v>
      </c>
      <c r="U47" s="31"/>
      <c r="V47" s="45">
        <f t="shared" si="42"/>
        <v>-99.5</v>
      </c>
      <c r="W47" s="48">
        <f t="shared" si="43"/>
        <v>-10</v>
      </c>
      <c r="X47" s="229">
        <f>IFERROR(AVERAGEIFS(X$4:X$31,$E$4:$E$31,$E47,$F$4:$F$31,$F47,$J$4:$J$31,$C47,Z$4:Z$31,$F$32),"")</f>
        <v>1342</v>
      </c>
      <c r="Y47" s="230">
        <f>IFERROR(AVERAGEIFS(Y$4:Y$31,$E$4:$E$31,$E47,$F$4:$F$31,$F47,$J$4:$J$31,$C47,Z$4:Z$31,$F$32),"")</f>
        <v>1415</v>
      </c>
      <c r="Z47" s="31"/>
      <c r="AA47" s="45">
        <f t="shared" si="44"/>
        <v>99.5</v>
      </c>
      <c r="AB47" s="48">
        <f t="shared" si="45"/>
        <v>10</v>
      </c>
      <c r="AC47" s="229">
        <f>IFERROR(AVERAGEIFS(AC$4:AC$31,$E$4:$E$31,$E47,$F$4:$F$31,$F47,$J$4:$J$31,$C47,AE$4:AE$31,$F$32),"")</f>
        <v>1247</v>
      </c>
      <c r="AD47" s="230">
        <f>IFERROR(AVERAGEIFS(AD$4:AD$31,$E$4:$E$31,$E47,$F$4:$F$31,$F47,$J$4:$J$31,$C47,AE$4:AE$31,$F$32),"")</f>
        <v>1247</v>
      </c>
      <c r="AE47" s="31"/>
      <c r="AF47" s="45">
        <f t="shared" si="20"/>
        <v>-95</v>
      </c>
      <c r="AG47" s="48">
        <f t="shared" si="21"/>
        <v>-168</v>
      </c>
      <c r="AH47" s="229">
        <f>IFERROR(AVERAGEIFS(AH$4:AH$31,$E$4:$E$31,$E47,$F$4:$F$31,$F47,$J$4:$J$31,$C47,AJ$4:AJ$31,$F$32),"")</f>
        <v>1235</v>
      </c>
      <c r="AI47" s="230">
        <f>IFERROR(AVERAGEIFS(AI$4:AI$31,$E$4:$E$31,$E47,$F$4:$F$31,$F47,$J$4:$J$31,$C47,AJ$4:AJ$31,$F$32),"")</f>
        <v>1633</v>
      </c>
      <c r="AJ47" s="31"/>
      <c r="AK47" s="45">
        <f t="shared" si="46"/>
        <v>-12</v>
      </c>
      <c r="AL47" s="48">
        <f t="shared" si="47"/>
        <v>386</v>
      </c>
      <c r="AM47" s="229" t="str">
        <f>IFERROR(AVERAGEIFS(AM$4:AM$31,$E$4:$E$31,$E47,$F$4:$F$31,$F47,$J$4:$J$31,$C47,AO$4:AO$31,$F$32),"")</f>
        <v/>
      </c>
      <c r="AN47" s="230" t="str">
        <f>IFERROR(AVERAGEIFS(AN$4:AN$31,$E$4:$E$31,$E47,$F$4:$F$31,$F47,$J$4:$J$31,$C47,AO$4:AO$31,$F$32),"")</f>
        <v/>
      </c>
      <c r="AO47" s="31"/>
      <c r="AP47" s="45" t="str">
        <f t="shared" si="48"/>
        <v/>
      </c>
      <c r="AQ47" s="48" t="str">
        <f t="shared" si="49"/>
        <v/>
      </c>
      <c r="AR47" s="229" t="str">
        <f>IFERROR(AVERAGEIFS(AR$4:AR$31,$E$4:$E$31,$E47,$F$4:$F$31,$F47,$J$4:$J$31,$C47,AT$4:AT$31,$F$32),"")</f>
        <v/>
      </c>
      <c r="AS47" s="230" t="str">
        <f>IFERROR(AVERAGEIFS(AS$4:AS$31,$E$4:$E$31,$E47,$F$4:$F$31,$F47,$J$4:$J$31,$C47,AT$4:AT$31,$F$32),"")</f>
        <v/>
      </c>
      <c r="AT47" s="31"/>
      <c r="AU47" s="45" t="str">
        <f t="shared" si="50"/>
        <v/>
      </c>
      <c r="AV47" s="48" t="str">
        <f t="shared" si="51"/>
        <v/>
      </c>
    </row>
    <row r="48" spans="3:48">
      <c r="C48" s="318" t="s">
        <v>55</v>
      </c>
      <c r="D48" t="s">
        <v>74</v>
      </c>
      <c r="E48" s="1">
        <v>2</v>
      </c>
      <c r="F48">
        <v>2</v>
      </c>
      <c r="G48" s="5"/>
      <c r="H48" s="5"/>
      <c r="I48" s="5"/>
      <c r="J48" s="5"/>
      <c r="K48" s="229" t="str">
        <f>IFERROR(AVERAGEIFS(K$4:K$31,$E$4:$E$31,$E48,$F$4:$F$31,$F48,$J$4:$J$31,$C48,M$4:M$31,$F$32),"")</f>
        <v/>
      </c>
      <c r="L48" s="230" t="str">
        <f>IFERROR(AVERAGEIFS(L$4:L$31,$E$4:$E$31,$E48,$F$4:$F$31,$F48,$J$4:$J$31,$C48,M$4:M$31,$F$32),"")</f>
        <v/>
      </c>
      <c r="M48" s="32"/>
      <c r="N48" s="229" t="str">
        <f>IFERROR(AVERAGEIFS(N$4:N$31,$E$4:$E$31,$E48,$F$4:$F$31,$F48,$J$4:$J$31,$C48,P$4:P$31,$F$32),"")</f>
        <v/>
      </c>
      <c r="O48" s="230" t="str">
        <f>IFERROR(AVERAGEIFS(O$4:O$31,$E$4:$E$31,$E48,$F$4:$F$31,$F48,$J$4:$J$31,$C48,P$4:P$31,$F$32),"")</f>
        <v/>
      </c>
      <c r="P48" s="31"/>
      <c r="Q48" s="45" t="str">
        <f t="shared" si="14"/>
        <v/>
      </c>
      <c r="R48" s="48" t="str">
        <f t="shared" si="15"/>
        <v/>
      </c>
      <c r="S48" s="229" t="str">
        <f>IFERROR(AVERAGEIFS(S$4:S$31,$E$4:$E$31,$E48,$F$4:$F$31,$F48,$J$4:$J$31,$C48,U$4:U$31,$F$32),"")</f>
        <v/>
      </c>
      <c r="T48" s="230" t="str">
        <f>IFERROR(AVERAGEIFS(T$4:T$31,$E$4:$E$31,$E48,$F$4:$F$31,$F48,$J$4:$J$31,$C48,U$4:U$31,$F$32),"")</f>
        <v/>
      </c>
      <c r="U48" s="31"/>
      <c r="V48" s="45" t="str">
        <f t="shared" si="42"/>
        <v/>
      </c>
      <c r="W48" s="48" t="str">
        <f t="shared" si="43"/>
        <v/>
      </c>
      <c r="X48" s="229" t="str">
        <f>IFERROR(AVERAGEIFS(X$4:X$31,$E$4:$E$31,$E48,$F$4:$F$31,$F48,$J$4:$J$31,$C48,Z$4:Z$31,$F$32),"")</f>
        <v/>
      </c>
      <c r="Y48" s="230" t="str">
        <f>IFERROR(AVERAGEIFS(Y$4:Y$31,$E$4:$E$31,$E48,$F$4:$F$31,$F48,$J$4:$J$31,$C48,Z$4:Z$31,$F$32),"")</f>
        <v/>
      </c>
      <c r="Z48" s="31"/>
      <c r="AA48" s="45" t="str">
        <f t="shared" si="44"/>
        <v/>
      </c>
      <c r="AB48" s="48" t="str">
        <f t="shared" si="45"/>
        <v/>
      </c>
      <c r="AC48" s="229" t="str">
        <f>IFERROR(AVERAGEIFS(AC$4:AC$31,$E$4:$E$31,$E48,$F$4:$F$31,$F48,$J$4:$J$31,$C48,AE$4:AE$31,$F$32),"")</f>
        <v/>
      </c>
      <c r="AD48" s="230" t="str">
        <f>IFERROR(AVERAGEIFS(AD$4:AD$31,$E$4:$E$31,$E48,$F$4:$F$31,$F48,$J$4:$J$31,$C48,AE$4:AE$31,$F$32),"")</f>
        <v/>
      </c>
      <c r="AE48" s="31"/>
      <c r="AF48" s="45" t="str">
        <f t="shared" si="20"/>
        <v/>
      </c>
      <c r="AG48" s="48" t="str">
        <f t="shared" si="21"/>
        <v/>
      </c>
      <c r="AH48" s="229" t="str">
        <f>IFERROR(AVERAGEIFS(AH$4:AH$31,$E$4:$E$31,$E48,$F$4:$F$31,$F48,$J$4:$J$31,$C48,AJ$4:AJ$31,$F$32),"")</f>
        <v/>
      </c>
      <c r="AI48" s="230" t="str">
        <f>IFERROR(AVERAGEIFS(AI$4:AI$31,$E$4:$E$31,$E48,$F$4:$F$31,$F48,$J$4:$J$31,$C48,AJ$4:AJ$31,$F$32),"")</f>
        <v/>
      </c>
      <c r="AJ48" s="31"/>
      <c r="AK48" s="45" t="str">
        <f t="shared" si="46"/>
        <v/>
      </c>
      <c r="AL48" s="48" t="str">
        <f t="shared" si="47"/>
        <v/>
      </c>
      <c r="AM48" s="229" t="str">
        <f>IFERROR(AVERAGEIFS(AM$4:AM$31,$E$4:$E$31,$E48,$F$4:$F$31,$F48,$J$4:$J$31,$C48,AO$4:AO$31,$F$32),"")</f>
        <v/>
      </c>
      <c r="AN48" s="230" t="str">
        <f>IFERROR(AVERAGEIFS(AN$4:AN$31,$E$4:$E$31,$E48,$F$4:$F$31,$F48,$J$4:$J$31,$C48,AO$4:AO$31,$F$32),"")</f>
        <v/>
      </c>
      <c r="AO48" s="31"/>
      <c r="AP48" s="45" t="str">
        <f t="shared" si="48"/>
        <v/>
      </c>
      <c r="AQ48" s="48" t="str">
        <f t="shared" si="49"/>
        <v/>
      </c>
      <c r="AR48" s="229" t="str">
        <f>IFERROR(AVERAGEIFS(AR$4:AR$31,$E$4:$E$31,$E48,$F$4:$F$31,$F48,$J$4:$J$31,$C48,AT$4:AT$31,$F$32),"")</f>
        <v/>
      </c>
      <c r="AS48" s="230" t="str">
        <f>IFERROR(AVERAGEIFS(AS$4:AS$31,$E$4:$E$31,$E48,$F$4:$F$31,$F48,$J$4:$J$31,$C48,AT$4:AT$31,$F$32),"")</f>
        <v/>
      </c>
      <c r="AT48" s="31"/>
      <c r="AU48" s="45" t="str">
        <f t="shared" si="50"/>
        <v/>
      </c>
      <c r="AV48" s="48" t="str">
        <f t="shared" si="51"/>
        <v/>
      </c>
    </row>
    <row r="49" spans="3:48">
      <c r="C49" s="318" t="s">
        <v>55</v>
      </c>
      <c r="D49" t="s">
        <v>75</v>
      </c>
      <c r="E49" s="1">
        <v>3</v>
      </c>
      <c r="G49" s="5"/>
      <c r="H49" s="5"/>
      <c r="I49" s="5"/>
      <c r="J49" s="5"/>
      <c r="K49" s="229">
        <f>IFERROR(AVERAGEIFS(K$4:K$31,$E$4:$E$31,$E49,$J$4:$J$31,$C49,M$4:M$31,$F$32),"")</f>
        <v>1553.6666666666667</v>
      </c>
      <c r="L49" s="230" t="str">
        <f>IFERROR(AVERAGEIFS(L$4:L$31,$E$4:$E$31,$E49,$J$4:$J$31,$C49,M$4:M$31,$F$32),"")</f>
        <v/>
      </c>
      <c r="M49" s="32"/>
      <c r="N49" s="229">
        <f>IFERROR(AVERAGEIFS(N$4:N$31,$E$4:$E$31,$E49,$J$4:$J$31,$C49,P$4:P$31,$F$32),"")</f>
        <v>1587</v>
      </c>
      <c r="O49" s="230" t="str">
        <f>IFERROR(AVERAGEIFS(O$4:O$31,$E$4:$E$31,$E49,$J$4:$J$31,$C49,P$4:P$31,$F$32),"")</f>
        <v/>
      </c>
      <c r="P49" s="31"/>
      <c r="Q49" s="45">
        <f t="shared" si="14"/>
        <v>33.333333333333258</v>
      </c>
      <c r="R49" s="48" t="str">
        <f t="shared" si="15"/>
        <v/>
      </c>
      <c r="S49" s="229">
        <f>IFERROR(AVERAGEIFS(S$4:S$31,$E$4:$E$31,$E49,$J$4:$J$31,$C49,U$4:U$31,$F$32),"")</f>
        <v>1587</v>
      </c>
      <c r="T49" s="230">
        <f>IFERROR(AVERAGEIFS(T$4:T$31,$E$4:$E$31,$E49,$J$4:$J$31,$C49,U$4:U$31,$F$32),"")</f>
        <v>1624</v>
      </c>
      <c r="U49" s="31"/>
      <c r="V49" s="45">
        <f t="shared" si="42"/>
        <v>0</v>
      </c>
      <c r="W49" s="48" t="str">
        <f t="shared" si="43"/>
        <v/>
      </c>
      <c r="X49" s="229">
        <f>IFERROR(AVERAGEIFS(X$4:X$31,$E$4:$E$31,$E49,$J$4:$J$31,$C49,Z$4:Z$31,$F$32),"")</f>
        <v>1587</v>
      </c>
      <c r="Y49" s="230" t="str">
        <f>IFERROR(AVERAGEIFS(Y$4:Y$31,$E$4:$E$31,$E49,$J$4:$J$31,$C49,Z$4:Z$31,$F$32),"")</f>
        <v/>
      </c>
      <c r="Z49" s="31"/>
      <c r="AA49" s="45">
        <f t="shared" si="44"/>
        <v>0</v>
      </c>
      <c r="AB49" s="48" t="str">
        <f t="shared" si="45"/>
        <v/>
      </c>
      <c r="AC49" s="229">
        <f>IFERROR(AVERAGEIFS(AC$4:AC$31,$E$4:$E$31,$E49,$J$4:$J$31,$C49,AE$4:AE$31,$F$32),"")</f>
        <v>1566</v>
      </c>
      <c r="AD49" s="230">
        <f>IFERROR(AVERAGEIFS(AD$4:AD$31,$E$4:$E$31,$E49,$J$4:$J$31,$C49,AE$4:AE$31,$F$32),"")</f>
        <v>1566</v>
      </c>
      <c r="AE49" s="31"/>
      <c r="AF49" s="45">
        <f t="shared" si="20"/>
        <v>-21</v>
      </c>
      <c r="AG49" s="48" t="str">
        <f t="shared" si="21"/>
        <v/>
      </c>
      <c r="AH49" s="229">
        <f>IFERROR(AVERAGEIFS(AH$4:AH$31,$E$4:$E$31,$E49,$J$4:$J$31,$C49,AJ$4:AJ$31,$F$32),"")</f>
        <v>1566</v>
      </c>
      <c r="AI49" s="230">
        <f>IFERROR(AVERAGEIFS(AI$4:AI$31,$E$4:$E$31,$E49,$J$4:$J$31,$C49,AJ$4:AJ$31,$F$32),"")</f>
        <v>1652</v>
      </c>
      <c r="AJ49" s="31"/>
      <c r="AK49" s="45">
        <f t="shared" si="46"/>
        <v>0</v>
      </c>
      <c r="AL49" s="48">
        <f t="shared" si="47"/>
        <v>86</v>
      </c>
      <c r="AM49" s="229">
        <f>IFERROR(AVERAGEIFS(AM$4:AM$31,$E$4:$E$31,$E49,$J$4:$J$31,$C49,AO$4:AO$31,$F$32),"")</f>
        <v>1566.3333333333333</v>
      </c>
      <c r="AN49" s="230" t="str">
        <f>IFERROR(AVERAGEIFS(AN$4:AN$31,$E$4:$E$31,$E49,$J$4:$J$31,$C49,AO$4:AO$31,$F$32),"")</f>
        <v/>
      </c>
      <c r="AO49" s="31"/>
      <c r="AP49" s="45">
        <f t="shared" si="48"/>
        <v>0.33333333333325754</v>
      </c>
      <c r="AQ49" s="48" t="str">
        <f t="shared" si="49"/>
        <v/>
      </c>
      <c r="AR49" s="229" t="str">
        <f>IFERROR(AVERAGEIFS(AR$4:AR$31,$E$4:$E$31,$E49,$J$4:$J$31,$C49,AT$4:AT$31,$F$32),"")</f>
        <v/>
      </c>
      <c r="AS49" s="230" t="str">
        <f>IFERROR(AVERAGEIFS(AS$4:AS$31,$E$4:$E$31,$E49,$J$4:$J$31,$C49,AT$4:AT$31,$F$32),"")</f>
        <v/>
      </c>
      <c r="AT49" s="31"/>
      <c r="AU49" s="45" t="str">
        <f t="shared" si="50"/>
        <v/>
      </c>
      <c r="AV49" s="48" t="str">
        <f t="shared" si="51"/>
        <v/>
      </c>
    </row>
    <row r="50" spans="3:48">
      <c r="E50" s="1"/>
      <c r="G50" s="5"/>
      <c r="H50" s="5"/>
      <c r="I50" s="5"/>
      <c r="J50" s="5"/>
      <c r="K50" s="44"/>
      <c r="L50" s="45"/>
      <c r="M50" s="32"/>
      <c r="N50" s="44"/>
      <c r="O50" s="45"/>
      <c r="P50" s="31"/>
      <c r="Q50" s="45"/>
      <c r="R50" s="48"/>
      <c r="S50" s="44"/>
      <c r="T50" s="45"/>
      <c r="U50" s="31"/>
      <c r="V50" s="45"/>
      <c r="W50" s="48"/>
      <c r="X50" s="44"/>
      <c r="Y50" s="45"/>
      <c r="Z50" s="31"/>
      <c r="AA50" s="45"/>
      <c r="AB50" s="48"/>
      <c r="AC50" s="44"/>
      <c r="AD50" s="45"/>
      <c r="AE50" s="31"/>
      <c r="AF50" s="45"/>
      <c r="AG50" s="48"/>
      <c r="AH50" s="44"/>
      <c r="AI50" s="45"/>
      <c r="AJ50" s="31"/>
      <c r="AK50" s="45"/>
      <c r="AL50" s="48"/>
      <c r="AM50" s="44"/>
      <c r="AN50" s="45"/>
      <c r="AO50" s="31"/>
      <c r="AP50" s="45"/>
      <c r="AQ50" s="48"/>
      <c r="AR50" s="44"/>
      <c r="AS50" s="45"/>
      <c r="AT50" s="31"/>
      <c r="AU50" s="45"/>
      <c r="AV50" s="48"/>
    </row>
    <row r="51" spans="3:48">
      <c r="C51" s="318" t="s">
        <v>58</v>
      </c>
      <c r="D51" t="s">
        <v>96</v>
      </c>
      <c r="E51" s="1">
        <v>0</v>
      </c>
      <c r="F51">
        <v>1</v>
      </c>
      <c r="G51" s="5"/>
      <c r="H51" s="5"/>
      <c r="I51" s="5"/>
      <c r="J51" s="5"/>
      <c r="K51" s="229" t="str">
        <f>IFERROR(AVERAGEIFS(K$4:K$31,$E$4:$E$31,$E51,$F$4:$F$31,$F51,$J$4:$J$31,$C51,M$4:M$31,$F$32),"")</f>
        <v/>
      </c>
      <c r="L51" s="230" t="str">
        <f>IFERROR(AVERAGEIFS(L$4:L$31,$E$4:$E$31,$E51,$F$4:$F$31,$F51,$J$4:$J$31,$C51,M$4:M$31,$F$32),"")</f>
        <v/>
      </c>
      <c r="M51" s="32"/>
      <c r="N51" s="229" t="str">
        <f>IFERROR(AVERAGEIFS(N$4:N$31,$E$4:$E$31,$E51,$F$4:$F$31,$F51,$J$4:$J$31,$C51,P$4:P$31,$F$32),"")</f>
        <v/>
      </c>
      <c r="O51" s="230" t="str">
        <f>IFERROR(AVERAGEIFS(O$4:O$31,$E$4:$E$31,$E51,$F$4:$F$31,$F51,$J$4:$J$31,$C51,P$4:P$31,$F$32),"")</f>
        <v/>
      </c>
      <c r="P51" s="31"/>
      <c r="Q51" s="45" t="str">
        <f t="shared" ref="Q51" si="52">IFERROR(N51-K51,"")</f>
        <v/>
      </c>
      <c r="R51" s="48" t="str">
        <f t="shared" ref="R51" si="53">IFERROR(O51-L51,"")</f>
        <v/>
      </c>
      <c r="S51" s="229" t="str">
        <f>IFERROR(AVERAGEIFS(S$4:S$31,$E$4:$E$31,$E51,$F$4:$F$31,$F51,$J$4:$J$31,$C51,U$4:U$31,$F$32),"")</f>
        <v/>
      </c>
      <c r="T51" s="230" t="str">
        <f>IFERROR(AVERAGEIFS(T$4:T$31,$E$4:$E$31,$E51,$F$4:$F$31,$F51,$J$4:$J$31,$C51,U$4:U$31,$F$32),"")</f>
        <v/>
      </c>
      <c r="U51" s="31"/>
      <c r="V51" s="45" t="str">
        <f t="shared" ref="V51:V55" si="54">IFERROR(S51-N51,"")</f>
        <v/>
      </c>
      <c r="W51" s="48" t="str">
        <f t="shared" ref="W51:W55" si="55">IFERROR(T51-O51,"")</f>
        <v/>
      </c>
      <c r="X51" s="229" t="str">
        <f>IFERROR(AVERAGEIFS(X$4:X$31,$E$4:$E$31,$E51,$F$4:$F$31,$F51,$J$4:$J$31,$C51,Z$4:Z$31,$F$32),"")</f>
        <v/>
      </c>
      <c r="Y51" s="230" t="str">
        <f>IFERROR(AVERAGEIFS(Y$4:Y$31,$E$4:$E$31,$E51,$F$4:$F$31,$F51,$J$4:$J$31,$C51,Z$4:Z$31,$F$32),"")</f>
        <v/>
      </c>
      <c r="Z51" s="31"/>
      <c r="AA51" s="45" t="str">
        <f t="shared" ref="AA51:AA55" si="56">IFERROR(X51-S51,"")</f>
        <v/>
      </c>
      <c r="AB51" s="48" t="str">
        <f t="shared" ref="AB51:AB55" si="57">IFERROR(Y51-T51,"")</f>
        <v/>
      </c>
      <c r="AC51" s="229" t="str">
        <f>IFERROR(AVERAGEIFS(AC$4:AC$31,$E$4:$E$31,$E51,$F$4:$F$31,$F51,$J$4:$J$31,$C51,AE$4:AE$31,$F$32),"")</f>
        <v/>
      </c>
      <c r="AD51" s="230" t="str">
        <f>IFERROR(AVERAGEIFS(AD$4:AD$31,$E$4:$E$31,$E51,$F$4:$F$31,$F51,$J$4:$J$31,$C51,AE$4:AE$31,$F$32),"")</f>
        <v/>
      </c>
      <c r="AE51" s="31"/>
      <c r="AF51" s="45" t="str">
        <f t="shared" si="20"/>
        <v/>
      </c>
      <c r="AG51" s="48" t="str">
        <f t="shared" si="21"/>
        <v/>
      </c>
      <c r="AH51" s="229" t="str">
        <f>IFERROR(AVERAGEIFS(AH$4:AH$31,$E$4:$E$31,$E51,$F$4:$F$31,$F51,$J$4:$J$31,$C51,AJ$4:AJ$31,$F$32),"")</f>
        <v/>
      </c>
      <c r="AI51" s="230" t="str">
        <f>IFERROR(AVERAGEIFS(AI$4:AI$31,$E$4:$E$31,$E51,$F$4:$F$31,$F51,$J$4:$J$31,$C51,AJ$4:AJ$31,$F$32),"")</f>
        <v/>
      </c>
      <c r="AJ51" s="31"/>
      <c r="AK51" s="45" t="str">
        <f t="shared" ref="AK51:AK55" si="58">IFERROR(AH51-AC51,"")</f>
        <v/>
      </c>
      <c r="AL51" s="48" t="str">
        <f t="shared" ref="AL51:AL55" si="59">IFERROR(AI51-AD51,"")</f>
        <v/>
      </c>
      <c r="AM51" s="229" t="str">
        <f>IFERROR(AVERAGEIFS(AM$4:AM$31,$E$4:$E$31,$E51,$F$4:$F$31,$F51,$J$4:$J$31,$C51,AO$4:AO$31,$F$32),"")</f>
        <v/>
      </c>
      <c r="AN51" s="230" t="str">
        <f>IFERROR(AVERAGEIFS(AN$4:AN$31,$E$4:$E$31,$E51,$F$4:$F$31,$F51,$J$4:$J$31,$C51,AO$4:AO$31,$F$32),"")</f>
        <v/>
      </c>
      <c r="AO51" s="31"/>
      <c r="AP51" s="45" t="str">
        <f t="shared" ref="AP51:AP55" si="60">IFERROR(AM51-AH51,"")</f>
        <v/>
      </c>
      <c r="AQ51" s="48" t="str">
        <f t="shared" ref="AQ51:AQ55" si="61">IFERROR(AN51-AI51,"")</f>
        <v/>
      </c>
      <c r="AR51" s="229" t="str">
        <f>IFERROR(AVERAGEIFS(AR$4:AR$31,$E$4:$E$31,$E51,$F$4:$F$31,$F51,$J$4:$J$31,$C51,AT$4:AT$31,$F$32),"")</f>
        <v/>
      </c>
      <c r="AS51" s="230" t="str">
        <f>IFERROR(AVERAGEIFS(AS$4:AS$31,$E$4:$E$31,$E51,$F$4:$F$31,$F51,$J$4:$J$31,$C51,AT$4:AT$31,$F$32),"")</f>
        <v/>
      </c>
      <c r="AT51" s="31"/>
      <c r="AU51" s="45" t="str">
        <f t="shared" ref="AU51:AU55" si="62">IFERROR(AR51-AM51,"")</f>
        <v/>
      </c>
      <c r="AV51" s="48" t="str">
        <f t="shared" ref="AV51:AV55" si="63">IFERROR(AS51-AN51,"")</f>
        <v/>
      </c>
    </row>
    <row r="52" spans="3:48">
      <c r="C52" s="318" t="s">
        <v>58</v>
      </c>
      <c r="D52" t="s">
        <v>72</v>
      </c>
      <c r="E52" s="1">
        <v>1</v>
      </c>
      <c r="F52">
        <v>1</v>
      </c>
      <c r="G52" s="5"/>
      <c r="H52" s="5"/>
      <c r="I52" s="5"/>
      <c r="J52" s="5"/>
      <c r="K52" s="229">
        <f>IFERROR(AVERAGEIFS(K$4:K$31,$E$4:$E$31,$E52,$F$4:$F$31,$F52,$J$4:$J$31,$C52,M$4:M$31,$F$32),"")</f>
        <v>1038.5</v>
      </c>
      <c r="L52" s="230">
        <f>IFERROR(AVERAGEIFS(L$4:L$31,$E$4:$E$31,$E52,$F$4:$F$31,$F52,$J$4:$J$31,$C52,M$4:M$31,$F$32),"")</f>
        <v>1051</v>
      </c>
      <c r="M52" s="32"/>
      <c r="N52" s="229">
        <f>IFERROR(AVERAGEIFS(N$4:N$31,$E$4:$E$31,$E52,$F$4:$F$31,$F52,$J$4:$J$31,$C52,P$4:P$31,$F$32),"")</f>
        <v>1051</v>
      </c>
      <c r="O52" s="230">
        <f>IFERROR(AVERAGEIFS(O$4:O$31,$E$4:$E$31,$E52,$F$4:$F$31,$F52,$J$4:$J$31,$C52,P$4:P$31,$F$32),"")</f>
        <v>1051</v>
      </c>
      <c r="P52" s="31"/>
      <c r="Q52" s="45">
        <f t="shared" si="14"/>
        <v>12.5</v>
      </c>
      <c r="R52" s="48">
        <f t="shared" si="15"/>
        <v>0</v>
      </c>
      <c r="S52" s="229">
        <f>IFERROR(AVERAGEIFS(S$4:S$31,$E$4:$E$31,$E52,$F$4:$F$31,$F52,$J$4:$J$31,$C52,U$4:U$31,$F$32),"")</f>
        <v>1051</v>
      </c>
      <c r="T52" s="230">
        <f>IFERROR(AVERAGEIFS(T$4:T$31,$E$4:$E$31,$E52,$F$4:$F$31,$F52,$J$4:$J$31,$C52,U$4:U$31,$F$32),"")</f>
        <v>1051</v>
      </c>
      <c r="U52" s="31"/>
      <c r="V52" s="45">
        <f t="shared" si="54"/>
        <v>0</v>
      </c>
      <c r="W52" s="48">
        <f t="shared" si="55"/>
        <v>0</v>
      </c>
      <c r="X52" s="229">
        <f>IFERROR(AVERAGEIFS(X$4:X$31,$E$4:$E$31,$E52,$F$4:$F$31,$F52,$J$4:$J$31,$C52,Z$4:Z$31,$F$32),"")</f>
        <v>1076</v>
      </c>
      <c r="Y52" s="230" t="str">
        <f>IFERROR(AVERAGEIFS(Y$4:Y$31,$E$4:$E$31,$E52,$F$4:$F$31,$F52,$J$4:$J$31,$C52,Z$4:Z$31,$F$32),"")</f>
        <v/>
      </c>
      <c r="Z52" s="31"/>
      <c r="AA52" s="45">
        <f t="shared" si="56"/>
        <v>25</v>
      </c>
      <c r="AB52" s="48" t="str">
        <f t="shared" si="57"/>
        <v/>
      </c>
      <c r="AC52" s="229">
        <f>IFERROR(AVERAGEIFS(AC$4:AC$31,$E$4:$E$31,$E52,$F$4:$F$31,$F52,$J$4:$J$31,$C52,AE$4:AE$31,$F$32),"")</f>
        <v>1051</v>
      </c>
      <c r="AD52" s="230">
        <f>IFERROR(AVERAGEIFS(AD$4:AD$31,$E$4:$E$31,$E52,$F$4:$F$31,$F52,$J$4:$J$31,$C52,AE$4:AE$31,$F$32),"")</f>
        <v>1051</v>
      </c>
      <c r="AE52" s="31"/>
      <c r="AF52" s="45">
        <f t="shared" si="20"/>
        <v>-25</v>
      </c>
      <c r="AG52" s="48" t="str">
        <f t="shared" si="21"/>
        <v/>
      </c>
      <c r="AH52" s="229">
        <f>IFERROR(AVERAGEIFS(AH$4:AH$31,$E$4:$E$31,$E52,$F$4:$F$31,$F52,$J$4:$J$31,$C52,AJ$4:AJ$31,$F$32),"")</f>
        <v>1125</v>
      </c>
      <c r="AI52" s="230">
        <f>IFERROR(AVERAGEIFS(AI$4:AI$31,$E$4:$E$31,$E52,$F$4:$F$31,$F52,$J$4:$J$31,$C52,AJ$4:AJ$31,$F$32),"")</f>
        <v>1125</v>
      </c>
      <c r="AJ52" s="31"/>
      <c r="AK52" s="45">
        <f t="shared" si="58"/>
        <v>74</v>
      </c>
      <c r="AL52" s="48">
        <f t="shared" si="59"/>
        <v>74</v>
      </c>
      <c r="AM52" s="229">
        <f>IFERROR(AVERAGEIFS(AM$4:AM$31,$E$4:$E$31,$E52,$F$4:$F$31,$F52,$J$4:$J$31,$C52,AO$4:AO$31,$F$32),"")</f>
        <v>1137.5</v>
      </c>
      <c r="AN52" s="230" t="str">
        <f>IFERROR(AVERAGEIFS(AN$4:AN$31,$E$4:$E$31,$E52,$F$4:$F$31,$F52,$J$4:$J$31,$C52,AO$4:AO$31,$F$32),"")</f>
        <v/>
      </c>
      <c r="AO52" s="31"/>
      <c r="AP52" s="45">
        <f t="shared" si="60"/>
        <v>12.5</v>
      </c>
      <c r="AQ52" s="48" t="str">
        <f t="shared" si="61"/>
        <v/>
      </c>
      <c r="AR52" s="229" t="str">
        <f>IFERROR(AVERAGEIFS(AR$4:AR$31,$E$4:$E$31,$E52,$F$4:$F$31,$F52,$J$4:$J$31,$C52,AT$4:AT$31,$F$32),"")</f>
        <v/>
      </c>
      <c r="AS52" s="230" t="str">
        <f>IFERROR(AVERAGEIFS(AS$4:AS$31,$E$4:$E$31,$E52,$F$4:$F$31,$F52,$J$4:$J$31,$C52,AT$4:AT$31,$F$32),"")</f>
        <v/>
      </c>
      <c r="AT52" s="31"/>
      <c r="AU52" s="45" t="str">
        <f t="shared" si="62"/>
        <v/>
      </c>
      <c r="AV52" s="48" t="str">
        <f t="shared" si="63"/>
        <v/>
      </c>
    </row>
    <row r="53" spans="3:48">
      <c r="C53" s="318" t="s">
        <v>58</v>
      </c>
      <c r="D53" t="s">
        <v>73</v>
      </c>
      <c r="E53" s="1">
        <v>2</v>
      </c>
      <c r="F53">
        <v>1</v>
      </c>
      <c r="G53" s="5"/>
      <c r="H53" s="5"/>
      <c r="I53" s="5"/>
      <c r="J53" s="5"/>
      <c r="K53" s="229">
        <f>IFERROR(AVERAGEIFS(K$4:K$31,$E$4:$E$31,$E53,$F$4:$F$31,$F53,$J$4:$J$31,$C53,M$4:M$31,$F$32),"")</f>
        <v>1201</v>
      </c>
      <c r="L53" s="230">
        <f>IFERROR(AVERAGEIFS(L$4:L$31,$E$4:$E$31,$E53,$F$4:$F$31,$F53,$J$4:$J$31,$C53,M$4:M$31,$F$32),"")</f>
        <v>1251</v>
      </c>
      <c r="M53" s="32"/>
      <c r="N53" s="229">
        <f>IFERROR(AVERAGEIFS(N$4:N$31,$E$4:$E$31,$E53,$F$4:$F$31,$F53,$J$4:$J$31,$C53,P$4:P$31,$F$32),"")</f>
        <v>1226</v>
      </c>
      <c r="O53" s="230" t="str">
        <f>IFERROR(AVERAGEIFS(O$4:O$31,$E$4:$E$31,$E53,$F$4:$F$31,$F53,$J$4:$J$31,$C53,P$4:P$31,$F$32),"")</f>
        <v/>
      </c>
      <c r="P53" s="31"/>
      <c r="Q53" s="45">
        <f t="shared" si="14"/>
        <v>25</v>
      </c>
      <c r="R53" s="48" t="str">
        <f t="shared" si="15"/>
        <v/>
      </c>
      <c r="S53" s="229">
        <f>IFERROR(AVERAGEIFS(S$4:S$31,$E$4:$E$31,$E53,$F$4:$F$31,$F53,$J$4:$J$31,$C53,U$4:U$31,$F$32),"")</f>
        <v>1226</v>
      </c>
      <c r="T53" s="230">
        <f>IFERROR(AVERAGEIFS(T$4:T$31,$E$4:$E$31,$E53,$F$4:$F$31,$F53,$J$4:$J$31,$C53,U$4:U$31,$F$32),"")</f>
        <v>1276</v>
      </c>
      <c r="U53" s="31"/>
      <c r="V53" s="45">
        <f t="shared" si="54"/>
        <v>0</v>
      </c>
      <c r="W53" s="48" t="str">
        <f t="shared" si="55"/>
        <v/>
      </c>
      <c r="X53" s="229">
        <f>IFERROR(AVERAGEIFS(X$4:X$31,$E$4:$E$31,$E53,$F$4:$F$31,$F53,$J$4:$J$31,$C53,Z$4:Z$31,$F$32),"")</f>
        <v>1226</v>
      </c>
      <c r="Y53" s="230" t="str">
        <f>IFERROR(AVERAGEIFS(Y$4:Y$31,$E$4:$E$31,$E53,$F$4:$F$31,$F53,$J$4:$J$31,$C53,Z$4:Z$31,$F$32),"")</f>
        <v/>
      </c>
      <c r="Z53" s="31"/>
      <c r="AA53" s="45">
        <f t="shared" si="56"/>
        <v>0</v>
      </c>
      <c r="AB53" s="48" t="str">
        <f t="shared" si="57"/>
        <v/>
      </c>
      <c r="AC53" s="229">
        <f>IFERROR(AVERAGEIFS(AC$4:AC$31,$E$4:$E$31,$E53,$F$4:$F$31,$F53,$J$4:$J$31,$C53,AE$4:AE$31,$F$32),"")</f>
        <v>1226</v>
      </c>
      <c r="AD53" s="230">
        <f>IFERROR(AVERAGEIFS(AD$4:AD$31,$E$4:$E$31,$E53,$F$4:$F$31,$F53,$J$4:$J$31,$C53,AE$4:AE$31,$F$32),"")</f>
        <v>1251</v>
      </c>
      <c r="AE53" s="31"/>
      <c r="AF53" s="45">
        <f t="shared" si="20"/>
        <v>0</v>
      </c>
      <c r="AG53" s="48" t="str">
        <f t="shared" si="21"/>
        <v/>
      </c>
      <c r="AH53" s="229">
        <f>IFERROR(AVERAGEIFS(AH$4:AH$31,$E$4:$E$31,$E53,$F$4:$F$31,$F53,$J$4:$J$31,$C53,AJ$4:AJ$31,$F$32),"")</f>
        <v>1300</v>
      </c>
      <c r="AI53" s="230" t="str">
        <f>IFERROR(AVERAGEIFS(AI$4:AI$31,$E$4:$E$31,$E53,$F$4:$F$31,$F53,$J$4:$J$31,$C53,AJ$4:AJ$31,$F$32),"")</f>
        <v/>
      </c>
      <c r="AJ53" s="31"/>
      <c r="AK53" s="45">
        <f t="shared" si="58"/>
        <v>74</v>
      </c>
      <c r="AL53" s="48" t="str">
        <f t="shared" si="59"/>
        <v/>
      </c>
      <c r="AM53" s="229">
        <f>IFERROR(AVERAGEIFS(AM$4:AM$31,$E$4:$E$31,$E53,$F$4:$F$31,$F53,$J$4:$J$31,$C53,AO$4:AO$31,$F$32),"")</f>
        <v>1300</v>
      </c>
      <c r="AN53" s="230" t="str">
        <f>IFERROR(AVERAGEIFS(AN$4:AN$31,$E$4:$E$31,$E53,$F$4:$F$31,$F53,$J$4:$J$31,$C53,AO$4:AO$31,$F$32),"")</f>
        <v/>
      </c>
      <c r="AO53" s="31"/>
      <c r="AP53" s="45">
        <f t="shared" si="60"/>
        <v>0</v>
      </c>
      <c r="AQ53" s="48" t="str">
        <f t="shared" si="61"/>
        <v/>
      </c>
      <c r="AR53" s="229" t="str">
        <f>IFERROR(AVERAGEIFS(AR$4:AR$31,$E$4:$E$31,$E53,$F$4:$F$31,$F53,$J$4:$J$31,$C53,AT$4:AT$31,$F$32),"")</f>
        <v/>
      </c>
      <c r="AS53" s="230" t="str">
        <f>IFERROR(AVERAGEIFS(AS$4:AS$31,$E$4:$E$31,$E53,$F$4:$F$31,$F53,$J$4:$J$31,$C53,AT$4:AT$31,$F$32),"")</f>
        <v/>
      </c>
      <c r="AT53" s="31"/>
      <c r="AU53" s="45" t="str">
        <f t="shared" si="62"/>
        <v/>
      </c>
      <c r="AV53" s="48" t="str">
        <f t="shared" si="63"/>
        <v/>
      </c>
    </row>
    <row r="54" spans="3:48">
      <c r="C54" s="318" t="s">
        <v>58</v>
      </c>
      <c r="D54" t="s">
        <v>74</v>
      </c>
      <c r="E54" s="1">
        <v>2</v>
      </c>
      <c r="F54">
        <v>2</v>
      </c>
      <c r="G54" s="5"/>
      <c r="H54" s="5"/>
      <c r="I54" s="5"/>
      <c r="J54" s="5"/>
      <c r="K54" s="229" t="str">
        <f>IFERROR(AVERAGEIFS(K$4:K$31,$E$4:$E$31,$E54,$F$4:$F$31,$F54,$J$4:$J$31,$C54,M$4:M$31,$F$32),"")</f>
        <v/>
      </c>
      <c r="L54" s="230" t="str">
        <f>IFERROR(AVERAGEIFS(L$4:L$31,$E$4:$E$31,$E54,$F$4:$F$31,$F54,$J$4:$J$31,$C54,M$4:M$31,$F$32),"")</f>
        <v/>
      </c>
      <c r="M54" s="32"/>
      <c r="N54" s="229" t="str">
        <f>IFERROR(AVERAGEIFS(N$4:N$31,$E$4:$E$31,$E54,$F$4:$F$31,$F54,$J$4:$J$31,$C54,P$4:P$31,$F$32),"")</f>
        <v/>
      </c>
      <c r="O54" s="230" t="str">
        <f>IFERROR(AVERAGEIFS(O$4:O$31,$E$4:$E$31,$E54,$F$4:$F$31,$F54,$J$4:$J$31,$C54,P$4:P$31,$F$32),"")</f>
        <v/>
      </c>
      <c r="P54" s="31"/>
      <c r="Q54" s="45" t="str">
        <f t="shared" si="14"/>
        <v/>
      </c>
      <c r="R54" s="48" t="str">
        <f t="shared" si="15"/>
        <v/>
      </c>
      <c r="S54" s="229" t="str">
        <f>IFERROR(AVERAGEIFS(S$4:S$31,$E$4:$E$31,$E54,$F$4:$F$31,$F54,$J$4:$J$31,$C54,U$4:U$31,$F$32),"")</f>
        <v/>
      </c>
      <c r="T54" s="230" t="str">
        <f>IFERROR(AVERAGEIFS(T$4:T$31,$E$4:$E$31,$E54,$F$4:$F$31,$F54,$J$4:$J$31,$C54,U$4:U$31,$F$32),"")</f>
        <v/>
      </c>
      <c r="U54" s="31"/>
      <c r="V54" s="45" t="str">
        <f t="shared" si="54"/>
        <v/>
      </c>
      <c r="W54" s="48" t="str">
        <f t="shared" si="55"/>
        <v/>
      </c>
      <c r="X54" s="229" t="str">
        <f>IFERROR(AVERAGEIFS(X$4:X$31,$E$4:$E$31,$E54,$F$4:$F$31,$F54,$J$4:$J$31,$C54,Z$4:Z$31,$F$32),"")</f>
        <v/>
      </c>
      <c r="Y54" s="230" t="str">
        <f>IFERROR(AVERAGEIFS(Y$4:Y$31,$E$4:$E$31,$E54,$F$4:$F$31,$F54,$J$4:$J$31,$C54,Z$4:Z$31,$F$32),"")</f>
        <v/>
      </c>
      <c r="Z54" s="31"/>
      <c r="AA54" s="45" t="str">
        <f t="shared" si="56"/>
        <v/>
      </c>
      <c r="AB54" s="48" t="str">
        <f t="shared" si="57"/>
        <v/>
      </c>
      <c r="AC54" s="229" t="str">
        <f>IFERROR(AVERAGEIFS(AC$4:AC$31,$E$4:$E$31,$E54,$F$4:$F$31,$F54,$J$4:$J$31,$C54,AE$4:AE$31,$F$32),"")</f>
        <v/>
      </c>
      <c r="AD54" s="230" t="str">
        <f>IFERROR(AVERAGEIFS(AD$4:AD$31,$E$4:$E$31,$E54,$F$4:$F$31,$F54,$J$4:$J$31,$C54,AE$4:AE$31,$F$32),"")</f>
        <v/>
      </c>
      <c r="AE54" s="31"/>
      <c r="AF54" s="45" t="str">
        <f t="shared" si="20"/>
        <v/>
      </c>
      <c r="AG54" s="48" t="str">
        <f t="shared" si="21"/>
        <v/>
      </c>
      <c r="AH54" s="229" t="str">
        <f>IFERROR(AVERAGEIFS(AH$4:AH$31,$E$4:$E$31,$E54,$F$4:$F$31,$F54,$J$4:$J$31,$C54,AJ$4:AJ$31,$F$32),"")</f>
        <v/>
      </c>
      <c r="AI54" s="230" t="str">
        <f>IFERROR(AVERAGEIFS(AI$4:AI$31,$E$4:$E$31,$E54,$F$4:$F$31,$F54,$J$4:$J$31,$C54,AJ$4:AJ$31,$F$32),"")</f>
        <v/>
      </c>
      <c r="AJ54" s="31"/>
      <c r="AK54" s="45" t="str">
        <f t="shared" si="58"/>
        <v/>
      </c>
      <c r="AL54" s="48" t="str">
        <f t="shared" si="59"/>
        <v/>
      </c>
      <c r="AM54" s="229" t="str">
        <f>IFERROR(AVERAGEIFS(AM$4:AM$31,$E$4:$E$31,$E54,$F$4:$F$31,$F54,$J$4:$J$31,$C54,AO$4:AO$31,$F$32),"")</f>
        <v/>
      </c>
      <c r="AN54" s="230" t="str">
        <f>IFERROR(AVERAGEIFS(AN$4:AN$31,$E$4:$E$31,$E54,$F$4:$F$31,$F54,$J$4:$J$31,$C54,AO$4:AO$31,$F$32),"")</f>
        <v/>
      </c>
      <c r="AO54" s="31"/>
      <c r="AP54" s="45" t="str">
        <f t="shared" si="60"/>
        <v/>
      </c>
      <c r="AQ54" s="48" t="str">
        <f t="shared" si="61"/>
        <v/>
      </c>
      <c r="AR54" s="229" t="str">
        <f>IFERROR(AVERAGEIFS(AR$4:AR$31,$E$4:$E$31,$E54,$F$4:$F$31,$F54,$J$4:$J$31,$C54,AT$4:AT$31,$F$32),"")</f>
        <v/>
      </c>
      <c r="AS54" s="230" t="str">
        <f>IFERROR(AVERAGEIFS(AS$4:AS$31,$E$4:$E$31,$E54,$F$4:$F$31,$F54,$J$4:$J$31,$C54,AT$4:AT$31,$F$32),"")</f>
        <v/>
      </c>
      <c r="AT54" s="31"/>
      <c r="AU54" s="45" t="str">
        <f t="shared" si="62"/>
        <v/>
      </c>
      <c r="AV54" s="48" t="str">
        <f t="shared" si="63"/>
        <v/>
      </c>
    </row>
    <row r="55" spans="3:48">
      <c r="C55" s="318" t="s">
        <v>58</v>
      </c>
      <c r="D55" t="s">
        <v>75</v>
      </c>
      <c r="E55" s="1">
        <v>3</v>
      </c>
      <c r="G55" s="5"/>
      <c r="H55" s="5"/>
      <c r="I55" s="5"/>
      <c r="J55" s="5"/>
      <c r="K55" s="229">
        <f>IFERROR(AVERAGEIFS(K$4:K$31,$E$4:$E$31,$E55,$J$4:$J$31,$C55,M$4:M$31,$F$32),"")</f>
        <v>1301</v>
      </c>
      <c r="L55" s="230" t="str">
        <f>IFERROR(AVERAGEIFS(L$4:L$31,$E$4:$E$31,$E55,$J$4:$J$31,$C55,M$4:M$31,$F$32),"")</f>
        <v/>
      </c>
      <c r="M55" s="32"/>
      <c r="N55" s="229">
        <f>IFERROR(AVERAGEIFS(N$4:N$31,$E$4:$E$31,$E55,$J$4:$J$31,$C55,P$4:P$31,$F$32),"")</f>
        <v>1263.5</v>
      </c>
      <c r="O55" s="230">
        <f>IFERROR(AVERAGEIFS(O$4:O$31,$E$4:$E$31,$E55,$J$4:$J$31,$C55,P$4:P$31,$F$32),"")</f>
        <v>1301</v>
      </c>
      <c r="Q55" s="45">
        <f t="shared" si="14"/>
        <v>-37.5</v>
      </c>
      <c r="R55" s="48" t="str">
        <f t="shared" si="15"/>
        <v/>
      </c>
      <c r="S55" s="229">
        <f>IFERROR(AVERAGEIFS(S$4:S$31,$E$4:$E$31,$E55,$J$4:$J$31,$C55,U$4:U$31,$F$32),"")</f>
        <v>1288.5</v>
      </c>
      <c r="T55" s="230">
        <f>IFERROR(AVERAGEIFS(T$4:T$31,$E$4:$E$31,$E55,$J$4:$J$31,$C55,U$4:U$31,$F$32),"")</f>
        <v>1301</v>
      </c>
      <c r="U55" s="19"/>
      <c r="V55" s="45">
        <f t="shared" si="54"/>
        <v>25</v>
      </c>
      <c r="W55" s="48">
        <f t="shared" si="55"/>
        <v>0</v>
      </c>
      <c r="X55" s="229">
        <f>IFERROR(AVERAGEIFS(X$4:X$31,$E$4:$E$31,$E55,$J$4:$J$31,$C55,Z$4:Z$31,$F$32),"")</f>
        <v>1288.5</v>
      </c>
      <c r="Y55" s="230">
        <f>IFERROR(AVERAGEIFS(Y$4:Y$31,$E$4:$E$31,$E55,$J$4:$J$31,$C55,Z$4:Z$31,$F$32),"")</f>
        <v>1301</v>
      </c>
      <c r="Z55" s="19"/>
      <c r="AA55" s="45">
        <f t="shared" si="56"/>
        <v>0</v>
      </c>
      <c r="AB55" s="48">
        <f t="shared" si="57"/>
        <v>0</v>
      </c>
      <c r="AC55" s="229">
        <f>IFERROR(AVERAGEIFS(AC$4:AC$31,$E$4:$E$31,$E55,$J$4:$J$31,$C55,AE$4:AE$31,$F$32),"")</f>
        <v>1288.5</v>
      </c>
      <c r="AD55" s="230">
        <f>IFERROR(AVERAGEIFS(AD$4:AD$31,$E$4:$E$31,$E55,$J$4:$J$31,$C55,AE$4:AE$31,$F$32),"")</f>
        <v>1301</v>
      </c>
      <c r="AE55" s="19"/>
      <c r="AF55" s="45">
        <f t="shared" si="20"/>
        <v>0</v>
      </c>
      <c r="AG55" s="48">
        <f t="shared" si="21"/>
        <v>0</v>
      </c>
      <c r="AH55" s="229">
        <f>IFERROR(AVERAGEIFS(AH$4:AH$31,$E$4:$E$31,$E55,$J$4:$J$31,$C55,AJ$4:AJ$31,$F$32),"")</f>
        <v>1387.5</v>
      </c>
      <c r="AI55" s="230" t="str">
        <f>IFERROR(AVERAGEIFS(AI$4:AI$31,$E$4:$E$31,$E55,$J$4:$J$31,$C55,AJ$4:AJ$31,$F$32),"")</f>
        <v/>
      </c>
      <c r="AJ55" s="19"/>
      <c r="AK55" s="45">
        <f t="shared" si="58"/>
        <v>99</v>
      </c>
      <c r="AL55" s="48" t="str">
        <f t="shared" si="59"/>
        <v/>
      </c>
      <c r="AM55" s="229">
        <f>IFERROR(AVERAGEIFS(AM$4:AM$31,$E$4:$E$31,$E55,$J$4:$J$31,$C55,AO$4:AO$31,$F$32),"")</f>
        <v>1362.5</v>
      </c>
      <c r="AN55" s="230">
        <f>IFERROR(AVERAGEIFS(AN$4:AN$31,$E$4:$E$31,$E55,$J$4:$J$31,$C55,AO$4:AO$31,$F$32),"")</f>
        <v>1375</v>
      </c>
      <c r="AO55" s="19"/>
      <c r="AP55" s="45">
        <f t="shared" si="60"/>
        <v>-25</v>
      </c>
      <c r="AQ55" s="48" t="str">
        <f t="shared" si="61"/>
        <v/>
      </c>
      <c r="AR55" s="229" t="str">
        <f>IFERROR(AVERAGEIFS(AR$4:AR$31,$E$4:$E$31,$E55,$J$4:$J$31,$C55,AT$4:AT$31,$F$32),"")</f>
        <v/>
      </c>
      <c r="AS55" s="230" t="str">
        <f>IFERROR(AVERAGEIFS(AS$4:AS$31,$E$4:$E$31,$E55,$J$4:$J$31,$C55,AT$4:AT$31,$F$32),"")</f>
        <v/>
      </c>
      <c r="AT55" s="19"/>
      <c r="AU55" s="45" t="str">
        <f t="shared" si="62"/>
        <v/>
      </c>
      <c r="AV55" s="48" t="str">
        <f t="shared" si="63"/>
        <v/>
      </c>
    </row>
    <row r="57" spans="3:48" ht="18.75">
      <c r="D57" s="324" t="s">
        <v>76</v>
      </c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</row>
    <row r="58" spans="3:48">
      <c r="D58" s="15" t="str">
        <f>D3</f>
        <v>Site Name</v>
      </c>
      <c r="E58" s="15" t="str">
        <f>E3</f>
        <v># Br</v>
      </c>
      <c r="F58" s="15" t="str">
        <f>F3</f>
        <v># Bath</v>
      </c>
      <c r="G58" s="15" t="str">
        <f>G3</f>
        <v>Sq ft</v>
      </c>
      <c r="H58" s="15"/>
      <c r="I58" s="15"/>
      <c r="J58" s="15"/>
      <c r="K58" s="43" t="str">
        <f t="shared" ref="K58:AH58" si="64">K3</f>
        <v>Min Rate</v>
      </c>
      <c r="L58" s="43"/>
      <c r="M58" s="49" t="str">
        <f t="shared" si="64"/>
        <v>Available</v>
      </c>
      <c r="N58" s="43" t="str">
        <f t="shared" si="64"/>
        <v>Min Rate</v>
      </c>
      <c r="O58" s="43"/>
      <c r="P58" s="43" t="str">
        <f t="shared" si="64"/>
        <v>Available</v>
      </c>
      <c r="Q58" s="43"/>
      <c r="R58" s="49" t="str">
        <f t="shared" si="64"/>
        <v>Max Vs. Last</v>
      </c>
      <c r="S58" s="16" t="str">
        <f t="shared" si="64"/>
        <v>Min Rate</v>
      </c>
      <c r="T58" s="16" t="str">
        <f t="shared" si="64"/>
        <v>Max Rate</v>
      </c>
      <c r="U58" s="16" t="str">
        <f t="shared" si="64"/>
        <v>Available</v>
      </c>
      <c r="V58" s="16" t="str">
        <f t="shared" si="64"/>
        <v>Min Vs. Last</v>
      </c>
      <c r="W58" s="16" t="str">
        <f t="shared" si="64"/>
        <v>Max Vs. Last</v>
      </c>
      <c r="X58" s="16" t="str">
        <f t="shared" si="64"/>
        <v>Min Rate</v>
      </c>
      <c r="Y58" s="16" t="str">
        <f t="shared" si="64"/>
        <v>Max Rate</v>
      </c>
      <c r="Z58" s="16" t="str">
        <f t="shared" si="64"/>
        <v>Available</v>
      </c>
      <c r="AA58" s="16" t="str">
        <f t="shared" si="64"/>
        <v>Min Vs. Last</v>
      </c>
      <c r="AB58" s="16" t="str">
        <f t="shared" si="64"/>
        <v>Max Vs. Last</v>
      </c>
      <c r="AC58" s="16" t="str">
        <f t="shared" si="64"/>
        <v>Min Rate</v>
      </c>
      <c r="AD58" s="16" t="str">
        <f t="shared" si="64"/>
        <v>Max Rate</v>
      </c>
      <c r="AE58" s="16" t="str">
        <f t="shared" si="64"/>
        <v>Available</v>
      </c>
      <c r="AF58" s="16" t="str">
        <f t="shared" si="64"/>
        <v>Min Vs. Last</v>
      </c>
      <c r="AG58" s="16" t="str">
        <f t="shared" si="64"/>
        <v>Max Vs. Last</v>
      </c>
      <c r="AH58" s="16" t="str">
        <f t="shared" si="64"/>
        <v>Min Rate</v>
      </c>
    </row>
    <row r="59" spans="3:48">
      <c r="D59" s="362" t="s">
        <v>269</v>
      </c>
      <c r="E59" s="70">
        <v>0</v>
      </c>
      <c r="F59" s="70">
        <v>1</v>
      </c>
      <c r="G59" s="116">
        <v>465</v>
      </c>
      <c r="H59" s="117" t="s">
        <v>48</v>
      </c>
      <c r="I59" s="70"/>
      <c r="J59" s="70"/>
      <c r="K59" s="95">
        <v>1050</v>
      </c>
      <c r="L59" s="74"/>
      <c r="M59" s="106" t="s">
        <v>88</v>
      </c>
      <c r="N59" s="95">
        <v>1050</v>
      </c>
      <c r="O59" s="45"/>
      <c r="R59" s="48"/>
      <c r="S59">
        <v>1050</v>
      </c>
      <c r="U59" t="s">
        <v>26</v>
      </c>
      <c r="V59" s="13"/>
      <c r="W59" s="19"/>
      <c r="X59">
        <v>1050</v>
      </c>
      <c r="Y59">
        <v>1050</v>
      </c>
      <c r="Z59" t="s">
        <v>88</v>
      </c>
      <c r="AC59">
        <v>995</v>
      </c>
      <c r="AD59">
        <v>1050</v>
      </c>
      <c r="AH59">
        <v>995</v>
      </c>
      <c r="AI59">
        <v>1050</v>
      </c>
      <c r="AJ59" t="s">
        <v>270</v>
      </c>
      <c r="AM59">
        <v>995</v>
      </c>
      <c r="AN59">
        <v>1050</v>
      </c>
      <c r="AO59" t="s">
        <v>271</v>
      </c>
    </row>
    <row r="60" spans="3:48">
      <c r="D60" s="363"/>
      <c r="E60">
        <v>1</v>
      </c>
      <c r="F60">
        <v>1</v>
      </c>
      <c r="G60" s="98" t="s">
        <v>272</v>
      </c>
      <c r="H60" s="118" t="s">
        <v>78</v>
      </c>
      <c r="K60" s="44">
        <v>1200</v>
      </c>
      <c r="L60" s="45"/>
      <c r="M60" s="107" t="s">
        <v>26</v>
      </c>
      <c r="N60" s="44">
        <v>1145</v>
      </c>
      <c r="O60" s="45"/>
      <c r="R60" s="48"/>
      <c r="S60">
        <v>1145</v>
      </c>
      <c r="T60">
        <v>1225</v>
      </c>
      <c r="U60" t="s">
        <v>26</v>
      </c>
      <c r="V60" s="13"/>
      <c r="W60" s="19"/>
      <c r="X60">
        <v>1145</v>
      </c>
      <c r="Y60">
        <v>1225</v>
      </c>
      <c r="Z60" t="s">
        <v>88</v>
      </c>
      <c r="AC60">
        <v>1145</v>
      </c>
      <c r="AD60">
        <v>1145</v>
      </c>
      <c r="AE60" t="s">
        <v>88</v>
      </c>
      <c r="AH60">
        <v>1125</v>
      </c>
      <c r="AI60">
        <v>1165</v>
      </c>
      <c r="AM60">
        <v>1125</v>
      </c>
      <c r="AN60">
        <v>1165</v>
      </c>
      <c r="AO60" t="s">
        <v>26</v>
      </c>
    </row>
    <row r="61" spans="3:48">
      <c r="D61" s="363"/>
      <c r="E61">
        <v>1</v>
      </c>
      <c r="F61">
        <v>1</v>
      </c>
      <c r="G61" s="98" t="s">
        <v>224</v>
      </c>
      <c r="H61" s="118" t="s">
        <v>78</v>
      </c>
      <c r="K61" s="44">
        <v>1225</v>
      </c>
      <c r="L61" s="45"/>
      <c r="M61" s="107" t="s">
        <v>26</v>
      </c>
      <c r="N61" s="44">
        <v>1145</v>
      </c>
      <c r="O61" s="45"/>
      <c r="R61" s="48"/>
      <c r="S61">
        <v>1145</v>
      </c>
      <c r="T61">
        <v>1225</v>
      </c>
      <c r="U61" t="s">
        <v>26</v>
      </c>
      <c r="V61" s="13"/>
      <c r="W61" s="19"/>
      <c r="X61">
        <v>1145</v>
      </c>
      <c r="Y61">
        <v>1225</v>
      </c>
      <c r="Z61" t="s">
        <v>88</v>
      </c>
      <c r="AC61">
        <v>1145</v>
      </c>
      <c r="AD61">
        <v>1145</v>
      </c>
      <c r="AH61">
        <v>1125</v>
      </c>
      <c r="AI61">
        <v>1165</v>
      </c>
      <c r="AM61">
        <v>1125</v>
      </c>
      <c r="AN61">
        <v>1165</v>
      </c>
      <c r="AO61" t="s">
        <v>26</v>
      </c>
    </row>
    <row r="62" spans="3:48">
      <c r="D62" s="363"/>
      <c r="E62">
        <v>2</v>
      </c>
      <c r="F62">
        <v>1</v>
      </c>
      <c r="G62" s="98" t="s">
        <v>273</v>
      </c>
      <c r="H62" s="118" t="s">
        <v>78</v>
      </c>
      <c r="K62" s="44">
        <v>1240</v>
      </c>
      <c r="L62" s="45"/>
      <c r="M62" s="107" t="s">
        <v>88</v>
      </c>
      <c r="N62" s="44">
        <v>1250</v>
      </c>
      <c r="O62" s="45"/>
      <c r="R62" s="48"/>
      <c r="S62">
        <v>1250</v>
      </c>
      <c r="T62">
        <v>1375</v>
      </c>
      <c r="U62" t="s">
        <v>26</v>
      </c>
      <c r="V62" s="13"/>
      <c r="W62" s="19"/>
      <c r="X62">
        <v>1250</v>
      </c>
      <c r="Y62">
        <v>1375</v>
      </c>
      <c r="Z62" t="s">
        <v>88</v>
      </c>
      <c r="AC62">
        <v>1200</v>
      </c>
      <c r="AD62">
        <v>1375</v>
      </c>
      <c r="AE62" t="s">
        <v>88</v>
      </c>
      <c r="AH62">
        <v>1200</v>
      </c>
      <c r="AI62">
        <v>1275</v>
      </c>
      <c r="AM62">
        <v>1200</v>
      </c>
      <c r="AN62">
        <v>1395</v>
      </c>
      <c r="AO62" t="s">
        <v>26</v>
      </c>
    </row>
    <row r="63" spans="3:48">
      <c r="D63" s="363"/>
      <c r="E63">
        <v>2</v>
      </c>
      <c r="F63">
        <v>1</v>
      </c>
      <c r="G63" s="98" t="s">
        <v>273</v>
      </c>
      <c r="H63" s="118" t="s">
        <v>80</v>
      </c>
      <c r="K63" s="44">
        <v>1250</v>
      </c>
      <c r="L63" s="45"/>
      <c r="M63" s="113" t="s">
        <v>88</v>
      </c>
      <c r="N63" s="45">
        <v>1250</v>
      </c>
      <c r="O63" s="45"/>
      <c r="R63" s="48"/>
      <c r="S63">
        <v>1250</v>
      </c>
      <c r="T63">
        <v>1375</v>
      </c>
      <c r="U63" t="s">
        <v>26</v>
      </c>
      <c r="V63" s="13"/>
      <c r="W63" s="19"/>
      <c r="X63">
        <v>1250</v>
      </c>
      <c r="Y63">
        <v>1375</v>
      </c>
      <c r="Z63" t="s">
        <v>88</v>
      </c>
      <c r="AC63">
        <v>1200</v>
      </c>
      <c r="AD63">
        <v>1375</v>
      </c>
      <c r="AH63">
        <v>1200</v>
      </c>
      <c r="AI63">
        <v>1375</v>
      </c>
      <c r="AM63">
        <v>1200</v>
      </c>
      <c r="AN63">
        <v>1395</v>
      </c>
      <c r="AO63" t="s">
        <v>26</v>
      </c>
    </row>
    <row r="64" spans="3:48">
      <c r="D64" s="363"/>
      <c r="E64">
        <v>3</v>
      </c>
      <c r="F64">
        <v>1</v>
      </c>
      <c r="G64" s="98">
        <v>1039</v>
      </c>
      <c r="H64" s="118" t="s">
        <v>78</v>
      </c>
      <c r="K64" s="44">
        <v>1425</v>
      </c>
      <c r="L64" s="45"/>
      <c r="M64" s="113" t="s">
        <v>79</v>
      </c>
      <c r="N64" s="45">
        <v>1400</v>
      </c>
      <c r="O64" s="45"/>
      <c r="R64" s="48"/>
      <c r="S64">
        <v>1400</v>
      </c>
      <c r="U64" t="s">
        <v>274</v>
      </c>
      <c r="V64" s="13"/>
      <c r="W64" s="19"/>
      <c r="X64">
        <v>1400</v>
      </c>
      <c r="Y64">
        <v>1400</v>
      </c>
      <c r="Z64" t="s">
        <v>154</v>
      </c>
      <c r="AC64">
        <v>1400</v>
      </c>
      <c r="AD64">
        <v>1400</v>
      </c>
      <c r="AH64">
        <v>1400</v>
      </c>
      <c r="AI64">
        <v>1400</v>
      </c>
      <c r="AJ64" t="s">
        <v>270</v>
      </c>
      <c r="AM64">
        <v>1400</v>
      </c>
      <c r="AN64">
        <v>1400</v>
      </c>
      <c r="AO64" t="s">
        <v>154</v>
      </c>
    </row>
    <row r="65" spans="1:41" s="10" customFormat="1">
      <c r="A65"/>
      <c r="B65"/>
      <c r="C65"/>
      <c r="D65" s="364"/>
      <c r="E65" s="10">
        <v>3</v>
      </c>
      <c r="F65" s="10">
        <v>1</v>
      </c>
      <c r="G65" s="99">
        <v>1039</v>
      </c>
      <c r="H65" s="119" t="s">
        <v>80</v>
      </c>
      <c r="K65" s="50">
        <v>1450</v>
      </c>
      <c r="L65" s="75"/>
      <c r="M65" s="114" t="s">
        <v>79</v>
      </c>
      <c r="N65" s="75">
        <v>1400</v>
      </c>
      <c r="O65" s="75"/>
      <c r="P65" s="20"/>
      <c r="Q65" s="20"/>
      <c r="R65" s="51"/>
      <c r="S65" s="10">
        <v>1400</v>
      </c>
      <c r="U65" s="10" t="s">
        <v>274</v>
      </c>
      <c r="V65" s="14"/>
      <c r="W65" s="20"/>
      <c r="X65" s="10">
        <v>1400</v>
      </c>
      <c r="Y65" s="10">
        <v>1400</v>
      </c>
      <c r="Z65" s="10" t="s">
        <v>154</v>
      </c>
      <c r="AC65" s="10">
        <v>1400</v>
      </c>
      <c r="AD65" s="10">
        <v>1400</v>
      </c>
      <c r="AH65" s="10">
        <v>1400</v>
      </c>
      <c r="AI65" s="10">
        <v>1400</v>
      </c>
      <c r="AJ65" s="10" t="s">
        <v>270</v>
      </c>
      <c r="AM65" s="10">
        <v>1400</v>
      </c>
      <c r="AN65" s="10">
        <v>1400</v>
      </c>
      <c r="AO65" s="10" t="s">
        <v>154</v>
      </c>
    </row>
    <row r="66" spans="1:41">
      <c r="D66" t="s">
        <v>82</v>
      </c>
      <c r="K66" s="42">
        <v>44560</v>
      </c>
      <c r="L66" s="42"/>
      <c r="N66" s="42">
        <v>44566</v>
      </c>
      <c r="O66" s="42"/>
      <c r="R66" s="45"/>
      <c r="V66" s="13"/>
      <c r="X66" t="s">
        <v>275</v>
      </c>
    </row>
  </sheetData>
  <autoFilter ref="B3:J3" xr:uid="{F147720F-733D-43A5-B705-C191B1DFC084}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dxfId="59" priority="26" operator="equal">
      <formula>"Margaret"</formula>
    </cfRule>
    <cfRule type="cellIs" dxfId="58" priority="27" operator="equal">
      <formula>"Steve"</formula>
    </cfRule>
    <cfRule type="cellIs" dxfId="57" priority="28" operator="equal">
      <formula>"Cheryl"</formula>
    </cfRule>
    <cfRule type="cellIs" dxfId="56" priority="29" operator="equal">
      <formula>"Davene"</formula>
    </cfRule>
    <cfRule type="cellIs" dxfId="55" priority="30" operator="equal">
      <formula>"Morgan"</formula>
    </cfRule>
  </conditionalFormatting>
  <conditionalFormatting sqref="A8">
    <cfRule type="cellIs" dxfId="54" priority="21" operator="equal">
      <formula>"Margaret"</formula>
    </cfRule>
    <cfRule type="cellIs" dxfId="53" priority="22" operator="equal">
      <formula>"Steve"</formula>
    </cfRule>
    <cfRule type="cellIs" dxfId="52" priority="23" operator="equal">
      <formula>"Cheryl"</formula>
    </cfRule>
    <cfRule type="cellIs" dxfId="51" priority="24" operator="equal">
      <formula>"Davene"</formula>
    </cfRule>
    <cfRule type="cellIs" dxfId="50" priority="25" operator="equal">
      <formula>"Morgan"</formula>
    </cfRule>
  </conditionalFormatting>
  <conditionalFormatting sqref="A14:A15">
    <cfRule type="cellIs" dxfId="49" priority="16" operator="equal">
      <formula>"Margaret"</formula>
    </cfRule>
    <cfRule type="cellIs" dxfId="48" priority="17" operator="equal">
      <formula>"Steve"</formula>
    </cfRule>
    <cfRule type="cellIs" dxfId="47" priority="18" operator="equal">
      <formula>"Cheryl"</formula>
    </cfRule>
    <cfRule type="cellIs" dxfId="46" priority="19" operator="equal">
      <formula>"Davene"</formula>
    </cfRule>
    <cfRule type="cellIs" dxfId="45" priority="20" operator="equal">
      <formula>"Morgan"</formula>
    </cfRule>
  </conditionalFormatting>
  <conditionalFormatting sqref="A22">
    <cfRule type="cellIs" dxfId="44" priority="11" operator="equal">
      <formula>"Margaret"</formula>
    </cfRule>
    <cfRule type="cellIs" dxfId="43" priority="12" operator="equal">
      <formula>"Steve"</formula>
    </cfRule>
    <cfRule type="cellIs" dxfId="42" priority="13" operator="equal">
      <formula>"Cheryl"</formula>
    </cfRule>
    <cfRule type="cellIs" dxfId="41" priority="14" operator="equal">
      <formula>"Davene"</formula>
    </cfRule>
    <cfRule type="cellIs" dxfId="40" priority="15" operator="equal">
      <formula>"Morgan"</formula>
    </cfRule>
  </conditionalFormatting>
  <conditionalFormatting sqref="A24">
    <cfRule type="cellIs" dxfId="39" priority="6" operator="equal">
      <formula>"Margaret"</formula>
    </cfRule>
    <cfRule type="cellIs" dxfId="38" priority="7" operator="equal">
      <formula>"Steve"</formula>
    </cfRule>
    <cfRule type="cellIs" dxfId="37" priority="8" operator="equal">
      <formula>"Cheryl"</formula>
    </cfRule>
    <cfRule type="cellIs" dxfId="36" priority="9" operator="equal">
      <formula>"Davene"</formula>
    </cfRule>
    <cfRule type="cellIs" dxfId="35" priority="10" operator="equal">
      <formula>"Morgan"</formula>
    </cfRule>
  </conditionalFormatting>
  <conditionalFormatting sqref="B14:B15">
    <cfRule type="cellIs" dxfId="34" priority="1" operator="equal">
      <formula>"Margaret"</formula>
    </cfRule>
    <cfRule type="cellIs" dxfId="33" priority="2" operator="equal">
      <formula>"Steve"</formula>
    </cfRule>
    <cfRule type="cellIs" dxfId="32" priority="3" operator="equal">
      <formula>"Cheryl"</formula>
    </cfRule>
    <cfRule type="cellIs" dxfId="31" priority="4" operator="equal">
      <formula>"Davene"</formula>
    </cfRule>
    <cfRule type="cellIs" dxfId="30" priority="5" operator="equal">
      <formula>"Morgan"</formula>
    </cfRule>
  </conditionalFormatting>
  <hyperlinks>
    <hyperlink ref="D8" r:id="rId1" display="Laurel Gardens" xr:uid="{D8137284-DC18-462D-92D8-A17758FCC3D3}"/>
    <hyperlink ref="D4:D7" r:id="rId2" display="Tisbury Crossing &amp; Waybury Park" xr:uid="{6B1AB8DD-A2C7-4151-BC2C-CA89EB0E3898}"/>
    <hyperlink ref="D18" r:id="rId3" display="Bridgewood Apts" xr:uid="{861B4BA9-CE98-4104-B8CA-1346A08E5DC7}"/>
    <hyperlink ref="D22" r:id="rId4" display="Ascot Court" xr:uid="{CFECC95F-3826-4870-915C-D6D22517FA5F}"/>
    <hyperlink ref="D18:D21" r:id="rId5" display="Le Jardin" xr:uid="{55AC792C-88C0-4891-8FAC-3D94D5060CD7}"/>
    <hyperlink ref="D24:D25" r:id="rId6" display="Amblewood Terrace" xr:uid="{EA4A1FA6-5DF8-43B4-BC7A-9213C3ADAB1B}"/>
    <hyperlink ref="D22:D23" r:id="rId7" display="Avalon Apartments" xr:uid="{3D32C25B-AEE2-40DF-A4BA-30EFDB8436D9}"/>
    <hyperlink ref="D26:D29" r:id="rId8" display="Aspen Park Rentals" xr:uid="{9A85608C-8794-4E0F-8C84-40FA4C839FB6}"/>
    <hyperlink ref="D24:D25" r:id="rId9" display="Harmony at the Market" xr:uid="{79DC3186-3B31-4209-BDB5-B49C64222E12}"/>
    <hyperlink ref="D8:D13" r:id="rId10" display="Spruce Arms" xr:uid="{9F0CD48A-94A9-480E-A47F-690E2EBC03E1}"/>
    <hyperlink ref="D14:D17" r:id="rId11" display="Stonebridge" xr:uid="{8E29C422-C38A-426E-9796-BD902675A382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CA998-7C98-4787-9919-3DF268F6A647}">
          <x14:formula1>
            <xm:f>Instructions!$A$31:$A$35</xm:f>
          </x14:formula1>
          <xm:sqref>AT4:AT29 AO4:AO29 AJ4:AJ29 AE4:AE29 Z4:Z29 U4:U29 F32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936D-4F78-448A-A93C-765C82211E40}">
  <sheetPr>
    <tabColor theme="5" tint="0.59999389629810485"/>
  </sheetPr>
  <dimension ref="A1:BA64"/>
  <sheetViews>
    <sheetView zoomScaleNormal="100" workbookViewId="0">
      <pane xSplit="10" ySplit="3" topLeftCell="AN21" activePane="bottomRight" state="frozen"/>
      <selection pane="bottomRight" activeCell="AN21" sqref="AN21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14.5703125" bestFit="1" customWidth="1"/>
    <col min="6" max="6" width="6.42578125" bestFit="1" customWidth="1"/>
    <col min="7" max="7" width="7.7109375" bestFit="1" customWidth="1"/>
    <col min="8" max="8" width="11" bestFit="1" customWidth="1"/>
    <col min="9" max="9" width="10.140625" bestFit="1" customWidth="1"/>
    <col min="10" max="10" width="5.42578125" bestFit="1" customWidth="1"/>
    <col min="11" max="12" width="12.85546875" style="19" customWidth="1"/>
    <col min="13" max="13" width="10.140625" style="19" customWidth="1"/>
    <col min="14" max="14" width="9" style="19" customWidth="1"/>
    <col min="15" max="15" width="9.28515625" style="19" customWidth="1"/>
    <col min="16" max="16" width="10" style="19" customWidth="1"/>
    <col min="17" max="17" width="11.5703125" style="19" customWidth="1"/>
    <col min="18" max="18" width="11.85546875" style="19" customWidth="1"/>
    <col min="19" max="19" width="9" customWidth="1"/>
    <col min="20" max="21" width="9.28515625" customWidth="1"/>
    <col min="22" max="22" width="11.5703125" customWidth="1"/>
    <col min="23" max="23" width="11.85546875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" bestFit="1" customWidth="1"/>
    <col min="30" max="30" width="9.28515625" bestFit="1" customWidth="1"/>
    <col min="31" max="31" width="15" customWidth="1"/>
    <col min="32" max="32" width="11.5703125" bestFit="1" customWidth="1"/>
    <col min="33" max="33" width="11.85546875" bestFit="1" customWidth="1"/>
    <col min="34" max="34" width="15" bestFit="1" customWidth="1"/>
    <col min="38" max="38" width="10.28515625" bestFit="1" customWidth="1"/>
    <col min="39" max="40" width="9.85546875" bestFit="1" customWidth="1"/>
  </cols>
  <sheetData>
    <row r="1" spans="1:53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</row>
    <row r="2" spans="1:53">
      <c r="A2" s="312"/>
      <c r="B2" s="24"/>
      <c r="C2" s="25"/>
      <c r="D2" s="25"/>
      <c r="E2" s="25"/>
      <c r="F2" s="25"/>
      <c r="G2" s="25"/>
      <c r="H2" s="25"/>
      <c r="I2" s="25"/>
      <c r="J2" s="25"/>
      <c r="K2" s="357">
        <v>44561</v>
      </c>
      <c r="L2" s="357"/>
      <c r="M2" s="332"/>
      <c r="N2" s="356">
        <v>44583</v>
      </c>
      <c r="O2" s="357"/>
      <c r="P2" s="314"/>
      <c r="Q2" s="314"/>
      <c r="R2" s="332"/>
      <c r="S2" s="315">
        <v>44593</v>
      </c>
      <c r="T2" s="316"/>
      <c r="U2" s="316"/>
      <c r="V2" s="316"/>
      <c r="W2" s="333"/>
      <c r="X2" s="334">
        <v>44621</v>
      </c>
      <c r="Y2" s="316"/>
      <c r="Z2" s="316"/>
      <c r="AA2" s="316"/>
      <c r="AB2" s="333"/>
      <c r="AC2" s="334" t="s">
        <v>84</v>
      </c>
      <c r="AD2" s="316"/>
      <c r="AE2" s="316"/>
      <c r="AF2" s="316"/>
      <c r="AG2" s="333"/>
      <c r="AH2" s="334">
        <v>44682</v>
      </c>
      <c r="AI2" s="316"/>
      <c r="AJ2" s="316"/>
      <c r="AK2" s="316"/>
      <c r="AL2" s="333"/>
      <c r="AM2" s="334">
        <v>44713</v>
      </c>
      <c r="AN2" s="316"/>
      <c r="AO2" s="316"/>
      <c r="AP2" s="316"/>
      <c r="AQ2" s="333"/>
      <c r="AR2" s="334">
        <v>44743</v>
      </c>
      <c r="AS2" s="316"/>
      <c r="AT2" s="316"/>
      <c r="AU2" s="316"/>
      <c r="AV2" s="333"/>
      <c r="AW2" s="334">
        <v>44774</v>
      </c>
      <c r="AX2" s="316"/>
      <c r="AY2" s="316"/>
      <c r="AZ2" s="316"/>
      <c r="BA2" s="333"/>
    </row>
    <row r="3" spans="1:53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/>
      <c r="AO3" s="38" t="s">
        <v>42</v>
      </c>
      <c r="AP3" s="38" t="s">
        <v>43</v>
      </c>
      <c r="AQ3" s="4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  <c r="AW3" s="38" t="s">
        <v>40</v>
      </c>
      <c r="AX3" s="38" t="s">
        <v>41</v>
      </c>
      <c r="AY3" s="38" t="s">
        <v>42</v>
      </c>
      <c r="AZ3" s="38" t="s">
        <v>43</v>
      </c>
      <c r="BA3" s="38" t="s">
        <v>44</v>
      </c>
    </row>
    <row r="4" spans="1:53">
      <c r="A4" s="318"/>
      <c r="B4" s="326" t="s">
        <v>276</v>
      </c>
      <c r="C4" s="318" t="s">
        <v>53</v>
      </c>
      <c r="D4" s="339" t="s">
        <v>277</v>
      </c>
      <c r="E4" s="13">
        <v>1</v>
      </c>
      <c r="F4" s="13">
        <v>1</v>
      </c>
      <c r="G4" s="18">
        <v>479</v>
      </c>
      <c r="H4" s="18"/>
      <c r="I4" s="18"/>
      <c r="J4" s="336" t="s">
        <v>55</v>
      </c>
      <c r="K4" s="44">
        <v>950</v>
      </c>
      <c r="L4" s="45"/>
      <c r="M4" s="102" t="s">
        <v>79</v>
      </c>
      <c r="N4" s="44">
        <v>950</v>
      </c>
      <c r="O4" s="45"/>
      <c r="P4" s="31" t="s">
        <v>79</v>
      </c>
      <c r="Q4" s="31"/>
      <c r="R4" s="48">
        <f>K4-N4</f>
        <v>0</v>
      </c>
      <c r="S4" s="11">
        <v>950</v>
      </c>
      <c r="T4" s="11"/>
      <c r="U4" s="13" t="s">
        <v>28</v>
      </c>
      <c r="V4" s="45" t="str">
        <f>IF(S4&lt;&gt;N4,S4-N4,"")</f>
        <v/>
      </c>
      <c r="W4" s="48" t="str">
        <f>IF(T4&lt;&gt;O4,T4-O4,"")</f>
        <v/>
      </c>
      <c r="X4" s="4"/>
      <c r="Y4" s="4"/>
      <c r="Z4" s="13" t="s">
        <v>30</v>
      </c>
      <c r="AA4" s="45"/>
      <c r="AB4" s="48"/>
      <c r="AC4">
        <v>950</v>
      </c>
      <c r="AE4" s="13" t="s">
        <v>28</v>
      </c>
      <c r="AF4" s="45">
        <f>IF(AC4&lt;&gt;X4,AC4-X4,"")</f>
        <v>950</v>
      </c>
      <c r="AG4" s="48" t="str">
        <f>IF(AD4&lt;&gt;Y4,AD4-Y4,"")</f>
        <v/>
      </c>
      <c r="AH4" s="44">
        <v>950</v>
      </c>
      <c r="AJ4" s="13" t="s">
        <v>79</v>
      </c>
      <c r="AK4" s="45" t="str">
        <f>IF(AH4&lt;&gt;AC4,AH4-AC4,"")</f>
        <v/>
      </c>
      <c r="AL4" s="48" t="str">
        <f>IF(AI4&lt;&gt;AD4,AI4-AD4,"")</f>
        <v/>
      </c>
      <c r="AM4" s="284">
        <v>950</v>
      </c>
      <c r="AN4" s="284"/>
      <c r="AO4" s="13" t="s">
        <v>28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>
        <f>IF(AR4&lt;&gt;AM4,AR4-AM4,"")</f>
        <v>-950</v>
      </c>
      <c r="AV4" s="48" t="str">
        <f>IF(AS4&lt;&gt;AN4,AS4-AN4,"")</f>
        <v/>
      </c>
      <c r="AY4" s="13" t="s">
        <v>30</v>
      </c>
      <c r="AZ4" s="45" t="str">
        <f>IF(AW4&lt;&gt;AR4,AW4-AR4,"")</f>
        <v/>
      </c>
      <c r="BA4" s="48" t="str">
        <f>IF(AX4&lt;&gt;AS4,AX4-AS4,"")</f>
        <v/>
      </c>
    </row>
    <row r="5" spans="1:53">
      <c r="A5" s="318"/>
      <c r="B5" s="326"/>
      <c r="C5" s="318"/>
      <c r="D5" s="339"/>
      <c r="E5" s="13">
        <v>2</v>
      </c>
      <c r="F5" s="13">
        <v>1</v>
      </c>
      <c r="G5" s="18">
        <v>668</v>
      </c>
      <c r="H5" s="18"/>
      <c r="I5" s="18"/>
      <c r="J5" s="336" t="s">
        <v>55</v>
      </c>
      <c r="K5" s="44">
        <v>1050</v>
      </c>
      <c r="L5" s="45"/>
      <c r="M5" s="102" t="s">
        <v>26</v>
      </c>
      <c r="N5" s="44">
        <v>1050</v>
      </c>
      <c r="O5" s="45"/>
      <c r="P5" s="31" t="s">
        <v>79</v>
      </c>
      <c r="Q5" s="31"/>
      <c r="R5" s="48">
        <f>K5-N5</f>
        <v>0</v>
      </c>
      <c r="S5" s="11">
        <v>1050</v>
      </c>
      <c r="T5" s="4"/>
      <c r="U5" s="13" t="s">
        <v>28</v>
      </c>
      <c r="V5" s="45" t="str">
        <f t="shared" ref="V5:W32" si="0">IF(S5&lt;&gt;N5,S5-N5,"")</f>
        <v/>
      </c>
      <c r="W5" s="48" t="str">
        <f t="shared" si="0"/>
        <v/>
      </c>
      <c r="X5" s="4"/>
      <c r="Y5" s="4"/>
      <c r="Z5" s="13" t="s">
        <v>30</v>
      </c>
      <c r="AA5" s="45"/>
      <c r="AB5" s="48"/>
      <c r="AE5" s="13" t="s">
        <v>29</v>
      </c>
      <c r="AF5" s="45" t="str">
        <f t="shared" ref="AF5:AG30" si="1">IF(AC5&lt;&gt;X5,AC5-X5,"")</f>
        <v/>
      </c>
      <c r="AG5" s="48" t="str">
        <f t="shared" si="1"/>
        <v/>
      </c>
      <c r="AH5" s="44">
        <v>1050</v>
      </c>
      <c r="AJ5" s="13" t="s">
        <v>26</v>
      </c>
      <c r="AK5" s="45"/>
      <c r="AL5" s="48" t="str">
        <f t="shared" ref="AK5:AL30" si="2">IF(AI5&lt;&gt;AD5,AI5-AD5,"")</f>
        <v/>
      </c>
      <c r="AM5" s="284">
        <v>1050</v>
      </c>
      <c r="AN5" s="284"/>
      <c r="AO5" s="13" t="s">
        <v>26</v>
      </c>
      <c r="AP5" s="45" t="str">
        <f t="shared" ref="AP5:AQ28" si="3">IF(AM5&lt;&gt;AH5,AM5-AH5,"")</f>
        <v/>
      </c>
      <c r="AQ5" s="48" t="str">
        <f t="shared" si="3"/>
        <v/>
      </c>
      <c r="AT5" s="13" t="s">
        <v>30</v>
      </c>
      <c r="AU5" s="45">
        <f t="shared" ref="AU5:AV30" si="4">IF(AR5&lt;&gt;AM5,AR5-AM5,"")</f>
        <v>-1050</v>
      </c>
      <c r="AV5" s="48" t="str">
        <f t="shared" si="4"/>
        <v/>
      </c>
      <c r="AY5" s="13" t="s">
        <v>30</v>
      </c>
      <c r="AZ5" s="45" t="str">
        <f t="shared" ref="AZ5:AZ30" si="5">IF(AW5&lt;&gt;AR5,AW5-AR5,"")</f>
        <v/>
      </c>
      <c r="BA5" s="48" t="str">
        <f t="shared" ref="BA5:BA20" si="6">IF(AX5&lt;&gt;AS5,AX5-AS5,"")</f>
        <v/>
      </c>
    </row>
    <row r="6" spans="1:53">
      <c r="A6" s="318"/>
      <c r="B6" s="326"/>
      <c r="C6" s="318"/>
      <c r="D6" s="339"/>
      <c r="E6" s="13">
        <v>2</v>
      </c>
      <c r="F6" s="13">
        <v>1</v>
      </c>
      <c r="G6" s="18">
        <v>780</v>
      </c>
      <c r="H6" s="18"/>
      <c r="I6" s="18"/>
      <c r="J6" s="336" t="s">
        <v>55</v>
      </c>
      <c r="K6" s="44">
        <v>1100</v>
      </c>
      <c r="L6" s="45"/>
      <c r="M6" s="102" t="s">
        <v>26</v>
      </c>
      <c r="N6" s="44">
        <v>1100</v>
      </c>
      <c r="O6" s="45"/>
      <c r="P6" s="31" t="s">
        <v>26</v>
      </c>
      <c r="Q6" s="31"/>
      <c r="R6" s="48"/>
      <c r="S6" s="11">
        <v>1100</v>
      </c>
      <c r="T6" s="4"/>
      <c r="U6" s="13" t="s">
        <v>26</v>
      </c>
      <c r="V6" s="45" t="str">
        <f t="shared" si="0"/>
        <v/>
      </c>
      <c r="W6" s="48" t="str">
        <f t="shared" si="0"/>
        <v/>
      </c>
      <c r="X6" s="4"/>
      <c r="Y6" s="4"/>
      <c r="Z6" s="13" t="s">
        <v>30</v>
      </c>
      <c r="AA6" s="45"/>
      <c r="AB6" s="48"/>
      <c r="AC6">
        <v>1100</v>
      </c>
      <c r="AE6" s="13" t="s">
        <v>30</v>
      </c>
      <c r="AF6" s="45">
        <f t="shared" si="1"/>
        <v>1100</v>
      </c>
      <c r="AG6" s="48" t="str">
        <f t="shared" si="1"/>
        <v/>
      </c>
      <c r="AH6" s="44">
        <v>1100</v>
      </c>
      <c r="AJ6" s="13" t="s">
        <v>26</v>
      </c>
      <c r="AK6" s="45" t="str">
        <f t="shared" si="2"/>
        <v/>
      </c>
      <c r="AL6" s="48" t="str">
        <f t="shared" si="2"/>
        <v/>
      </c>
      <c r="AM6" s="284">
        <v>1100</v>
      </c>
      <c r="AN6" s="284"/>
      <c r="AO6" s="13" t="s">
        <v>26</v>
      </c>
      <c r="AP6" s="45" t="str">
        <f t="shared" si="3"/>
        <v/>
      </c>
      <c r="AQ6" s="48" t="str">
        <f t="shared" si="3"/>
        <v/>
      </c>
      <c r="AT6" s="13" t="s">
        <v>30</v>
      </c>
      <c r="AU6" s="45">
        <f t="shared" si="4"/>
        <v>-1100</v>
      </c>
      <c r="AV6" s="48" t="str">
        <f t="shared" si="4"/>
        <v/>
      </c>
      <c r="AY6" s="13" t="s">
        <v>30</v>
      </c>
      <c r="AZ6" s="45" t="str">
        <f t="shared" si="5"/>
        <v/>
      </c>
      <c r="BA6" s="48" t="str">
        <f t="shared" si="6"/>
        <v/>
      </c>
    </row>
    <row r="7" spans="1:53">
      <c r="A7" s="318"/>
      <c r="B7" s="326"/>
      <c r="C7" s="318"/>
      <c r="D7" s="339"/>
      <c r="E7" s="13">
        <v>2</v>
      </c>
      <c r="F7" s="13">
        <v>1</v>
      </c>
      <c r="G7" s="18">
        <v>799</v>
      </c>
      <c r="H7" s="18"/>
      <c r="I7" s="18"/>
      <c r="J7" s="336" t="s">
        <v>55</v>
      </c>
      <c r="K7" s="44">
        <v>1100</v>
      </c>
      <c r="L7" s="45"/>
      <c r="M7" s="102" t="s">
        <v>79</v>
      </c>
      <c r="N7" s="44">
        <v>1100</v>
      </c>
      <c r="O7" s="45"/>
      <c r="P7" s="31" t="s">
        <v>79</v>
      </c>
      <c r="Q7" s="31"/>
      <c r="R7" s="48"/>
      <c r="S7" s="11">
        <v>1100</v>
      </c>
      <c r="T7" s="4"/>
      <c r="U7" s="13" t="s">
        <v>28</v>
      </c>
      <c r="V7" s="45" t="str">
        <f t="shared" si="0"/>
        <v/>
      </c>
      <c r="W7" s="48" t="str">
        <f t="shared" si="0"/>
        <v/>
      </c>
      <c r="X7" s="4"/>
      <c r="Y7" s="4"/>
      <c r="Z7" s="13" t="s">
        <v>30</v>
      </c>
      <c r="AA7" s="45"/>
      <c r="AB7" s="48"/>
      <c r="AC7">
        <v>1100</v>
      </c>
      <c r="AE7" s="13" t="s">
        <v>28</v>
      </c>
      <c r="AF7" s="45">
        <f t="shared" si="1"/>
        <v>1100</v>
      </c>
      <c r="AG7" s="48" t="str">
        <f t="shared" si="1"/>
        <v/>
      </c>
      <c r="AH7" s="44">
        <v>1100</v>
      </c>
      <c r="AJ7" s="13" t="s">
        <v>79</v>
      </c>
      <c r="AK7" s="45" t="str">
        <f t="shared" si="2"/>
        <v/>
      </c>
      <c r="AL7" s="48" t="str">
        <f t="shared" si="2"/>
        <v/>
      </c>
      <c r="AM7" s="284">
        <v>1100</v>
      </c>
      <c r="AN7" s="284"/>
      <c r="AO7" s="13" t="s">
        <v>28</v>
      </c>
      <c r="AP7" s="45" t="str">
        <f t="shared" si="3"/>
        <v/>
      </c>
      <c r="AQ7" s="48" t="str">
        <f t="shared" si="3"/>
        <v/>
      </c>
      <c r="AT7" s="13" t="s">
        <v>30</v>
      </c>
      <c r="AU7" s="45">
        <f t="shared" si="4"/>
        <v>-1100</v>
      </c>
      <c r="AV7" s="48" t="str">
        <f t="shared" si="4"/>
        <v/>
      </c>
      <c r="AY7" s="13" t="s">
        <v>30</v>
      </c>
      <c r="AZ7" s="45" t="str">
        <f t="shared" si="5"/>
        <v/>
      </c>
      <c r="BA7" s="48" t="str">
        <f t="shared" si="6"/>
        <v/>
      </c>
    </row>
    <row r="8" spans="1:53">
      <c r="A8" s="318"/>
      <c r="B8" s="326"/>
      <c r="C8" s="318"/>
      <c r="D8" s="339"/>
      <c r="E8" s="13">
        <v>2</v>
      </c>
      <c r="F8" s="13">
        <v>1</v>
      </c>
      <c r="G8" s="18">
        <v>825</v>
      </c>
      <c r="H8" s="18"/>
      <c r="I8" s="18"/>
      <c r="J8" s="361" t="s">
        <v>55</v>
      </c>
      <c r="K8" s="44">
        <v>1150</v>
      </c>
      <c r="L8" s="45"/>
      <c r="M8" s="102" t="s">
        <v>26</v>
      </c>
      <c r="N8" s="44">
        <v>1150</v>
      </c>
      <c r="O8" s="45"/>
      <c r="P8" s="31" t="s">
        <v>26</v>
      </c>
      <c r="Q8" s="31"/>
      <c r="R8" s="48">
        <f t="shared" ref="R8:R32" si="7">K8-N8</f>
        <v>0</v>
      </c>
      <c r="S8" s="11">
        <v>1150</v>
      </c>
      <c r="T8" s="12"/>
      <c r="U8" s="14" t="s">
        <v>26</v>
      </c>
      <c r="V8" s="75" t="str">
        <f t="shared" si="0"/>
        <v/>
      </c>
      <c r="W8" s="51" t="str">
        <f t="shared" si="0"/>
        <v/>
      </c>
      <c r="X8" s="12"/>
      <c r="Y8" s="12"/>
      <c r="Z8" s="14" t="s">
        <v>30</v>
      </c>
      <c r="AA8" s="75"/>
      <c r="AB8" s="51"/>
      <c r="AC8" s="10">
        <v>1150</v>
      </c>
      <c r="AD8" s="10"/>
      <c r="AE8" s="14" t="s">
        <v>28</v>
      </c>
      <c r="AF8" s="75">
        <f t="shared" si="1"/>
        <v>1150</v>
      </c>
      <c r="AG8" s="51" t="str">
        <f t="shared" si="1"/>
        <v/>
      </c>
      <c r="AH8" s="44">
        <v>1150</v>
      </c>
      <c r="AI8" s="10"/>
      <c r="AJ8" s="14" t="s">
        <v>26</v>
      </c>
      <c r="AK8" s="75" t="str">
        <f t="shared" si="2"/>
        <v/>
      </c>
      <c r="AL8" s="51" t="str">
        <f t="shared" si="2"/>
        <v/>
      </c>
      <c r="AM8" s="285">
        <v>1150</v>
      </c>
      <c r="AN8" s="285"/>
      <c r="AO8" s="14" t="s">
        <v>26</v>
      </c>
      <c r="AP8" s="75" t="str">
        <f t="shared" si="3"/>
        <v/>
      </c>
      <c r="AQ8" s="51" t="str">
        <f t="shared" si="3"/>
        <v/>
      </c>
      <c r="AR8" s="10"/>
      <c r="AS8" s="10"/>
      <c r="AT8" s="14" t="s">
        <v>30</v>
      </c>
      <c r="AU8" s="75">
        <f t="shared" si="4"/>
        <v>-1150</v>
      </c>
      <c r="AV8" s="51" t="str">
        <f t="shared" si="4"/>
        <v/>
      </c>
      <c r="AW8" s="10"/>
      <c r="AX8" s="10"/>
      <c r="AY8" s="14" t="s">
        <v>30</v>
      </c>
      <c r="AZ8" s="75" t="str">
        <f t="shared" si="5"/>
        <v/>
      </c>
      <c r="BA8" s="51" t="str">
        <f>IF(AX8&lt;&gt;AS8,AX8-AS8,"")</f>
        <v/>
      </c>
    </row>
    <row r="9" spans="1:53" s="70" customFormat="1">
      <c r="A9" s="322"/>
      <c r="B9" s="365" t="s">
        <v>276</v>
      </c>
      <c r="C9" s="322" t="s">
        <v>278</v>
      </c>
      <c r="D9" s="338" t="s">
        <v>279</v>
      </c>
      <c r="E9" s="36">
        <v>1</v>
      </c>
      <c r="F9" s="36">
        <v>1</v>
      </c>
      <c r="G9" s="66"/>
      <c r="H9" s="66" t="s">
        <v>48</v>
      </c>
      <c r="I9" s="66"/>
      <c r="J9" s="340" t="s">
        <v>55</v>
      </c>
      <c r="K9" s="95">
        <v>910</v>
      </c>
      <c r="L9" s="74"/>
      <c r="M9" s="104" t="s">
        <v>27</v>
      </c>
      <c r="N9" s="95">
        <v>910</v>
      </c>
      <c r="O9" s="74"/>
      <c r="P9" s="72" t="s">
        <v>27</v>
      </c>
      <c r="Q9" s="72"/>
      <c r="R9" s="96">
        <f t="shared" si="7"/>
        <v>0</v>
      </c>
      <c r="S9" s="69">
        <v>910</v>
      </c>
      <c r="T9" s="4"/>
      <c r="U9" s="13" t="s">
        <v>27</v>
      </c>
      <c r="V9" s="45" t="str">
        <f t="shared" si="0"/>
        <v/>
      </c>
      <c r="W9" s="48" t="str">
        <f t="shared" si="0"/>
        <v/>
      </c>
      <c r="X9" s="4"/>
      <c r="Y9" s="4"/>
      <c r="Z9" s="13" t="s">
        <v>30</v>
      </c>
      <c r="AA9" s="45"/>
      <c r="AB9" s="48"/>
      <c r="AC9">
        <v>910</v>
      </c>
      <c r="AD9"/>
      <c r="AE9" s="13" t="s">
        <v>28</v>
      </c>
      <c r="AF9" s="45">
        <f t="shared" si="1"/>
        <v>910</v>
      </c>
      <c r="AG9" s="48" t="str">
        <f t="shared" si="1"/>
        <v/>
      </c>
      <c r="AH9" s="95">
        <v>910</v>
      </c>
      <c r="AI9"/>
      <c r="AJ9" s="13" t="s">
        <v>27</v>
      </c>
      <c r="AK9" s="45" t="str">
        <f t="shared" si="2"/>
        <v/>
      </c>
      <c r="AL9" s="48"/>
      <c r="AM9" s="284">
        <v>960</v>
      </c>
      <c r="AN9" s="284"/>
      <c r="AO9" s="13" t="s">
        <v>29</v>
      </c>
      <c r="AP9" s="45">
        <f t="shared" si="3"/>
        <v>50</v>
      </c>
      <c r="AQ9" s="48" t="str">
        <f t="shared" si="3"/>
        <v/>
      </c>
      <c r="AR9"/>
      <c r="AS9"/>
      <c r="AT9" s="13" t="s">
        <v>30</v>
      </c>
      <c r="AU9" s="45">
        <f t="shared" si="4"/>
        <v>-960</v>
      </c>
      <c r="AV9" s="48" t="str">
        <f t="shared" si="4"/>
        <v/>
      </c>
      <c r="AW9"/>
      <c r="AX9"/>
      <c r="AY9" s="13" t="s">
        <v>30</v>
      </c>
      <c r="AZ9" s="45" t="str">
        <f t="shared" si="5"/>
        <v/>
      </c>
      <c r="BA9" s="48" t="str">
        <f t="shared" si="6"/>
        <v/>
      </c>
    </row>
    <row r="10" spans="1:53">
      <c r="A10" s="318"/>
      <c r="B10" s="326"/>
      <c r="C10" s="318"/>
      <c r="D10" s="339"/>
      <c r="E10" s="13">
        <v>2</v>
      </c>
      <c r="F10" s="13">
        <v>1</v>
      </c>
      <c r="G10" s="18" t="s">
        <v>65</v>
      </c>
      <c r="H10" s="18" t="s">
        <v>48</v>
      </c>
      <c r="I10" s="18"/>
      <c r="J10" s="320" t="s">
        <v>55</v>
      </c>
      <c r="K10" s="44">
        <v>1060</v>
      </c>
      <c r="L10" s="45"/>
      <c r="M10" s="102" t="s">
        <v>26</v>
      </c>
      <c r="N10" s="44">
        <v>1060</v>
      </c>
      <c r="O10" s="45"/>
      <c r="P10" s="31" t="s">
        <v>26</v>
      </c>
      <c r="Q10" s="31"/>
      <c r="R10" s="48">
        <f t="shared" si="7"/>
        <v>0</v>
      </c>
      <c r="S10" s="11">
        <v>1060</v>
      </c>
      <c r="T10" s="12"/>
      <c r="U10" s="14" t="s">
        <v>26</v>
      </c>
      <c r="V10" s="75" t="str">
        <f t="shared" si="0"/>
        <v/>
      </c>
      <c r="W10" s="51" t="str">
        <f t="shared" si="0"/>
        <v/>
      </c>
      <c r="X10" s="12"/>
      <c r="Y10" s="12"/>
      <c r="Z10" s="14" t="s">
        <v>30</v>
      </c>
      <c r="AA10" s="75"/>
      <c r="AB10" s="51"/>
      <c r="AC10" s="10">
        <v>1110</v>
      </c>
      <c r="AD10" s="10"/>
      <c r="AE10" s="14" t="s">
        <v>28</v>
      </c>
      <c r="AF10" s="75">
        <f t="shared" si="1"/>
        <v>1110</v>
      </c>
      <c r="AG10" s="51" t="str">
        <f t="shared" si="1"/>
        <v/>
      </c>
      <c r="AH10" s="44">
        <v>1060</v>
      </c>
      <c r="AI10" s="10"/>
      <c r="AJ10" s="14" t="s">
        <v>26</v>
      </c>
      <c r="AK10" s="75">
        <f t="shared" si="2"/>
        <v>-50</v>
      </c>
      <c r="AL10" s="51"/>
      <c r="AM10" s="285">
        <v>1060</v>
      </c>
      <c r="AN10" s="285"/>
      <c r="AO10" s="14" t="s">
        <v>29</v>
      </c>
      <c r="AP10" s="75" t="str">
        <f t="shared" si="3"/>
        <v/>
      </c>
      <c r="AQ10" s="51" t="str">
        <f t="shared" si="3"/>
        <v/>
      </c>
      <c r="AR10" s="10"/>
      <c r="AS10" s="10"/>
      <c r="AT10" s="14" t="s">
        <v>30</v>
      </c>
      <c r="AU10" s="75">
        <f t="shared" si="4"/>
        <v>-1060</v>
      </c>
      <c r="AV10" s="51" t="str">
        <f t="shared" si="4"/>
        <v/>
      </c>
      <c r="AW10" s="10"/>
      <c r="AX10" s="10"/>
      <c r="AY10" s="14" t="s">
        <v>30</v>
      </c>
      <c r="AZ10" s="75" t="str">
        <f t="shared" si="5"/>
        <v/>
      </c>
      <c r="BA10" s="51" t="str">
        <f t="shared" si="6"/>
        <v/>
      </c>
    </row>
    <row r="11" spans="1:53" s="70" customFormat="1">
      <c r="A11" s="322"/>
      <c r="B11" s="365" t="s">
        <v>276</v>
      </c>
      <c r="C11" s="322" t="s">
        <v>278</v>
      </c>
      <c r="D11" s="344" t="s">
        <v>280</v>
      </c>
      <c r="E11" s="36" t="s">
        <v>51</v>
      </c>
      <c r="F11" s="36">
        <v>1</v>
      </c>
      <c r="G11" s="66" t="s">
        <v>65</v>
      </c>
      <c r="H11" s="66" t="s">
        <v>48</v>
      </c>
      <c r="I11" s="66"/>
      <c r="J11" s="340" t="s">
        <v>55</v>
      </c>
      <c r="K11" s="95">
        <v>1060</v>
      </c>
      <c r="L11" s="74"/>
      <c r="M11" s="104" t="s">
        <v>27</v>
      </c>
      <c r="N11" s="95">
        <v>1060</v>
      </c>
      <c r="O11" s="74"/>
      <c r="P11" s="72" t="s">
        <v>27</v>
      </c>
      <c r="Q11" s="72"/>
      <c r="R11" s="96">
        <f t="shared" si="7"/>
        <v>0</v>
      </c>
      <c r="S11" s="69">
        <v>1060</v>
      </c>
      <c r="T11" s="4"/>
      <c r="U11" s="13" t="s">
        <v>27</v>
      </c>
      <c r="V11" s="45" t="str">
        <f t="shared" si="0"/>
        <v/>
      </c>
      <c r="W11" s="48" t="str">
        <f t="shared" si="0"/>
        <v/>
      </c>
      <c r="X11" s="4"/>
      <c r="Y11" s="4"/>
      <c r="Z11" s="13" t="s">
        <v>30</v>
      </c>
      <c r="AA11" s="45"/>
      <c r="AB11" s="48"/>
      <c r="AC11">
        <v>1060</v>
      </c>
      <c r="AD11"/>
      <c r="AE11" s="13" t="s">
        <v>28</v>
      </c>
      <c r="AF11" s="45">
        <f t="shared" si="1"/>
        <v>1060</v>
      </c>
      <c r="AG11" s="48" t="str">
        <f t="shared" si="1"/>
        <v/>
      </c>
      <c r="AH11" s="95">
        <v>1060</v>
      </c>
      <c r="AI11"/>
      <c r="AJ11" s="13" t="s">
        <v>27</v>
      </c>
      <c r="AK11" s="45" t="str">
        <f t="shared" si="2"/>
        <v/>
      </c>
      <c r="AL11" s="48" t="str">
        <f t="shared" si="2"/>
        <v/>
      </c>
      <c r="AM11" s="284">
        <v>1060</v>
      </c>
      <c r="AN11" s="284"/>
      <c r="AO11" s="13" t="s">
        <v>27</v>
      </c>
      <c r="AP11" s="45" t="str">
        <f t="shared" si="3"/>
        <v/>
      </c>
      <c r="AQ11" s="48" t="str">
        <f t="shared" si="3"/>
        <v/>
      </c>
      <c r="AR11"/>
      <c r="AS11"/>
      <c r="AT11" s="13" t="s">
        <v>30</v>
      </c>
      <c r="AU11" s="45">
        <f t="shared" si="4"/>
        <v>-1060</v>
      </c>
      <c r="AV11" s="48" t="str">
        <f t="shared" si="4"/>
        <v/>
      </c>
      <c r="AW11"/>
      <c r="AX11"/>
      <c r="AY11" s="13" t="s">
        <v>30</v>
      </c>
      <c r="AZ11" s="45" t="str">
        <f t="shared" si="5"/>
        <v/>
      </c>
      <c r="BA11" s="48" t="str">
        <f t="shared" si="6"/>
        <v/>
      </c>
    </row>
    <row r="12" spans="1:53">
      <c r="A12" s="318"/>
      <c r="B12" s="326"/>
      <c r="C12" s="318"/>
      <c r="D12" s="319"/>
      <c r="E12" s="13">
        <v>2</v>
      </c>
      <c r="F12" s="13">
        <v>1</v>
      </c>
      <c r="G12" s="18" t="s">
        <v>65</v>
      </c>
      <c r="H12" s="18" t="s">
        <v>48</v>
      </c>
      <c r="I12" s="18"/>
      <c r="J12" s="320" t="s">
        <v>55</v>
      </c>
      <c r="K12" s="44">
        <v>1060</v>
      </c>
      <c r="L12" s="45"/>
      <c r="M12" s="102" t="s">
        <v>26</v>
      </c>
      <c r="N12" s="44">
        <v>1035</v>
      </c>
      <c r="O12" s="45"/>
      <c r="P12" s="31" t="s">
        <v>26</v>
      </c>
      <c r="Q12" s="31"/>
      <c r="R12" s="48">
        <f t="shared" si="7"/>
        <v>25</v>
      </c>
      <c r="S12" s="11">
        <v>1035</v>
      </c>
      <c r="T12" s="12"/>
      <c r="U12" s="14" t="s">
        <v>26</v>
      </c>
      <c r="V12" s="75" t="str">
        <f t="shared" si="0"/>
        <v/>
      </c>
      <c r="W12" s="51" t="str">
        <f t="shared" si="0"/>
        <v/>
      </c>
      <c r="X12" s="12"/>
      <c r="Y12" s="12"/>
      <c r="Z12" s="14" t="s">
        <v>30</v>
      </c>
      <c r="AA12" s="75"/>
      <c r="AB12" s="51"/>
      <c r="AC12" s="10">
        <v>1035</v>
      </c>
      <c r="AD12" s="10"/>
      <c r="AE12" s="14" t="s">
        <v>30</v>
      </c>
      <c r="AF12" s="75">
        <f t="shared" si="1"/>
        <v>1035</v>
      </c>
      <c r="AG12" s="51" t="str">
        <f t="shared" si="1"/>
        <v/>
      </c>
      <c r="AH12" s="44">
        <v>1060</v>
      </c>
      <c r="AI12" s="10"/>
      <c r="AJ12" s="14" t="s">
        <v>26</v>
      </c>
      <c r="AK12" s="75">
        <f t="shared" si="2"/>
        <v>25</v>
      </c>
      <c r="AL12" s="51" t="str">
        <f t="shared" si="2"/>
        <v/>
      </c>
      <c r="AM12" s="285">
        <v>1035</v>
      </c>
      <c r="AN12" s="285"/>
      <c r="AO12" s="14" t="s">
        <v>26</v>
      </c>
      <c r="AP12" s="75">
        <f t="shared" si="3"/>
        <v>-25</v>
      </c>
      <c r="AQ12" s="51" t="str">
        <f t="shared" si="3"/>
        <v/>
      </c>
      <c r="AR12" s="10"/>
      <c r="AS12" s="10"/>
      <c r="AT12" s="14" t="s">
        <v>30</v>
      </c>
      <c r="AU12" s="75">
        <f t="shared" si="4"/>
        <v>-1035</v>
      </c>
      <c r="AV12" s="51" t="str">
        <f t="shared" si="4"/>
        <v/>
      </c>
      <c r="AW12" s="10"/>
      <c r="AX12" s="10"/>
      <c r="AY12" s="14" t="s">
        <v>30</v>
      </c>
      <c r="AZ12" s="75" t="str">
        <f t="shared" si="5"/>
        <v/>
      </c>
      <c r="BA12" s="51" t="str">
        <f t="shared" si="6"/>
        <v/>
      </c>
    </row>
    <row r="13" spans="1:53" s="70" customFormat="1">
      <c r="A13" s="322"/>
      <c r="B13" s="365" t="s">
        <v>276</v>
      </c>
      <c r="C13" s="322" t="s">
        <v>281</v>
      </c>
      <c r="D13" s="344" t="s">
        <v>282</v>
      </c>
      <c r="E13" s="36">
        <v>0</v>
      </c>
      <c r="F13" s="36">
        <v>1</v>
      </c>
      <c r="G13" s="66">
        <v>643</v>
      </c>
      <c r="H13" s="66"/>
      <c r="I13" s="66"/>
      <c r="J13" s="340" t="s">
        <v>49</v>
      </c>
      <c r="K13" s="95">
        <v>950</v>
      </c>
      <c r="L13" s="74"/>
      <c r="M13" s="72" t="s">
        <v>27</v>
      </c>
      <c r="N13" s="95">
        <v>950</v>
      </c>
      <c r="O13" s="74"/>
      <c r="P13" s="72" t="s">
        <v>27</v>
      </c>
      <c r="Q13" s="72"/>
      <c r="R13" s="96">
        <f t="shared" si="7"/>
        <v>0</v>
      </c>
      <c r="S13" s="69">
        <v>950</v>
      </c>
      <c r="T13" s="4"/>
      <c r="U13" s="13" t="s">
        <v>27</v>
      </c>
      <c r="V13" s="45" t="str">
        <f t="shared" si="0"/>
        <v/>
      </c>
      <c r="W13" s="48" t="str">
        <f t="shared" si="0"/>
        <v/>
      </c>
      <c r="X13" s="4"/>
      <c r="Y13" s="4"/>
      <c r="Z13" s="13" t="s">
        <v>30</v>
      </c>
      <c r="AA13" s="45"/>
      <c r="AB13" s="48"/>
      <c r="AC13" s="4">
        <v>950</v>
      </c>
      <c r="AD13" s="4"/>
      <c r="AE13" s="13" t="s">
        <v>28</v>
      </c>
      <c r="AF13" s="45">
        <f t="shared" si="1"/>
        <v>950</v>
      </c>
      <c r="AG13" s="48" t="str">
        <f t="shared" si="1"/>
        <v/>
      </c>
      <c r="AH13" s="95">
        <v>950</v>
      </c>
      <c r="AI13"/>
      <c r="AJ13" s="13" t="s">
        <v>27</v>
      </c>
      <c r="AK13" s="45" t="str">
        <f t="shared" si="2"/>
        <v/>
      </c>
      <c r="AL13" s="48"/>
      <c r="AM13" s="284">
        <v>1050</v>
      </c>
      <c r="AN13" s="284"/>
      <c r="AO13" s="13" t="s">
        <v>27</v>
      </c>
      <c r="AP13" s="45">
        <f t="shared" si="3"/>
        <v>100</v>
      </c>
      <c r="AQ13" s="48" t="str">
        <f t="shared" si="3"/>
        <v/>
      </c>
      <c r="AR13"/>
      <c r="AS13"/>
      <c r="AT13" s="13" t="s">
        <v>30</v>
      </c>
      <c r="AU13" s="45">
        <f t="shared" si="4"/>
        <v>-1050</v>
      </c>
      <c r="AV13" s="48" t="str">
        <f t="shared" si="4"/>
        <v/>
      </c>
      <c r="AW13"/>
      <c r="AX13"/>
      <c r="AY13" s="13" t="s">
        <v>30</v>
      </c>
      <c r="AZ13" s="45" t="str">
        <f t="shared" si="5"/>
        <v/>
      </c>
      <c r="BA13" s="48" t="str">
        <f t="shared" si="6"/>
        <v/>
      </c>
    </row>
    <row r="14" spans="1:53">
      <c r="A14" s="318"/>
      <c r="B14" s="326"/>
      <c r="C14" s="318"/>
      <c r="D14" s="319"/>
      <c r="E14" s="13">
        <v>2</v>
      </c>
      <c r="F14" s="13">
        <v>2</v>
      </c>
      <c r="G14" s="18">
        <v>918</v>
      </c>
      <c r="H14" s="18"/>
      <c r="I14" s="18"/>
      <c r="J14" s="320" t="s">
        <v>49</v>
      </c>
      <c r="K14" s="44">
        <v>1450</v>
      </c>
      <c r="L14" s="45"/>
      <c r="M14" s="31" t="s">
        <v>26</v>
      </c>
      <c r="N14" s="44">
        <v>1450</v>
      </c>
      <c r="O14" s="45"/>
      <c r="P14" s="31" t="s">
        <v>26</v>
      </c>
      <c r="Q14" s="31"/>
      <c r="R14" s="48">
        <f t="shared" si="7"/>
        <v>0</v>
      </c>
      <c r="S14" s="11">
        <v>1550</v>
      </c>
      <c r="T14" s="4"/>
      <c r="U14" s="13" t="s">
        <v>26</v>
      </c>
      <c r="V14" s="45">
        <f t="shared" si="0"/>
        <v>100</v>
      </c>
      <c r="W14" s="48" t="str">
        <f t="shared" si="0"/>
        <v/>
      </c>
      <c r="X14" s="4"/>
      <c r="Y14" s="4"/>
      <c r="Z14" s="13" t="s">
        <v>30</v>
      </c>
      <c r="AA14" s="45"/>
      <c r="AB14" s="48"/>
      <c r="AC14" s="4">
        <v>1425</v>
      </c>
      <c r="AD14" s="4"/>
      <c r="AE14" s="13" t="s">
        <v>26</v>
      </c>
      <c r="AF14" s="45">
        <f t="shared" si="1"/>
        <v>1425</v>
      </c>
      <c r="AG14" s="48" t="str">
        <f t="shared" si="1"/>
        <v/>
      </c>
      <c r="AH14" s="44">
        <v>1450</v>
      </c>
      <c r="AJ14" s="13" t="s">
        <v>26</v>
      </c>
      <c r="AK14" s="45">
        <f t="shared" si="2"/>
        <v>25</v>
      </c>
      <c r="AL14" s="48"/>
      <c r="AM14" s="284">
        <v>1350</v>
      </c>
      <c r="AN14" s="284"/>
      <c r="AO14" s="13" t="s">
        <v>26</v>
      </c>
      <c r="AP14" s="45">
        <f t="shared" si="3"/>
        <v>-100</v>
      </c>
      <c r="AQ14" s="48" t="str">
        <f t="shared" si="3"/>
        <v/>
      </c>
      <c r="AT14" s="13" t="s">
        <v>30</v>
      </c>
      <c r="AU14" s="45">
        <f t="shared" si="4"/>
        <v>-1350</v>
      </c>
      <c r="AV14" s="48" t="str">
        <f t="shared" si="4"/>
        <v/>
      </c>
      <c r="AY14" s="13" t="s">
        <v>30</v>
      </c>
      <c r="AZ14" s="45" t="str">
        <f t="shared" si="5"/>
        <v/>
      </c>
      <c r="BA14" s="48" t="str">
        <f t="shared" si="6"/>
        <v/>
      </c>
    </row>
    <row r="15" spans="1:53">
      <c r="A15" s="318"/>
      <c r="B15" s="326"/>
      <c r="C15" s="318"/>
      <c r="D15" s="319"/>
      <c r="E15" s="13">
        <v>2</v>
      </c>
      <c r="F15" s="13">
        <v>2</v>
      </c>
      <c r="G15" s="18">
        <v>1089</v>
      </c>
      <c r="H15" s="18"/>
      <c r="I15" s="18"/>
      <c r="J15" s="320" t="s">
        <v>49</v>
      </c>
      <c r="K15" s="44">
        <v>1525</v>
      </c>
      <c r="L15" s="45"/>
      <c r="M15" s="31" t="s">
        <v>27</v>
      </c>
      <c r="N15" s="44">
        <v>1525</v>
      </c>
      <c r="O15" s="45"/>
      <c r="P15" s="31" t="s">
        <v>27</v>
      </c>
      <c r="Q15" s="31"/>
      <c r="R15" s="48">
        <f t="shared" si="7"/>
        <v>0</v>
      </c>
      <c r="S15" s="11">
        <v>1525</v>
      </c>
      <c r="T15" s="12"/>
      <c r="U15" s="14" t="s">
        <v>27</v>
      </c>
      <c r="V15" s="75" t="str">
        <f t="shared" si="0"/>
        <v/>
      </c>
      <c r="W15" s="51" t="str">
        <f t="shared" si="0"/>
        <v/>
      </c>
      <c r="X15" s="12"/>
      <c r="Y15" s="12"/>
      <c r="Z15" s="14" t="s">
        <v>30</v>
      </c>
      <c r="AA15" s="75"/>
      <c r="AB15" s="51"/>
      <c r="AC15" s="12">
        <v>1425</v>
      </c>
      <c r="AD15" s="12"/>
      <c r="AE15" s="14" t="s">
        <v>88</v>
      </c>
      <c r="AF15" s="75">
        <f t="shared" si="1"/>
        <v>1425</v>
      </c>
      <c r="AG15" s="51" t="str">
        <f t="shared" si="1"/>
        <v/>
      </c>
      <c r="AH15" s="44">
        <v>1525</v>
      </c>
      <c r="AI15" s="10"/>
      <c r="AJ15" s="14" t="s">
        <v>27</v>
      </c>
      <c r="AK15" s="75">
        <f t="shared" si="2"/>
        <v>100</v>
      </c>
      <c r="AL15" s="51"/>
      <c r="AM15" s="285">
        <v>1325</v>
      </c>
      <c r="AN15" s="285"/>
      <c r="AO15" s="14" t="s">
        <v>27</v>
      </c>
      <c r="AP15" s="75">
        <f t="shared" si="3"/>
        <v>-200</v>
      </c>
      <c r="AQ15" s="51" t="str">
        <f t="shared" si="3"/>
        <v/>
      </c>
      <c r="AR15" s="10"/>
      <c r="AS15" s="10"/>
      <c r="AT15" s="14" t="s">
        <v>30</v>
      </c>
      <c r="AU15" s="75">
        <f t="shared" si="4"/>
        <v>-1325</v>
      </c>
      <c r="AV15" s="51" t="str">
        <f t="shared" si="4"/>
        <v/>
      </c>
      <c r="AW15" s="10"/>
      <c r="AX15" s="10"/>
      <c r="AY15" s="14" t="s">
        <v>30</v>
      </c>
      <c r="AZ15" s="75" t="str">
        <f t="shared" si="5"/>
        <v/>
      </c>
      <c r="BA15" s="51" t="str">
        <f t="shared" si="6"/>
        <v/>
      </c>
    </row>
    <row r="16" spans="1:53" s="70" customFormat="1">
      <c r="A16" s="322"/>
      <c r="B16" s="365" t="s">
        <v>276</v>
      </c>
      <c r="C16" s="322" t="s">
        <v>283</v>
      </c>
      <c r="D16" s="344" t="s">
        <v>284</v>
      </c>
      <c r="E16" s="36">
        <v>0</v>
      </c>
      <c r="F16" s="36">
        <v>1</v>
      </c>
      <c r="G16" s="66">
        <v>417</v>
      </c>
      <c r="H16" s="66"/>
      <c r="I16" s="66"/>
      <c r="J16" s="340" t="s">
        <v>55</v>
      </c>
      <c r="K16" s="95">
        <v>850</v>
      </c>
      <c r="L16" s="74"/>
      <c r="M16" s="72" t="s">
        <v>26</v>
      </c>
      <c r="N16" s="95">
        <v>850</v>
      </c>
      <c r="O16" s="74"/>
      <c r="P16" s="72" t="s">
        <v>26</v>
      </c>
      <c r="Q16" s="72"/>
      <c r="R16" s="96">
        <f t="shared" si="7"/>
        <v>0</v>
      </c>
      <c r="S16" s="69">
        <v>850</v>
      </c>
      <c r="T16" s="4"/>
      <c r="U16" s="13" t="s">
        <v>26</v>
      </c>
      <c r="V16" s="45" t="str">
        <f t="shared" si="0"/>
        <v/>
      </c>
      <c r="W16" s="48" t="str">
        <f t="shared" si="0"/>
        <v/>
      </c>
      <c r="X16" s="4"/>
      <c r="Y16" s="4"/>
      <c r="Z16" s="13" t="s">
        <v>30</v>
      </c>
      <c r="AA16" s="45"/>
      <c r="AB16" s="48"/>
      <c r="AC16" s="4">
        <v>850</v>
      </c>
      <c r="AD16" s="4"/>
      <c r="AE16" s="13" t="s">
        <v>26</v>
      </c>
      <c r="AF16" s="45">
        <f t="shared" si="1"/>
        <v>850</v>
      </c>
      <c r="AG16" s="48" t="str">
        <f t="shared" si="1"/>
        <v/>
      </c>
      <c r="AH16" s="95">
        <v>850</v>
      </c>
      <c r="AI16"/>
      <c r="AJ16" s="13" t="s">
        <v>26</v>
      </c>
      <c r="AK16" s="45" t="str">
        <f t="shared" si="2"/>
        <v/>
      </c>
      <c r="AL16" s="48" t="str">
        <f t="shared" si="2"/>
        <v/>
      </c>
      <c r="AM16" s="284"/>
      <c r="AN16" s="284"/>
      <c r="AO16" s="13" t="s">
        <v>29</v>
      </c>
      <c r="AP16" s="45">
        <f t="shared" si="3"/>
        <v>-850</v>
      </c>
      <c r="AQ16" s="48" t="str">
        <f t="shared" si="3"/>
        <v/>
      </c>
      <c r="AR16"/>
      <c r="AS16"/>
      <c r="AT16" s="13" t="s">
        <v>30</v>
      </c>
      <c r="AU16" s="45" t="str">
        <f t="shared" si="4"/>
        <v/>
      </c>
      <c r="AV16" s="48" t="str">
        <f t="shared" si="4"/>
        <v/>
      </c>
      <c r="AW16"/>
      <c r="AX16"/>
      <c r="AY16" s="13" t="s">
        <v>30</v>
      </c>
      <c r="AZ16" s="45" t="str">
        <f t="shared" si="5"/>
        <v/>
      </c>
      <c r="BA16" s="48" t="str">
        <f t="shared" si="6"/>
        <v/>
      </c>
    </row>
    <row r="17" spans="1:53">
      <c r="A17" s="318"/>
      <c r="B17" s="326"/>
      <c r="C17" s="318"/>
      <c r="D17" s="358"/>
      <c r="E17" s="123">
        <v>1</v>
      </c>
      <c r="F17" s="13">
        <v>1</v>
      </c>
      <c r="G17" s="18">
        <v>620</v>
      </c>
      <c r="H17" s="18"/>
      <c r="I17" s="18"/>
      <c r="J17" s="320" t="s">
        <v>55</v>
      </c>
      <c r="K17" s="44">
        <v>1000</v>
      </c>
      <c r="L17" s="45"/>
      <c r="M17" s="31" t="s">
        <v>26</v>
      </c>
      <c r="N17" s="44">
        <v>900</v>
      </c>
      <c r="O17" s="45"/>
      <c r="P17" s="31" t="s">
        <v>26</v>
      </c>
      <c r="Q17" s="31"/>
      <c r="R17" s="48">
        <f t="shared" si="7"/>
        <v>100</v>
      </c>
      <c r="S17" s="11">
        <v>900</v>
      </c>
      <c r="T17" s="4"/>
      <c r="U17" s="13" t="s">
        <v>26</v>
      </c>
      <c r="V17" s="45" t="str">
        <f t="shared" si="0"/>
        <v/>
      </c>
      <c r="W17" s="48" t="str">
        <f t="shared" si="0"/>
        <v/>
      </c>
      <c r="X17" s="4"/>
      <c r="Y17" s="4"/>
      <c r="Z17" s="13" t="s">
        <v>30</v>
      </c>
      <c r="AA17" s="45"/>
      <c r="AB17" s="48"/>
      <c r="AC17" s="4">
        <v>900</v>
      </c>
      <c r="AD17" s="4"/>
      <c r="AE17" s="13" t="s">
        <v>26</v>
      </c>
      <c r="AF17" s="45">
        <f t="shared" si="1"/>
        <v>900</v>
      </c>
      <c r="AG17" s="48" t="str">
        <f t="shared" si="1"/>
        <v/>
      </c>
      <c r="AH17" s="44">
        <v>1000</v>
      </c>
      <c r="AJ17" s="13" t="s">
        <v>26</v>
      </c>
      <c r="AK17" s="45">
        <f t="shared" si="2"/>
        <v>100</v>
      </c>
      <c r="AL17" s="48" t="str">
        <f t="shared" si="2"/>
        <v/>
      </c>
      <c r="AM17" s="284">
        <v>900</v>
      </c>
      <c r="AN17" s="284"/>
      <c r="AO17" s="13" t="s">
        <v>26</v>
      </c>
      <c r="AP17" s="45">
        <f t="shared" si="3"/>
        <v>-100</v>
      </c>
      <c r="AQ17" s="48" t="str">
        <f t="shared" si="3"/>
        <v/>
      </c>
      <c r="AT17" s="13" t="s">
        <v>30</v>
      </c>
      <c r="AU17" s="45">
        <f t="shared" si="4"/>
        <v>-900</v>
      </c>
      <c r="AV17" s="48" t="str">
        <f t="shared" si="4"/>
        <v/>
      </c>
      <c r="AY17" s="13" t="s">
        <v>30</v>
      </c>
      <c r="AZ17" s="45" t="str">
        <f t="shared" si="5"/>
        <v/>
      </c>
      <c r="BA17" s="48" t="str">
        <f t="shared" si="6"/>
        <v/>
      </c>
    </row>
    <row r="18" spans="1:53">
      <c r="A18" s="318"/>
      <c r="B18" s="326"/>
      <c r="C18" s="318"/>
      <c r="D18" s="319"/>
      <c r="E18" s="13">
        <v>2</v>
      </c>
      <c r="F18" s="13">
        <v>1</v>
      </c>
      <c r="G18" s="18" t="s">
        <v>285</v>
      </c>
      <c r="H18" s="18"/>
      <c r="I18" s="18"/>
      <c r="J18" s="320" t="s">
        <v>55</v>
      </c>
      <c r="K18" s="44">
        <v>1100</v>
      </c>
      <c r="L18" s="45"/>
      <c r="M18" s="31" t="s">
        <v>26</v>
      </c>
      <c r="N18" s="44">
        <v>1000</v>
      </c>
      <c r="O18" s="45"/>
      <c r="P18" s="31" t="s">
        <v>26</v>
      </c>
      <c r="Q18" s="31"/>
      <c r="R18" s="48">
        <f t="shared" si="7"/>
        <v>100</v>
      </c>
      <c r="S18" s="11">
        <v>1000</v>
      </c>
      <c r="T18" s="4"/>
      <c r="U18" s="13" t="s">
        <v>26</v>
      </c>
      <c r="V18" s="45" t="str">
        <f t="shared" si="0"/>
        <v/>
      </c>
      <c r="W18" s="48" t="str">
        <f t="shared" si="0"/>
        <v/>
      </c>
      <c r="X18" s="4"/>
      <c r="Y18" s="4"/>
      <c r="Z18" s="13" t="s">
        <v>30</v>
      </c>
      <c r="AA18" s="45"/>
      <c r="AB18" s="48"/>
      <c r="AC18" s="4">
        <v>1000</v>
      </c>
      <c r="AD18" s="4"/>
      <c r="AE18" s="13" t="s">
        <v>286</v>
      </c>
      <c r="AF18" s="45">
        <f t="shared" si="1"/>
        <v>1000</v>
      </c>
      <c r="AG18" s="48" t="str">
        <f t="shared" si="1"/>
        <v/>
      </c>
      <c r="AH18" s="44">
        <v>1100</v>
      </c>
      <c r="AJ18" s="13" t="s">
        <v>26</v>
      </c>
      <c r="AK18" s="45">
        <f t="shared" si="2"/>
        <v>100</v>
      </c>
      <c r="AL18" s="48" t="str">
        <f t="shared" si="2"/>
        <v/>
      </c>
      <c r="AM18" s="284">
        <v>1000</v>
      </c>
      <c r="AN18" s="284"/>
      <c r="AO18" s="13" t="s">
        <v>26</v>
      </c>
      <c r="AP18" s="45">
        <f t="shared" si="3"/>
        <v>-100</v>
      </c>
      <c r="AQ18" s="48" t="str">
        <f t="shared" si="3"/>
        <v/>
      </c>
      <c r="AT18" s="13" t="s">
        <v>30</v>
      </c>
      <c r="AU18" s="45">
        <f t="shared" si="4"/>
        <v>-1000</v>
      </c>
      <c r="AV18" s="48" t="str">
        <f t="shared" si="4"/>
        <v/>
      </c>
      <c r="AY18" s="13" t="s">
        <v>30</v>
      </c>
      <c r="AZ18" s="45" t="str">
        <f t="shared" si="5"/>
        <v/>
      </c>
      <c r="BA18" s="48" t="str">
        <f t="shared" si="6"/>
        <v/>
      </c>
    </row>
    <row r="19" spans="1:53" s="10" customFormat="1">
      <c r="A19" s="323"/>
      <c r="B19" s="366"/>
      <c r="C19" s="323"/>
      <c r="D19" s="345"/>
      <c r="E19" s="122">
        <v>2</v>
      </c>
      <c r="F19" s="14">
        <v>2</v>
      </c>
      <c r="G19" s="64">
        <v>1075</v>
      </c>
      <c r="H19" s="64"/>
      <c r="I19" s="64"/>
      <c r="J19" s="341" t="s">
        <v>55</v>
      </c>
      <c r="K19" s="50">
        <v>1398</v>
      </c>
      <c r="L19" s="75"/>
      <c r="M19" s="37" t="s">
        <v>26</v>
      </c>
      <c r="N19" s="50">
        <v>1100</v>
      </c>
      <c r="O19" s="75"/>
      <c r="P19" s="37" t="s">
        <v>26</v>
      </c>
      <c r="Q19" s="37"/>
      <c r="R19" s="51">
        <f t="shared" si="7"/>
        <v>298</v>
      </c>
      <c r="S19" s="12">
        <v>1100</v>
      </c>
      <c r="T19" s="12"/>
      <c r="U19" s="14" t="s">
        <v>26</v>
      </c>
      <c r="V19" s="75" t="str">
        <f t="shared" si="0"/>
        <v/>
      </c>
      <c r="W19" s="51" t="str">
        <f t="shared" si="0"/>
        <v/>
      </c>
      <c r="X19" s="12"/>
      <c r="Y19" s="12"/>
      <c r="Z19" s="14" t="s">
        <v>30</v>
      </c>
      <c r="AA19" s="75"/>
      <c r="AB19" s="51"/>
      <c r="AC19" s="12">
        <v>1075</v>
      </c>
      <c r="AD19" s="12"/>
      <c r="AE19" s="14" t="s">
        <v>88</v>
      </c>
      <c r="AF19" s="75">
        <f t="shared" si="1"/>
        <v>1075</v>
      </c>
      <c r="AG19" s="51" t="str">
        <f t="shared" si="1"/>
        <v/>
      </c>
      <c r="AH19" s="50">
        <v>1398</v>
      </c>
      <c r="AJ19" s="14" t="s">
        <v>26</v>
      </c>
      <c r="AK19" s="75">
        <f t="shared" si="2"/>
        <v>323</v>
      </c>
      <c r="AL19" s="51" t="str">
        <f t="shared" si="2"/>
        <v/>
      </c>
      <c r="AM19" s="285"/>
      <c r="AN19" s="285"/>
      <c r="AO19" s="14" t="s">
        <v>29</v>
      </c>
      <c r="AP19" s="75">
        <f t="shared" si="3"/>
        <v>-1398</v>
      </c>
      <c r="AQ19" s="51" t="str">
        <f t="shared" si="3"/>
        <v/>
      </c>
      <c r="AT19" s="14" t="s">
        <v>30</v>
      </c>
      <c r="AU19" s="75" t="str">
        <f t="shared" si="4"/>
        <v/>
      </c>
      <c r="AV19" s="51" t="str">
        <f t="shared" si="4"/>
        <v/>
      </c>
      <c r="AY19" s="14" t="s">
        <v>30</v>
      </c>
      <c r="AZ19" s="75" t="str">
        <f t="shared" si="5"/>
        <v/>
      </c>
      <c r="BA19" s="51" t="str">
        <f t="shared" si="6"/>
        <v/>
      </c>
    </row>
    <row r="20" spans="1:53">
      <c r="A20" s="318"/>
      <c r="B20" s="326" t="s">
        <v>276</v>
      </c>
      <c r="C20" s="318" t="s">
        <v>287</v>
      </c>
      <c r="D20" s="319" t="s">
        <v>288</v>
      </c>
      <c r="E20" s="13">
        <v>1</v>
      </c>
      <c r="F20" s="13">
        <v>1</v>
      </c>
      <c r="G20" s="18">
        <v>593</v>
      </c>
      <c r="H20" s="18" t="s">
        <v>78</v>
      </c>
      <c r="I20" s="18"/>
      <c r="J20" s="367" t="s">
        <v>49</v>
      </c>
      <c r="K20" s="44">
        <v>1199</v>
      </c>
      <c r="L20" s="45">
        <v>1259</v>
      </c>
      <c r="M20" s="31" t="s">
        <v>29</v>
      </c>
      <c r="N20" s="44">
        <v>1199</v>
      </c>
      <c r="O20" s="45">
        <v>1259</v>
      </c>
      <c r="P20" s="31"/>
      <c r="Q20" s="31"/>
      <c r="R20" s="48">
        <f t="shared" si="7"/>
        <v>0</v>
      </c>
      <c r="S20" s="11">
        <v>1199</v>
      </c>
      <c r="T20" s="4">
        <v>1259</v>
      </c>
      <c r="U20" s="13" t="s">
        <v>30</v>
      </c>
      <c r="V20" s="45" t="str">
        <f t="shared" si="0"/>
        <v/>
      </c>
      <c r="W20" s="48" t="str">
        <f t="shared" si="0"/>
        <v/>
      </c>
      <c r="X20" s="4"/>
      <c r="Y20" s="4"/>
      <c r="Z20" s="13" t="s">
        <v>30</v>
      </c>
      <c r="AA20" s="45"/>
      <c r="AB20" s="48"/>
      <c r="AC20" s="4">
        <v>1199</v>
      </c>
      <c r="AD20" s="4"/>
      <c r="AE20" s="13" t="s">
        <v>88</v>
      </c>
      <c r="AF20" s="45">
        <f t="shared" si="1"/>
        <v>1199</v>
      </c>
      <c r="AG20" s="48" t="str">
        <f t="shared" si="1"/>
        <v/>
      </c>
      <c r="AH20" s="44">
        <v>1199</v>
      </c>
      <c r="AI20" s="220">
        <v>1259</v>
      </c>
      <c r="AJ20" s="13" t="s">
        <v>29</v>
      </c>
      <c r="AK20" s="45" t="str">
        <f t="shared" si="2"/>
        <v/>
      </c>
      <c r="AL20" s="48"/>
      <c r="AM20" s="284">
        <v>1199</v>
      </c>
      <c r="AN20" s="284">
        <v>1259</v>
      </c>
      <c r="AO20" s="13" t="s">
        <v>26</v>
      </c>
      <c r="AP20" s="45" t="str">
        <f t="shared" si="3"/>
        <v/>
      </c>
      <c r="AQ20" s="48" t="str">
        <f t="shared" si="3"/>
        <v/>
      </c>
      <c r="AT20" s="13" t="s">
        <v>30</v>
      </c>
      <c r="AU20" s="45">
        <f t="shared" si="4"/>
        <v>-1199</v>
      </c>
      <c r="AV20" s="48">
        <f t="shared" si="4"/>
        <v>-1259</v>
      </c>
      <c r="AY20" s="13" t="s">
        <v>30</v>
      </c>
      <c r="AZ20" s="45" t="str">
        <f t="shared" si="5"/>
        <v/>
      </c>
      <c r="BA20" s="48" t="str">
        <f t="shared" si="6"/>
        <v/>
      </c>
    </row>
    <row r="21" spans="1:53">
      <c r="A21" s="318"/>
      <c r="B21" s="326"/>
      <c r="C21" s="318"/>
      <c r="D21" s="319"/>
      <c r="E21" s="13">
        <v>2</v>
      </c>
      <c r="F21" s="13">
        <v>1</v>
      </c>
      <c r="G21" s="18">
        <v>851</v>
      </c>
      <c r="H21" s="18" t="s">
        <v>78</v>
      </c>
      <c r="I21" s="18"/>
      <c r="J21" s="336" t="s">
        <v>49</v>
      </c>
      <c r="K21" s="44">
        <v>1329</v>
      </c>
      <c r="L21" s="45">
        <v>1389</v>
      </c>
      <c r="M21" s="31" t="s">
        <v>29</v>
      </c>
      <c r="N21" s="44">
        <v>1329</v>
      </c>
      <c r="O21" s="45">
        <v>1389</v>
      </c>
      <c r="P21" s="31"/>
      <c r="Q21" s="31"/>
      <c r="R21" s="48">
        <f t="shared" si="7"/>
        <v>0</v>
      </c>
      <c r="S21" s="11">
        <v>1349</v>
      </c>
      <c r="T21" s="4">
        <v>1409</v>
      </c>
      <c r="U21" s="13" t="s">
        <v>30</v>
      </c>
      <c r="V21" s="45">
        <f t="shared" si="0"/>
        <v>20</v>
      </c>
      <c r="W21" s="48">
        <f>IF(T21&lt;&gt;O21,T21-O21,"")</f>
        <v>20</v>
      </c>
      <c r="X21" s="4"/>
      <c r="Y21" s="4"/>
      <c r="Z21" s="13" t="s">
        <v>30</v>
      </c>
      <c r="AA21" s="45"/>
      <c r="AB21" s="48"/>
      <c r="AC21" s="4">
        <v>1199</v>
      </c>
      <c r="AD21" s="4"/>
      <c r="AE21" s="13" t="s">
        <v>88</v>
      </c>
      <c r="AF21" s="45">
        <f t="shared" si="1"/>
        <v>1199</v>
      </c>
      <c r="AG21" s="48" t="str">
        <f>IF(AD21&lt;&gt;Y21,AD21-Y21,"")</f>
        <v/>
      </c>
      <c r="AH21" s="44">
        <v>1329</v>
      </c>
      <c r="AI21" s="220">
        <v>1389</v>
      </c>
      <c r="AJ21" s="13" t="s">
        <v>29</v>
      </c>
      <c r="AK21" s="45">
        <f t="shared" si="2"/>
        <v>130</v>
      </c>
      <c r="AL21" s="48"/>
      <c r="AM21" s="284">
        <v>1349</v>
      </c>
      <c r="AN21" s="284">
        <v>1409</v>
      </c>
      <c r="AO21" s="13" t="s">
        <v>26</v>
      </c>
      <c r="AP21" s="45">
        <f t="shared" si="3"/>
        <v>20</v>
      </c>
      <c r="AQ21" s="48">
        <f>IF(AN21&lt;&gt;AI21,AN21-AI21,"")</f>
        <v>20</v>
      </c>
      <c r="AT21" s="13" t="s">
        <v>30</v>
      </c>
      <c r="AU21" s="45">
        <f t="shared" si="4"/>
        <v>-1349</v>
      </c>
      <c r="AV21" s="48">
        <f>IF(AS21&lt;&gt;AN21,AS21-AN21,"")</f>
        <v>-1409</v>
      </c>
      <c r="AY21" s="13" t="s">
        <v>30</v>
      </c>
      <c r="AZ21" s="45" t="str">
        <f t="shared" si="5"/>
        <v/>
      </c>
      <c r="BA21" s="48" t="str">
        <f>IF(AX21&lt;&gt;AS21,AX21-AS21,"")</f>
        <v/>
      </c>
    </row>
    <row r="22" spans="1:53">
      <c r="A22" s="318"/>
      <c r="B22" s="326"/>
      <c r="C22" s="318"/>
      <c r="D22" s="319"/>
      <c r="E22" s="13">
        <v>2</v>
      </c>
      <c r="F22" s="13">
        <v>1</v>
      </c>
      <c r="G22" s="18">
        <v>895</v>
      </c>
      <c r="H22" s="18" t="s">
        <v>78</v>
      </c>
      <c r="I22" s="18"/>
      <c r="J22" s="336" t="s">
        <v>49</v>
      </c>
      <c r="K22" s="44">
        <v>1369</v>
      </c>
      <c r="L22" s="45">
        <v>1429</v>
      </c>
      <c r="M22" s="31" t="s">
        <v>29</v>
      </c>
      <c r="N22" s="44">
        <v>1369</v>
      </c>
      <c r="O22" s="45">
        <v>1429</v>
      </c>
      <c r="P22" s="31"/>
      <c r="Q22" s="31"/>
      <c r="R22" s="48">
        <f t="shared" si="7"/>
        <v>0</v>
      </c>
      <c r="S22" s="11">
        <v>1379</v>
      </c>
      <c r="T22" s="4">
        <v>1439</v>
      </c>
      <c r="U22" s="13" t="s">
        <v>30</v>
      </c>
      <c r="V22" s="45">
        <f t="shared" si="0"/>
        <v>10</v>
      </c>
      <c r="W22" s="48">
        <f t="shared" si="0"/>
        <v>10</v>
      </c>
      <c r="X22" s="4"/>
      <c r="Y22" s="4"/>
      <c r="Z22" s="13" t="s">
        <v>30</v>
      </c>
      <c r="AA22" s="45"/>
      <c r="AB22" s="48"/>
      <c r="AC22" s="4">
        <v>1199</v>
      </c>
      <c r="AD22" s="4"/>
      <c r="AE22" s="13" t="s">
        <v>28</v>
      </c>
      <c r="AF22" s="45">
        <f t="shared" si="1"/>
        <v>1199</v>
      </c>
      <c r="AG22" s="48" t="str">
        <f t="shared" si="1"/>
        <v/>
      </c>
      <c r="AH22" s="44">
        <v>1369</v>
      </c>
      <c r="AI22" s="220">
        <v>1429</v>
      </c>
      <c r="AJ22" s="13" t="s">
        <v>29</v>
      </c>
      <c r="AK22" s="45">
        <f t="shared" si="2"/>
        <v>170</v>
      </c>
      <c r="AL22" s="48"/>
      <c r="AM22" s="284">
        <v>1379</v>
      </c>
      <c r="AN22" s="284">
        <v>1439</v>
      </c>
      <c r="AO22" s="13" t="s">
        <v>26</v>
      </c>
      <c r="AP22" s="45">
        <f t="shared" si="3"/>
        <v>10</v>
      </c>
      <c r="AQ22" s="48">
        <f t="shared" si="3"/>
        <v>10</v>
      </c>
      <c r="AT22" s="13" t="s">
        <v>30</v>
      </c>
      <c r="AU22" s="45">
        <f t="shared" si="4"/>
        <v>-1379</v>
      </c>
      <c r="AV22" s="48">
        <f t="shared" si="4"/>
        <v>-1439</v>
      </c>
      <c r="AY22" s="13" t="s">
        <v>30</v>
      </c>
      <c r="AZ22" s="45" t="str">
        <f t="shared" si="5"/>
        <v/>
      </c>
      <c r="BA22" s="48" t="str">
        <f t="shared" ref="BA22:BA30" si="8">IF(AX22&lt;&gt;AS22,AX22-AS22,"")</f>
        <v/>
      </c>
    </row>
    <row r="23" spans="1:53">
      <c r="A23" s="318"/>
      <c r="B23" s="326"/>
      <c r="C23" s="318"/>
      <c r="D23" s="319"/>
      <c r="E23" s="13">
        <v>2</v>
      </c>
      <c r="F23" s="13">
        <v>1</v>
      </c>
      <c r="G23" s="18">
        <v>961</v>
      </c>
      <c r="H23" s="18" t="s">
        <v>78</v>
      </c>
      <c r="I23" s="18"/>
      <c r="J23" s="336" t="s">
        <v>49</v>
      </c>
      <c r="K23" s="44">
        <v>1419</v>
      </c>
      <c r="L23" s="45">
        <v>1479</v>
      </c>
      <c r="M23" s="31" t="s">
        <v>29</v>
      </c>
      <c r="N23" s="44">
        <v>1419</v>
      </c>
      <c r="O23" s="45">
        <v>1479</v>
      </c>
      <c r="P23" s="31"/>
      <c r="Q23" s="31"/>
      <c r="R23" s="48">
        <f t="shared" si="7"/>
        <v>0</v>
      </c>
      <c r="S23" s="11">
        <v>1419</v>
      </c>
      <c r="T23" s="4">
        <v>1479</v>
      </c>
      <c r="U23" s="13" t="s">
        <v>30</v>
      </c>
      <c r="V23" s="45" t="str">
        <f t="shared" si="0"/>
        <v/>
      </c>
      <c r="W23" s="48" t="str">
        <f t="shared" si="0"/>
        <v/>
      </c>
      <c r="X23" s="4"/>
      <c r="Y23" s="4"/>
      <c r="Z23" s="13" t="s">
        <v>30</v>
      </c>
      <c r="AA23" s="45"/>
      <c r="AB23" s="48"/>
      <c r="AC23" s="4">
        <v>1199</v>
      </c>
      <c r="AD23" s="4"/>
      <c r="AE23" s="13" t="s">
        <v>26</v>
      </c>
      <c r="AF23" s="45">
        <f t="shared" si="1"/>
        <v>1199</v>
      </c>
      <c r="AG23" s="48" t="str">
        <f t="shared" si="1"/>
        <v/>
      </c>
      <c r="AH23" s="44">
        <v>1419</v>
      </c>
      <c r="AI23" s="220">
        <v>1479</v>
      </c>
      <c r="AJ23" s="13" t="s">
        <v>29</v>
      </c>
      <c r="AK23" s="45">
        <f t="shared" si="2"/>
        <v>220</v>
      </c>
      <c r="AL23" s="48"/>
      <c r="AM23" s="284">
        <v>1419</v>
      </c>
      <c r="AN23" s="284">
        <v>1479</v>
      </c>
      <c r="AO23" s="13" t="s">
        <v>26</v>
      </c>
      <c r="AP23" s="45" t="str">
        <f t="shared" si="3"/>
        <v/>
      </c>
      <c r="AQ23" s="48" t="str">
        <f t="shared" si="3"/>
        <v/>
      </c>
      <c r="AT23" s="13" t="s">
        <v>30</v>
      </c>
      <c r="AU23" s="45">
        <f t="shared" si="4"/>
        <v>-1419</v>
      </c>
      <c r="AV23" s="48">
        <f t="shared" si="4"/>
        <v>-1479</v>
      </c>
      <c r="AY23" s="13" t="s">
        <v>30</v>
      </c>
      <c r="AZ23" s="45" t="str">
        <f t="shared" si="5"/>
        <v/>
      </c>
      <c r="BA23" s="48" t="str">
        <f t="shared" si="8"/>
        <v/>
      </c>
    </row>
    <row r="24" spans="1:53">
      <c r="A24" s="318"/>
      <c r="B24" s="326"/>
      <c r="C24" s="318"/>
      <c r="D24" s="319"/>
      <c r="E24" s="13">
        <v>2</v>
      </c>
      <c r="F24" s="13">
        <v>1</v>
      </c>
      <c r="G24" s="18">
        <v>894</v>
      </c>
      <c r="H24" s="18" t="s">
        <v>78</v>
      </c>
      <c r="I24" s="18"/>
      <c r="J24" s="336" t="s">
        <v>49</v>
      </c>
      <c r="K24" s="44">
        <v>1369</v>
      </c>
      <c r="L24" s="45">
        <v>1429</v>
      </c>
      <c r="M24" s="31" t="s">
        <v>29</v>
      </c>
      <c r="N24" s="44">
        <v>1369</v>
      </c>
      <c r="O24" s="45">
        <v>1429</v>
      </c>
      <c r="P24" s="31"/>
      <c r="Q24" s="31"/>
      <c r="R24" s="48">
        <f t="shared" si="7"/>
        <v>0</v>
      </c>
      <c r="S24" s="11">
        <v>1379</v>
      </c>
      <c r="T24" s="12">
        <v>1439</v>
      </c>
      <c r="U24" s="14" t="s">
        <v>30</v>
      </c>
      <c r="V24" s="75">
        <f t="shared" si="0"/>
        <v>10</v>
      </c>
      <c r="W24" s="51">
        <f t="shared" si="0"/>
        <v>10</v>
      </c>
      <c r="X24" s="12"/>
      <c r="Y24" s="12"/>
      <c r="Z24" s="14" t="s">
        <v>30</v>
      </c>
      <c r="AA24" s="75"/>
      <c r="AB24" s="51"/>
      <c r="AC24" s="12">
        <v>1199</v>
      </c>
      <c r="AD24" s="12"/>
      <c r="AE24" s="14" t="s">
        <v>88</v>
      </c>
      <c r="AF24" s="75">
        <f t="shared" si="1"/>
        <v>1199</v>
      </c>
      <c r="AG24" s="75" t="str">
        <f t="shared" si="1"/>
        <v/>
      </c>
      <c r="AH24" s="44">
        <v>1369</v>
      </c>
      <c r="AI24" s="75">
        <v>1429</v>
      </c>
      <c r="AJ24" s="14" t="s">
        <v>29</v>
      </c>
      <c r="AK24" s="75">
        <f t="shared" si="2"/>
        <v>170</v>
      </c>
      <c r="AL24" s="51"/>
      <c r="AM24" s="285">
        <v>1379</v>
      </c>
      <c r="AN24" s="285">
        <v>1439</v>
      </c>
      <c r="AO24" s="14" t="s">
        <v>29</v>
      </c>
      <c r="AP24" s="75">
        <f t="shared" si="3"/>
        <v>10</v>
      </c>
      <c r="AQ24" s="51">
        <f t="shared" si="3"/>
        <v>10</v>
      </c>
      <c r="AR24" s="10"/>
      <c r="AS24" s="10"/>
      <c r="AT24" s="14" t="s">
        <v>30</v>
      </c>
      <c r="AU24" s="75">
        <f t="shared" si="4"/>
        <v>-1379</v>
      </c>
      <c r="AV24" s="51">
        <f t="shared" si="4"/>
        <v>-1439</v>
      </c>
      <c r="AW24" s="10"/>
      <c r="AX24" s="10"/>
      <c r="AY24" s="14" t="s">
        <v>30</v>
      </c>
      <c r="AZ24" s="75" t="str">
        <f t="shared" si="5"/>
        <v/>
      </c>
      <c r="BA24" s="51" t="str">
        <f t="shared" si="8"/>
        <v/>
      </c>
    </row>
    <row r="25" spans="1:53" s="70" customFormat="1">
      <c r="A25" s="322"/>
      <c r="B25" s="365" t="s">
        <v>276</v>
      </c>
      <c r="C25" s="365" t="s">
        <v>67</v>
      </c>
      <c r="D25" s="338" t="s">
        <v>289</v>
      </c>
      <c r="E25" s="36">
        <v>1</v>
      </c>
      <c r="F25" s="36">
        <v>1</v>
      </c>
      <c r="G25" s="66">
        <v>575</v>
      </c>
      <c r="H25" s="66"/>
      <c r="I25" s="66"/>
      <c r="J25" s="340" t="s">
        <v>55</v>
      </c>
      <c r="K25" s="95"/>
      <c r="L25" s="74"/>
      <c r="M25" s="72" t="s">
        <v>29</v>
      </c>
      <c r="N25" s="95">
        <v>1020</v>
      </c>
      <c r="O25" s="74"/>
      <c r="P25" s="72" t="s">
        <v>27</v>
      </c>
      <c r="Q25" s="72"/>
      <c r="R25" s="96"/>
      <c r="S25" s="69">
        <v>1020</v>
      </c>
      <c r="T25" s="4"/>
      <c r="U25" s="13" t="s">
        <v>27</v>
      </c>
      <c r="V25" s="45" t="str">
        <f t="shared" si="0"/>
        <v/>
      </c>
      <c r="W25" s="48" t="str">
        <f t="shared" si="0"/>
        <v/>
      </c>
      <c r="X25" s="4"/>
      <c r="Y25" s="4"/>
      <c r="Z25" s="13" t="s">
        <v>30</v>
      </c>
      <c r="AA25" s="45"/>
      <c r="AB25" s="48"/>
      <c r="AC25" s="4"/>
      <c r="AD25" s="4"/>
      <c r="AE25" s="13" t="s">
        <v>29</v>
      </c>
      <c r="AF25" s="45" t="str">
        <f t="shared" si="1"/>
        <v/>
      </c>
      <c r="AG25" s="45" t="str">
        <f t="shared" si="1"/>
        <v/>
      </c>
      <c r="AH25" s="111"/>
      <c r="AI25"/>
      <c r="AJ25" s="13" t="s">
        <v>29</v>
      </c>
      <c r="AK25" s="45" t="str">
        <f t="shared" si="2"/>
        <v/>
      </c>
      <c r="AL25" s="48" t="str">
        <f t="shared" si="2"/>
        <v/>
      </c>
      <c r="AM25" s="284"/>
      <c r="AN25" s="284"/>
      <c r="AO25" s="13" t="s">
        <v>29</v>
      </c>
      <c r="AP25" s="45" t="str">
        <f t="shared" si="3"/>
        <v/>
      </c>
      <c r="AQ25" s="48" t="str">
        <f t="shared" si="3"/>
        <v/>
      </c>
      <c r="AR25"/>
      <c r="AS25"/>
      <c r="AT25" s="13" t="s">
        <v>30</v>
      </c>
      <c r="AU25" s="45" t="str">
        <f t="shared" si="4"/>
        <v/>
      </c>
      <c r="AV25" s="48" t="str">
        <f t="shared" si="4"/>
        <v/>
      </c>
      <c r="AW25"/>
      <c r="AX25"/>
      <c r="AY25" s="13" t="s">
        <v>30</v>
      </c>
      <c r="AZ25" s="45" t="str">
        <f t="shared" si="5"/>
        <v/>
      </c>
      <c r="BA25" s="48" t="str">
        <f t="shared" si="8"/>
        <v/>
      </c>
    </row>
    <row r="26" spans="1:53">
      <c r="A26" s="318"/>
      <c r="B26" s="326"/>
      <c r="C26" s="326"/>
      <c r="D26" s="339"/>
      <c r="E26" s="13">
        <v>2</v>
      </c>
      <c r="F26" s="13">
        <v>1</v>
      </c>
      <c r="G26" s="18">
        <v>796</v>
      </c>
      <c r="H26" s="18"/>
      <c r="I26" s="18"/>
      <c r="J26" s="320" t="s">
        <v>55</v>
      </c>
      <c r="K26" s="44"/>
      <c r="L26" s="45"/>
      <c r="M26" s="31" t="s">
        <v>29</v>
      </c>
      <c r="N26" s="44">
        <v>1150</v>
      </c>
      <c r="O26" s="45"/>
      <c r="P26" s="31" t="s">
        <v>27</v>
      </c>
      <c r="Q26" s="31"/>
      <c r="R26" s="48"/>
      <c r="S26" s="11">
        <v>1120</v>
      </c>
      <c r="T26" s="4"/>
      <c r="U26" s="13" t="s">
        <v>26</v>
      </c>
      <c r="V26" s="45">
        <f t="shared" si="0"/>
        <v>-30</v>
      </c>
      <c r="W26" s="48" t="str">
        <f t="shared" si="0"/>
        <v/>
      </c>
      <c r="X26" s="4"/>
      <c r="Y26" s="4"/>
      <c r="Z26" s="13" t="s">
        <v>30</v>
      </c>
      <c r="AA26" s="45"/>
      <c r="AB26" s="48"/>
      <c r="AC26" s="4">
        <v>1120</v>
      </c>
      <c r="AD26" s="4"/>
      <c r="AE26" s="13" t="s">
        <v>26</v>
      </c>
      <c r="AF26" s="45">
        <f t="shared" si="1"/>
        <v>1120</v>
      </c>
      <c r="AG26" s="45" t="str">
        <f t="shared" si="1"/>
        <v/>
      </c>
      <c r="AH26" s="57"/>
      <c r="AJ26" s="13" t="s">
        <v>29</v>
      </c>
      <c r="AK26" s="45"/>
      <c r="AL26" s="48"/>
      <c r="AM26" s="284">
        <v>1135</v>
      </c>
      <c r="AN26" s="284"/>
      <c r="AO26" s="13" t="s">
        <v>26</v>
      </c>
      <c r="AP26" s="45"/>
      <c r="AQ26" s="48" t="str">
        <f t="shared" si="3"/>
        <v/>
      </c>
      <c r="AT26" s="13" t="s">
        <v>30</v>
      </c>
      <c r="AU26" s="45">
        <f t="shared" si="4"/>
        <v>-1135</v>
      </c>
      <c r="AV26" s="48" t="str">
        <f t="shared" si="4"/>
        <v/>
      </c>
      <c r="AY26" s="13" t="s">
        <v>30</v>
      </c>
      <c r="AZ26" s="45" t="str">
        <f t="shared" si="5"/>
        <v/>
      </c>
      <c r="BA26" s="48" t="str">
        <f t="shared" si="8"/>
        <v/>
      </c>
    </row>
    <row r="27" spans="1:53">
      <c r="A27" s="318"/>
      <c r="B27" s="326"/>
      <c r="C27" s="326"/>
      <c r="D27" s="339"/>
      <c r="E27" s="13">
        <v>2</v>
      </c>
      <c r="F27" s="13">
        <v>1.5</v>
      </c>
      <c r="G27" s="18">
        <v>1088</v>
      </c>
      <c r="H27" s="18"/>
      <c r="I27" s="18"/>
      <c r="J27" s="320" t="s">
        <v>55</v>
      </c>
      <c r="K27" s="44"/>
      <c r="L27" s="45"/>
      <c r="M27" s="31" t="s">
        <v>29</v>
      </c>
      <c r="N27" s="44">
        <v>1170</v>
      </c>
      <c r="O27" s="45"/>
      <c r="P27" s="31" t="s">
        <v>26</v>
      </c>
      <c r="Q27" s="31"/>
      <c r="R27" s="48"/>
      <c r="S27" s="11">
        <v>1170</v>
      </c>
      <c r="T27" s="4"/>
      <c r="U27" s="13" t="s">
        <v>27</v>
      </c>
      <c r="V27" s="45" t="str">
        <f t="shared" si="0"/>
        <v/>
      </c>
      <c r="W27" s="48" t="str">
        <f t="shared" si="0"/>
        <v/>
      </c>
      <c r="X27" s="4"/>
      <c r="Y27" s="4"/>
      <c r="Z27" s="13" t="s">
        <v>30</v>
      </c>
      <c r="AA27" s="45"/>
      <c r="AB27" s="48"/>
      <c r="AC27" s="4">
        <v>1175</v>
      </c>
      <c r="AD27" s="4"/>
      <c r="AE27" s="13" t="s">
        <v>88</v>
      </c>
      <c r="AF27" s="45">
        <f t="shared" si="1"/>
        <v>1175</v>
      </c>
      <c r="AG27" s="45" t="str">
        <f t="shared" si="1"/>
        <v/>
      </c>
      <c r="AH27" s="57"/>
      <c r="AJ27" s="13" t="s">
        <v>29</v>
      </c>
      <c r="AK27" s="45"/>
      <c r="AL27" s="48"/>
      <c r="AM27" s="284">
        <v>1190</v>
      </c>
      <c r="AN27" s="284"/>
      <c r="AO27" s="13" t="s">
        <v>26</v>
      </c>
      <c r="AP27" s="45"/>
      <c r="AQ27" s="48" t="str">
        <f t="shared" si="3"/>
        <v/>
      </c>
      <c r="AT27" s="13" t="s">
        <v>30</v>
      </c>
      <c r="AU27" s="45">
        <f t="shared" si="4"/>
        <v>-1190</v>
      </c>
      <c r="AV27" s="48" t="str">
        <f t="shared" si="4"/>
        <v/>
      </c>
      <c r="AY27" s="13" t="s">
        <v>30</v>
      </c>
      <c r="AZ27" s="45" t="str">
        <f t="shared" si="5"/>
        <v/>
      </c>
      <c r="BA27" s="48" t="str">
        <f t="shared" si="8"/>
        <v/>
      </c>
    </row>
    <row r="28" spans="1:53">
      <c r="A28" s="318"/>
      <c r="B28" s="326"/>
      <c r="C28" s="326"/>
      <c r="D28" s="339"/>
      <c r="E28" s="13">
        <v>3</v>
      </c>
      <c r="F28" s="13">
        <v>1.5</v>
      </c>
      <c r="G28" s="18">
        <v>1208</v>
      </c>
      <c r="H28" s="18" t="s">
        <v>48</v>
      </c>
      <c r="I28" s="18"/>
      <c r="J28" s="320" t="s">
        <v>55</v>
      </c>
      <c r="K28" s="44">
        <v>1280</v>
      </c>
      <c r="L28" s="45"/>
      <c r="M28" s="31" t="s">
        <v>26</v>
      </c>
      <c r="N28" s="44">
        <v>1280</v>
      </c>
      <c r="O28" s="45"/>
      <c r="P28" s="31" t="s">
        <v>26</v>
      </c>
      <c r="Q28" s="31"/>
      <c r="R28" s="48">
        <f t="shared" si="7"/>
        <v>0</v>
      </c>
      <c r="S28" s="11">
        <v>1280</v>
      </c>
      <c r="T28" s="12"/>
      <c r="U28" s="14" t="s">
        <v>26</v>
      </c>
      <c r="V28" s="75" t="str">
        <f t="shared" si="0"/>
        <v/>
      </c>
      <c r="W28" s="51" t="str">
        <f t="shared" si="0"/>
        <v/>
      </c>
      <c r="X28" s="12"/>
      <c r="Y28" s="12"/>
      <c r="Z28" s="14" t="s">
        <v>30</v>
      </c>
      <c r="AA28" s="75"/>
      <c r="AB28" s="51"/>
      <c r="AC28" s="12"/>
      <c r="AD28" s="12"/>
      <c r="AE28" s="14" t="s">
        <v>29</v>
      </c>
      <c r="AF28" s="75" t="str">
        <f t="shared" si="1"/>
        <v/>
      </c>
      <c r="AG28" s="75" t="str">
        <f t="shared" si="1"/>
        <v/>
      </c>
      <c r="AH28" s="57">
        <v>1280</v>
      </c>
      <c r="AI28" s="10"/>
      <c r="AJ28" s="14" t="s">
        <v>26</v>
      </c>
      <c r="AK28" s="75">
        <f t="shared" si="2"/>
        <v>1280</v>
      </c>
      <c r="AL28" s="51"/>
      <c r="AM28" s="285">
        <v>1295</v>
      </c>
      <c r="AN28" s="285"/>
      <c r="AO28" s="14" t="s">
        <v>26</v>
      </c>
      <c r="AP28" s="75">
        <f t="shared" si="3"/>
        <v>15</v>
      </c>
      <c r="AQ28" s="51"/>
      <c r="AR28" s="10"/>
      <c r="AS28" s="10"/>
      <c r="AT28" s="14" t="s">
        <v>30</v>
      </c>
      <c r="AU28" s="75">
        <f t="shared" si="4"/>
        <v>-1295</v>
      </c>
      <c r="AV28" s="51" t="str">
        <f t="shared" si="4"/>
        <v/>
      </c>
      <c r="AW28" s="10"/>
      <c r="AX28" s="10"/>
      <c r="AY28" s="14" t="s">
        <v>30</v>
      </c>
      <c r="AZ28" s="75" t="str">
        <f t="shared" si="5"/>
        <v/>
      </c>
      <c r="BA28" s="51" t="str">
        <f t="shared" si="8"/>
        <v/>
      </c>
    </row>
    <row r="29" spans="1:53" s="70" customFormat="1">
      <c r="A29" s="322"/>
      <c r="B29" s="365" t="s">
        <v>276</v>
      </c>
      <c r="C29" s="322" t="s">
        <v>103</v>
      </c>
      <c r="D29" s="338" t="s">
        <v>290</v>
      </c>
      <c r="E29" s="36">
        <v>0</v>
      </c>
      <c r="F29" s="36">
        <v>1</v>
      </c>
      <c r="G29" s="66">
        <v>350</v>
      </c>
      <c r="H29" s="66">
        <v>832</v>
      </c>
      <c r="I29" s="66"/>
      <c r="J29" s="340" t="s">
        <v>55</v>
      </c>
      <c r="K29" s="95">
        <v>979</v>
      </c>
      <c r="L29" s="74">
        <v>1129</v>
      </c>
      <c r="M29" s="72" t="s">
        <v>79</v>
      </c>
      <c r="N29" s="95">
        <v>979</v>
      </c>
      <c r="O29" s="74">
        <v>1129</v>
      </c>
      <c r="P29" s="72" t="s">
        <v>26</v>
      </c>
      <c r="Q29" s="72"/>
      <c r="R29" s="96">
        <f t="shared" si="7"/>
        <v>0</v>
      </c>
      <c r="S29" s="69">
        <v>754</v>
      </c>
      <c r="T29" s="4">
        <v>1129</v>
      </c>
      <c r="U29" s="13" t="s">
        <v>26</v>
      </c>
      <c r="V29" s="45">
        <f t="shared" si="0"/>
        <v>-225</v>
      </c>
      <c r="W29" s="48" t="str">
        <f t="shared" si="0"/>
        <v/>
      </c>
      <c r="X29" s="4"/>
      <c r="Y29" s="4"/>
      <c r="Z29" s="13" t="s">
        <v>30</v>
      </c>
      <c r="AA29" s="45"/>
      <c r="AB29" s="48"/>
      <c r="AC29" s="4">
        <v>1129</v>
      </c>
      <c r="AD29" s="4"/>
      <c r="AE29" s="13" t="s">
        <v>27</v>
      </c>
      <c r="AF29" s="45">
        <f t="shared" si="1"/>
        <v>1129</v>
      </c>
      <c r="AG29" s="45" t="str">
        <f t="shared" si="1"/>
        <v/>
      </c>
      <c r="AH29" s="111">
        <v>979</v>
      </c>
      <c r="AI29" s="74">
        <v>1129</v>
      </c>
      <c r="AJ29" s="13" t="s">
        <v>79</v>
      </c>
      <c r="AK29" s="45">
        <f t="shared" si="2"/>
        <v>-150</v>
      </c>
      <c r="AL29" s="48"/>
      <c r="AM29" s="284">
        <v>979</v>
      </c>
      <c r="AN29" s="284">
        <v>1129</v>
      </c>
      <c r="AO29" s="13" t="s">
        <v>26</v>
      </c>
      <c r="AP29" s="45" t="str">
        <f t="shared" ref="AP29:AP32" si="9">IF(AM29&lt;&gt;AH29,AM29-AH29,"")</f>
        <v/>
      </c>
      <c r="AQ29" s="48" t="str">
        <f t="shared" ref="AQ29:AQ32" si="10">IF(AN29&lt;&gt;AI29,AN29-AI29,"")</f>
        <v/>
      </c>
      <c r="AR29"/>
      <c r="AS29"/>
      <c r="AT29" s="13" t="s">
        <v>30</v>
      </c>
      <c r="AU29" s="45">
        <f t="shared" si="4"/>
        <v>-979</v>
      </c>
      <c r="AV29" s="48">
        <f t="shared" si="4"/>
        <v>-1129</v>
      </c>
      <c r="AW29"/>
      <c r="AX29"/>
      <c r="AY29" s="13" t="s">
        <v>30</v>
      </c>
      <c r="AZ29" s="45" t="str">
        <f t="shared" si="5"/>
        <v/>
      </c>
      <c r="BA29" s="48" t="str">
        <f t="shared" si="8"/>
        <v/>
      </c>
    </row>
    <row r="30" spans="1:53">
      <c r="A30" s="318"/>
      <c r="B30" s="326"/>
      <c r="C30" s="318"/>
      <c r="D30" s="339"/>
      <c r="E30" s="13">
        <v>1</v>
      </c>
      <c r="F30" s="13">
        <v>1</v>
      </c>
      <c r="G30" s="18">
        <v>700</v>
      </c>
      <c r="H30" s="18">
        <v>1079</v>
      </c>
      <c r="I30" s="18"/>
      <c r="J30" s="320" t="s">
        <v>55</v>
      </c>
      <c r="K30" s="44">
        <v>1079</v>
      </c>
      <c r="L30" s="45">
        <v>1169</v>
      </c>
      <c r="M30" s="31" t="s">
        <v>26</v>
      </c>
      <c r="N30" s="44">
        <v>831</v>
      </c>
      <c r="O30" s="45">
        <v>1169</v>
      </c>
      <c r="P30" s="31" t="s">
        <v>26</v>
      </c>
      <c r="Q30" s="31"/>
      <c r="R30" s="48">
        <f t="shared" si="7"/>
        <v>248</v>
      </c>
      <c r="S30" s="11">
        <v>862</v>
      </c>
      <c r="T30" s="4">
        <v>1169</v>
      </c>
      <c r="U30" s="13" t="s">
        <v>26</v>
      </c>
      <c r="V30" s="45">
        <f t="shared" si="0"/>
        <v>31</v>
      </c>
      <c r="W30" s="48" t="str">
        <f t="shared" si="0"/>
        <v/>
      </c>
      <c r="X30" s="4"/>
      <c r="Y30" s="4"/>
      <c r="Z30" s="13" t="s">
        <v>30</v>
      </c>
      <c r="AA30" s="45"/>
      <c r="AB30" s="48"/>
      <c r="AC30" s="4">
        <v>1169</v>
      </c>
      <c r="AD30" s="4"/>
      <c r="AE30" s="13" t="s">
        <v>154</v>
      </c>
      <c r="AF30" s="45">
        <f t="shared" si="1"/>
        <v>1169</v>
      </c>
      <c r="AG30" s="45" t="str">
        <f t="shared" si="1"/>
        <v/>
      </c>
      <c r="AH30" s="57">
        <v>1079</v>
      </c>
      <c r="AI30" s="220">
        <v>1169</v>
      </c>
      <c r="AJ30" s="13" t="s">
        <v>26</v>
      </c>
      <c r="AK30" s="45">
        <f t="shared" si="2"/>
        <v>-90</v>
      </c>
      <c r="AL30" s="48"/>
      <c r="AM30" s="284">
        <v>1079</v>
      </c>
      <c r="AN30" s="284">
        <v>1169</v>
      </c>
      <c r="AO30" s="13" t="s">
        <v>28</v>
      </c>
      <c r="AP30" s="45" t="str">
        <f t="shared" si="9"/>
        <v/>
      </c>
      <c r="AQ30" s="48" t="str">
        <f t="shared" si="10"/>
        <v/>
      </c>
      <c r="AT30" s="13" t="s">
        <v>30</v>
      </c>
      <c r="AU30" s="45">
        <f t="shared" si="4"/>
        <v>-1079</v>
      </c>
      <c r="AV30" s="48">
        <f t="shared" si="4"/>
        <v>-1169</v>
      </c>
      <c r="AY30" s="13" t="s">
        <v>30</v>
      </c>
      <c r="AZ30" s="45" t="str">
        <f t="shared" si="5"/>
        <v/>
      </c>
      <c r="BA30" s="48" t="str">
        <f t="shared" si="8"/>
        <v/>
      </c>
    </row>
    <row r="31" spans="1:53">
      <c r="A31" s="318"/>
      <c r="B31" s="326"/>
      <c r="C31" s="318"/>
      <c r="D31" s="339"/>
      <c r="E31" s="13">
        <v>2</v>
      </c>
      <c r="F31" s="13">
        <v>1</v>
      </c>
      <c r="G31" s="18">
        <v>1000</v>
      </c>
      <c r="H31" s="18">
        <v>1079</v>
      </c>
      <c r="I31" s="18"/>
      <c r="J31" s="320" t="s">
        <v>55</v>
      </c>
      <c r="K31" s="44">
        <v>946</v>
      </c>
      <c r="L31" s="45">
        <v>1319</v>
      </c>
      <c r="M31" s="31" t="s">
        <v>26</v>
      </c>
      <c r="N31" s="44">
        <v>946</v>
      </c>
      <c r="O31" s="45">
        <v>1319</v>
      </c>
      <c r="P31" s="31" t="s">
        <v>26</v>
      </c>
      <c r="Q31" s="31"/>
      <c r="R31" s="48">
        <f t="shared" si="7"/>
        <v>0</v>
      </c>
      <c r="S31" s="11">
        <v>946</v>
      </c>
      <c r="T31" s="4">
        <v>1319</v>
      </c>
      <c r="U31" s="13" t="s">
        <v>26</v>
      </c>
      <c r="V31" s="11" t="str">
        <f>IF(S31&lt;&gt;N31,S31-N31,"")</f>
        <v/>
      </c>
      <c r="W31" s="63"/>
      <c r="X31" s="4"/>
      <c r="Y31" s="4"/>
      <c r="Z31" s="4"/>
      <c r="AA31" s="77"/>
      <c r="AB31" s="63"/>
      <c r="AC31" s="4">
        <v>1317</v>
      </c>
      <c r="AD31" s="4"/>
      <c r="AE31" s="13" t="s">
        <v>26</v>
      </c>
      <c r="AF31" s="4"/>
      <c r="AG31" s="4"/>
      <c r="AH31" s="57">
        <v>946</v>
      </c>
      <c r="AI31" s="220">
        <v>1319</v>
      </c>
      <c r="AJ31" s="19" t="s">
        <v>26</v>
      </c>
      <c r="AL31" s="307"/>
      <c r="AM31" s="284">
        <v>1079</v>
      </c>
      <c r="AN31" s="284">
        <v>1319</v>
      </c>
      <c r="AO31" t="s">
        <v>28</v>
      </c>
      <c r="AP31">
        <f t="shared" si="9"/>
        <v>133</v>
      </c>
      <c r="AQ31" s="5" t="str">
        <f t="shared" si="10"/>
        <v/>
      </c>
      <c r="AT31" s="13" t="s">
        <v>30</v>
      </c>
      <c r="AU31" s="45">
        <f t="shared" ref="AU31:AU32" si="11">IF(AR31&lt;&gt;AM31,AR31-AM31,"")</f>
        <v>-1079</v>
      </c>
      <c r="AV31" s="48">
        <f t="shared" ref="AV31:AV32" si="12">IF(AS31&lt;&gt;AN31,AS31-AN31,"")</f>
        <v>-1319</v>
      </c>
    </row>
    <row r="32" spans="1:53">
      <c r="A32" s="318"/>
      <c r="B32" s="326"/>
      <c r="C32" s="318"/>
      <c r="D32" s="339"/>
      <c r="E32" s="13">
        <v>2</v>
      </c>
      <c r="F32" s="13">
        <v>1</v>
      </c>
      <c r="G32" s="18">
        <v>1000</v>
      </c>
      <c r="H32" s="18">
        <v>1309</v>
      </c>
      <c r="I32" s="18" t="s">
        <v>105</v>
      </c>
      <c r="J32" s="320" t="s">
        <v>55</v>
      </c>
      <c r="K32" s="44">
        <v>1309</v>
      </c>
      <c r="L32" s="45">
        <v>1359</v>
      </c>
      <c r="M32" s="31" t="s">
        <v>79</v>
      </c>
      <c r="N32" s="44">
        <v>1309</v>
      </c>
      <c r="O32" s="45">
        <v>1359</v>
      </c>
      <c r="P32" s="31" t="s">
        <v>79</v>
      </c>
      <c r="Q32" s="31"/>
      <c r="R32" s="48">
        <f t="shared" si="7"/>
        <v>0</v>
      </c>
      <c r="S32" s="11">
        <v>1309</v>
      </c>
      <c r="T32" s="11">
        <v>1359</v>
      </c>
      <c r="U32" s="13" t="s">
        <v>28</v>
      </c>
      <c r="V32" s="4" t="str">
        <f t="shared" si="0"/>
        <v/>
      </c>
      <c r="W32" s="63"/>
      <c r="X32" s="4"/>
      <c r="Y32" s="4"/>
      <c r="Z32" s="4"/>
      <c r="AA32" s="77"/>
      <c r="AB32" s="63"/>
      <c r="AC32" s="4">
        <v>1359</v>
      </c>
      <c r="AD32" s="4"/>
      <c r="AE32" s="13" t="s">
        <v>26</v>
      </c>
      <c r="AF32" s="4"/>
      <c r="AG32" s="4"/>
      <c r="AH32" s="57">
        <v>1309</v>
      </c>
      <c r="AI32" s="220">
        <v>1359</v>
      </c>
      <c r="AJ32" s="19" t="s">
        <v>79</v>
      </c>
      <c r="AL32" s="307"/>
      <c r="AM32" s="284">
        <v>1419</v>
      </c>
      <c r="AN32" s="284">
        <v>1359</v>
      </c>
      <c r="AP32">
        <f t="shared" si="9"/>
        <v>110</v>
      </c>
      <c r="AQ32" s="5" t="str">
        <f t="shared" si="10"/>
        <v/>
      </c>
      <c r="AT32" s="13" t="s">
        <v>30</v>
      </c>
      <c r="AU32" s="45">
        <f t="shared" si="11"/>
        <v>-1419</v>
      </c>
      <c r="AV32" s="48">
        <f t="shared" si="12"/>
        <v>-1359</v>
      </c>
    </row>
    <row r="33" spans="1:53">
      <c r="A33" s="13"/>
      <c r="B33" s="13"/>
      <c r="C33" s="13"/>
      <c r="D33" s="115"/>
      <c r="E33" s="13"/>
      <c r="F33" s="13"/>
      <c r="G33" s="18"/>
      <c r="H33" s="18"/>
      <c r="I33" s="18"/>
      <c r="J33" s="18"/>
      <c r="K33" s="44"/>
      <c r="L33" s="45"/>
      <c r="M33" s="32"/>
      <c r="N33" s="44"/>
      <c r="O33" s="45"/>
      <c r="P33" s="31"/>
      <c r="Q33" s="31"/>
      <c r="R33" s="48"/>
      <c r="S33" s="11"/>
      <c r="T33" s="11"/>
      <c r="U33" s="11"/>
      <c r="V33" s="11"/>
      <c r="W33" s="63"/>
      <c r="X33" s="11"/>
      <c r="Y33" s="11"/>
      <c r="Z33" s="11"/>
      <c r="AA33" s="11"/>
      <c r="AB33" s="63"/>
      <c r="AC33" s="11"/>
      <c r="AD33" s="11"/>
      <c r="AE33" s="11"/>
      <c r="AF33" s="11"/>
      <c r="AG33" s="11"/>
      <c r="AH33" s="57"/>
      <c r="AL33" s="5"/>
      <c r="AM33" s="284"/>
      <c r="AN33" s="284"/>
      <c r="AQ33" s="5"/>
    </row>
    <row r="34" spans="1:53">
      <c r="D34" s="86" t="s">
        <v>70</v>
      </c>
      <c r="E34" s="133" t="s">
        <v>69</v>
      </c>
      <c r="F34" s="225" t="s">
        <v>30</v>
      </c>
      <c r="G34" s="86"/>
      <c r="H34" s="86"/>
      <c r="I34" s="86"/>
      <c r="J34" s="86"/>
      <c r="K34" s="50"/>
      <c r="L34" s="75"/>
      <c r="M34" s="37"/>
      <c r="N34" s="50"/>
      <c r="O34" s="75"/>
      <c r="P34" s="37"/>
      <c r="Q34" s="37"/>
      <c r="R34" s="51"/>
      <c r="S34" s="12"/>
      <c r="T34" s="12"/>
      <c r="U34" s="12"/>
      <c r="V34" s="12"/>
      <c r="W34" s="71"/>
      <c r="X34" s="12"/>
      <c r="Y34" s="12"/>
      <c r="Z34" s="12"/>
      <c r="AA34" s="12"/>
      <c r="AB34" s="71"/>
      <c r="AC34" s="12"/>
      <c r="AD34" s="12"/>
      <c r="AE34" s="12"/>
      <c r="AF34" s="12"/>
      <c r="AG34" s="12"/>
      <c r="AH34" s="109"/>
      <c r="AI34" s="10"/>
      <c r="AJ34" s="10"/>
      <c r="AK34" s="10"/>
      <c r="AL34" s="86"/>
      <c r="AM34" s="285"/>
      <c r="AN34" s="285"/>
      <c r="AO34" s="10"/>
      <c r="AP34" s="10"/>
      <c r="AQ34" s="86"/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:53">
      <c r="C35" s="318" t="s">
        <v>71</v>
      </c>
      <c r="D35" t="s">
        <v>96</v>
      </c>
      <c r="E35" s="232">
        <v>0</v>
      </c>
      <c r="F35" s="13">
        <v>1</v>
      </c>
      <c r="G35" s="5"/>
      <c r="H35" s="5"/>
      <c r="I35" s="5"/>
      <c r="J35" s="5"/>
      <c r="K35" s="80">
        <f>IFERROR(AVERAGEIFS(K$4:K$32,$E$4:$E$32,$E35,$F$4:$F$32,$F35,M$4:M$32,$F$34),"")</f>
        <v>926.33333333333337</v>
      </c>
      <c r="L35" s="76">
        <f>IFERROR(AVERAGEIFS(L$4:L$32,$E$4:$E$32,$E35,$F$4:$F$32,$F35,M$4:M$32,$F$34),"")</f>
        <v>1129</v>
      </c>
      <c r="M35" s="31"/>
      <c r="N35" s="80">
        <f>IFERROR(AVERAGEIFS(N$4:N$32,$E$4:$E$32,$E35,$F$4:$F$32,$F35,P$4:P$32,$F$34),"")</f>
        <v>926.33333333333337</v>
      </c>
      <c r="O35" s="76">
        <f>IFERROR(AVERAGEIFS(O$4:O$32,$E$4:$E$32,$E35,$F$4:$F$32,$F35,P$4:P$32,$F$34),"")</f>
        <v>1129</v>
      </c>
      <c r="P35" s="31" t="str">
        <f>IFERROR(AVERAGEIFS(P$4:P$33,$E$4:$E$33,$E35,$F$4:$F$33,$F35),"")</f>
        <v/>
      </c>
      <c r="Q35" s="31">
        <f>IFERROR(N35-K35,"")</f>
        <v>0</v>
      </c>
      <c r="R35" s="31">
        <f>IFERROR(O35-L35,"")</f>
        <v>0</v>
      </c>
      <c r="S35" s="80">
        <f>IFERROR(AVERAGEIFS(S$4:S$32,$E$4:$E$32,$E35,$F$4:$F$32,$F35,U$4:U$32,$F$34),"")</f>
        <v>851.33333333333337</v>
      </c>
      <c r="T35" s="76">
        <f>IFERROR(AVERAGEIFS(T$4:T$32,$E$4:$E$32,$E35,$F$4:$F$32,$F35,U$4:U$32,$F$34),"")</f>
        <v>1129</v>
      </c>
      <c r="U35" s="11" t="str">
        <f>IFERROR(AVERAGEIFS(U$4:U$33,$E$4:$E$33,$E35,$F$4:$F$33,$F35),"")</f>
        <v/>
      </c>
      <c r="V35" s="11">
        <f>IFERROR(S35-N35,"")</f>
        <v>-75</v>
      </c>
      <c r="W35" s="11">
        <f>IFERROR(T35-O35,"")</f>
        <v>0</v>
      </c>
      <c r="X35" s="80" t="str">
        <f>IFERROR(AVERAGEIFS(X$4:X$32,$E$4:$E$32,$E35,$F$4:$F$32,$F35,Z$4:Z$32,$F$34),"")</f>
        <v/>
      </c>
      <c r="Y35" s="76" t="str">
        <f>IFERROR(AVERAGEIFS(Y$4:Y$32,$E$4:$E$32,$E35,$F$4:$F$32,$F35,Z$4:Z$32,$F$34),"")</f>
        <v/>
      </c>
      <c r="Z35" s="11" t="str">
        <f>IFERROR(AVERAGEIFS(Z$4:Z$33,$E$4:$E$33,$E35,$F$4:$F$33,$F35),"")</f>
        <v/>
      </c>
      <c r="AA35" s="11" t="str">
        <f>IFERROR(X35-S35,"")</f>
        <v/>
      </c>
      <c r="AB35" s="11" t="str">
        <f>IFERROR(Y35-T35,"")</f>
        <v/>
      </c>
      <c r="AC35" s="80">
        <f>IFERROR(AVERAGEIFS(AC$4:AC$32,$E$4:$E$32,$E35,$F$4:$F$32,$F35,AE$4:AE$32,$F$34),"")</f>
        <v>976.33333333333337</v>
      </c>
      <c r="AD35" s="76" t="str">
        <f>IFERROR(AVERAGEIFS(AD$4:AD$32,$E$4:$E$32,$E35,$F$4:$F$32,$F35,AE$4:AE$32,$F$34),"")</f>
        <v/>
      </c>
      <c r="AE35" s="11" t="str">
        <f>IFERROR(AVERAGEIFS(AE$4:AE$33,$E$4:$E$33,$E35,$F$4:$F$33,$F35),"")</f>
        <v/>
      </c>
      <c r="AF35" s="11" t="str">
        <f>IFERROR(AC35-X35,"")</f>
        <v/>
      </c>
      <c r="AG35" s="11" t="str">
        <f>IFERROR(AD35-Y35,"")</f>
        <v/>
      </c>
      <c r="AH35" s="80">
        <f>IFERROR(AVERAGEIFS(AH$4:AH$32,$E$4:$E$32,$E35,$F$4:$F$32,$F35,AJ$4:AJ$32,$F$34),"")</f>
        <v>926.33333333333337</v>
      </c>
      <c r="AI35" s="76">
        <f>IFERROR(AVERAGEIFS(AI$4:AI$32,$E$4:$E$32,$E35,$F$4:$F$32,$F35,AJ$4:AJ$32,$F$34),"")</f>
        <v>1129</v>
      </c>
      <c r="AJ35" s="11" t="str">
        <f>IFERROR(AVERAGEIFS(AJ$4:AJ$33,$E$4:$E$33,$E35,$F$4:$F$33,$F35),"")</f>
        <v/>
      </c>
      <c r="AK35" s="11">
        <f>IFERROR(AH35-AC35,"")</f>
        <v>-50</v>
      </c>
      <c r="AL35" s="11" t="str">
        <f>IFERROR(AI35-AD35,"")</f>
        <v/>
      </c>
      <c r="AM35" s="308">
        <f>IFERROR(AVERAGEIFS(AM$4:AM$32,$E$4:$E$32,$E35,$F$4:$F$32,$F35,AO$4:AO$32,$F$34),"")</f>
        <v>1014.5</v>
      </c>
      <c r="AN35" s="309">
        <f>IFERROR(AVERAGEIFS(AN$4:AN$32,$E$4:$E$32,$E35,$F$4:$F$32,$F35,AO$4:AO$32,$F$34),"")</f>
        <v>1129</v>
      </c>
      <c r="AO35" s="11" t="str">
        <f>IFERROR(AVERAGEIFS(AO$4:AO$33,$E$4:$E$33,$E35,$F$4:$F$33,$F35),"")</f>
        <v/>
      </c>
      <c r="AP35" s="11">
        <f>IFERROR(AM35-AH35,"")</f>
        <v>88.166666666666629</v>
      </c>
      <c r="AQ35" s="11">
        <f>IFERROR(AN35-AI35,"")</f>
        <v>0</v>
      </c>
      <c r="AR35" s="80" t="str">
        <f>IFERROR(AVERAGEIFS(AR$4:AR$32,$E$4:$E$32,$E35,$F$4:$F$32,$F35,AT$4:AT$32,$F$34),"")</f>
        <v/>
      </c>
      <c r="AS35" s="76" t="str">
        <f>IFERROR(AVERAGEIFS(AS$4:AS$32,$E$4:$E$32,$E35,$F$4:$F$32,$F35,AT$4:AT$32,$F$34),"")</f>
        <v/>
      </c>
      <c r="AT35" s="11" t="str">
        <f>IFERROR(AVERAGEIFS(AT$4:AT$33,$E$4:$E$33,$E35,$F$4:$F$33,$F35),"")</f>
        <v/>
      </c>
      <c r="AU35" s="11" t="str">
        <f>IFERROR(AR35-AM35,"")</f>
        <v/>
      </c>
      <c r="AV35" s="11" t="str">
        <f>IFERROR(AS35-AN35,"")</f>
        <v/>
      </c>
      <c r="AW35" s="80" t="str">
        <f>IFERROR(AVERAGEIFS(AW$4:AW$32,$E$4:$E$32,$E35,$F$4:$F$32,$F35,AY$4:AY$32,$F$34),"")</f>
        <v/>
      </c>
      <c r="AX35" s="76" t="str">
        <f>IFERROR(AVERAGEIFS(AX$4:AX$32,$E$4:$E$32,$E35,$F$4:$F$32,$F35,AY$4:AY$32,$F$34),"")</f>
        <v/>
      </c>
      <c r="AY35" s="11" t="str">
        <f>IFERROR(AVERAGEIFS(AY$4:AY$33,$E$4:$E$33,$E35,$F$4:$F$33,$F35),"")</f>
        <v/>
      </c>
      <c r="AZ35" s="11" t="str">
        <f>IFERROR(AW35-AR35,"")</f>
        <v/>
      </c>
      <c r="BA35" s="11" t="str">
        <f>IFERROR(AX35-AS35,"")</f>
        <v/>
      </c>
    </row>
    <row r="36" spans="1:53">
      <c r="C36" s="318"/>
      <c r="D36" t="s">
        <v>72</v>
      </c>
      <c r="E36" s="1">
        <v>1</v>
      </c>
      <c r="F36">
        <v>1</v>
      </c>
      <c r="G36" s="5"/>
      <c r="H36" s="5"/>
      <c r="I36" s="5"/>
      <c r="J36" s="5"/>
      <c r="K36" s="80">
        <f>IFERROR(AVERAGEIFS(K$4:K$32,$E$4:$E$32,$E36,$F$4:$F$32,$F36,M$4:M$32,$F$34),"")</f>
        <v>1027.5999999999999</v>
      </c>
      <c r="L36" s="76">
        <f>IFERROR(AVERAGEIFS(L$4:L$32,$E$4:$E$32,$E36,$F$4:$F$32,$F36,M$4:M$32,$F$34),"")</f>
        <v>1214</v>
      </c>
      <c r="M36" s="32"/>
      <c r="N36" s="80">
        <f>IFERROR(AVERAGEIFS(N$4:N$32,$E$4:$E$32,$E36,$F$4:$F$32,$F36,P$4:P$32,$F$34),"")</f>
        <v>922.2</v>
      </c>
      <c r="O36" s="76">
        <f>IFERROR(AVERAGEIFS(O$4:O$32,$E$4:$E$32,$E36,$F$4:$F$32,$F36,P$4:P$32,$F$34),"")</f>
        <v>1169</v>
      </c>
      <c r="P36" s="31" t="str">
        <f>IFERROR(AVERAGEIFS(P$4:P$33,$E$4:$E$33,$E36,$F$4:$F$33,$F36),"")</f>
        <v/>
      </c>
      <c r="Q36" s="31">
        <f>IFERROR(N36-K36,"")</f>
        <v>-105.39999999999986</v>
      </c>
      <c r="R36" s="31">
        <f>IFERROR(O36-L36,"")</f>
        <v>-45</v>
      </c>
      <c r="S36" s="80">
        <f>IFERROR(AVERAGEIFS(S$4:S$32,$E$4:$E$32,$E36,$F$4:$F$32,$F36,U$4:U$32,$F$34),"")</f>
        <v>973.5</v>
      </c>
      <c r="T36" s="76">
        <f>IFERROR(AVERAGEIFS(T$4:T$32,$E$4:$E$32,$E36,$F$4:$F$32,$F36,U$4:U$32,$F$34),"")</f>
        <v>1214</v>
      </c>
      <c r="U36" s="11" t="str">
        <f>IFERROR(AVERAGEIFS(U$4:U$33,$E$4:$E$33,$E36,$F$4:$F$33,$F36),"")</f>
        <v/>
      </c>
      <c r="V36" s="11">
        <f>IFERROR(S36-N36,"")</f>
        <v>51.299999999999955</v>
      </c>
      <c r="W36" s="11">
        <f>IFERROR(T36-O36,"")</f>
        <v>45</v>
      </c>
      <c r="X36" s="80" t="str">
        <f>IFERROR(AVERAGEIFS(X$4:X$32,$E$4:$E$32,$E36,$F$4:$F$32,$F36,Z$4:Z$32,$F$34),"")</f>
        <v/>
      </c>
      <c r="Y36" s="76" t="str">
        <f>IFERROR(AVERAGEIFS(Y$4:Y$32,$E$4:$E$32,$E36,$F$4:$F$32,$F36,Z$4:Z$32,$F$34),"")</f>
        <v/>
      </c>
      <c r="Z36" s="11" t="str">
        <f>IFERROR(AVERAGEIFS(Z$4:Z$33,$E$4:$E$33,$E36,$F$4:$F$33,$F36),"")</f>
        <v/>
      </c>
      <c r="AA36" s="11" t="str">
        <f>IFERROR(X36-S36,"")</f>
        <v/>
      </c>
      <c r="AB36" s="11" t="str">
        <f>IFERROR(Y36-T36,"")</f>
        <v/>
      </c>
      <c r="AC36" s="80">
        <f>IFERROR(AVERAGEIFS(AC$4:AC$32,$E$4:$E$32,$E36,$F$4:$F$32,$F36,AE$4:AE$32,$F$34),"")</f>
        <v>1025.5999999999999</v>
      </c>
      <c r="AD36" s="76" t="str">
        <f>IFERROR(AVERAGEIFS(AD$4:AD$32,$E$4:$E$32,$E36,$F$4:$F$32,$F36,AE$4:AE$32,$F$34),"")</f>
        <v/>
      </c>
      <c r="AE36" s="11" t="str">
        <f>IFERROR(AVERAGEIFS(AE$4:AE$33,$E$4:$E$33,$E36,$F$4:$F$33,$F36),"")</f>
        <v/>
      </c>
      <c r="AF36" s="11" t="str">
        <f>IFERROR(AC36-X36,"")</f>
        <v/>
      </c>
      <c r="AG36" s="11" t="str">
        <f>IFERROR(AD36-Y36,"")</f>
        <v/>
      </c>
      <c r="AH36" s="80">
        <f>IFERROR(AVERAGEIFS(AH$4:AH$32,$E$4:$E$32,$E36,$F$4:$F$32,$F36,AJ$4:AJ$32,$F$34),"")</f>
        <v>1027.5999999999999</v>
      </c>
      <c r="AI36" s="76">
        <f>IFERROR(AVERAGEIFS(AI$4:AI$32,$E$4:$E$32,$E36,$F$4:$F$32,$F36,AJ$4:AJ$32,$F$34),"")</f>
        <v>1214</v>
      </c>
      <c r="AJ36" s="11" t="str">
        <f>IFERROR(AVERAGEIFS(AJ$4:AJ$33,$E$4:$E$33,$E36,$F$4:$F$33,$F36),"")</f>
        <v/>
      </c>
      <c r="AK36" s="11">
        <f>IFERROR(AH36-AC36,"")</f>
        <v>2</v>
      </c>
      <c r="AL36" s="11" t="str">
        <f>IFERROR(AI36-AD36,"")</f>
        <v/>
      </c>
      <c r="AM36" s="308">
        <f>IFERROR(AVERAGEIFS(AM$4:AM$32,$E$4:$E$32,$E36,$F$4:$F$32,$F36,AO$4:AO$32,$F$34),"")</f>
        <v>1017.6</v>
      </c>
      <c r="AN36" s="309">
        <f>IFERROR(AVERAGEIFS(AN$4:AN$32,$E$4:$E$32,$E36,$F$4:$F$32,$F36,AO$4:AO$32,$F$34),"")</f>
        <v>1214</v>
      </c>
      <c r="AO36" s="11" t="str">
        <f>IFERROR(AVERAGEIFS(AO$4:AO$33,$E$4:$E$33,$E36,$F$4:$F$33,$F36),"")</f>
        <v/>
      </c>
      <c r="AP36" s="11">
        <f>IFERROR(AM36-AH36,"")</f>
        <v>-9.9999999999998863</v>
      </c>
      <c r="AQ36" s="11">
        <f>IFERROR(AN36-AI36,"")</f>
        <v>0</v>
      </c>
      <c r="AR36" s="80" t="str">
        <f>IFERROR(AVERAGEIFS(AR$4:AR$32,$E$4:$E$32,$E36,$F$4:$F$32,$F36,AT$4:AT$32,$F$34),"")</f>
        <v/>
      </c>
      <c r="AS36" s="76" t="str">
        <f>IFERROR(AVERAGEIFS(AS$4:AS$32,$E$4:$E$32,$E36,$F$4:$F$32,$F36,AT$4:AT$32,$F$34),"")</f>
        <v/>
      </c>
      <c r="AT36" s="11" t="str">
        <f>IFERROR(AVERAGEIFS(AT$4:AT$33,$E$4:$E$33,$E36,$F$4:$F$33,$F36),"")</f>
        <v/>
      </c>
      <c r="AU36" s="11" t="str">
        <f>IFERROR(AR36-AM36,"")</f>
        <v/>
      </c>
      <c r="AV36" s="11" t="str">
        <f>IFERROR(AS36-AN36,"")</f>
        <v/>
      </c>
      <c r="AW36" s="80" t="str">
        <f>IFERROR(AVERAGEIFS(AW$4:AW$32,$E$4:$E$32,$E36,$F$4:$F$32,$F36,AY$4:AY$32,$F$34),"")</f>
        <v/>
      </c>
      <c r="AX36" s="76" t="str">
        <f>IFERROR(AVERAGEIFS(AX$4:AX$32,$E$4:$E$32,$E36,$F$4:$F$32,$F36,AY$4:AY$32,$F$34),"")</f>
        <v/>
      </c>
      <c r="AY36" s="11" t="str">
        <f>IFERROR(AVERAGEIFS(AY$4:AY$33,$E$4:$E$33,$E36,$F$4:$F$33,$F36),"")</f>
        <v/>
      </c>
      <c r="AZ36" s="11" t="str">
        <f>IFERROR(AW36-AR36,"")</f>
        <v/>
      </c>
      <c r="BA36" s="11" t="str">
        <f>IFERROR(AX36-AS36,"")</f>
        <v/>
      </c>
    </row>
    <row r="37" spans="1:53">
      <c r="C37" s="318"/>
      <c r="D37" t="s">
        <v>73</v>
      </c>
      <c r="E37" s="1">
        <v>2</v>
      </c>
      <c r="F37">
        <v>1</v>
      </c>
      <c r="G37" s="5"/>
      <c r="H37" s="5"/>
      <c r="I37" s="5"/>
      <c r="J37" s="5"/>
      <c r="K37" s="80">
        <f>IFERROR(AVERAGEIFS(K$4:K$32,$E$4:$E$32,$E37,$F$4:$F$32,$F37,M$4:M$32,$F$34),"")</f>
        <v>1181.6153846153845</v>
      </c>
      <c r="L37" s="76">
        <f>IFERROR(AVERAGEIFS(L$4:L$32,$E$4:$E$32,$E37,$F$4:$F$32,$F37,M$4:M$32,$F$34),"")</f>
        <v>1400.6666666666667</v>
      </c>
      <c r="M37" s="32"/>
      <c r="N37" s="80">
        <f>IFERROR(AVERAGEIFS(N$4:N$32,$E$4:$E$32,$E37,$F$4:$F$32,$F37,P$4:P$32,$F$34),"")</f>
        <v>1090</v>
      </c>
      <c r="O37" s="76">
        <f>IFERROR(AVERAGEIFS(O$4:O$32,$E$4:$E$32,$E37,$F$4:$F$32,$F37,P$4:P$32,$F$34),"")</f>
        <v>1339</v>
      </c>
      <c r="P37" s="31" t="str">
        <f>IFERROR(AVERAGEIFS(P$4:P$33,$E$4:$E$33,$E37,$F$4:$F$33,$F37),"")</f>
        <v/>
      </c>
      <c r="Q37" s="31">
        <f t="shared" ref="Q37:Q57" si="13">IFERROR(N37-K37,"")</f>
        <v>-91.615384615384528</v>
      </c>
      <c r="R37" s="31">
        <f t="shared" ref="R37:R57" si="14">IFERROR(O37-L37,"")</f>
        <v>-61.666666666666742</v>
      </c>
      <c r="S37" s="80">
        <f>IFERROR(AVERAGEIFS(S$4:S$32,$E$4:$E$32,$E37,$F$4:$F$32,$F37,U$4:U$32,$F$34),"")</f>
        <v>1171.1428571428571</v>
      </c>
      <c r="T37" s="76">
        <f>IFERROR(AVERAGEIFS(T$4:T$32,$E$4:$E$32,$E37,$F$4:$F$32,$F37,U$4:U$32,$F$34),"")</f>
        <v>1407.3333333333333</v>
      </c>
      <c r="U37" s="11" t="str">
        <f>IFERROR(AVERAGEIFS(U$4:U$33,$E$4:$E$33,$E37,$F$4:$F$33,$F37),"")</f>
        <v/>
      </c>
      <c r="V37" s="11">
        <f t="shared" ref="V37:V57" si="15">IFERROR(S37-N37,"")</f>
        <v>81.14285714285711</v>
      </c>
      <c r="W37" s="11">
        <f t="shared" ref="W37:W57" si="16">IFERROR(T37-O37,"")</f>
        <v>68.333333333333258</v>
      </c>
      <c r="X37" s="80" t="str">
        <f>IFERROR(AVERAGEIFS(X$4:X$32,$E$4:$E$32,$E37,$F$4:$F$32,$F37,Z$4:Z$32,$F$34),"")</f>
        <v/>
      </c>
      <c r="Y37" s="76" t="str">
        <f>IFERROR(AVERAGEIFS(Y$4:Y$32,$E$4:$E$32,$E37,$F$4:$F$32,$F37,Z$4:Z$32,$F$34),"")</f>
        <v/>
      </c>
      <c r="Z37" s="11" t="str">
        <f>IFERROR(AVERAGEIFS(Z$4:Z$33,$E$4:$E$33,$E37,$F$4:$F$33,$F37),"")</f>
        <v/>
      </c>
      <c r="AA37" s="11" t="str">
        <f t="shared" ref="AA37:AA39" si="17">IFERROR(X37-S37,"")</f>
        <v/>
      </c>
      <c r="AB37" s="11" t="str">
        <f t="shared" ref="AB37:AB39" si="18">IFERROR(Y37-T37,"")</f>
        <v/>
      </c>
      <c r="AC37" s="80">
        <f>IFERROR(AVERAGEIFS(AC$4:AC$32,$E$4:$E$32,$E37,$F$4:$F$32,$F37,AE$4:AE$32,$F$34),"")</f>
        <v>1160.5384615384614</v>
      </c>
      <c r="AD37" s="76" t="str">
        <f>IFERROR(AVERAGEIFS(AD$4:AD$32,$E$4:$E$32,$E37,$F$4:$F$32,$F37,AE$4:AE$32,$F$34),"")</f>
        <v/>
      </c>
      <c r="AE37" s="11" t="str">
        <f>IFERROR(AVERAGEIFS(AE$4:AE$33,$E$4:$E$33,$E37,$F$4:$F$33,$F37),"")</f>
        <v/>
      </c>
      <c r="AF37" s="11" t="str">
        <f t="shared" ref="AF37:AF39" si="19">IFERROR(AC37-X37,"")</f>
        <v/>
      </c>
      <c r="AG37" s="11" t="str">
        <f t="shared" ref="AG37:AG39" si="20">IFERROR(AD37-Y37,"")</f>
        <v/>
      </c>
      <c r="AH37" s="80">
        <f>IFERROR(AVERAGEIFS(AH$4:AH$32,$E$4:$E$32,$E37,$F$4:$F$32,$F37,AJ$4:AJ$32,$F$34),"")</f>
        <v>1181.6153846153845</v>
      </c>
      <c r="AI37" s="76">
        <f>IFERROR(AVERAGEIFS(AI$4:AI$32,$E$4:$E$32,$E37,$F$4:$F$32,$F37,AJ$4:AJ$32,$F$34),"")</f>
        <v>1400.6666666666667</v>
      </c>
      <c r="AJ37" s="11" t="str">
        <f>IFERROR(AVERAGEIFS(AJ$4:AJ$33,$E$4:$E$33,$E37,$F$4:$F$33,$F37),"")</f>
        <v/>
      </c>
      <c r="AK37" s="11">
        <f t="shared" ref="AK37:AK39" si="21">IFERROR(AH37-AC37,"")</f>
        <v>21.076923076923094</v>
      </c>
      <c r="AL37" s="11" t="str">
        <f t="shared" ref="AL37:AL39" si="22">IFERROR(AI37-AD37,"")</f>
        <v/>
      </c>
      <c r="AM37" s="308">
        <f>IFERROR(AVERAGEIFS(AM$4:AM$32,$E$4:$E$32,$E37,$F$4:$F$32,$F37,AO$4:AO$32,$F$34),"")</f>
        <v>1171.9230769230769</v>
      </c>
      <c r="AN37" s="309">
        <f>IFERROR(AVERAGEIFS(AN$4:AN$32,$E$4:$E$32,$E37,$F$4:$F$32,$F37,AO$4:AO$32,$F$34),"")</f>
        <v>1417</v>
      </c>
      <c r="AO37" s="11" t="str">
        <f>IFERROR(AVERAGEIFS(AO$4:AO$33,$E$4:$E$33,$E37,$F$4:$F$33,$F37),"")</f>
        <v/>
      </c>
      <c r="AP37" s="11">
        <f t="shared" ref="AP37:AP39" si="23">IFERROR(AM37-AH37,"")</f>
        <v>-9.6923076923076223</v>
      </c>
      <c r="AQ37" s="11">
        <f t="shared" ref="AQ37:AQ39" si="24">IFERROR(AN37-AI37,"")</f>
        <v>16.333333333333258</v>
      </c>
      <c r="AR37" s="80" t="str">
        <f>IFERROR(AVERAGEIFS(AR$4:AR$32,$E$4:$E$32,$E37,$F$4:$F$32,$F37,AT$4:AT$32,$F$34),"")</f>
        <v/>
      </c>
      <c r="AS37" s="76" t="str">
        <f>IFERROR(AVERAGEIFS(AS$4:AS$32,$E$4:$E$32,$E37,$F$4:$F$32,$F37,AT$4:AT$32,$F$34),"")</f>
        <v/>
      </c>
      <c r="AT37" s="11" t="str">
        <f>IFERROR(AVERAGEIFS(AT$4:AT$33,$E$4:$E$33,$E37,$F$4:$F$33,$F37),"")</f>
        <v/>
      </c>
      <c r="AU37" s="11" t="str">
        <f t="shared" ref="AU37:AU39" si="25">IFERROR(AR37-AM37,"")</f>
        <v/>
      </c>
      <c r="AV37" s="11" t="str">
        <f t="shared" ref="AV37:AV39" si="26">IFERROR(AS37-AN37,"")</f>
        <v/>
      </c>
      <c r="AW37" s="80" t="str">
        <f>IFERROR(AVERAGEIFS(AW$4:AW$32,$E$4:$E$32,$E37,$F$4:$F$32,$F37,AY$4:AY$32,$F$34),"")</f>
        <v/>
      </c>
      <c r="AX37" s="76" t="str">
        <f>IFERROR(AVERAGEIFS(AX$4:AX$32,$E$4:$E$32,$E37,$F$4:$F$32,$F37,AY$4:AY$32,$F$34),"")</f>
        <v/>
      </c>
      <c r="AY37" s="11" t="str">
        <f>IFERROR(AVERAGEIFS(AY$4:AY$33,$E$4:$E$33,$E37,$F$4:$F$33,$F37),"")</f>
        <v/>
      </c>
      <c r="AZ37" s="11" t="str">
        <f t="shared" ref="AZ37:AZ39" si="27">IFERROR(AW37-AR37,"")</f>
        <v/>
      </c>
      <c r="BA37" s="11" t="str">
        <f t="shared" ref="BA37:BA39" si="28">IFERROR(AX37-AS37,"")</f>
        <v/>
      </c>
    </row>
    <row r="38" spans="1:53">
      <c r="C38" s="318"/>
      <c r="D38" t="s">
        <v>74</v>
      </c>
      <c r="E38" s="1">
        <v>2</v>
      </c>
      <c r="F38">
        <v>2</v>
      </c>
      <c r="G38" s="5"/>
      <c r="H38" s="5"/>
      <c r="I38" s="5"/>
      <c r="J38" s="5"/>
      <c r="K38" s="80">
        <f>IFERROR(AVERAGEIFS(K$4:K$32,$E$4:$E$32,$E38,$F$4:$F$32,$F38,M$4:M$32,$F$34),"")</f>
        <v>1457.6666666666667</v>
      </c>
      <c r="L38" s="76" t="str">
        <f>IFERROR(AVERAGEIFS(L$4:L$32,$E$4:$E$32,$E38,$F$4:$F$32,$F38,M$4:M$32,$F$34),"")</f>
        <v/>
      </c>
      <c r="M38" s="32" t="str">
        <f>IFERROR(AVERAGEIFS(M$4:M$33,$E$4:$E$33,$E38,$F$4:$F$33,$F38),"")</f>
        <v/>
      </c>
      <c r="N38" s="80">
        <f>IFERROR(AVERAGEIFS(N$4:N$32,$E$4:$E$32,$E38,$F$4:$F$32,$F38,P$4:P$32,$F$34),"")</f>
        <v>1358.3333333333333</v>
      </c>
      <c r="O38" s="76" t="str">
        <f>IFERROR(AVERAGEIFS(O$4:O$32,$E$4:$E$32,$E38,$F$4:$F$32,$F38,P$4:P$32,$F$34),"")</f>
        <v/>
      </c>
      <c r="P38" s="31" t="str">
        <f>IFERROR(AVERAGEIFS(P$4:P$33,$E$4:$E$33,$E38,$F$4:$F$33,$F38),"")</f>
        <v/>
      </c>
      <c r="Q38" s="31">
        <f t="shared" si="13"/>
        <v>-99.333333333333485</v>
      </c>
      <c r="R38" s="31" t="str">
        <f t="shared" si="14"/>
        <v/>
      </c>
      <c r="S38" s="80">
        <f>IFERROR(AVERAGEIFS(S$4:S$32,$E$4:$E$32,$E38,$F$4:$F$32,$F38,U$4:U$32,$F$34),"")</f>
        <v>1391.6666666666667</v>
      </c>
      <c r="T38" s="76" t="str">
        <f>IFERROR(AVERAGEIFS(T$4:T$32,$E$4:$E$32,$E38,$F$4:$F$32,$F38,U$4:U$32,$F$34),"")</f>
        <v/>
      </c>
      <c r="U38" s="11" t="str">
        <f>IFERROR(AVERAGEIFS(U$4:U$33,$E$4:$E$33,$E38,$F$4:$F$33,$F38),"")</f>
        <v/>
      </c>
      <c r="V38" s="11">
        <f t="shared" si="15"/>
        <v>33.333333333333485</v>
      </c>
      <c r="W38" s="11" t="str">
        <f t="shared" si="16"/>
        <v/>
      </c>
      <c r="X38" s="80" t="str">
        <f>IFERROR(AVERAGEIFS(X$4:X$32,$E$4:$E$32,$E38,$F$4:$F$32,$F38,Z$4:Z$32,$F$34),"")</f>
        <v/>
      </c>
      <c r="Y38" s="76" t="str">
        <f>IFERROR(AVERAGEIFS(Y$4:Y$32,$E$4:$E$32,$E38,$F$4:$F$32,$F38,Z$4:Z$32,$F$34),"")</f>
        <v/>
      </c>
      <c r="Z38" s="11" t="str">
        <f>IFERROR(AVERAGEIFS(Z$4:Z$33,$E$4:$E$33,$E38,$F$4:$F$33,$F38),"")</f>
        <v/>
      </c>
      <c r="AA38" s="11" t="str">
        <f t="shared" si="17"/>
        <v/>
      </c>
      <c r="AB38" s="11" t="str">
        <f t="shared" si="18"/>
        <v/>
      </c>
      <c r="AC38" s="80">
        <f>IFERROR(AVERAGEIFS(AC$4:AC$32,$E$4:$E$32,$E38,$F$4:$F$32,$F38,AE$4:AE$32,$F$34),"")</f>
        <v>1308.3333333333333</v>
      </c>
      <c r="AD38" s="76" t="str">
        <f>IFERROR(AVERAGEIFS(AD$4:AD$32,$E$4:$E$32,$E38,$F$4:$F$32,$F38,AE$4:AE$32,$F$34),"")</f>
        <v/>
      </c>
      <c r="AE38" s="11" t="str">
        <f>IFERROR(AVERAGEIFS(AE$4:AE$33,$E$4:$E$33,$E38,$F$4:$F$33,$F38),"")</f>
        <v/>
      </c>
      <c r="AF38" s="11" t="str">
        <f t="shared" si="19"/>
        <v/>
      </c>
      <c r="AG38" s="11" t="str">
        <f t="shared" si="20"/>
        <v/>
      </c>
      <c r="AH38" s="80">
        <f>IFERROR(AVERAGEIFS(AH$4:AH$32,$E$4:$E$32,$E38,$F$4:$F$32,$F38,AJ$4:AJ$32,$F$34),"")</f>
        <v>1457.6666666666667</v>
      </c>
      <c r="AI38" s="76" t="str">
        <f>IFERROR(AVERAGEIFS(AI$4:AI$32,$E$4:$E$32,$E38,$F$4:$F$32,$F38,AJ$4:AJ$32,$F$34),"")</f>
        <v/>
      </c>
      <c r="AJ38" s="11" t="str">
        <f>IFERROR(AVERAGEIFS(AJ$4:AJ$33,$E$4:$E$33,$E38,$F$4:$F$33,$F38),"")</f>
        <v/>
      </c>
      <c r="AK38" s="11">
        <f t="shared" si="21"/>
        <v>149.33333333333348</v>
      </c>
      <c r="AL38" s="11" t="str">
        <f t="shared" si="22"/>
        <v/>
      </c>
      <c r="AM38" s="308">
        <f>IFERROR(AVERAGEIFS(AM$4:AM$32,$E$4:$E$32,$E38,$F$4:$F$32,$F38,AO$4:AO$32,$F$34),"")</f>
        <v>1337.5</v>
      </c>
      <c r="AN38" s="309" t="str">
        <f>IFERROR(AVERAGEIFS(AN$4:AN$32,$E$4:$E$32,$E38,$F$4:$F$32,$F38,AO$4:AO$32,$F$34),"")</f>
        <v/>
      </c>
      <c r="AO38" s="11" t="str">
        <f>IFERROR(AVERAGEIFS(AO$4:AO$33,$E$4:$E$33,$E38,$F$4:$F$33,$F38),"")</f>
        <v/>
      </c>
      <c r="AP38" s="11">
        <f t="shared" si="23"/>
        <v>-120.16666666666674</v>
      </c>
      <c r="AQ38" s="11" t="str">
        <f t="shared" si="24"/>
        <v/>
      </c>
      <c r="AR38" s="80" t="str">
        <f>IFERROR(AVERAGEIFS(AR$4:AR$32,$E$4:$E$32,$E38,$F$4:$F$32,$F38,AT$4:AT$32,$F$34),"")</f>
        <v/>
      </c>
      <c r="AS38" s="76" t="str">
        <f>IFERROR(AVERAGEIFS(AS$4:AS$32,$E$4:$E$32,$E38,$F$4:$F$32,$F38,AT$4:AT$32,$F$34),"")</f>
        <v/>
      </c>
      <c r="AT38" s="11" t="str">
        <f>IFERROR(AVERAGEIFS(AT$4:AT$33,$E$4:$E$33,$E38,$F$4:$F$33,$F38),"")</f>
        <v/>
      </c>
      <c r="AU38" s="11" t="str">
        <f t="shared" si="25"/>
        <v/>
      </c>
      <c r="AV38" s="17" t="str">
        <f t="shared" si="26"/>
        <v/>
      </c>
      <c r="AW38" s="229" t="str">
        <f>IFERROR(AVERAGEIFS(AW$4:AW$32,$E$4:$E$32,$E38,$F$4:$F$32,$F38,AY$4:AY$32,$F$34),"")</f>
        <v/>
      </c>
      <c r="AX38" s="230" t="str">
        <f>IFERROR(AVERAGEIFS(AX$4:AX$32,$E$4:$E$32,$E38,$F$4:$F$32,$F38,AY$4:AY$32,$F$34),"")</f>
        <v/>
      </c>
      <c r="AY38" s="17" t="str">
        <f>IFERROR(AVERAGEIFS(AY$4:AY$33,$E$4:$E$33,$E38,$F$4:$F$33,$F38),"")</f>
        <v/>
      </c>
      <c r="AZ38" s="17" t="str">
        <f t="shared" si="27"/>
        <v/>
      </c>
      <c r="BA38" s="17" t="str">
        <f t="shared" si="28"/>
        <v/>
      </c>
    </row>
    <row r="39" spans="1:53">
      <c r="C39" s="318"/>
      <c r="D39" t="s">
        <v>75</v>
      </c>
      <c r="E39" s="1">
        <v>3</v>
      </c>
      <c r="G39" s="5"/>
      <c r="H39" s="5"/>
      <c r="I39" s="5"/>
      <c r="J39" s="5"/>
      <c r="K39" s="80">
        <f>IFERROR(AVERAGEIFS(K$4:K$32,$E$4:$E$32,$E39,M$4:M$32,$F$34),"")</f>
        <v>1280</v>
      </c>
      <c r="L39" s="76" t="str">
        <f>IFERROR(AVERAGEIFS(L$4:L$32,$E$4:$E$32,$E39,M$4:M$32,$F$34),"")</f>
        <v/>
      </c>
      <c r="M39" s="32" t="str">
        <f>IFERROR(AVERAGEIFS(M$4:M$33,$E$4:$E$33,$E39),"")</f>
        <v/>
      </c>
      <c r="N39" s="80">
        <f>IFERROR(AVERAGEIFS(N$4:N$32,$E$4:$E$32,$E39,P$4:P$32,$F$34),"")</f>
        <v>1280</v>
      </c>
      <c r="O39" s="76" t="str">
        <f>IFERROR(AVERAGEIFS(O$4:O$32,$E$4:$E$32,$E39,P$4:P$32,$F$34),"")</f>
        <v/>
      </c>
      <c r="P39" s="31" t="str">
        <f>IFERROR(AVERAGEIFS(P$4:P$33,$E$4:$E$33,$E39),"")</f>
        <v/>
      </c>
      <c r="Q39" s="31">
        <f t="shared" si="13"/>
        <v>0</v>
      </c>
      <c r="R39" s="31" t="str">
        <f t="shared" si="14"/>
        <v/>
      </c>
      <c r="S39" s="80">
        <f>IFERROR(AVERAGEIFS(S$4:S$32,$E$4:$E$32,$E39,U$4:U$32,$F$34),"")</f>
        <v>1280</v>
      </c>
      <c r="T39" s="76" t="str">
        <f>IFERROR(AVERAGEIFS(T$4:T$32,$E$4:$E$32,$E39,U$4:U$32,$F$34),"")</f>
        <v/>
      </c>
      <c r="U39" s="11" t="str">
        <f>IFERROR(AVERAGEIFS(U$4:U$33,$E$4:$E$33,$E39),"")</f>
        <v/>
      </c>
      <c r="V39" s="11">
        <f t="shared" si="15"/>
        <v>0</v>
      </c>
      <c r="W39" s="11" t="str">
        <f t="shared" si="16"/>
        <v/>
      </c>
      <c r="X39" s="80" t="str">
        <f>IFERROR(AVERAGEIFS(X$4:X$32,$E$4:$E$32,$E39,Z$4:Z$32,$F$34),"")</f>
        <v/>
      </c>
      <c r="Y39" s="76" t="str">
        <f>IFERROR(AVERAGEIFS(Y$4:Y$32,$E$4:$E$32,$E39,Z$4:Z$32,$F$34),"")</f>
        <v/>
      </c>
      <c r="Z39" s="11" t="str">
        <f>IFERROR(AVERAGEIFS(Z$4:Z$33,$E$4:$E$33,$E39),"")</f>
        <v/>
      </c>
      <c r="AA39" s="11" t="str">
        <f t="shared" si="17"/>
        <v/>
      </c>
      <c r="AB39" s="11" t="str">
        <f t="shared" si="18"/>
        <v/>
      </c>
      <c r="AC39" s="80" t="str">
        <f>IFERROR(AVERAGEIFS(AC$4:AC$32,$E$4:$E$32,$E39,AE$4:AE$32,$F$34),"")</f>
        <v/>
      </c>
      <c r="AD39" s="76" t="str">
        <f>IFERROR(AVERAGEIFS(AD$4:AD$32,$E$4:$E$32,$E39,AE$4:AE$32,$F$34),"")</f>
        <v/>
      </c>
      <c r="AE39" s="11" t="str">
        <f>IFERROR(AVERAGEIFS(AE$4:AE$33,$E$4:$E$33,$E39),"")</f>
        <v/>
      </c>
      <c r="AF39" s="11" t="str">
        <f t="shared" si="19"/>
        <v/>
      </c>
      <c r="AG39" s="11" t="str">
        <f t="shared" si="20"/>
        <v/>
      </c>
      <c r="AH39" s="80">
        <f>IFERROR(AVERAGEIFS(AH$4:AH$32,$E$4:$E$32,$E39,AJ$4:AJ$32,$F$34),"")</f>
        <v>1280</v>
      </c>
      <c r="AI39" s="76" t="str">
        <f>IFERROR(AVERAGEIFS(AI$4:AI$32,$E$4:$E$32,$E39,AJ$4:AJ$32,$F$34),"")</f>
        <v/>
      </c>
      <c r="AJ39" s="11" t="str">
        <f>IFERROR(AVERAGEIFS(AJ$4:AJ$33,$E$4:$E$33,$E39),"")</f>
        <v/>
      </c>
      <c r="AK39" s="11" t="str">
        <f t="shared" si="21"/>
        <v/>
      </c>
      <c r="AL39" s="11" t="str">
        <f t="shared" si="22"/>
        <v/>
      </c>
      <c r="AM39" s="308">
        <f>IFERROR(AVERAGEIFS(AM$4:AM$32,$E$4:$E$32,$E39,AO$4:AO$32,$F$34),"")</f>
        <v>1295</v>
      </c>
      <c r="AN39" s="309" t="str">
        <f>IFERROR(AVERAGEIFS(AN$4:AN$32,$E$4:$E$32,$E39,AO$4:AO$32,$F$34),"")</f>
        <v/>
      </c>
      <c r="AO39" s="11" t="str">
        <f>IFERROR(AVERAGEIFS(AO$4:AO$33,$E$4:$E$33,$E39),"")</f>
        <v/>
      </c>
      <c r="AP39" s="11">
        <f t="shared" si="23"/>
        <v>15</v>
      </c>
      <c r="AQ39" s="11" t="str">
        <f t="shared" si="24"/>
        <v/>
      </c>
      <c r="AR39" s="80" t="str">
        <f>IFERROR(AVERAGEIFS(AR$4:AR$32,$E$4:$E$32,$E39,AT$4:AT$32,$F$34),"")</f>
        <v/>
      </c>
      <c r="AS39" s="76" t="str">
        <f>IFERROR(AVERAGEIFS(AS$4:AS$32,$E$4:$E$32,$E39,AT$4:AT$32,$F$34),"")</f>
        <v/>
      </c>
      <c r="AT39" s="11" t="str">
        <f>IFERROR(AVERAGEIFS(AT$4:AT$33,$E$4:$E$33,$E39),"")</f>
        <v/>
      </c>
      <c r="AU39" s="11" t="str">
        <f t="shared" si="25"/>
        <v/>
      </c>
      <c r="AV39" s="17" t="str">
        <f t="shared" si="26"/>
        <v/>
      </c>
      <c r="AW39" s="229" t="str">
        <f>IFERROR(AVERAGEIFS(AW$4:AW$32,$E$4:$E$32,$E39,AY$4:AY$32,$F$34),"")</f>
        <v/>
      </c>
      <c r="AX39" s="230" t="str">
        <f>IFERROR(AVERAGEIFS(AX$4:AX$32,$E$4:$E$32,$E39,AY$4:AY$32,$F$34),"")</f>
        <v/>
      </c>
      <c r="AY39" s="17" t="str">
        <f>IFERROR(AVERAGEIFS(AY$4:AY$33,$E$4:$E$33,$E39),"")</f>
        <v/>
      </c>
      <c r="AZ39" s="17" t="str">
        <f t="shared" si="27"/>
        <v/>
      </c>
      <c r="BA39" s="17" t="str">
        <f t="shared" si="28"/>
        <v/>
      </c>
    </row>
    <row r="40" spans="1:53">
      <c r="E40" s="1"/>
      <c r="G40" s="5"/>
      <c r="H40" s="5"/>
      <c r="I40" s="5"/>
      <c r="J40" s="5"/>
      <c r="K40" s="44"/>
      <c r="L40" s="45"/>
      <c r="M40" s="32"/>
      <c r="N40" s="44"/>
      <c r="O40" s="45"/>
      <c r="P40" s="31"/>
      <c r="Q40" s="31"/>
      <c r="R40" s="31"/>
      <c r="S40" s="44"/>
      <c r="T40" s="45"/>
      <c r="U40" s="11"/>
      <c r="V40" s="11"/>
      <c r="W40" s="11"/>
      <c r="X40" s="44"/>
      <c r="Y40" s="45"/>
      <c r="Z40" s="11"/>
      <c r="AA40" s="11"/>
      <c r="AB40" s="11"/>
      <c r="AC40" s="44"/>
      <c r="AD40" s="45"/>
      <c r="AE40" s="11"/>
      <c r="AF40" s="11"/>
      <c r="AG40" s="11"/>
      <c r="AH40" s="44"/>
      <c r="AI40" s="45"/>
      <c r="AJ40" s="11"/>
      <c r="AK40" s="11"/>
      <c r="AL40" s="11"/>
      <c r="AM40" s="310"/>
      <c r="AN40" s="311"/>
      <c r="AO40" s="11"/>
      <c r="AP40" s="11"/>
      <c r="AQ40" s="11"/>
      <c r="AR40" s="44"/>
      <c r="AS40" s="45"/>
      <c r="AT40" s="11"/>
      <c r="AU40" s="11"/>
      <c r="AV40" s="17"/>
      <c r="AW40" s="73"/>
      <c r="AX40" s="128"/>
      <c r="AY40" s="17"/>
      <c r="AZ40" s="17"/>
      <c r="BA40" s="17"/>
    </row>
    <row r="41" spans="1:53">
      <c r="C41" s="318" t="s">
        <v>49</v>
      </c>
      <c r="D41" t="s">
        <v>96</v>
      </c>
      <c r="E41" s="1">
        <v>0</v>
      </c>
      <c r="F41">
        <v>1</v>
      </c>
      <c r="G41" s="5"/>
      <c r="H41" s="5"/>
      <c r="I41" s="5"/>
      <c r="J41" s="5"/>
      <c r="K41" s="80">
        <f>IFERROR(AVERAGEIFS(K$4:K$32,$E$4:$E$32,$E41,$F$4:$F$32,$F41,$J$4:$J$32,$C41,M$4:M$32,$F$34),"")</f>
        <v>950</v>
      </c>
      <c r="L41" s="76" t="str">
        <f>IFERROR(AVERAGEIFS(L$4:L$32,$E$4:$E$32,$E41,$F$4:$F$32,$F41,$J$4:$J$32,$C41,M$4:M$32,$F$34),"")</f>
        <v/>
      </c>
      <c r="M41" s="32"/>
      <c r="N41" s="80">
        <f>IFERROR(AVERAGEIFS(N$4:N$32,$E$4:$E$32,$E41,$F$4:$F$32,$F41,$J$4:$J$32,$C41,P$4:P$32,$F$34),"")</f>
        <v>950</v>
      </c>
      <c r="O41" s="76" t="str">
        <f>IFERROR(AVERAGEIFS(O$4:O$32,$E$4:$E$32,$E41,$F$4:$F$32,$F41,$J$4:$J$32,$C41,P$4:P$32,$F$34),"")</f>
        <v/>
      </c>
      <c r="P41" s="31"/>
      <c r="Q41" s="31">
        <f t="shared" ref="Q41" si="29">IFERROR(N41-K41,"")</f>
        <v>0</v>
      </c>
      <c r="R41" s="31" t="str">
        <f t="shared" ref="R41" si="30">IFERROR(O41-L41,"")</f>
        <v/>
      </c>
      <c r="S41" s="80">
        <f>IFERROR(AVERAGEIFS(S$4:S$32,$E$4:$E$32,$E41,$F$4:$F$32,$F41,$J$4:$J$32,$C41,U$4:U$32,$F$34),"")</f>
        <v>950</v>
      </c>
      <c r="T41" s="76" t="str">
        <f>IFERROR(AVERAGEIFS(T$4:T$32,$E$4:$E$32,$E41,$F$4:$F$32,$F41,$J$4:$J$32,$C41,U$4:U$32,$F$34),"")</f>
        <v/>
      </c>
      <c r="U41" s="11"/>
      <c r="V41" s="11">
        <f t="shared" ref="V41" si="31">IFERROR(S41-N41,"")</f>
        <v>0</v>
      </c>
      <c r="W41" s="11" t="str">
        <f t="shared" ref="W41" si="32">IFERROR(T41-O41,"")</f>
        <v/>
      </c>
      <c r="X41" s="80" t="str">
        <f>IFERROR(AVERAGEIFS(X$4:X$32,$E$4:$E$32,$E41,$F$4:$F$32,$F41,$J$4:$J$32,$C41,Z$4:Z$32,$F$34),"")</f>
        <v/>
      </c>
      <c r="Y41" s="76" t="str">
        <f>IFERROR(AVERAGEIFS(Y$4:Y$32,$E$4:$E$32,$E41,$F$4:$F$32,$F41,$J$4:$J$32,$C41,Z$4:Z$32,$F$34),"")</f>
        <v/>
      </c>
      <c r="Z41" s="11"/>
      <c r="AA41" s="11" t="str">
        <f t="shared" ref="AA41:AA45" si="33">IFERROR(X41-S41,"")</f>
        <v/>
      </c>
      <c r="AB41" s="11" t="str">
        <f t="shared" ref="AB41:AB45" si="34">IFERROR(Y41-T41,"")</f>
        <v/>
      </c>
      <c r="AC41" s="80">
        <f>IFERROR(AVERAGEIFS(AC$4:AC$32,$E$4:$E$32,$E41,$F$4:$F$32,$F41,$J$4:$J$32,$C41,AE$4:AE$32,$F$34),"")</f>
        <v>950</v>
      </c>
      <c r="AD41" s="76" t="str">
        <f>IFERROR(AVERAGEIFS(AD$4:AD$32,$E$4:$E$32,$E41,$F$4:$F$32,$F41,$J$4:$J$32,$C41,AE$4:AE$32,$F$34),"")</f>
        <v/>
      </c>
      <c r="AE41" s="11"/>
      <c r="AF41" s="11" t="str">
        <f t="shared" ref="AF41:AF45" si="35">IFERROR(AC41-X41,"")</f>
        <v/>
      </c>
      <c r="AG41" s="11" t="str">
        <f t="shared" ref="AG41:AG45" si="36">IFERROR(AD41-Y41,"")</f>
        <v/>
      </c>
      <c r="AH41" s="80">
        <f>IFERROR(AVERAGEIFS(AH$4:AH$32,$E$4:$E$32,$E41,$F$4:$F$32,$F41,$J$4:$J$32,$C41,AJ$4:AJ$32,$F$34),"")</f>
        <v>950</v>
      </c>
      <c r="AI41" s="76" t="str">
        <f>IFERROR(AVERAGEIFS(AI$4:AI$32,$E$4:$E$32,$E41,$F$4:$F$32,$F41,$J$4:$J$32,$C41,AJ$4:AJ$32,$F$34),"")</f>
        <v/>
      </c>
      <c r="AJ41" s="11"/>
      <c r="AK41" s="11">
        <f t="shared" ref="AK41:AK45" si="37">IFERROR(AH41-AC41,"")</f>
        <v>0</v>
      </c>
      <c r="AL41" s="11" t="str">
        <f t="shared" ref="AL41:AL45" si="38">IFERROR(AI41-AD41,"")</f>
        <v/>
      </c>
      <c r="AM41" s="308">
        <f>IFERROR(AVERAGEIFS(AM$4:AM$32,$E$4:$E$32,$E41,$F$4:$F$32,$F41,$J$4:$J$32,$C41,AO$4:AO$32,$F$34),"")</f>
        <v>1050</v>
      </c>
      <c r="AN41" s="309" t="str">
        <f>IFERROR(AVERAGEIFS(AN$4:AN$32,$E$4:$E$32,$E41,$F$4:$F$32,$F41,$J$4:$J$32,$C41,AO$4:AO$32,$F$34),"")</f>
        <v/>
      </c>
      <c r="AO41" s="11"/>
      <c r="AP41" s="11">
        <f t="shared" ref="AP41:AP45" si="39">IFERROR(AM41-AH41,"")</f>
        <v>100</v>
      </c>
      <c r="AQ41" s="11" t="str">
        <f t="shared" ref="AQ41:AQ45" si="40">IFERROR(AN41-AI41,"")</f>
        <v/>
      </c>
      <c r="AR41" s="80" t="str">
        <f>IFERROR(AVERAGEIFS(AR$4:AR$32,$E$4:$E$32,$E41,$F$4:$F$32,$F41,$J$4:$J$32,$C41,AT$4:AT$32,$F$34),"")</f>
        <v/>
      </c>
      <c r="AS41" s="76" t="str">
        <f>IFERROR(AVERAGEIFS(AS$4:AS$32,$E$4:$E$32,$E41,$F$4:$F$32,$F41,$J$4:$J$32,$C41,AT$4:AT$32,$F$34),"")</f>
        <v/>
      </c>
      <c r="AT41" s="11"/>
      <c r="AU41" s="11" t="str">
        <f t="shared" ref="AU41:AU45" si="41">IFERROR(AR41-AM41,"")</f>
        <v/>
      </c>
      <c r="AV41" s="17" t="str">
        <f t="shared" ref="AV41:AV45" si="42">IFERROR(AS41-AN41,"")</f>
        <v/>
      </c>
      <c r="AW41" s="229" t="str">
        <f>IFERROR(AVERAGEIFS(AW$4:AW$32,$E$4:$E$32,$E41,$F$4:$F$32,$F41,$J$4:$J$32,$C41,AY$4:AY$32,$F$34),"")</f>
        <v/>
      </c>
      <c r="AX41" s="230" t="str">
        <f>IFERROR(AVERAGEIFS(AX$4:AX$32,$E$4:$E$32,$E41,$F$4:$F$32,$F41,$J$4:$J$32,$C41,AY$4:AY$32,$F$34),"")</f>
        <v/>
      </c>
      <c r="AY41" s="17"/>
      <c r="AZ41" s="17" t="str">
        <f t="shared" ref="AZ41:AZ45" si="43">IFERROR(AW41-AR41,"")</f>
        <v/>
      </c>
      <c r="BA41" s="17" t="str">
        <f>IFERROR(AX41-AS41,"")</f>
        <v/>
      </c>
    </row>
    <row r="42" spans="1:53">
      <c r="C42" s="318" t="s">
        <v>49</v>
      </c>
      <c r="D42" t="s">
        <v>72</v>
      </c>
      <c r="E42" s="1">
        <v>1</v>
      </c>
      <c r="F42">
        <v>1</v>
      </c>
      <c r="G42" s="5"/>
      <c r="H42" s="5"/>
      <c r="I42" s="5"/>
      <c r="J42" s="5"/>
      <c r="K42" s="80">
        <f>IFERROR(AVERAGEIFS(K$4:K$32,$E$4:$E$32,$E42,$F$4:$F$32,$F42,$J$4:$J$32,$C42,M$4:M$32,$F$34),"")</f>
        <v>1199</v>
      </c>
      <c r="L42" s="76">
        <f>IFERROR(AVERAGEIFS(L$4:L$32,$E$4:$E$32,$E42,$F$4:$F$32,$F42,$J$4:$J$32,$C42,M$4:M$32,$F$34),"")</f>
        <v>1259</v>
      </c>
      <c r="M42" s="32"/>
      <c r="N42" s="80" t="str">
        <f>IFERROR(AVERAGEIFS(N$4:N$32,$E$4:$E$32,$E42,$F$4:$F$32,$F42,$J$4:$J$32,$C42,P$4:P$32,$F$34),"")</f>
        <v/>
      </c>
      <c r="O42" s="76" t="str">
        <f>IFERROR(AVERAGEIFS(O$4:O$32,$E$4:$E$32,$E42,$F$4:$F$32,$F42,$J$4:$J$32,$C42,P$4:P$32,$F$34),"")</f>
        <v/>
      </c>
      <c r="P42" s="31"/>
      <c r="Q42" s="31" t="str">
        <f t="shared" si="13"/>
        <v/>
      </c>
      <c r="R42" s="31" t="str">
        <f t="shared" si="14"/>
        <v/>
      </c>
      <c r="S42" s="80">
        <f>IFERROR(AVERAGEIFS(S$4:S$32,$E$4:$E$32,$E42,$F$4:$F$32,$F42,$J$4:$J$32,$C42,U$4:U$32,$F$34),"")</f>
        <v>1199</v>
      </c>
      <c r="T42" s="76">
        <f>IFERROR(AVERAGEIFS(T$4:T$32,$E$4:$E$32,$E42,$F$4:$F$32,$F42,$J$4:$J$32,$C42,U$4:U$32,$F$34),"")</f>
        <v>1259</v>
      </c>
      <c r="U42" s="11"/>
      <c r="V42" s="11" t="str">
        <f t="shared" si="15"/>
        <v/>
      </c>
      <c r="W42" s="11" t="str">
        <f t="shared" si="16"/>
        <v/>
      </c>
      <c r="X42" s="80" t="str">
        <f>IFERROR(AVERAGEIFS(X$4:X$32,$E$4:$E$32,$E42,$F$4:$F$32,$F42,$J$4:$J$32,$C42,Z$4:Z$32,$F$34),"")</f>
        <v/>
      </c>
      <c r="Y42" s="76" t="str">
        <f>IFERROR(AVERAGEIFS(Y$4:Y$32,$E$4:$E$32,$E42,$F$4:$F$32,$F42,$J$4:$J$32,$C42,Z$4:Z$32,$F$34),"")</f>
        <v/>
      </c>
      <c r="Z42" s="11"/>
      <c r="AA42" s="11" t="str">
        <f t="shared" si="33"/>
        <v/>
      </c>
      <c r="AB42" s="11" t="str">
        <f t="shared" si="34"/>
        <v/>
      </c>
      <c r="AC42" s="80">
        <f>IFERROR(AVERAGEIFS(AC$4:AC$32,$E$4:$E$32,$E42,$F$4:$F$32,$F42,$J$4:$J$32,$C42,AE$4:AE$32,$F$34),"")</f>
        <v>1199</v>
      </c>
      <c r="AD42" s="76" t="str">
        <f>IFERROR(AVERAGEIFS(AD$4:AD$32,$E$4:$E$32,$E42,$F$4:$F$32,$F42,$J$4:$J$32,$C42,AE$4:AE$32,$F$34),"")</f>
        <v/>
      </c>
      <c r="AE42" s="11"/>
      <c r="AF42" s="11" t="str">
        <f t="shared" si="35"/>
        <v/>
      </c>
      <c r="AG42" s="11" t="str">
        <f t="shared" si="36"/>
        <v/>
      </c>
      <c r="AH42" s="80">
        <f>IFERROR(AVERAGEIFS(AH$4:AH$32,$E$4:$E$32,$E42,$F$4:$F$32,$F42,$J$4:$J$32,$C42,AJ$4:AJ$32,$F$34),"")</f>
        <v>1199</v>
      </c>
      <c r="AI42" s="76">
        <f>IFERROR(AVERAGEIFS(AI$4:AI$32,$E$4:$E$32,$E42,$F$4:$F$32,$F42,$J$4:$J$32,$C42,AJ$4:AJ$32,$F$34),"")</f>
        <v>1259</v>
      </c>
      <c r="AJ42" s="11"/>
      <c r="AK42" s="11">
        <f t="shared" si="37"/>
        <v>0</v>
      </c>
      <c r="AL42" s="11" t="str">
        <f t="shared" si="38"/>
        <v/>
      </c>
      <c r="AM42" s="308">
        <f>IFERROR(AVERAGEIFS(AM$4:AM$32,$E$4:$E$32,$E42,$F$4:$F$32,$F42,$J$4:$J$32,$C42,AO$4:AO$32,$F$34),"")</f>
        <v>1199</v>
      </c>
      <c r="AN42" s="309">
        <f>IFERROR(AVERAGEIFS(AN$4:AN$32,$E$4:$E$32,$E42,$F$4:$F$32,$F42,$J$4:$J$32,$C42,AO$4:AO$32,$F$34),"")</f>
        <v>1259</v>
      </c>
      <c r="AO42" s="11"/>
      <c r="AP42" s="11">
        <f t="shared" si="39"/>
        <v>0</v>
      </c>
      <c r="AQ42" s="11">
        <f t="shared" si="40"/>
        <v>0</v>
      </c>
      <c r="AR42" s="80" t="str">
        <f>IFERROR(AVERAGEIFS(AR$4:AR$32,$E$4:$E$32,$E42,$F$4:$F$32,$F42,$J$4:$J$32,$C42,AT$4:AT$32,$F$34),"")</f>
        <v/>
      </c>
      <c r="AS42" s="76" t="str">
        <f>IFERROR(AVERAGEIFS(AS$4:AS$32,$E$4:$E$32,$E42,$F$4:$F$32,$F42,$J$4:$J$32,$C42,AT$4:AT$32,$F$34),"")</f>
        <v/>
      </c>
      <c r="AT42" s="11"/>
      <c r="AU42" s="11" t="str">
        <f t="shared" si="41"/>
        <v/>
      </c>
      <c r="AV42" s="17" t="str">
        <f t="shared" si="42"/>
        <v/>
      </c>
      <c r="AW42" s="229" t="str">
        <f>IFERROR(AVERAGEIFS(AW$4:AW$32,$E$4:$E$32,$E42,$F$4:$F$32,$F42,$J$4:$J$32,$C42,AY$4:AY$32,$F$34),"")</f>
        <v/>
      </c>
      <c r="AX42" s="230" t="str">
        <f>IFERROR(AVERAGEIFS(AX$4:AX$32,$E$4:$E$32,$E42,$F$4:$F$32,$F42,$J$4:$J$32,$C42,AY$4:AY$32,$F$34),"")</f>
        <v/>
      </c>
      <c r="AY42" s="17"/>
      <c r="AZ42" s="17" t="str">
        <f t="shared" si="43"/>
        <v/>
      </c>
      <c r="BA42" s="17" t="str">
        <f t="shared" ref="BA42:BA45" si="44">IFERROR(AX42-AS42,"")</f>
        <v/>
      </c>
    </row>
    <row r="43" spans="1:53">
      <c r="C43" s="318" t="s">
        <v>49</v>
      </c>
      <c r="D43" t="s">
        <v>73</v>
      </c>
      <c r="E43" s="1">
        <v>2</v>
      </c>
      <c r="F43">
        <v>1</v>
      </c>
      <c r="G43" s="5"/>
      <c r="H43" s="5"/>
      <c r="I43" s="5"/>
      <c r="J43" s="5"/>
      <c r="K43" s="80">
        <f>IFERROR(AVERAGEIFS(K$4:K$32,$E$4:$E$32,$E43,$F$4:$F$32,$F43,$J$4:$J$32,$C43,M$4:M$32,$F$34),"")</f>
        <v>1371.5</v>
      </c>
      <c r="L43" s="76">
        <f>IFERROR(AVERAGEIFS(L$4:L$32,$E$4:$E$32,$E43,$F$4:$F$32,$F43,$J$4:$J$32,$C43,M$4:M$32,$F$34),"")</f>
        <v>1431.5</v>
      </c>
      <c r="M43" s="32"/>
      <c r="N43" s="80" t="str">
        <f>IFERROR(AVERAGEIFS(N$4:N$32,$E$4:$E$32,$E43,$F$4:$F$32,$F43,$J$4:$J$32,$C43,P$4:P$32,$F$34),"")</f>
        <v/>
      </c>
      <c r="O43" s="76" t="str">
        <f>IFERROR(AVERAGEIFS(O$4:O$32,$E$4:$E$32,$E43,$F$4:$F$32,$F43,$J$4:$J$32,$C43,P$4:P$32,$F$34),"")</f>
        <v/>
      </c>
      <c r="P43" s="31"/>
      <c r="Q43" s="31" t="str">
        <f t="shared" si="13"/>
        <v/>
      </c>
      <c r="R43" s="31" t="str">
        <f t="shared" si="14"/>
        <v/>
      </c>
      <c r="S43" s="80">
        <f>IFERROR(AVERAGEIFS(S$4:S$32,$E$4:$E$32,$E43,$F$4:$F$32,$F43,$J$4:$J$32,$C43,U$4:U$32,$F$34),"")</f>
        <v>1381.5</v>
      </c>
      <c r="T43" s="76">
        <f>IFERROR(AVERAGEIFS(T$4:T$32,$E$4:$E$32,$E43,$F$4:$F$32,$F43,$J$4:$J$32,$C43,U$4:U$32,$F$34),"")</f>
        <v>1441.5</v>
      </c>
      <c r="U43" s="11"/>
      <c r="V43" s="11" t="str">
        <f t="shared" si="15"/>
        <v/>
      </c>
      <c r="W43" s="11" t="str">
        <f t="shared" si="16"/>
        <v/>
      </c>
      <c r="X43" s="80" t="str">
        <f>IFERROR(AVERAGEIFS(X$4:X$32,$E$4:$E$32,$E43,$F$4:$F$32,$F43,$J$4:$J$32,$C43,Z$4:Z$32,$F$34),"")</f>
        <v/>
      </c>
      <c r="Y43" s="76" t="str">
        <f>IFERROR(AVERAGEIFS(Y$4:Y$32,$E$4:$E$32,$E43,$F$4:$F$32,$F43,$J$4:$J$32,$C43,Z$4:Z$32,$F$34),"")</f>
        <v/>
      </c>
      <c r="Z43" s="11"/>
      <c r="AA43" s="11" t="str">
        <f t="shared" si="33"/>
        <v/>
      </c>
      <c r="AB43" s="11" t="str">
        <f t="shared" si="34"/>
        <v/>
      </c>
      <c r="AC43" s="80">
        <f>IFERROR(AVERAGEIFS(AC$4:AC$32,$E$4:$E$32,$E43,$F$4:$F$32,$F43,$J$4:$J$32,$C43,AE$4:AE$32,$F$34),"")</f>
        <v>1199</v>
      </c>
      <c r="AD43" s="76" t="str">
        <f>IFERROR(AVERAGEIFS(AD$4:AD$32,$E$4:$E$32,$E43,$F$4:$F$32,$F43,$J$4:$J$32,$C43,AE$4:AE$32,$F$34),"")</f>
        <v/>
      </c>
      <c r="AE43" s="11"/>
      <c r="AF43" s="11" t="str">
        <f t="shared" si="35"/>
        <v/>
      </c>
      <c r="AG43" s="11" t="str">
        <f t="shared" si="36"/>
        <v/>
      </c>
      <c r="AH43" s="80">
        <f>IFERROR(AVERAGEIFS(AH$4:AH$32,$E$4:$E$32,$E43,$F$4:$F$32,$F43,$J$4:$J$32,$C43,AJ$4:AJ$32,$F$34),"")</f>
        <v>1371.5</v>
      </c>
      <c r="AI43" s="76">
        <f>IFERROR(AVERAGEIFS(AI$4:AI$32,$E$4:$E$32,$E43,$F$4:$F$32,$F43,$J$4:$J$32,$C43,AJ$4:AJ$32,$F$34),"")</f>
        <v>1431.5</v>
      </c>
      <c r="AJ43" s="11"/>
      <c r="AK43" s="11">
        <f t="shared" si="37"/>
        <v>172.5</v>
      </c>
      <c r="AL43" s="11" t="str">
        <f t="shared" si="38"/>
        <v/>
      </c>
      <c r="AM43" s="308">
        <f>IFERROR(AVERAGEIFS(AM$4:AM$32,$E$4:$E$32,$E43,$F$4:$F$32,$F43,$J$4:$J$32,$C43,AO$4:AO$32,$F$34),"")</f>
        <v>1381.5</v>
      </c>
      <c r="AN43" s="309">
        <f>IFERROR(AVERAGEIFS(AN$4:AN$32,$E$4:$E$32,$E43,$F$4:$F$32,$F43,$J$4:$J$32,$C43,AO$4:AO$32,$F$34),"")</f>
        <v>1441.5</v>
      </c>
      <c r="AO43" s="11"/>
      <c r="AP43" s="11">
        <f t="shared" si="39"/>
        <v>10</v>
      </c>
      <c r="AQ43" s="11">
        <f t="shared" si="40"/>
        <v>10</v>
      </c>
      <c r="AR43" s="80" t="str">
        <f>IFERROR(AVERAGEIFS(AR$4:AR$32,$E$4:$E$32,$E43,$F$4:$F$32,$F43,$J$4:$J$32,$C43,AT$4:AT$32,$F$34),"")</f>
        <v/>
      </c>
      <c r="AS43" s="76" t="str">
        <f>IFERROR(AVERAGEIFS(AS$4:AS$32,$E$4:$E$32,$E43,$F$4:$F$32,$F43,$J$4:$J$32,$C43,AT$4:AT$32,$F$34),"")</f>
        <v/>
      </c>
      <c r="AT43" s="11"/>
      <c r="AU43" s="11" t="str">
        <f t="shared" si="41"/>
        <v/>
      </c>
      <c r="AV43" s="17" t="str">
        <f t="shared" si="42"/>
        <v/>
      </c>
      <c r="AW43" s="229" t="str">
        <f>IFERROR(AVERAGEIFS(AW$4:AW$32,$E$4:$E$32,$E43,$F$4:$F$32,$F43,$J$4:$J$32,$C43,AY$4:AY$32,$F$34),"")</f>
        <v/>
      </c>
      <c r="AX43" s="230" t="str">
        <f>IFERROR(AVERAGEIFS(AX$4:AX$32,$E$4:$E$32,$E43,$F$4:$F$32,$F43,$J$4:$J$32,$C43,AY$4:AY$32,$F$34),"")</f>
        <v/>
      </c>
      <c r="AY43" s="17"/>
      <c r="AZ43" s="17" t="str">
        <f t="shared" si="43"/>
        <v/>
      </c>
      <c r="BA43" s="17" t="str">
        <f t="shared" si="44"/>
        <v/>
      </c>
    </row>
    <row r="44" spans="1:53">
      <c r="C44" s="318" t="s">
        <v>49</v>
      </c>
      <c r="D44" t="s">
        <v>74</v>
      </c>
      <c r="E44" s="1">
        <v>2</v>
      </c>
      <c r="F44">
        <v>2</v>
      </c>
      <c r="G44" s="5"/>
      <c r="H44" s="5"/>
      <c r="I44" s="5"/>
      <c r="J44" s="5"/>
      <c r="K44" s="80">
        <f>IFERROR(AVERAGEIFS(K$4:K$32,$E$4:$E$32,$E44,$F$4:$F$32,$F44,$J$4:$J$32,$C44,M$4:M$32,$F$34),"")</f>
        <v>1487.5</v>
      </c>
      <c r="L44" s="76" t="str">
        <f>IFERROR(AVERAGEIFS(L$4:L$32,$E$4:$E$32,$E44,$F$4:$F$32,$F44,$J$4:$J$32,$C44,M$4:M$32,$F$34),"")</f>
        <v/>
      </c>
      <c r="M44" s="32"/>
      <c r="N44" s="80">
        <f>IFERROR(AVERAGEIFS(N$4:N$32,$E$4:$E$32,$E44,$F$4:$F$32,$F44,$J$4:$J$32,$C44,P$4:P$32,$F$34),"")</f>
        <v>1487.5</v>
      </c>
      <c r="O44" s="76" t="str">
        <f>IFERROR(AVERAGEIFS(O$4:O$32,$E$4:$E$32,$E44,$F$4:$F$32,$F44,$J$4:$J$32,$C44,P$4:P$32,$F$34),"")</f>
        <v/>
      </c>
      <c r="P44" s="31"/>
      <c r="Q44" s="31">
        <f t="shared" si="13"/>
        <v>0</v>
      </c>
      <c r="R44" s="31" t="str">
        <f t="shared" si="14"/>
        <v/>
      </c>
      <c r="S44" s="80">
        <f>IFERROR(AVERAGEIFS(S$4:S$32,$E$4:$E$32,$E44,$F$4:$F$32,$F44,$J$4:$J$32,$C44,U$4:U$32,$F$34),"")</f>
        <v>1537.5</v>
      </c>
      <c r="T44" s="76" t="str">
        <f>IFERROR(AVERAGEIFS(T$4:T$32,$E$4:$E$32,$E44,$F$4:$F$32,$F44,$J$4:$J$32,$C44,U$4:U$32,$F$34),"")</f>
        <v/>
      </c>
      <c r="U44" s="11"/>
      <c r="V44" s="11">
        <f t="shared" si="15"/>
        <v>50</v>
      </c>
      <c r="W44" s="11" t="str">
        <f t="shared" si="16"/>
        <v/>
      </c>
      <c r="X44" s="80" t="str">
        <f>IFERROR(AVERAGEIFS(X$4:X$32,$E$4:$E$32,$E44,$F$4:$F$32,$F44,$J$4:$J$32,$C44,Z$4:Z$32,$F$34),"")</f>
        <v/>
      </c>
      <c r="Y44" s="76" t="str">
        <f>IFERROR(AVERAGEIFS(Y$4:Y$32,$E$4:$E$32,$E44,$F$4:$F$32,$F44,$J$4:$J$32,$C44,Z$4:Z$32,$F$34),"")</f>
        <v/>
      </c>
      <c r="Z44" s="11"/>
      <c r="AA44" s="11" t="str">
        <f t="shared" si="33"/>
        <v/>
      </c>
      <c r="AB44" s="11" t="str">
        <f t="shared" si="34"/>
        <v/>
      </c>
      <c r="AC44" s="80">
        <f>IFERROR(AVERAGEIFS(AC$4:AC$32,$E$4:$E$32,$E44,$F$4:$F$32,$F44,$J$4:$J$32,$C44,AE$4:AE$32,$F$34),"")</f>
        <v>1425</v>
      </c>
      <c r="AD44" s="76" t="str">
        <f>IFERROR(AVERAGEIFS(AD$4:AD$32,$E$4:$E$32,$E44,$F$4:$F$32,$F44,$J$4:$J$32,$C44,AE$4:AE$32,$F$34),"")</f>
        <v/>
      </c>
      <c r="AE44" s="11"/>
      <c r="AF44" s="11" t="str">
        <f t="shared" si="35"/>
        <v/>
      </c>
      <c r="AG44" s="11" t="str">
        <f t="shared" si="36"/>
        <v/>
      </c>
      <c r="AH44" s="80">
        <f>IFERROR(AVERAGEIFS(AH$4:AH$32,$E$4:$E$32,$E44,$F$4:$F$32,$F44,$J$4:$J$32,$C44,AJ$4:AJ$32,$F$34),"")</f>
        <v>1487.5</v>
      </c>
      <c r="AI44" s="76" t="str">
        <f>IFERROR(AVERAGEIFS(AI$4:AI$32,$E$4:$E$32,$E44,$F$4:$F$32,$F44,$J$4:$J$32,$C44,AJ$4:AJ$32,$F$34),"")</f>
        <v/>
      </c>
      <c r="AJ44" s="11"/>
      <c r="AK44" s="11">
        <f t="shared" si="37"/>
        <v>62.5</v>
      </c>
      <c r="AL44" s="11" t="str">
        <f t="shared" si="38"/>
        <v/>
      </c>
      <c r="AM44" s="308">
        <f>IFERROR(AVERAGEIFS(AM$4:AM$32,$E$4:$E$32,$E44,$F$4:$F$32,$F44,$J$4:$J$32,$C44,AO$4:AO$32,$F$34),"")</f>
        <v>1337.5</v>
      </c>
      <c r="AN44" s="309" t="str">
        <f>IFERROR(AVERAGEIFS(AN$4:AN$32,$E$4:$E$32,$E44,$F$4:$F$32,$F44,$J$4:$J$32,$C44,AO$4:AO$32,$F$34),"")</f>
        <v/>
      </c>
      <c r="AO44" s="11"/>
      <c r="AP44" s="11">
        <f t="shared" si="39"/>
        <v>-150</v>
      </c>
      <c r="AQ44" s="11" t="str">
        <f t="shared" si="40"/>
        <v/>
      </c>
      <c r="AR44" s="80" t="str">
        <f>IFERROR(AVERAGEIFS(AR$4:AR$32,$E$4:$E$32,$E44,$F$4:$F$32,$F44,$J$4:$J$32,$C44,AT$4:AT$32,$F$34),"")</f>
        <v/>
      </c>
      <c r="AS44" s="76" t="str">
        <f>IFERROR(AVERAGEIFS(AS$4:AS$32,$E$4:$E$32,$E44,$F$4:$F$32,$F44,$J$4:$J$32,$C44,AT$4:AT$32,$F$34),"")</f>
        <v/>
      </c>
      <c r="AT44" s="11"/>
      <c r="AU44" s="11" t="str">
        <f t="shared" si="41"/>
        <v/>
      </c>
      <c r="AV44" s="17" t="str">
        <f t="shared" si="42"/>
        <v/>
      </c>
      <c r="AW44" s="229" t="str">
        <f>IFERROR(AVERAGEIFS(AW$4:AW$32,$E$4:$E$32,$E44,$F$4:$F$32,$F44,$J$4:$J$32,$C44,AY$4:AY$32,$F$34),"")</f>
        <v/>
      </c>
      <c r="AX44" s="230" t="str">
        <f>IFERROR(AVERAGEIFS(AX$4:AX$32,$E$4:$E$32,$E44,$F$4:$F$32,$F44,$J$4:$J$32,$C44,AY$4:AY$32,$F$34),"")</f>
        <v/>
      </c>
      <c r="AY44" s="17"/>
      <c r="AZ44" s="17" t="str">
        <f t="shared" si="43"/>
        <v/>
      </c>
      <c r="BA44" s="17" t="str">
        <f t="shared" si="44"/>
        <v/>
      </c>
    </row>
    <row r="45" spans="1:53">
      <c r="C45" s="318" t="s">
        <v>49</v>
      </c>
      <c r="D45" t="s">
        <v>75</v>
      </c>
      <c r="E45" s="1">
        <v>3</v>
      </c>
      <c r="G45" s="5"/>
      <c r="H45" s="5"/>
      <c r="I45" s="5"/>
      <c r="J45" s="5"/>
      <c r="K45" s="80" t="str">
        <f>IFERROR(AVERAGEIFS(K$4:K$32,$E$4:$E$32,$E45,$J$4:$J$32,$C45,M$4:M$32,$F$34),"")</f>
        <v/>
      </c>
      <c r="L45" s="76" t="str">
        <f>IFERROR(AVERAGEIFS(L$4:L$32,$E$4:$E$32,$E45,$J$4:$J$32,$C45,M$4:M$32,$F$34),"")</f>
        <v/>
      </c>
      <c r="M45" s="32"/>
      <c r="N45" s="80" t="str">
        <f>IFERROR(AVERAGEIFS(N$4:N$32,$E$4:$E$32,$E45,$J$4:$J$32,$C45,P$4:P$32,$F$34),"")</f>
        <v/>
      </c>
      <c r="O45" s="76" t="str">
        <f>IFERROR(AVERAGEIFS(O$4:O$32,$E$4:$E$32,$E45,$J$4:$J$32,$C45,P$4:P$32,$F$34),"")</f>
        <v/>
      </c>
      <c r="P45" s="31"/>
      <c r="Q45" s="31" t="str">
        <f t="shared" si="13"/>
        <v/>
      </c>
      <c r="R45" s="31" t="str">
        <f t="shared" si="14"/>
        <v/>
      </c>
      <c r="S45" s="80" t="str">
        <f>IFERROR(AVERAGEIFS(S$4:S$32,$E$4:$E$32,$E45,$J$4:$J$32,$C45,U$4:U$32,$F$34),"")</f>
        <v/>
      </c>
      <c r="T45" s="76" t="str">
        <f>IFERROR(AVERAGEIFS(T$4:T$32,$E$4:$E$32,$E45,$J$4:$J$32,$C45,U$4:U$32,$F$34),"")</f>
        <v/>
      </c>
      <c r="U45" s="11"/>
      <c r="V45" s="11" t="str">
        <f t="shared" si="15"/>
        <v/>
      </c>
      <c r="W45" s="11" t="str">
        <f t="shared" si="16"/>
        <v/>
      </c>
      <c r="X45" s="80" t="str">
        <f>IFERROR(AVERAGEIFS(X$4:X$32,$E$4:$E$32,$E45,$J$4:$J$32,$C45,Z$4:Z$32,$F$34),"")</f>
        <v/>
      </c>
      <c r="Y45" s="76" t="str">
        <f>IFERROR(AVERAGEIFS(Y$4:Y$32,$E$4:$E$32,$E45,$J$4:$J$32,$C45,Z$4:Z$32,$F$34),"")</f>
        <v/>
      </c>
      <c r="Z45" s="11"/>
      <c r="AA45" s="11" t="str">
        <f t="shared" si="33"/>
        <v/>
      </c>
      <c r="AB45" s="11" t="str">
        <f t="shared" si="34"/>
        <v/>
      </c>
      <c r="AC45" s="80" t="str">
        <f>IFERROR(AVERAGEIFS(AC$4:AC$32,$E$4:$E$32,$E45,$J$4:$J$32,$C45,AE$4:AE$32,$F$34),"")</f>
        <v/>
      </c>
      <c r="AD45" s="76" t="str">
        <f>IFERROR(AVERAGEIFS(AD$4:AD$32,$E$4:$E$32,$E45,$J$4:$J$32,$C45,AE$4:AE$32,$F$34),"")</f>
        <v/>
      </c>
      <c r="AE45" s="11"/>
      <c r="AF45" s="11" t="str">
        <f t="shared" si="35"/>
        <v/>
      </c>
      <c r="AG45" s="11" t="str">
        <f t="shared" si="36"/>
        <v/>
      </c>
      <c r="AH45" s="80" t="str">
        <f>IFERROR(AVERAGEIFS(AH$4:AH$32,$E$4:$E$32,$E45,$J$4:$J$32,$C45,AJ$4:AJ$32,$F$34),"")</f>
        <v/>
      </c>
      <c r="AI45" s="76" t="str">
        <f>IFERROR(AVERAGEIFS(AI$4:AI$32,$E$4:$E$32,$E45,$J$4:$J$32,$C45,AJ$4:AJ$32,$F$34),"")</f>
        <v/>
      </c>
      <c r="AJ45" s="11"/>
      <c r="AK45" s="11" t="str">
        <f t="shared" si="37"/>
        <v/>
      </c>
      <c r="AL45" s="11" t="str">
        <f t="shared" si="38"/>
        <v/>
      </c>
      <c r="AM45" s="308" t="str">
        <f>IFERROR(AVERAGEIFS(AM$4:AM$32,$E$4:$E$32,$E45,$J$4:$J$32,$C45,AO$4:AO$32,$F$34),"")</f>
        <v/>
      </c>
      <c r="AN45" s="309" t="str">
        <f>IFERROR(AVERAGEIFS(AN$4:AN$32,$E$4:$E$32,$E45,$J$4:$J$32,$C45,AO$4:AO$32,$F$34),"")</f>
        <v/>
      </c>
      <c r="AO45" s="11"/>
      <c r="AP45" s="11" t="str">
        <f t="shared" si="39"/>
        <v/>
      </c>
      <c r="AQ45" s="11" t="str">
        <f t="shared" si="40"/>
        <v/>
      </c>
      <c r="AR45" s="80" t="str">
        <f>IFERROR(AVERAGEIFS(AR$4:AR$32,$E$4:$E$32,$E45,$J$4:$J$32,$C45,AT$4:AT$32,$F$34),"")</f>
        <v/>
      </c>
      <c r="AS45" s="76" t="str">
        <f>IFERROR(AVERAGEIFS(AS$4:AS$32,$E$4:$E$32,$E45,$J$4:$J$32,$C45,AT$4:AT$32,$F$34),"")</f>
        <v/>
      </c>
      <c r="AT45" s="11"/>
      <c r="AU45" s="11" t="str">
        <f t="shared" si="41"/>
        <v/>
      </c>
      <c r="AV45" s="17" t="str">
        <f t="shared" si="42"/>
        <v/>
      </c>
      <c r="AW45" s="229" t="str">
        <f>IFERROR(AVERAGEIFS(AW$4:AW$32,$E$4:$E$32,$E45,$J$4:$J$32,$C45,AY$4:AY$32,$F$34),"")</f>
        <v/>
      </c>
      <c r="AX45" s="230" t="str">
        <f>IFERROR(AVERAGEIFS(AX$4:AX$32,$E$4:$E$32,$E45,$J$4:$J$32,$C45,AY$4:AY$32,$F$34),"")</f>
        <v/>
      </c>
      <c r="AY45" s="17"/>
      <c r="AZ45" s="17" t="str">
        <f t="shared" si="43"/>
        <v/>
      </c>
      <c r="BA45" s="17" t="str">
        <f t="shared" si="44"/>
        <v/>
      </c>
    </row>
    <row r="46" spans="1:53">
      <c r="E46" s="1"/>
      <c r="G46" s="5"/>
      <c r="H46" s="5"/>
      <c r="I46" s="5"/>
      <c r="J46" s="5"/>
      <c r="K46" s="44"/>
      <c r="L46" s="45"/>
      <c r="M46" s="32"/>
      <c r="N46" s="44"/>
      <c r="O46" s="45"/>
      <c r="P46" s="31"/>
      <c r="Q46" s="31"/>
      <c r="R46" s="31"/>
      <c r="S46" s="44"/>
      <c r="T46" s="45"/>
      <c r="U46" s="11"/>
      <c r="V46" s="11"/>
      <c r="W46" s="11"/>
      <c r="X46" s="44"/>
      <c r="Y46" s="45"/>
      <c r="Z46" s="11"/>
      <c r="AA46" s="11"/>
      <c r="AB46" s="11"/>
      <c r="AC46" s="44"/>
      <c r="AD46" s="45"/>
      <c r="AE46" s="11"/>
      <c r="AF46" s="11"/>
      <c r="AG46" s="11"/>
      <c r="AH46" s="44"/>
      <c r="AI46" s="45"/>
      <c r="AJ46" s="11"/>
      <c r="AK46" s="11"/>
      <c r="AL46" s="11"/>
      <c r="AM46" s="310"/>
      <c r="AN46" s="311"/>
      <c r="AO46" s="11"/>
      <c r="AP46" s="11"/>
      <c r="AQ46" s="11"/>
      <c r="AR46" s="44"/>
      <c r="AS46" s="45"/>
      <c r="AT46" s="11"/>
      <c r="AU46" s="11"/>
      <c r="AV46" s="17"/>
      <c r="AW46" s="73"/>
      <c r="AX46" s="128"/>
      <c r="AY46" s="17"/>
      <c r="AZ46" s="17"/>
      <c r="BA46" s="17"/>
    </row>
    <row r="47" spans="1:53">
      <c r="C47" s="318" t="s">
        <v>55</v>
      </c>
      <c r="D47" t="s">
        <v>96</v>
      </c>
      <c r="E47" s="1">
        <v>0</v>
      </c>
      <c r="F47">
        <v>1</v>
      </c>
      <c r="G47" s="5"/>
      <c r="H47" s="5"/>
      <c r="I47" s="5"/>
      <c r="J47" s="5"/>
      <c r="K47" s="80">
        <f>IFERROR(AVERAGEIFS(K$4:K$32,$E$4:$E$32,$E47,$F$4:$F$32,$F47,$J$4:$J$32,$C47,M$4:M$32,$F$34),"")</f>
        <v>914.5</v>
      </c>
      <c r="L47" s="76">
        <f>IFERROR(AVERAGEIFS(L$4:L$32,$E$4:$E$32,$E47,$F$4:$F$32,$F47,$J$4:$J$32,$C47,M$4:M$32,$F$34),"")</f>
        <v>1129</v>
      </c>
      <c r="M47" s="32"/>
      <c r="N47" s="80">
        <f>IFERROR(AVERAGEIFS(N$4:N$32,$E$4:$E$32,$E47,$F$4:$F$32,$F47,$J$4:$J$32,$C47,P$4:P$32,$F$34),"")</f>
        <v>914.5</v>
      </c>
      <c r="O47" s="76">
        <f>IFERROR(AVERAGEIFS(O$4:O$32,$E$4:$E$32,$E47,$F$4:$F$32,$F47,$J$4:$J$32,$C47,P$4:P$32,$F$34),"")</f>
        <v>1129</v>
      </c>
      <c r="P47" s="31"/>
      <c r="Q47" s="31">
        <f t="shared" ref="Q47" si="45">IFERROR(N47-K47,"")</f>
        <v>0</v>
      </c>
      <c r="R47" s="31">
        <f t="shared" ref="R47" si="46">IFERROR(O47-L47,"")</f>
        <v>0</v>
      </c>
      <c r="S47" s="80">
        <f>IFERROR(AVERAGEIFS(S$4:S$32,$E$4:$E$32,$E47,$F$4:$F$32,$F47,$J$4:$J$32,$C47,U$4:U$32,$F$34),"")</f>
        <v>802</v>
      </c>
      <c r="T47" s="76">
        <f>IFERROR(AVERAGEIFS(T$4:T$32,$E$4:$E$32,$E47,$F$4:$F$32,$F47,$J$4:$J$32,$C47,U$4:U$32,$F$34),"")</f>
        <v>1129</v>
      </c>
      <c r="U47" s="11"/>
      <c r="V47" s="11">
        <f t="shared" ref="V47" si="47">IFERROR(S47-N47,"")</f>
        <v>-112.5</v>
      </c>
      <c r="W47" s="11">
        <f t="shared" ref="W47" si="48">IFERROR(T47-O47,"")</f>
        <v>0</v>
      </c>
      <c r="X47" s="80" t="str">
        <f>IFERROR(AVERAGEIFS(X$4:X$32,$E$4:$E$32,$E47,$F$4:$F$32,$F47,$J$4:$J$32,$C47,Z$4:Z$32,$F$34),"")</f>
        <v/>
      </c>
      <c r="Y47" s="76" t="str">
        <f>IFERROR(AVERAGEIFS(Y$4:Y$32,$E$4:$E$32,$E47,$F$4:$F$32,$F47,$J$4:$J$32,$C47,Z$4:Z$32,$F$34),"")</f>
        <v/>
      </c>
      <c r="Z47" s="11"/>
      <c r="AA47" s="11" t="str">
        <f t="shared" ref="AA47:AA51" si="49">IFERROR(X47-S47,"")</f>
        <v/>
      </c>
      <c r="AB47" s="11" t="str">
        <f t="shared" ref="AB47:AB51" si="50">IFERROR(Y47-T47,"")</f>
        <v/>
      </c>
      <c r="AC47" s="80">
        <f>IFERROR(AVERAGEIFS(AC$4:AC$32,$E$4:$E$32,$E47,$F$4:$F$32,$F47,$J$4:$J$32,$C47,AE$4:AE$32,$F$34),"")</f>
        <v>989.5</v>
      </c>
      <c r="AD47" s="76" t="str">
        <f>IFERROR(AVERAGEIFS(AD$4:AD$32,$E$4:$E$32,$E47,$F$4:$F$32,$F47,$J$4:$J$32,$C47,AE$4:AE$32,$F$34),"")</f>
        <v/>
      </c>
      <c r="AE47" s="11"/>
      <c r="AF47" s="11" t="str">
        <f t="shared" ref="AF47:AF51" si="51">IFERROR(AC47-X47,"")</f>
        <v/>
      </c>
      <c r="AG47" s="11" t="str">
        <f t="shared" ref="AG47:AG51" si="52">IFERROR(AD47-Y47,"")</f>
        <v/>
      </c>
      <c r="AH47" s="80">
        <f>IFERROR(AVERAGEIFS(AH$4:AH$32,$E$4:$E$32,$E47,$F$4:$F$32,$F47,$J$4:$J$32,$C47,AJ$4:AJ$32,$F$34),"")</f>
        <v>914.5</v>
      </c>
      <c r="AI47" s="76">
        <f>IFERROR(AVERAGEIFS(AI$4:AI$32,$E$4:$E$32,$E47,$F$4:$F$32,$F47,$J$4:$J$32,$C47,AJ$4:AJ$32,$F$34),"")</f>
        <v>1129</v>
      </c>
      <c r="AJ47" s="11"/>
      <c r="AK47" s="11">
        <f t="shared" ref="AK47:AK51" si="53">IFERROR(AH47-AC47,"")</f>
        <v>-75</v>
      </c>
      <c r="AL47" s="11" t="str">
        <f t="shared" ref="AL47:AL51" si="54">IFERROR(AI47-AD47,"")</f>
        <v/>
      </c>
      <c r="AM47" s="308">
        <f>IFERROR(AVERAGEIFS(AM$4:AM$32,$E$4:$E$32,$E47,$F$4:$F$32,$F47,$J$4:$J$32,$C47,AO$4:AO$32,$F$34),"")</f>
        <v>979</v>
      </c>
      <c r="AN47" s="309">
        <f>IFERROR(AVERAGEIFS(AN$4:AN$32,$E$4:$E$32,$E47,$F$4:$F$32,$F47,$J$4:$J$32,$C47,AO$4:AO$32,$F$34),"")</f>
        <v>1129</v>
      </c>
      <c r="AO47" s="11"/>
      <c r="AP47" s="11">
        <f t="shared" ref="AP47:AP51" si="55">IFERROR(AM47-AH47,"")</f>
        <v>64.5</v>
      </c>
      <c r="AQ47" s="11">
        <f t="shared" ref="AQ47:AQ51" si="56">IFERROR(AN47-AI47,"")</f>
        <v>0</v>
      </c>
      <c r="AR47" s="80" t="str">
        <f>IFERROR(AVERAGEIFS(AR$4:AR$32,$E$4:$E$32,$E47,$F$4:$F$32,$F47,$J$4:$J$32,$C47,AT$4:AT$32,$F$34),"")</f>
        <v/>
      </c>
      <c r="AS47" s="76" t="str">
        <f>IFERROR(AVERAGEIFS(AS$4:AS$32,$E$4:$E$32,$E47,$F$4:$F$32,$F47,$J$4:$J$32,$C47,AT$4:AT$32,$F$34),"")</f>
        <v/>
      </c>
      <c r="AT47" s="11"/>
      <c r="AU47" s="11" t="str">
        <f t="shared" ref="AU47:AU51" si="57">IFERROR(AR47-AM47,"")</f>
        <v/>
      </c>
      <c r="AV47" s="17" t="str">
        <f t="shared" ref="AV47:AV51" si="58">IFERROR(AS47-AN47,"")</f>
        <v/>
      </c>
      <c r="AW47" s="229" t="str">
        <f>IFERROR(AVERAGEIFS(AW$4:AW$32,$E$4:$E$32,$E47,$F$4:$F$32,$F47,$J$4:$J$32,$C47,AY$4:AY$32,$F$34),"")</f>
        <v/>
      </c>
      <c r="AX47" s="230" t="str">
        <f>IFERROR(AVERAGEIFS(AX$4:AX$32,$E$4:$E$32,$E47,$F$4:$F$32,$F47,$J$4:$J$32,$C47,AY$4:AY$32,$F$34),"")</f>
        <v/>
      </c>
      <c r="AY47" s="17"/>
      <c r="AZ47" s="17" t="str">
        <f t="shared" ref="AZ47:AZ51" si="59">IFERROR(AW47-AR47,"")</f>
        <v/>
      </c>
      <c r="BA47" s="17" t="str">
        <f t="shared" ref="BA47:BA51" si="60">IFERROR(AX47-AS47,"")</f>
        <v/>
      </c>
    </row>
    <row r="48" spans="1:53">
      <c r="C48" s="318" t="s">
        <v>55</v>
      </c>
      <c r="D48" t="s">
        <v>72</v>
      </c>
      <c r="E48" s="1">
        <v>1</v>
      </c>
      <c r="F48">
        <v>1</v>
      </c>
      <c r="G48" s="5"/>
      <c r="H48" s="5"/>
      <c r="I48" s="5"/>
      <c r="J48" s="5"/>
      <c r="K48" s="80">
        <f>IFERROR(AVERAGEIFS(K$4:K$32,$E$4:$E$32,$E48,$F$4:$F$32,$F48,$J$4:$J$32,$C48,M$4:M$32,$F$34),"")</f>
        <v>984.75</v>
      </c>
      <c r="L48" s="76">
        <f>IFERROR(AVERAGEIFS(L$4:L$32,$E$4:$E$32,$E48,$F$4:$F$32,$F48,$J$4:$J$32,$C48,M$4:M$32,$F$34),"")</f>
        <v>1169</v>
      </c>
      <c r="M48" s="32"/>
      <c r="N48" s="80">
        <f>IFERROR(AVERAGEIFS(N$4:N$32,$E$4:$E$32,$E48,$F$4:$F$32,$F48,$J$4:$J$32,$C48,P$4:P$32,$F$34),"")</f>
        <v>922.2</v>
      </c>
      <c r="O48" s="76">
        <f>IFERROR(AVERAGEIFS(O$4:O$32,$E$4:$E$32,$E48,$F$4:$F$32,$F48,$J$4:$J$32,$C48,P$4:P$32,$F$34),"")</f>
        <v>1169</v>
      </c>
      <c r="P48" s="31"/>
      <c r="Q48" s="31">
        <f t="shared" si="13"/>
        <v>-62.549999999999955</v>
      </c>
      <c r="R48" s="31">
        <f t="shared" si="14"/>
        <v>0</v>
      </c>
      <c r="S48" s="80">
        <f>IFERROR(AVERAGEIFS(S$4:S$32,$E$4:$E$32,$E48,$F$4:$F$32,$F48,$J$4:$J$32,$C48,U$4:U$32,$F$34),"")</f>
        <v>928.4</v>
      </c>
      <c r="T48" s="76">
        <f>IFERROR(AVERAGEIFS(T$4:T$32,$E$4:$E$32,$E48,$F$4:$F$32,$F48,$J$4:$J$32,$C48,U$4:U$32,$F$34),"")</f>
        <v>1169</v>
      </c>
      <c r="U48" s="11"/>
      <c r="V48" s="11">
        <f t="shared" si="15"/>
        <v>6.1999999999999318</v>
      </c>
      <c r="W48" s="11">
        <f t="shared" si="16"/>
        <v>0</v>
      </c>
      <c r="X48" s="80" t="str">
        <f>IFERROR(AVERAGEIFS(X$4:X$32,$E$4:$E$32,$E48,$F$4:$F$32,$F48,$J$4:$J$32,$C48,Z$4:Z$32,$F$34),"")</f>
        <v/>
      </c>
      <c r="Y48" s="76" t="str">
        <f>IFERROR(AVERAGEIFS(Y$4:Y$32,$E$4:$E$32,$E48,$F$4:$F$32,$F48,$J$4:$J$32,$C48,Z$4:Z$32,$F$34),"")</f>
        <v/>
      </c>
      <c r="Z48" s="11"/>
      <c r="AA48" s="11" t="str">
        <f t="shared" si="49"/>
        <v/>
      </c>
      <c r="AB48" s="11" t="str">
        <f t="shared" si="50"/>
        <v/>
      </c>
      <c r="AC48" s="80">
        <f>IFERROR(AVERAGEIFS(AC$4:AC$32,$E$4:$E$32,$E48,$F$4:$F$32,$F48,$J$4:$J$32,$C48,AE$4:AE$32,$F$34),"")</f>
        <v>982.25</v>
      </c>
      <c r="AD48" s="76" t="str">
        <f>IFERROR(AVERAGEIFS(AD$4:AD$32,$E$4:$E$32,$E48,$F$4:$F$32,$F48,$J$4:$J$32,$C48,AE$4:AE$32,$F$34),"")</f>
        <v/>
      </c>
      <c r="AE48" s="11"/>
      <c r="AF48" s="11" t="str">
        <f t="shared" si="51"/>
        <v/>
      </c>
      <c r="AG48" s="11" t="str">
        <f t="shared" si="52"/>
        <v/>
      </c>
      <c r="AH48" s="80">
        <f>IFERROR(AVERAGEIFS(AH$4:AH$32,$E$4:$E$32,$E48,$F$4:$F$32,$F48,$J$4:$J$32,$C48,AJ$4:AJ$32,$F$34),"")</f>
        <v>984.75</v>
      </c>
      <c r="AI48" s="76">
        <f>IFERROR(AVERAGEIFS(AI$4:AI$32,$E$4:$E$32,$E48,$F$4:$F$32,$F48,$J$4:$J$32,$C48,AJ$4:AJ$32,$F$34),"")</f>
        <v>1169</v>
      </c>
      <c r="AJ48" s="11"/>
      <c r="AK48" s="11">
        <f t="shared" si="53"/>
        <v>2.5</v>
      </c>
      <c r="AL48" s="11" t="str">
        <f t="shared" si="54"/>
        <v/>
      </c>
      <c r="AM48" s="308">
        <f>IFERROR(AVERAGEIFS(AM$4:AM$32,$E$4:$E$32,$E48,$F$4:$F$32,$F48,$J$4:$J$32,$C48,AO$4:AO$32,$F$34),"")</f>
        <v>972.25</v>
      </c>
      <c r="AN48" s="309">
        <f>IFERROR(AVERAGEIFS(AN$4:AN$32,$E$4:$E$32,$E48,$F$4:$F$32,$F48,$J$4:$J$32,$C48,AO$4:AO$32,$F$34),"")</f>
        <v>1169</v>
      </c>
      <c r="AO48" s="11"/>
      <c r="AP48" s="11">
        <f t="shared" si="55"/>
        <v>-12.5</v>
      </c>
      <c r="AQ48" s="11">
        <f t="shared" si="56"/>
        <v>0</v>
      </c>
      <c r="AR48" s="80" t="str">
        <f>IFERROR(AVERAGEIFS(AR$4:AR$32,$E$4:$E$32,$E48,$F$4:$F$32,$F48,$J$4:$J$32,$C48,AT$4:AT$32,$F$34),"")</f>
        <v/>
      </c>
      <c r="AS48" s="76" t="str">
        <f>IFERROR(AVERAGEIFS(AS$4:AS$32,$E$4:$E$32,$E48,$F$4:$F$32,$F48,$J$4:$J$32,$C48,AT$4:AT$32,$F$34),"")</f>
        <v/>
      </c>
      <c r="AT48" s="11"/>
      <c r="AU48" s="11" t="str">
        <f t="shared" si="57"/>
        <v/>
      </c>
      <c r="AV48" s="11" t="str">
        <f t="shared" si="58"/>
        <v/>
      </c>
      <c r="AW48" s="80" t="str">
        <f>IFERROR(AVERAGEIFS(AW$4:AW$32,$E$4:$E$32,$E48,$F$4:$F$32,$F48,$J$4:$J$32,$C48,AY$4:AY$32,$F$34),"")</f>
        <v/>
      </c>
      <c r="AX48" s="76" t="str">
        <f>IFERROR(AVERAGEIFS(AX$4:AX$32,$E$4:$E$32,$E48,$F$4:$F$32,$F48,$J$4:$J$32,$C48,AY$4:AY$32,$F$34),"")</f>
        <v/>
      </c>
      <c r="AY48" s="11"/>
      <c r="AZ48" s="11" t="str">
        <f t="shared" si="59"/>
        <v/>
      </c>
      <c r="BA48" s="11" t="str">
        <f t="shared" si="60"/>
        <v/>
      </c>
    </row>
    <row r="49" spans="3:53">
      <c r="C49" s="318" t="s">
        <v>55</v>
      </c>
      <c r="D49" t="s">
        <v>73</v>
      </c>
      <c r="E49" s="1">
        <v>2</v>
      </c>
      <c r="F49">
        <v>1</v>
      </c>
      <c r="G49" s="5"/>
      <c r="H49" s="5"/>
      <c r="I49" s="5"/>
      <c r="J49" s="5"/>
      <c r="K49" s="80">
        <f>IFERROR(AVERAGEIFS(K$4:K$32,$E$4:$E$32,$E49,$F$4:$F$32,$F49,$J$4:$J$32,$C49,M$4:M$32,$F$34),"")</f>
        <v>1097.2222222222222</v>
      </c>
      <c r="L49" s="76">
        <f>IFERROR(AVERAGEIFS(L$4:L$32,$E$4:$E$32,$E49,$F$4:$F$32,$F49,$J$4:$J$32,$C49,M$4:M$32,$F$34),"")</f>
        <v>1339</v>
      </c>
      <c r="M49" s="32"/>
      <c r="N49" s="80">
        <f>IFERROR(AVERAGEIFS(N$4:N$32,$E$4:$E$32,$E49,$F$4:$F$32,$F49,$J$4:$J$32,$C49,P$4:P$32,$F$34),"")</f>
        <v>1090</v>
      </c>
      <c r="O49" s="76">
        <f>IFERROR(AVERAGEIFS(O$4:O$32,$E$4:$E$32,$E49,$F$4:$F$32,$F49,$J$4:$J$32,$C49,P$4:P$32,$F$34),"")</f>
        <v>1339</v>
      </c>
      <c r="P49" s="31"/>
      <c r="Q49" s="31">
        <f t="shared" si="13"/>
        <v>-7.2222222222221717</v>
      </c>
      <c r="R49" s="31">
        <f t="shared" si="14"/>
        <v>0</v>
      </c>
      <c r="S49" s="80">
        <f>IFERROR(AVERAGEIFS(S$4:S$32,$E$4:$E$32,$E49,$F$4:$F$32,$F49,$J$4:$J$32,$C49,U$4:U$32,$F$34),"")</f>
        <v>1087</v>
      </c>
      <c r="T49" s="76">
        <f>IFERROR(AVERAGEIFS(T$4:T$32,$E$4:$E$32,$E49,$F$4:$F$32,$F49,$J$4:$J$32,$C49,U$4:U$32,$F$34),"")</f>
        <v>1339</v>
      </c>
      <c r="U49" s="11"/>
      <c r="V49" s="11">
        <f t="shared" si="15"/>
        <v>-3</v>
      </c>
      <c r="W49" s="11">
        <f t="shared" si="16"/>
        <v>0</v>
      </c>
      <c r="X49" s="80" t="str">
        <f>IFERROR(AVERAGEIFS(X$4:X$32,$E$4:$E$32,$E49,$F$4:$F$32,$F49,$J$4:$J$32,$C49,Z$4:Z$32,$F$34),"")</f>
        <v/>
      </c>
      <c r="Y49" s="76" t="str">
        <f>IFERROR(AVERAGEIFS(Y$4:Y$32,$E$4:$E$32,$E49,$F$4:$F$32,$F49,$J$4:$J$32,$C49,Z$4:Z$32,$F$34),"")</f>
        <v/>
      </c>
      <c r="Z49" s="11"/>
      <c r="AA49" s="11" t="str">
        <f t="shared" si="49"/>
        <v/>
      </c>
      <c r="AB49" s="11" t="str">
        <f t="shared" si="50"/>
        <v/>
      </c>
      <c r="AC49" s="80">
        <f>IFERROR(AVERAGEIFS(AC$4:AC$32,$E$4:$E$32,$E49,$F$4:$F$32,$F49,$J$4:$J$32,$C49,AE$4:AE$32,$F$34),"")</f>
        <v>1143.4444444444443</v>
      </c>
      <c r="AD49" s="76" t="str">
        <f>IFERROR(AVERAGEIFS(AD$4:AD$32,$E$4:$E$32,$E49,$F$4:$F$32,$F49,$J$4:$J$32,$C49,AE$4:AE$32,$F$34),"")</f>
        <v/>
      </c>
      <c r="AE49" s="11"/>
      <c r="AF49" s="11" t="str">
        <f t="shared" si="51"/>
        <v/>
      </c>
      <c r="AG49" s="11" t="str">
        <f t="shared" si="52"/>
        <v/>
      </c>
      <c r="AH49" s="80">
        <f>IFERROR(AVERAGEIFS(AH$4:AH$32,$E$4:$E$32,$E49,$F$4:$F$32,$F49,$J$4:$J$32,$C49,AJ$4:AJ$32,$F$34),"")</f>
        <v>1097.2222222222222</v>
      </c>
      <c r="AI49" s="76">
        <f>IFERROR(AVERAGEIFS(AI$4:AI$32,$E$4:$E$32,$E49,$F$4:$F$32,$F49,$J$4:$J$32,$C49,AJ$4:AJ$32,$F$34),"")</f>
        <v>1339</v>
      </c>
      <c r="AJ49" s="11"/>
      <c r="AK49" s="11">
        <f t="shared" si="53"/>
        <v>-46.222222222222172</v>
      </c>
      <c r="AL49" s="11" t="str">
        <f t="shared" si="54"/>
        <v/>
      </c>
      <c r="AM49" s="308">
        <f>IFERROR(AVERAGEIFS(AM$4:AM$32,$E$4:$E$32,$E49,$F$4:$F$32,$F49,$J$4:$J$32,$C49,AO$4:AO$32,$F$34),"")</f>
        <v>1078.7777777777778</v>
      </c>
      <c r="AN49" s="309">
        <f>IFERROR(AVERAGEIFS(AN$4:AN$32,$E$4:$E$32,$E49,$F$4:$F$32,$F49,$J$4:$J$32,$C49,AO$4:AO$32,$F$34),"")</f>
        <v>1319</v>
      </c>
      <c r="AO49" s="11"/>
      <c r="AP49" s="11">
        <f t="shared" si="55"/>
        <v>-18.444444444444343</v>
      </c>
      <c r="AQ49" s="11">
        <f t="shared" si="56"/>
        <v>-20</v>
      </c>
      <c r="AR49" s="80" t="str">
        <f>IFERROR(AVERAGEIFS(AR$4:AR$32,$E$4:$E$32,$E49,$F$4:$F$32,$F49,$J$4:$J$32,$C49,AT$4:AT$32,$F$34),"")</f>
        <v/>
      </c>
      <c r="AS49" s="76" t="str">
        <f>IFERROR(AVERAGEIFS(AS$4:AS$32,$E$4:$E$32,$E49,$F$4:$F$32,$F49,$J$4:$J$32,$C49,AT$4:AT$32,$F$34),"")</f>
        <v/>
      </c>
      <c r="AT49" s="11"/>
      <c r="AU49" s="11" t="str">
        <f t="shared" si="57"/>
        <v/>
      </c>
      <c r="AV49" s="11" t="str">
        <f t="shared" si="58"/>
        <v/>
      </c>
      <c r="AW49" s="80" t="str">
        <f>IFERROR(AVERAGEIFS(AW$4:AW$32,$E$4:$E$32,$E49,$F$4:$F$32,$F49,$J$4:$J$32,$C49,AY$4:AY$32,$F$34),"")</f>
        <v/>
      </c>
      <c r="AX49" s="76" t="str">
        <f>IFERROR(AVERAGEIFS(AX$4:AX$32,$E$4:$E$32,$E49,$F$4:$F$32,$F49,$J$4:$J$32,$C49,AY$4:AY$32,$F$34),"")</f>
        <v/>
      </c>
      <c r="AY49" s="11"/>
      <c r="AZ49" s="11" t="str">
        <f t="shared" si="59"/>
        <v/>
      </c>
      <c r="BA49" s="11" t="str">
        <f t="shared" si="60"/>
        <v/>
      </c>
    </row>
    <row r="50" spans="3:53">
      <c r="C50" s="318" t="s">
        <v>55</v>
      </c>
      <c r="D50" t="s">
        <v>74</v>
      </c>
      <c r="E50" s="1">
        <v>2</v>
      </c>
      <c r="F50">
        <v>2</v>
      </c>
      <c r="G50" s="5"/>
      <c r="H50" s="5"/>
      <c r="I50" s="5"/>
      <c r="J50" s="5"/>
      <c r="K50" s="80">
        <f>IFERROR(AVERAGEIFS(K$4:K$32,$E$4:$E$32,$E50,$F$4:$F$32,$F50,$J$4:$J$32,$C50,M$4:M$32,$F$34),"")</f>
        <v>1398</v>
      </c>
      <c r="L50" s="76" t="str">
        <f>IFERROR(AVERAGEIFS(L$4:L$32,$E$4:$E$32,$E50,$F$4:$F$32,$F50,$J$4:$J$32,$C50,M$4:M$32,$F$34),"")</f>
        <v/>
      </c>
      <c r="M50" s="32"/>
      <c r="N50" s="80">
        <f>IFERROR(AVERAGEIFS(N$4:N$32,$E$4:$E$32,$E50,$F$4:$F$32,$F50,$J$4:$J$32,$C50,P$4:P$32,$F$34),"")</f>
        <v>1100</v>
      </c>
      <c r="O50" s="76" t="str">
        <f>IFERROR(AVERAGEIFS(O$4:O$32,$E$4:$E$32,$E50,$F$4:$F$32,$F50,$J$4:$J$32,$C50,P$4:P$32,$F$34),"")</f>
        <v/>
      </c>
      <c r="P50" s="31"/>
      <c r="Q50" s="31">
        <f t="shared" si="13"/>
        <v>-298</v>
      </c>
      <c r="R50" s="31" t="str">
        <f t="shared" si="14"/>
        <v/>
      </c>
      <c r="S50" s="80">
        <f>IFERROR(AVERAGEIFS(S$4:S$32,$E$4:$E$32,$E50,$F$4:$F$32,$F50,$J$4:$J$32,$C50,U$4:U$32,$F$34),"")</f>
        <v>1100</v>
      </c>
      <c r="T50" s="76" t="str">
        <f>IFERROR(AVERAGEIFS(T$4:T$32,$E$4:$E$32,$E50,$F$4:$F$32,$F50,$J$4:$J$32,$C50,U$4:U$32,$F$34),"")</f>
        <v/>
      </c>
      <c r="U50" s="11"/>
      <c r="V50" s="11">
        <f t="shared" si="15"/>
        <v>0</v>
      </c>
      <c r="W50" s="11" t="str">
        <f t="shared" si="16"/>
        <v/>
      </c>
      <c r="X50" s="80" t="str">
        <f>IFERROR(AVERAGEIFS(X$4:X$32,$E$4:$E$32,$E50,$F$4:$F$32,$F50,$J$4:$J$32,$C50,Z$4:Z$32,$F$34),"")</f>
        <v/>
      </c>
      <c r="Y50" s="76" t="str">
        <f>IFERROR(AVERAGEIFS(Y$4:Y$32,$E$4:$E$32,$E50,$F$4:$F$32,$F50,$J$4:$J$32,$C50,Z$4:Z$32,$F$34),"")</f>
        <v/>
      </c>
      <c r="Z50" s="11"/>
      <c r="AA50" s="11" t="str">
        <f t="shared" si="49"/>
        <v/>
      </c>
      <c r="AB50" s="11" t="str">
        <f t="shared" si="50"/>
        <v/>
      </c>
      <c r="AC50" s="80">
        <f>IFERROR(AVERAGEIFS(AC$4:AC$32,$E$4:$E$32,$E50,$F$4:$F$32,$F50,$J$4:$J$32,$C50,AE$4:AE$32,$F$34),"")</f>
        <v>1075</v>
      </c>
      <c r="AD50" s="76" t="str">
        <f>IFERROR(AVERAGEIFS(AD$4:AD$32,$E$4:$E$32,$E50,$F$4:$F$32,$F50,$J$4:$J$32,$C50,AE$4:AE$32,$F$34),"")</f>
        <v/>
      </c>
      <c r="AE50" s="11"/>
      <c r="AF50" s="11" t="str">
        <f t="shared" si="51"/>
        <v/>
      </c>
      <c r="AG50" s="11" t="str">
        <f t="shared" si="52"/>
        <v/>
      </c>
      <c r="AH50" s="80">
        <f>IFERROR(AVERAGEIFS(AH$4:AH$32,$E$4:$E$32,$E50,$F$4:$F$32,$F50,$J$4:$J$32,$C50,AJ$4:AJ$32,$F$34),"")</f>
        <v>1398</v>
      </c>
      <c r="AI50" s="76" t="str">
        <f>IFERROR(AVERAGEIFS(AI$4:AI$32,$E$4:$E$32,$E50,$F$4:$F$32,$F50,$J$4:$J$32,$C50,AJ$4:AJ$32,$F$34),"")</f>
        <v/>
      </c>
      <c r="AJ50" s="11"/>
      <c r="AK50" s="11">
        <f t="shared" si="53"/>
        <v>323</v>
      </c>
      <c r="AL50" s="11" t="str">
        <f t="shared" si="54"/>
        <v/>
      </c>
      <c r="AM50" s="308" t="str">
        <f>IFERROR(AVERAGEIFS(AM$4:AM$32,$E$4:$E$32,$E50,$F$4:$F$32,$F50,$J$4:$J$32,$C50,AO$4:AO$32,$F$34),"")</f>
        <v/>
      </c>
      <c r="AN50" s="309" t="str">
        <f>IFERROR(AVERAGEIFS(AN$4:AN$32,$E$4:$E$32,$E50,$F$4:$F$32,$F50,$J$4:$J$32,$C50,AO$4:AO$32,$F$34),"")</f>
        <v/>
      </c>
      <c r="AO50" s="11"/>
      <c r="AP50" s="11" t="str">
        <f t="shared" si="55"/>
        <v/>
      </c>
      <c r="AQ50" s="11" t="str">
        <f t="shared" si="56"/>
        <v/>
      </c>
      <c r="AR50" s="80" t="str">
        <f>IFERROR(AVERAGEIFS(AR$4:AR$32,$E$4:$E$32,$E50,$F$4:$F$32,$F50,$J$4:$J$32,$C50,AT$4:AT$32,$F$34),"")</f>
        <v/>
      </c>
      <c r="AS50" s="76" t="str">
        <f>IFERROR(AVERAGEIFS(AS$4:AS$32,$E$4:$E$32,$E50,$F$4:$F$32,$F50,$J$4:$J$32,$C50,AT$4:AT$32,$F$34),"")</f>
        <v/>
      </c>
      <c r="AT50" s="11"/>
      <c r="AU50" s="11" t="str">
        <f t="shared" si="57"/>
        <v/>
      </c>
      <c r="AV50" s="11" t="str">
        <f t="shared" si="58"/>
        <v/>
      </c>
      <c r="AW50" s="80" t="str">
        <f>IFERROR(AVERAGEIFS(AW$4:AW$32,$E$4:$E$32,$E50,$F$4:$F$32,$F50,$J$4:$J$32,$C50,AY$4:AY$32,$F$34),"")</f>
        <v/>
      </c>
      <c r="AX50" s="76" t="str">
        <f>IFERROR(AVERAGEIFS(AX$4:AX$32,$E$4:$E$32,$E50,$F$4:$F$32,$F50,$J$4:$J$32,$C50,AY$4:AY$32,$F$34),"")</f>
        <v/>
      </c>
      <c r="AY50" s="11"/>
      <c r="AZ50" s="11" t="str">
        <f t="shared" si="59"/>
        <v/>
      </c>
      <c r="BA50" s="11" t="str">
        <f t="shared" si="60"/>
        <v/>
      </c>
    </row>
    <row r="51" spans="3:53">
      <c r="C51" s="318" t="s">
        <v>55</v>
      </c>
      <c r="D51" t="s">
        <v>75</v>
      </c>
      <c r="E51" s="1">
        <v>3</v>
      </c>
      <c r="G51" s="5"/>
      <c r="H51" s="5"/>
      <c r="I51" s="5"/>
      <c r="J51" s="5"/>
      <c r="K51" s="80">
        <f>IFERROR(AVERAGEIFS(K$4:K$32,$E$4:$E$32,$E51,$J$4:$J$32,$C51,M$4:M$32,$F$34),"")</f>
        <v>1280</v>
      </c>
      <c r="L51" s="76" t="str">
        <f>IFERROR(AVERAGEIFS(L$4:L$32,$E$4:$E$32,$E51,$J$4:$J$32,$C51,M$4:M$32,$F$34),"")</f>
        <v/>
      </c>
      <c r="M51" s="32"/>
      <c r="N51" s="80">
        <f>IFERROR(AVERAGEIFS(N$4:N$32,$E$4:$E$32,$E51,$J$4:$J$32,$C51,P$4:P$32,$F$34),"")</f>
        <v>1280</v>
      </c>
      <c r="O51" s="76" t="str">
        <f>IFERROR(AVERAGEIFS(O$4:O$32,$E$4:$E$32,$E51,$J$4:$J$32,$C51,P$4:P$32,$F$34),"")</f>
        <v/>
      </c>
      <c r="P51" s="31"/>
      <c r="Q51" s="31">
        <f t="shared" si="13"/>
        <v>0</v>
      </c>
      <c r="R51" s="31" t="str">
        <f t="shared" si="14"/>
        <v/>
      </c>
      <c r="S51" s="80">
        <f>IFERROR(AVERAGEIFS(S$4:S$32,$E$4:$E$32,$E51,$J$4:$J$32,$C51,U$4:U$32,$F$34),"")</f>
        <v>1280</v>
      </c>
      <c r="T51" s="76" t="str">
        <f>IFERROR(AVERAGEIFS(T$4:T$32,$E$4:$E$32,$E51,$J$4:$J$32,$C51,U$4:U$32,$F$34),"")</f>
        <v/>
      </c>
      <c r="U51" s="11"/>
      <c r="V51" s="11">
        <f t="shared" si="15"/>
        <v>0</v>
      </c>
      <c r="W51" s="11" t="str">
        <f t="shared" si="16"/>
        <v/>
      </c>
      <c r="X51" s="80" t="str">
        <f>IFERROR(AVERAGEIFS(X$4:X$32,$E$4:$E$32,$E51,$J$4:$J$32,$C51,Z$4:Z$32,$F$34),"")</f>
        <v/>
      </c>
      <c r="Y51" s="76" t="str">
        <f>IFERROR(AVERAGEIFS(Y$4:Y$32,$E$4:$E$32,$E51,$J$4:$J$32,$C51,Z$4:Z$32,$F$34),"")</f>
        <v/>
      </c>
      <c r="Z51" s="11"/>
      <c r="AA51" s="11" t="str">
        <f t="shared" si="49"/>
        <v/>
      </c>
      <c r="AB51" s="11" t="str">
        <f t="shared" si="50"/>
        <v/>
      </c>
      <c r="AC51" s="80" t="str">
        <f>IFERROR(AVERAGEIFS(AC$4:AC$32,$E$4:$E$32,$E51,$J$4:$J$32,$C51,AE$4:AE$32,$F$34),"")</f>
        <v/>
      </c>
      <c r="AD51" s="76" t="str">
        <f>IFERROR(AVERAGEIFS(AD$4:AD$32,$E$4:$E$32,$E51,$J$4:$J$32,$C51,AE$4:AE$32,$F$34),"")</f>
        <v/>
      </c>
      <c r="AE51" s="11"/>
      <c r="AF51" s="11" t="str">
        <f t="shared" si="51"/>
        <v/>
      </c>
      <c r="AG51" s="11" t="str">
        <f t="shared" si="52"/>
        <v/>
      </c>
      <c r="AH51" s="80">
        <f>IFERROR(AVERAGEIFS(AH$4:AH$32,$E$4:$E$32,$E51,$J$4:$J$32,$C51,AJ$4:AJ$32,$F$34),"")</f>
        <v>1280</v>
      </c>
      <c r="AI51" s="76" t="str">
        <f>IFERROR(AVERAGEIFS(AI$4:AI$32,$E$4:$E$32,$E51,$J$4:$J$32,$C51,AJ$4:AJ$32,$F$34),"")</f>
        <v/>
      </c>
      <c r="AJ51" s="11"/>
      <c r="AK51" s="11" t="str">
        <f t="shared" si="53"/>
        <v/>
      </c>
      <c r="AL51" s="11" t="str">
        <f t="shared" si="54"/>
        <v/>
      </c>
      <c r="AM51" s="308">
        <f>IFERROR(AVERAGEIFS(AM$4:AM$32,$E$4:$E$32,$E51,$J$4:$J$32,$C51,AO$4:AO$32,$F$34),"")</f>
        <v>1295</v>
      </c>
      <c r="AN51" s="309" t="str">
        <f>IFERROR(AVERAGEIFS(AN$4:AN$32,$E$4:$E$32,$E51,$J$4:$J$32,$C51,AO$4:AO$32,$F$34),"")</f>
        <v/>
      </c>
      <c r="AO51" s="11"/>
      <c r="AP51" s="11">
        <f t="shared" si="55"/>
        <v>15</v>
      </c>
      <c r="AQ51" s="11" t="str">
        <f t="shared" si="56"/>
        <v/>
      </c>
      <c r="AR51" s="80" t="str">
        <f>IFERROR(AVERAGEIFS(AR$4:AR$32,$E$4:$E$32,$E51,$J$4:$J$32,$C51,AT$4:AT$32,$F$34),"")</f>
        <v/>
      </c>
      <c r="AS51" s="76" t="str">
        <f>IFERROR(AVERAGEIFS(AS$4:AS$32,$E$4:$E$32,$E51,$J$4:$J$32,$C51,AT$4:AT$32,$F$34),"")</f>
        <v/>
      </c>
      <c r="AT51" s="11"/>
      <c r="AU51" s="11" t="str">
        <f t="shared" si="57"/>
        <v/>
      </c>
      <c r="AV51" s="11" t="str">
        <f t="shared" si="58"/>
        <v/>
      </c>
      <c r="AW51" s="80" t="str">
        <f>IFERROR(AVERAGEIFS(AW$4:AW$32,$E$4:$E$32,$E51,$J$4:$J$32,$C51,AY$4:AY$32,$F$34),"")</f>
        <v/>
      </c>
      <c r="AX51" s="76" t="str">
        <f>IFERROR(AVERAGEIFS(AX$4:AX$32,$E$4:$E$32,$E51,$J$4:$J$32,$C51,AY$4:AY$32,$F$34),"")</f>
        <v/>
      </c>
      <c r="AY51" s="11"/>
      <c r="AZ51" s="11" t="str">
        <f t="shared" si="59"/>
        <v/>
      </c>
      <c r="BA51" s="11" t="str">
        <f t="shared" si="60"/>
        <v/>
      </c>
    </row>
    <row r="52" spans="3:53">
      <c r="E52" s="1"/>
      <c r="G52" s="5"/>
      <c r="H52" s="5"/>
      <c r="I52" s="5"/>
      <c r="J52" s="5"/>
      <c r="K52" s="44"/>
      <c r="L52" s="45"/>
      <c r="M52" s="32"/>
      <c r="N52" s="44"/>
      <c r="O52" s="45"/>
      <c r="P52" s="31"/>
      <c r="Q52" s="31"/>
      <c r="R52" s="31"/>
      <c r="S52" s="44"/>
      <c r="T52" s="45"/>
      <c r="U52" s="11"/>
      <c r="V52" s="11"/>
      <c r="W52" s="11"/>
      <c r="X52" s="44"/>
      <c r="Y52" s="45"/>
      <c r="Z52" s="11"/>
      <c r="AA52" s="11"/>
      <c r="AB52" s="11"/>
      <c r="AC52" s="44"/>
      <c r="AD52" s="45"/>
      <c r="AE52" s="11"/>
      <c r="AF52" s="11"/>
      <c r="AG52" s="11"/>
      <c r="AH52" s="44"/>
      <c r="AI52" s="45"/>
      <c r="AJ52" s="11"/>
      <c r="AK52" s="11"/>
      <c r="AL52" s="11"/>
      <c r="AM52" s="310"/>
      <c r="AN52" s="311"/>
      <c r="AO52" s="11"/>
      <c r="AP52" s="11"/>
      <c r="AQ52" s="11"/>
      <c r="AR52" s="44"/>
      <c r="AS52" s="45"/>
      <c r="AT52" s="11"/>
      <c r="AU52" s="11"/>
      <c r="AV52" s="11"/>
      <c r="AW52" s="44"/>
      <c r="AX52" s="45"/>
      <c r="AY52" s="11"/>
      <c r="AZ52" s="11"/>
      <c r="BA52" s="11"/>
    </row>
    <row r="53" spans="3:53">
      <c r="C53" s="318" t="s">
        <v>58</v>
      </c>
      <c r="D53" t="s">
        <v>96</v>
      </c>
      <c r="E53" s="1">
        <v>0</v>
      </c>
      <c r="F53">
        <v>1</v>
      </c>
      <c r="G53" s="5"/>
      <c r="H53" s="5"/>
      <c r="I53" s="5"/>
      <c r="J53" s="5"/>
      <c r="K53" s="80" t="str">
        <f>IFERROR(AVERAGEIFS(K$4:K$32,$E$4:$E$32,$E53,$F$4:$F$32,$F53,$J$4:$J$32,$C53,M$4:M$32,$F$34),"")</f>
        <v/>
      </c>
      <c r="L53" s="76" t="str">
        <f>IFERROR(AVERAGEIFS(L$4:L$32,$E$4:$E$32,$E53,$F$4:$F$32,$F53,$J$4:$J$32,$C53,M$4:M$32,$F$34),"")</f>
        <v/>
      </c>
      <c r="M53" s="32"/>
      <c r="N53" s="80" t="str">
        <f>IFERROR(AVERAGEIFS(N$4:N$32,$E$4:$E$32,$E53,$F$4:$F$32,$F53,$J$4:$J$32,$C53,P$4:P$32,$F$34),"")</f>
        <v/>
      </c>
      <c r="O53" s="76" t="str">
        <f>IFERROR(AVERAGEIFS(O$4:O$32,$E$4:$E$32,$E53,$F$4:$F$32,$F53,$J$4:$J$32,$C53,P$4:P$32,$F$34),"")</f>
        <v/>
      </c>
      <c r="P53" s="31"/>
      <c r="Q53" s="31" t="str">
        <f t="shared" ref="Q53" si="61">IFERROR(N53-K53,"")</f>
        <v/>
      </c>
      <c r="R53" s="31" t="str">
        <f t="shared" ref="R53" si="62">IFERROR(O53-L53,"")</f>
        <v/>
      </c>
      <c r="S53" s="80" t="str">
        <f>IFERROR(AVERAGEIFS(S$4:S$32,$E$4:$E$32,$E53,$F$4:$F$32,$F53,$J$4:$J$32,$C53,U$4:U$32,$F$34),"")</f>
        <v/>
      </c>
      <c r="T53" s="76" t="str">
        <f>IFERROR(AVERAGEIFS(T$4:T$32,$E$4:$E$32,$E53,$F$4:$F$32,$F53,$J$4:$J$32,$C53,U$4:U$32,$F$34),"")</f>
        <v/>
      </c>
      <c r="U53" s="11"/>
      <c r="V53" s="11" t="str">
        <f t="shared" ref="V53" si="63">IFERROR(S53-N53,"")</f>
        <v/>
      </c>
      <c r="W53" s="11" t="str">
        <f t="shared" ref="W53" si="64">IFERROR(T53-O53,"")</f>
        <v/>
      </c>
      <c r="X53" s="80" t="str">
        <f>IFERROR(AVERAGEIFS(X$4:X$32,$E$4:$E$32,$E53,$F$4:$F$32,$F53,$J$4:$J$32,$C53,Z$4:Z$32,$F$34),"")</f>
        <v/>
      </c>
      <c r="Y53" s="76" t="str">
        <f>IFERROR(AVERAGEIFS(Y$4:Y$32,$E$4:$E$32,$E53,$F$4:$F$32,$F53,$J$4:$J$32,$C53,Z$4:Z$32,$F$34),"")</f>
        <v/>
      </c>
      <c r="Z53" s="11"/>
      <c r="AA53" s="11" t="str">
        <f t="shared" ref="AA53:AA57" si="65">IFERROR(X53-S53,"")</f>
        <v/>
      </c>
      <c r="AB53" s="11" t="str">
        <f t="shared" ref="AB53:AB57" si="66">IFERROR(Y53-T53,"")</f>
        <v/>
      </c>
      <c r="AC53" s="80" t="str">
        <f>IFERROR(AVERAGEIFS(AC$4:AC$32,$E$4:$E$32,$E53,$F$4:$F$32,$F53,$J$4:$J$32,$C53,AE$4:AE$32,$F$34),"")</f>
        <v/>
      </c>
      <c r="AD53" s="76" t="str">
        <f>IFERROR(AVERAGEIFS(AD$4:AD$32,$E$4:$E$32,$E53,$F$4:$F$32,$F53,$J$4:$J$32,$C53,AE$4:AE$32,$F$34),"")</f>
        <v/>
      </c>
      <c r="AE53" s="11"/>
      <c r="AF53" s="11" t="str">
        <f t="shared" ref="AF53:AF57" si="67">IFERROR(AC53-X53,"")</f>
        <v/>
      </c>
      <c r="AG53" s="11" t="str">
        <f t="shared" ref="AG53:AG57" si="68">IFERROR(AD53-Y53,"")</f>
        <v/>
      </c>
      <c r="AH53" s="80" t="str">
        <f>IFERROR(AVERAGEIFS(AH$4:AH$32,$E$4:$E$32,$E53,$F$4:$F$32,$F53,$J$4:$J$32,$C53,AJ$4:AJ$32,$F$34),"")</f>
        <v/>
      </c>
      <c r="AI53" s="76" t="str">
        <f>IFERROR(AVERAGEIFS(AI$4:AI$32,$E$4:$E$32,$E53,$F$4:$F$32,$F53,$J$4:$J$32,$C53,AJ$4:AJ$32,$F$34),"")</f>
        <v/>
      </c>
      <c r="AJ53" s="11"/>
      <c r="AK53" s="11" t="str">
        <f t="shared" ref="AK53:AK57" si="69">IFERROR(AH53-AC53,"")</f>
        <v/>
      </c>
      <c r="AL53" s="11" t="str">
        <f t="shared" ref="AL53:AL57" si="70">IFERROR(AI53-AD53,"")</f>
        <v/>
      </c>
      <c r="AM53" s="308" t="str">
        <f>IFERROR(AVERAGEIFS(AM$4:AM$32,$E$4:$E$32,$E53,$F$4:$F$32,$F53,$J$4:$J$32,$C53,AO$4:AO$32,$F$34),"")</f>
        <v/>
      </c>
      <c r="AN53" s="309" t="str">
        <f>IFERROR(AVERAGEIFS(AN$4:AN$32,$E$4:$E$32,$E53,$F$4:$F$32,$F53,$J$4:$J$32,$C53,AO$4:AO$32,$F$34),"")</f>
        <v/>
      </c>
      <c r="AO53" s="11"/>
      <c r="AP53" s="11" t="str">
        <f t="shared" ref="AP53:AP57" si="71">IFERROR(AM53-AH53,"")</f>
        <v/>
      </c>
      <c r="AQ53" s="11" t="str">
        <f t="shared" ref="AQ53:AQ57" si="72">IFERROR(AN53-AI53,"")</f>
        <v/>
      </c>
      <c r="AR53" s="80" t="str">
        <f>IFERROR(AVERAGEIFS(AR$4:AR$32,$E$4:$E$32,$E53,$F$4:$F$32,$F53,$J$4:$J$32,$C53,AT$4:AT$32,$F$34),"")</f>
        <v/>
      </c>
      <c r="AS53" s="76" t="str">
        <f>IFERROR(AVERAGEIFS(AS$4:AS$32,$E$4:$E$32,$E53,$F$4:$F$32,$F53,$J$4:$J$32,$C53,AT$4:AT$32,$F$34),"")</f>
        <v/>
      </c>
      <c r="AT53" s="11"/>
      <c r="AU53" s="11" t="str">
        <f t="shared" ref="AU53:AU57" si="73">IFERROR(AR53-AM53,"")</f>
        <v/>
      </c>
      <c r="AV53" s="11" t="str">
        <f t="shared" ref="AV53:AV57" si="74">IFERROR(AS53-AN53,"")</f>
        <v/>
      </c>
      <c r="AW53" s="80" t="str">
        <f>IFERROR(AVERAGEIFS(AW$4:AW$32,$E$4:$E$32,$E53,$F$4:$F$32,$F53,$J$4:$J$32,$C53,AY$4:AY$32,$F$34),"")</f>
        <v/>
      </c>
      <c r="AX53" s="76" t="str">
        <f>IFERROR(AVERAGEIFS(AX$4:AX$32,$E$4:$E$32,$E53,$F$4:$F$32,$F53,$J$4:$J$32,$C53,AY$4:AY$32,$F$34),"")</f>
        <v/>
      </c>
      <c r="AY53" s="11"/>
      <c r="AZ53" s="11" t="str">
        <f t="shared" ref="AZ53:AZ57" si="75">IFERROR(AW53-AR53,"")</f>
        <v/>
      </c>
      <c r="BA53" s="11" t="str">
        <f t="shared" ref="BA53:BA57" si="76">IFERROR(AX53-AS53,"")</f>
        <v/>
      </c>
    </row>
    <row r="54" spans="3:53">
      <c r="C54" s="318" t="s">
        <v>58</v>
      </c>
      <c r="D54" t="s">
        <v>72</v>
      </c>
      <c r="E54" s="1">
        <v>1</v>
      </c>
      <c r="F54">
        <v>1</v>
      </c>
      <c r="G54" s="5"/>
      <c r="H54" s="5"/>
      <c r="I54" s="5"/>
      <c r="J54" s="5"/>
      <c r="K54" s="80" t="str">
        <f>IFERROR(AVERAGEIFS(K$4:K$32,$E$4:$E$32,$E54,$F$4:$F$32,$F54,$J$4:$J$32,$C54,M$4:M$32,$F$34),"")</f>
        <v/>
      </c>
      <c r="L54" s="76" t="str">
        <f>IFERROR(AVERAGEIFS(L$4:L$32,$E$4:$E$32,$E54,$F$4:$F$32,$F54,$J$4:$J$32,$C54,M$4:M$32,$F$34),"")</f>
        <v/>
      </c>
      <c r="M54" s="32"/>
      <c r="N54" s="80" t="str">
        <f>IFERROR(AVERAGEIFS(N$4:N$32,$E$4:$E$32,$E54,$F$4:$F$32,$F54,$J$4:$J$32,$C54,P$4:P$32,$F$34),"")</f>
        <v/>
      </c>
      <c r="O54" s="76" t="str">
        <f>IFERROR(AVERAGEIFS(O$4:O$32,$E$4:$E$32,$E54,$F$4:$F$32,$F54,$J$4:$J$32,$C54,P$4:P$32,$F$34),"")</f>
        <v/>
      </c>
      <c r="P54" s="31"/>
      <c r="Q54" s="31" t="str">
        <f t="shared" si="13"/>
        <v/>
      </c>
      <c r="R54" s="31" t="str">
        <f t="shared" si="14"/>
        <v/>
      </c>
      <c r="S54" s="80" t="str">
        <f>IFERROR(AVERAGEIFS(S$4:S$32,$E$4:$E$32,$E54,$F$4:$F$32,$F54,$J$4:$J$32,$C54,U$4:U$32,$F$34),"")</f>
        <v/>
      </c>
      <c r="T54" s="76" t="str">
        <f>IFERROR(AVERAGEIFS(T$4:T$32,$E$4:$E$32,$E54,$F$4:$F$32,$F54,$J$4:$J$32,$C54,U$4:U$32,$F$34),"")</f>
        <v/>
      </c>
      <c r="U54" s="11"/>
      <c r="V54" s="11" t="str">
        <f t="shared" si="15"/>
        <v/>
      </c>
      <c r="W54" s="11" t="str">
        <f t="shared" si="16"/>
        <v/>
      </c>
      <c r="X54" s="80" t="str">
        <f>IFERROR(AVERAGEIFS(X$4:X$32,$E$4:$E$32,$E54,$F$4:$F$32,$F54,$J$4:$J$32,$C54,Z$4:Z$32,$F$34),"")</f>
        <v/>
      </c>
      <c r="Y54" s="76" t="str">
        <f>IFERROR(AVERAGEIFS(Y$4:Y$32,$E$4:$E$32,$E54,$F$4:$F$32,$F54,$J$4:$J$32,$C54,Z$4:Z$32,$F$34),"")</f>
        <v/>
      </c>
      <c r="Z54" s="11"/>
      <c r="AA54" s="11" t="str">
        <f t="shared" si="65"/>
        <v/>
      </c>
      <c r="AB54" s="11" t="str">
        <f t="shared" si="66"/>
        <v/>
      </c>
      <c r="AC54" s="80" t="str">
        <f>IFERROR(AVERAGEIFS(AC$4:AC$32,$E$4:$E$32,$E54,$F$4:$F$32,$F54,$J$4:$J$32,$C54,AE$4:AE$32,$F$34),"")</f>
        <v/>
      </c>
      <c r="AD54" s="76" t="str">
        <f>IFERROR(AVERAGEIFS(AD$4:AD$32,$E$4:$E$32,$E54,$F$4:$F$32,$F54,$J$4:$J$32,$C54,AE$4:AE$32,$F$34),"")</f>
        <v/>
      </c>
      <c r="AE54" s="11"/>
      <c r="AF54" s="11" t="str">
        <f t="shared" si="67"/>
        <v/>
      </c>
      <c r="AG54" s="11" t="str">
        <f t="shared" si="68"/>
        <v/>
      </c>
      <c r="AH54" s="80" t="str">
        <f>IFERROR(AVERAGEIFS(AH$4:AH$32,$E$4:$E$32,$E54,$F$4:$F$32,$F54,$J$4:$J$32,$C54,AJ$4:AJ$32,$F$34),"")</f>
        <v/>
      </c>
      <c r="AI54" s="76" t="str">
        <f>IFERROR(AVERAGEIFS(AI$4:AI$32,$E$4:$E$32,$E54,$F$4:$F$32,$F54,$J$4:$J$32,$C54,AJ$4:AJ$32,$F$34),"")</f>
        <v/>
      </c>
      <c r="AJ54" s="11"/>
      <c r="AK54" s="11" t="str">
        <f t="shared" si="69"/>
        <v/>
      </c>
      <c r="AL54" s="11" t="str">
        <f t="shared" si="70"/>
        <v/>
      </c>
      <c r="AM54" s="308" t="str">
        <f>IFERROR(AVERAGEIFS(AM$4:AM$32,$E$4:$E$32,$E54,$F$4:$F$32,$F54,$J$4:$J$32,$C54,AO$4:AO$32,$F$34),"")</f>
        <v/>
      </c>
      <c r="AN54" s="309" t="str">
        <f>IFERROR(AVERAGEIFS(AN$4:AN$32,$E$4:$E$32,$E54,$F$4:$F$32,$F54,$J$4:$J$32,$C54,AO$4:AO$32,$F$34),"")</f>
        <v/>
      </c>
      <c r="AO54" s="11"/>
      <c r="AP54" s="11" t="str">
        <f t="shared" si="71"/>
        <v/>
      </c>
      <c r="AQ54" s="11" t="str">
        <f t="shared" si="72"/>
        <v/>
      </c>
      <c r="AR54" s="80" t="str">
        <f>IFERROR(AVERAGEIFS(AR$4:AR$32,$E$4:$E$32,$E54,$F$4:$F$32,$F54,$J$4:$J$32,$C54,AT$4:AT$32,$F$34),"")</f>
        <v/>
      </c>
      <c r="AS54" s="76" t="str">
        <f>IFERROR(AVERAGEIFS(AS$4:AS$32,$E$4:$E$32,$E54,$F$4:$F$32,$F54,$J$4:$J$32,$C54,AT$4:AT$32,$F$34),"")</f>
        <v/>
      </c>
      <c r="AT54" s="11"/>
      <c r="AU54" s="11" t="str">
        <f t="shared" si="73"/>
        <v/>
      </c>
      <c r="AV54" s="11" t="str">
        <f t="shared" si="74"/>
        <v/>
      </c>
      <c r="AW54" s="80" t="str">
        <f>IFERROR(AVERAGEIFS(AW$4:AW$32,$E$4:$E$32,$E54,$F$4:$F$32,$F54,$J$4:$J$32,$C54,AY$4:AY$32,$F$34),"")</f>
        <v/>
      </c>
      <c r="AX54" s="76" t="str">
        <f>IFERROR(AVERAGEIFS(AX$4:AX$32,$E$4:$E$32,$E54,$F$4:$F$32,$F54,$J$4:$J$32,$C54,AY$4:AY$32,$F$34),"")</f>
        <v/>
      </c>
      <c r="AY54" s="11"/>
      <c r="AZ54" s="11" t="str">
        <f t="shared" si="75"/>
        <v/>
      </c>
      <c r="BA54" s="11" t="str">
        <f t="shared" si="76"/>
        <v/>
      </c>
    </row>
    <row r="55" spans="3:53">
      <c r="C55" s="318" t="s">
        <v>58</v>
      </c>
      <c r="D55" t="s">
        <v>73</v>
      </c>
      <c r="E55" s="1">
        <v>2</v>
      </c>
      <c r="F55">
        <v>1</v>
      </c>
      <c r="G55" s="5"/>
      <c r="H55" s="5"/>
      <c r="I55" s="5"/>
      <c r="J55" s="5"/>
      <c r="K55" s="80" t="str">
        <f>IFERROR(AVERAGEIFS(K$4:K$32,$E$4:$E$32,$E55,$F$4:$F$32,$F55,$J$4:$J$32,$C55,M$4:M$32,$F$34),"")</f>
        <v/>
      </c>
      <c r="L55" s="76" t="str">
        <f>IFERROR(AVERAGEIFS(L$4:L$32,$E$4:$E$32,$E55,$F$4:$F$32,$F55,$J$4:$J$32,$C55,M$4:M$32,$F$34),"")</f>
        <v/>
      </c>
      <c r="M55" s="32"/>
      <c r="N55" s="80" t="str">
        <f>IFERROR(AVERAGEIFS(N$4:N$32,$E$4:$E$32,$E55,$F$4:$F$32,$F55,$J$4:$J$32,$C55,P$4:P$32,$F$34),"")</f>
        <v/>
      </c>
      <c r="O55" s="76" t="str">
        <f>IFERROR(AVERAGEIFS(O$4:O$32,$E$4:$E$32,$E55,$F$4:$F$32,$F55,$J$4:$J$32,$C55,P$4:P$32,$F$34),"")</f>
        <v/>
      </c>
      <c r="P55" s="31"/>
      <c r="Q55" s="31" t="str">
        <f t="shared" si="13"/>
        <v/>
      </c>
      <c r="R55" s="31" t="str">
        <f t="shared" si="14"/>
        <v/>
      </c>
      <c r="S55" s="80" t="str">
        <f>IFERROR(AVERAGEIFS(S$4:S$32,$E$4:$E$32,$E55,$F$4:$F$32,$F55,$J$4:$J$32,$C55,U$4:U$32,$F$34),"")</f>
        <v/>
      </c>
      <c r="T55" s="76" t="str">
        <f>IFERROR(AVERAGEIFS(T$4:T$32,$E$4:$E$32,$E55,$F$4:$F$32,$F55,$J$4:$J$32,$C55,U$4:U$32,$F$34),"")</f>
        <v/>
      </c>
      <c r="U55" s="11"/>
      <c r="V55" s="11" t="str">
        <f t="shared" si="15"/>
        <v/>
      </c>
      <c r="W55" s="11" t="str">
        <f t="shared" si="16"/>
        <v/>
      </c>
      <c r="X55" s="80" t="str">
        <f>IFERROR(AVERAGEIFS(X$4:X$32,$E$4:$E$32,$E55,$F$4:$F$32,$F55,$J$4:$J$32,$C55,Z$4:Z$32,$F$34),"")</f>
        <v/>
      </c>
      <c r="Y55" s="76" t="str">
        <f>IFERROR(AVERAGEIFS(Y$4:Y$32,$E$4:$E$32,$E55,$F$4:$F$32,$F55,$J$4:$J$32,$C55,Z$4:Z$32,$F$34),"")</f>
        <v/>
      </c>
      <c r="Z55" s="11"/>
      <c r="AA55" s="11" t="str">
        <f t="shared" si="65"/>
        <v/>
      </c>
      <c r="AB55" s="11" t="str">
        <f t="shared" si="66"/>
        <v/>
      </c>
      <c r="AC55" s="80" t="str">
        <f>IFERROR(AVERAGEIFS(AC$4:AC$32,$E$4:$E$32,$E55,$F$4:$F$32,$F55,$J$4:$J$32,$C55,AE$4:AE$32,$F$34),"")</f>
        <v/>
      </c>
      <c r="AD55" s="76" t="str">
        <f>IFERROR(AVERAGEIFS(AD$4:AD$32,$E$4:$E$32,$E55,$F$4:$F$32,$F55,$J$4:$J$32,$C55,AE$4:AE$32,$F$34),"")</f>
        <v/>
      </c>
      <c r="AE55" s="11"/>
      <c r="AF55" s="11" t="str">
        <f t="shared" si="67"/>
        <v/>
      </c>
      <c r="AG55" s="11" t="str">
        <f t="shared" si="68"/>
        <v/>
      </c>
      <c r="AH55" s="80" t="str">
        <f>IFERROR(AVERAGEIFS(AH$4:AH$32,$E$4:$E$32,$E55,$F$4:$F$32,$F55,$J$4:$J$32,$C55,AJ$4:AJ$32,$F$34),"")</f>
        <v/>
      </c>
      <c r="AI55" s="76" t="str">
        <f>IFERROR(AVERAGEIFS(AI$4:AI$32,$E$4:$E$32,$E55,$F$4:$F$32,$F55,$J$4:$J$32,$C55,AJ$4:AJ$32,$F$34),"")</f>
        <v/>
      </c>
      <c r="AJ55" s="11"/>
      <c r="AK55" s="11" t="str">
        <f t="shared" si="69"/>
        <v/>
      </c>
      <c r="AL55" s="11" t="str">
        <f t="shared" si="70"/>
        <v/>
      </c>
      <c r="AM55" s="308" t="str">
        <f>IFERROR(AVERAGEIFS(AM$4:AM$32,$E$4:$E$32,$E55,$F$4:$F$32,$F55,$J$4:$J$32,$C55,AO$4:AO$32,$F$34),"")</f>
        <v/>
      </c>
      <c r="AN55" s="309" t="str">
        <f>IFERROR(AVERAGEIFS(AN$4:AN$32,$E$4:$E$32,$E55,$F$4:$F$32,$F55,$J$4:$J$32,$C55,AO$4:AO$32,$F$34),"")</f>
        <v/>
      </c>
      <c r="AO55" s="11"/>
      <c r="AP55" s="11" t="str">
        <f t="shared" si="71"/>
        <v/>
      </c>
      <c r="AQ55" s="11" t="str">
        <f t="shared" si="72"/>
        <v/>
      </c>
      <c r="AR55" s="80" t="str">
        <f>IFERROR(AVERAGEIFS(AR$4:AR$32,$E$4:$E$32,$E55,$F$4:$F$32,$F55,$J$4:$J$32,$C55,AT$4:AT$32,$F$34),"")</f>
        <v/>
      </c>
      <c r="AS55" s="76" t="str">
        <f>IFERROR(AVERAGEIFS(AS$4:AS$32,$E$4:$E$32,$E55,$F$4:$F$32,$F55,$J$4:$J$32,$C55,AT$4:AT$32,$F$34),"")</f>
        <v/>
      </c>
      <c r="AT55" s="11"/>
      <c r="AU55" s="11" t="str">
        <f t="shared" si="73"/>
        <v/>
      </c>
      <c r="AV55" s="11" t="str">
        <f t="shared" si="74"/>
        <v/>
      </c>
      <c r="AW55" s="80" t="str">
        <f>IFERROR(AVERAGEIFS(AW$4:AW$32,$E$4:$E$32,$E55,$F$4:$F$32,$F55,$J$4:$J$32,$C55,AY$4:AY$32,$F$34),"")</f>
        <v/>
      </c>
      <c r="AX55" s="76" t="str">
        <f>IFERROR(AVERAGEIFS(AX$4:AX$32,$E$4:$E$32,$E55,$F$4:$F$32,$F55,$J$4:$J$32,$C55,AY$4:AY$32,$F$34),"")</f>
        <v/>
      </c>
      <c r="AY55" s="11"/>
      <c r="AZ55" s="11" t="str">
        <f t="shared" si="75"/>
        <v/>
      </c>
      <c r="BA55" s="11" t="str">
        <f t="shared" si="76"/>
        <v/>
      </c>
    </row>
    <row r="56" spans="3:53">
      <c r="C56" s="318" t="s">
        <v>58</v>
      </c>
      <c r="D56" s="5" t="s">
        <v>74</v>
      </c>
      <c r="E56">
        <v>2</v>
      </c>
      <c r="F56">
        <v>2</v>
      </c>
      <c r="G56" s="5"/>
      <c r="H56" s="5"/>
      <c r="I56" s="5"/>
      <c r="J56" s="5"/>
      <c r="K56" s="80" t="str">
        <f>IFERROR(AVERAGEIFS(K$4:K$32,$E$4:$E$32,$E56,$F$4:$F$32,$F56,$J$4:$J$32,$C56,M$4:M$32,$F$34),"")</f>
        <v/>
      </c>
      <c r="L56" s="76" t="str">
        <f>IFERROR(AVERAGEIFS(L$4:L$32,$E$4:$E$32,$E56,$F$4:$F$32,$F56,$J$4:$J$32,$C56,M$4:M$32,$F$34),"")</f>
        <v/>
      </c>
      <c r="M56" s="32"/>
      <c r="N56" s="80" t="str">
        <f>IFERROR(AVERAGEIFS(N$4:N$32,$E$4:$E$32,$E56,$F$4:$F$32,$F56,$J$4:$J$32,$C56,P$4:P$32,$F$34),"")</f>
        <v/>
      </c>
      <c r="O56" s="76" t="str">
        <f>IFERROR(AVERAGEIFS(O$4:O$32,$E$4:$E$32,$E56,$F$4:$F$32,$F56,$J$4:$J$32,$C56,P$4:P$32,$F$34),"")</f>
        <v/>
      </c>
      <c r="P56" s="31"/>
      <c r="Q56" s="31" t="str">
        <f t="shared" si="13"/>
        <v/>
      </c>
      <c r="R56" s="31" t="str">
        <f t="shared" si="14"/>
        <v/>
      </c>
      <c r="S56" s="80" t="str">
        <f>IFERROR(AVERAGEIFS(S$4:S$32,$E$4:$E$32,$E56,$F$4:$F$32,$F56,$J$4:$J$32,$C56,U$4:U$32,$F$34),"")</f>
        <v/>
      </c>
      <c r="T56" s="76" t="str">
        <f>IFERROR(AVERAGEIFS(T$4:T$32,$E$4:$E$32,$E56,$F$4:$F$32,$F56,$J$4:$J$32,$C56,U$4:U$32,$F$34),"")</f>
        <v/>
      </c>
      <c r="U56" s="11"/>
      <c r="V56" s="11" t="str">
        <f t="shared" si="15"/>
        <v/>
      </c>
      <c r="W56" s="11" t="str">
        <f t="shared" si="16"/>
        <v/>
      </c>
      <c r="X56" s="80" t="str">
        <f>IFERROR(AVERAGEIFS(X$4:X$32,$E$4:$E$32,$E56,$F$4:$F$32,$F56,$J$4:$J$32,$C56,Z$4:Z$32,$F$34),"")</f>
        <v/>
      </c>
      <c r="Y56" s="76" t="str">
        <f>IFERROR(AVERAGEIFS(Y$4:Y$32,$E$4:$E$32,$E56,$F$4:$F$32,$F56,$J$4:$J$32,$C56,Z$4:Z$32,$F$34),"")</f>
        <v/>
      </c>
      <c r="Z56" s="11"/>
      <c r="AA56" s="11" t="str">
        <f t="shared" si="65"/>
        <v/>
      </c>
      <c r="AB56" s="11" t="str">
        <f t="shared" si="66"/>
        <v/>
      </c>
      <c r="AC56" s="80" t="str">
        <f>IFERROR(AVERAGEIFS(AC$4:AC$32,$E$4:$E$32,$E56,$F$4:$F$32,$F56,$J$4:$J$32,$C56,AE$4:AE$32,$F$34),"")</f>
        <v/>
      </c>
      <c r="AD56" s="76" t="str">
        <f>IFERROR(AVERAGEIFS(AD$4:AD$32,$E$4:$E$32,$E56,$F$4:$F$32,$F56,$J$4:$J$32,$C56,AE$4:AE$32,$F$34),"")</f>
        <v/>
      </c>
      <c r="AE56" s="11"/>
      <c r="AF56" s="11" t="str">
        <f t="shared" si="67"/>
        <v/>
      </c>
      <c r="AG56" s="11" t="str">
        <f t="shared" si="68"/>
        <v/>
      </c>
      <c r="AH56" s="80" t="str">
        <f>IFERROR(AVERAGEIFS(AH$4:AH$32,$E$4:$E$32,$E56,$F$4:$F$32,$F56,$J$4:$J$32,$C56,AJ$4:AJ$32,$F$34),"")</f>
        <v/>
      </c>
      <c r="AI56" s="76" t="str">
        <f>IFERROR(AVERAGEIFS(AI$4:AI$32,$E$4:$E$32,$E56,$F$4:$F$32,$F56,$J$4:$J$32,$C56,AJ$4:AJ$32,$F$34),"")</f>
        <v/>
      </c>
      <c r="AJ56" s="11"/>
      <c r="AK56" s="11" t="str">
        <f t="shared" si="69"/>
        <v/>
      </c>
      <c r="AL56" s="11" t="str">
        <f t="shared" si="70"/>
        <v/>
      </c>
      <c r="AM56" s="308" t="str">
        <f>IFERROR(AVERAGEIFS(AM$4:AM$32,$E$4:$E$32,$E56,$F$4:$F$32,$F56,$J$4:$J$32,$C56,AO$4:AO$32,$F$34),"")</f>
        <v/>
      </c>
      <c r="AN56" s="309" t="str">
        <f>IFERROR(AVERAGEIFS(AN$4:AN$32,$E$4:$E$32,$E56,$F$4:$F$32,$F56,$J$4:$J$32,$C56,AO$4:AO$32,$F$34),"")</f>
        <v/>
      </c>
      <c r="AO56" s="11"/>
      <c r="AP56" s="11" t="str">
        <f t="shared" si="71"/>
        <v/>
      </c>
      <c r="AQ56" s="11" t="str">
        <f t="shared" si="72"/>
        <v/>
      </c>
      <c r="AR56" s="80" t="str">
        <f>IFERROR(AVERAGEIFS(AR$4:AR$32,$E$4:$E$32,$E56,$F$4:$F$32,$F56,$J$4:$J$32,$C56,AT$4:AT$32,$F$34),"")</f>
        <v/>
      </c>
      <c r="AS56" s="76" t="str">
        <f>IFERROR(AVERAGEIFS(AS$4:AS$32,$E$4:$E$32,$E56,$F$4:$F$32,$F56,$J$4:$J$32,$C56,AT$4:AT$32,$F$34),"")</f>
        <v/>
      </c>
      <c r="AT56" s="11"/>
      <c r="AU56" s="11" t="str">
        <f t="shared" si="73"/>
        <v/>
      </c>
      <c r="AV56" s="11" t="str">
        <f t="shared" si="74"/>
        <v/>
      </c>
      <c r="AW56" s="80" t="str">
        <f>IFERROR(AVERAGEIFS(AW$4:AW$32,$E$4:$E$32,$E56,$F$4:$F$32,$F56,$J$4:$J$32,$C56,AY$4:AY$32,$F$34),"")</f>
        <v/>
      </c>
      <c r="AX56" s="76" t="str">
        <f>IFERROR(AVERAGEIFS(AX$4:AX$32,$E$4:$E$32,$E56,$F$4:$F$32,$F56,$J$4:$J$32,$C56,AY$4:AY$32,$F$34),"")</f>
        <v/>
      </c>
      <c r="AY56" s="11"/>
      <c r="AZ56" s="11" t="str">
        <f t="shared" si="75"/>
        <v/>
      </c>
      <c r="BA56" s="11" t="str">
        <f t="shared" si="76"/>
        <v/>
      </c>
    </row>
    <row r="57" spans="3:53">
      <c r="C57" s="318" t="s">
        <v>58</v>
      </c>
      <c r="D57" s="5" t="s">
        <v>75</v>
      </c>
      <c r="E57">
        <v>3</v>
      </c>
      <c r="G57" s="5"/>
      <c r="H57" s="5"/>
      <c r="I57" s="5"/>
      <c r="J57" s="5"/>
      <c r="K57" s="80" t="str">
        <f>IFERROR(AVERAGEIFS(K$4:K$32,$E$4:$E$32,$E57,$J$4:$J$32,$C57,M$4:M$32,$F$34),"")</f>
        <v/>
      </c>
      <c r="L57" s="76" t="str">
        <f>IFERROR(AVERAGEIFS(L$4:L$32,$E$4:$E$32,$E57,$J$4:$J$32,$C57,M$4:M$32,$F$34),"")</f>
        <v/>
      </c>
      <c r="M57" s="32"/>
      <c r="N57" s="80" t="str">
        <f>IFERROR(AVERAGEIFS(N$4:N$32,$E$4:$E$32,$E57,$J$4:$J$32,$C57,P$4:P$32,$F$34),"")</f>
        <v/>
      </c>
      <c r="O57" s="76" t="str">
        <f>IFERROR(AVERAGEIFS(O$4:O$32,$E$4:$E$32,$E57,$J$4:$J$32,$C57,P$4:P$32,$F$34),"")</f>
        <v/>
      </c>
      <c r="Q57" s="31" t="str">
        <f t="shared" si="13"/>
        <v/>
      </c>
      <c r="R57" s="31" t="str">
        <f t="shared" si="14"/>
        <v/>
      </c>
      <c r="S57" s="80" t="str">
        <f>IFERROR(AVERAGEIFS(S$4:S$32,$E$4:$E$32,$E57,$J$4:$J$32,$C57,U$4:U$32,$F$34),"")</f>
        <v/>
      </c>
      <c r="T57" s="76" t="str">
        <f>IFERROR(AVERAGEIFS(T$4:T$32,$E$4:$E$32,$E57,$J$4:$J$32,$C57,U$4:U$32,$F$34),"")</f>
        <v/>
      </c>
      <c r="V57" s="11" t="str">
        <f t="shared" si="15"/>
        <v/>
      </c>
      <c r="W57" s="11" t="str">
        <f t="shared" si="16"/>
        <v/>
      </c>
      <c r="X57" s="80" t="str">
        <f>IFERROR(AVERAGEIFS(X$4:X$32,$E$4:$E$32,$E57,$J$4:$J$32,$C57,Z$4:Z$32,$F$34),"")</f>
        <v/>
      </c>
      <c r="Y57" s="76" t="str">
        <f>IFERROR(AVERAGEIFS(Y$4:Y$32,$E$4:$E$32,$E57,$J$4:$J$32,$C57,Z$4:Z$32,$F$34),"")</f>
        <v/>
      </c>
      <c r="AA57" s="11" t="str">
        <f t="shared" si="65"/>
        <v/>
      </c>
      <c r="AB57" s="11" t="str">
        <f t="shared" si="66"/>
        <v/>
      </c>
      <c r="AC57" s="80" t="str">
        <f>IFERROR(AVERAGEIFS(AC$4:AC$32,$E$4:$E$32,$E57,$J$4:$J$32,$C57,AE$4:AE$32,$F$34),"")</f>
        <v/>
      </c>
      <c r="AD57" s="76" t="str">
        <f>IFERROR(AVERAGEIFS(AD$4:AD$32,$E$4:$E$32,$E57,$J$4:$J$32,$C57,AE$4:AE$32,$F$34),"")</f>
        <v/>
      </c>
      <c r="AF57" s="11" t="str">
        <f t="shared" si="67"/>
        <v/>
      </c>
      <c r="AG57" s="11" t="str">
        <f t="shared" si="68"/>
        <v/>
      </c>
      <c r="AH57" s="80" t="str">
        <f>IFERROR(AVERAGEIFS(AH$4:AH$32,$E$4:$E$32,$E57,$J$4:$J$32,$C57,AJ$4:AJ$32,$F$34),"")</f>
        <v/>
      </c>
      <c r="AI57" s="76" t="str">
        <f>IFERROR(AVERAGEIFS(AI$4:AI$32,$E$4:$E$32,$E57,$J$4:$J$32,$C57,AJ$4:AJ$32,$F$34),"")</f>
        <v/>
      </c>
      <c r="AK57" s="11" t="str">
        <f t="shared" si="69"/>
        <v/>
      </c>
      <c r="AL57" s="11" t="str">
        <f t="shared" si="70"/>
        <v/>
      </c>
      <c r="AM57" s="308" t="str">
        <f>IFERROR(AVERAGEIFS(AM$4:AM$32,$E$4:$E$32,$E57,$J$4:$J$32,$C57,AO$4:AO$32,$F$34),"")</f>
        <v/>
      </c>
      <c r="AN57" s="309" t="str">
        <f>IFERROR(AVERAGEIFS(AN$4:AN$32,$E$4:$E$32,$E57,$J$4:$J$32,$C57,AO$4:AO$32,$F$34),"")</f>
        <v/>
      </c>
      <c r="AP57" s="11" t="str">
        <f t="shared" si="71"/>
        <v/>
      </c>
      <c r="AQ57" s="11" t="str">
        <f t="shared" si="72"/>
        <v/>
      </c>
      <c r="AR57" s="80" t="str">
        <f>IFERROR(AVERAGEIFS(AR$4:AR$32,$E$4:$E$32,$E57,$J$4:$J$32,$C57,AT$4:AT$32,$F$34),"")</f>
        <v/>
      </c>
      <c r="AS57" s="76" t="str">
        <f>IFERROR(AVERAGEIFS(AS$4:AS$32,$E$4:$E$32,$E57,$J$4:$J$32,$C57,AT$4:AT$32,$F$34),"")</f>
        <v/>
      </c>
      <c r="AU57" s="11" t="str">
        <f t="shared" si="73"/>
        <v/>
      </c>
      <c r="AV57" s="11" t="str">
        <f t="shared" si="74"/>
        <v/>
      </c>
      <c r="AW57" s="80" t="str">
        <f>IFERROR(AVERAGEIFS(AW$4:AW$32,$E$4:$E$32,$E57,$J$4:$J$32,$C57,AY$4:AY$32,$F$34),"")</f>
        <v/>
      </c>
      <c r="AX57" s="76" t="str">
        <f>IFERROR(AVERAGEIFS(AX$4:AX$32,$E$4:$E$32,$E57,$J$4:$J$32,$C57,AY$4:AY$32,$F$34),"")</f>
        <v/>
      </c>
      <c r="AZ57" s="11" t="str">
        <f t="shared" si="75"/>
        <v/>
      </c>
      <c r="BA57" s="11" t="str">
        <f t="shared" si="76"/>
        <v/>
      </c>
    </row>
    <row r="58" spans="3:53">
      <c r="AM58" s="284"/>
      <c r="AN58" s="284"/>
    </row>
    <row r="59" spans="3:53" ht="18.75">
      <c r="D59" s="324" t="s">
        <v>76</v>
      </c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  <c r="AA59" s="324"/>
      <c r="AB59" s="324"/>
      <c r="AC59" s="324"/>
      <c r="AD59" s="324"/>
      <c r="AE59" s="324"/>
      <c r="AF59" s="324"/>
      <c r="AG59" s="324"/>
      <c r="AH59" s="324"/>
    </row>
    <row r="60" spans="3:53">
      <c r="D60" s="15" t="str">
        <f>D3</f>
        <v>Site Name</v>
      </c>
      <c r="E60" s="15" t="str">
        <f>E3</f>
        <v># Br</v>
      </c>
      <c r="F60" s="15" t="str">
        <f>F3</f>
        <v># Bath</v>
      </c>
      <c r="G60" s="15" t="str">
        <f>G3</f>
        <v>Sq ft</v>
      </c>
      <c r="H60" s="15"/>
      <c r="I60" s="15"/>
      <c r="J60" s="15"/>
      <c r="K60" s="43" t="str">
        <f t="shared" ref="K60:AG60" si="77">K3</f>
        <v>Min Rate</v>
      </c>
      <c r="L60" s="43"/>
      <c r="M60" s="49" t="str">
        <f t="shared" si="77"/>
        <v>Available</v>
      </c>
      <c r="N60" s="43" t="str">
        <f t="shared" si="77"/>
        <v>Min Rate</v>
      </c>
      <c r="O60" s="43"/>
      <c r="P60" s="43" t="str">
        <f t="shared" si="77"/>
        <v>Available</v>
      </c>
      <c r="Q60" s="43"/>
      <c r="R60" s="49" t="str">
        <f t="shared" si="77"/>
        <v>Max Vs. Last</v>
      </c>
      <c r="S60" s="16" t="str">
        <f>S3</f>
        <v>Min Rate</v>
      </c>
      <c r="T60" s="16" t="str">
        <f>T3</f>
        <v>Max Rate</v>
      </c>
      <c r="U60" s="16" t="str">
        <f>U3</f>
        <v>Available</v>
      </c>
      <c r="V60" s="16" t="str">
        <f t="shared" si="77"/>
        <v>Min Vs. Last</v>
      </c>
      <c r="W60" s="16" t="str">
        <f t="shared" si="77"/>
        <v>Max Vs. Last</v>
      </c>
      <c r="X60" s="16" t="str">
        <f t="shared" si="77"/>
        <v>Min Rate</v>
      </c>
      <c r="Y60" s="16" t="str">
        <f t="shared" si="77"/>
        <v>Max Rate</v>
      </c>
      <c r="Z60" s="16" t="str">
        <f t="shared" si="77"/>
        <v>Available</v>
      </c>
      <c r="AA60" s="16" t="str">
        <f t="shared" si="77"/>
        <v>Min Vs. Last</v>
      </c>
      <c r="AB60" s="16" t="str">
        <f t="shared" si="77"/>
        <v>Max Vs. Last</v>
      </c>
      <c r="AC60" s="16" t="str">
        <f t="shared" si="77"/>
        <v>Min Rate</v>
      </c>
      <c r="AD60" s="16" t="str">
        <f t="shared" si="77"/>
        <v>Max Rate</v>
      </c>
      <c r="AE60" s="16" t="str">
        <f t="shared" si="77"/>
        <v>Available</v>
      </c>
      <c r="AF60" s="16" t="str">
        <f t="shared" si="77"/>
        <v>Min Vs. Last</v>
      </c>
      <c r="AG60" s="16" t="str">
        <f t="shared" si="77"/>
        <v>Max Vs. Last</v>
      </c>
      <c r="AH60" s="16" t="s">
        <v>40</v>
      </c>
      <c r="AI60" s="10" t="s">
        <v>41</v>
      </c>
      <c r="AJ60" s="10" t="s">
        <v>42</v>
      </c>
      <c r="AK60" s="10" t="s">
        <v>43</v>
      </c>
      <c r="AL60" s="10" t="s">
        <v>44</v>
      </c>
    </row>
    <row r="61" spans="3:53">
      <c r="D61" s="256" t="s">
        <v>291</v>
      </c>
      <c r="E61" s="70">
        <v>2</v>
      </c>
      <c r="F61" s="70">
        <v>1</v>
      </c>
      <c r="G61" s="116" t="s">
        <v>292</v>
      </c>
      <c r="H61" s="117">
        <v>1020</v>
      </c>
      <c r="I61" s="70"/>
      <c r="J61" s="70"/>
      <c r="K61" s="95">
        <v>1100</v>
      </c>
      <c r="L61" s="74"/>
      <c r="M61" s="106" t="s">
        <v>26</v>
      </c>
      <c r="N61" s="95">
        <v>1100</v>
      </c>
      <c r="O61" s="45"/>
      <c r="P61" s="19" t="s">
        <v>27</v>
      </c>
      <c r="R61" s="48"/>
      <c r="S61">
        <v>1095</v>
      </c>
      <c r="T61">
        <v>1200</v>
      </c>
      <c r="U61" t="s">
        <v>27</v>
      </c>
      <c r="V61" s="13"/>
      <c r="W61" s="19"/>
      <c r="Z61" t="s">
        <v>30</v>
      </c>
      <c r="AD61">
        <v>1295</v>
      </c>
      <c r="AH61">
        <v>1200</v>
      </c>
      <c r="AI61">
        <v>1295</v>
      </c>
    </row>
    <row r="62" spans="3:53">
      <c r="D62" t="s">
        <v>82</v>
      </c>
      <c r="K62" s="42">
        <v>44560</v>
      </c>
      <c r="L62" s="42"/>
      <c r="N62" s="42"/>
      <c r="O62" s="42"/>
      <c r="R62" s="45"/>
      <c r="S62" s="30">
        <v>44615</v>
      </c>
      <c r="V62" s="13"/>
    </row>
    <row r="64" spans="3:53">
      <c r="H64" s="19"/>
      <c r="I64" s="19"/>
      <c r="J64" s="19"/>
    </row>
  </sheetData>
  <autoFilter ref="B3:J3" xr:uid="{F147720F-733D-43A5-B705-C191B1DFC084}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dxfId="29" priority="26" operator="equal">
      <formula>"Margaret"</formula>
    </cfRule>
    <cfRule type="cellIs" dxfId="28" priority="27" operator="equal">
      <formula>"Steve"</formula>
    </cfRule>
    <cfRule type="cellIs" dxfId="27" priority="28" operator="equal">
      <formula>"Cheryl"</formula>
    </cfRule>
    <cfRule type="cellIs" dxfId="26" priority="29" operator="equal">
      <formula>"Davene"</formula>
    </cfRule>
    <cfRule type="cellIs" dxfId="25" priority="30" operator="equal">
      <formula>"Morgan"</formula>
    </cfRule>
  </conditionalFormatting>
  <conditionalFormatting sqref="A9">
    <cfRule type="cellIs" dxfId="24" priority="21" operator="equal">
      <formula>"Margaret"</formula>
    </cfRule>
    <cfRule type="cellIs" dxfId="23" priority="22" operator="equal">
      <formula>"Steve"</formula>
    </cfRule>
    <cfRule type="cellIs" dxfId="22" priority="23" operator="equal">
      <formula>"Cheryl"</formula>
    </cfRule>
    <cfRule type="cellIs" dxfId="21" priority="24" operator="equal">
      <formula>"Davene"</formula>
    </cfRule>
    <cfRule type="cellIs" dxfId="20" priority="25" operator="equal">
      <formula>"Morgan"</formula>
    </cfRule>
  </conditionalFormatting>
  <conditionalFormatting sqref="A11:A12">
    <cfRule type="cellIs" dxfId="19" priority="16" operator="equal">
      <formula>"Margaret"</formula>
    </cfRule>
    <cfRule type="cellIs" dxfId="18" priority="17" operator="equal">
      <formula>"Steve"</formula>
    </cfRule>
    <cfRule type="cellIs" dxfId="17" priority="18" operator="equal">
      <formula>"Cheryl"</formula>
    </cfRule>
    <cfRule type="cellIs" dxfId="16" priority="19" operator="equal">
      <formula>"Davene"</formula>
    </cfRule>
    <cfRule type="cellIs" dxfId="15" priority="20" operator="equal">
      <formula>"Morgan"</formula>
    </cfRule>
  </conditionalFormatting>
  <conditionalFormatting sqref="A16:A18">
    <cfRule type="cellIs" dxfId="14" priority="11" operator="equal">
      <formula>"Margaret"</formula>
    </cfRule>
    <cfRule type="cellIs" dxfId="13" priority="12" operator="equal">
      <formula>"Steve"</formula>
    </cfRule>
    <cfRule type="cellIs" dxfId="12" priority="13" operator="equal">
      <formula>"Cheryl"</formula>
    </cfRule>
    <cfRule type="cellIs" dxfId="11" priority="14" operator="equal">
      <formula>"Davene"</formula>
    </cfRule>
    <cfRule type="cellIs" dxfId="10" priority="15" operator="equal">
      <formula>"Morgan"</formula>
    </cfRule>
  </conditionalFormatting>
  <conditionalFormatting sqref="A25:A28">
    <cfRule type="cellIs" dxfId="9" priority="6" operator="equal">
      <formula>"Margaret"</formula>
    </cfRule>
    <cfRule type="cellIs" dxfId="8" priority="7" operator="equal">
      <formula>"Steve"</formula>
    </cfRule>
    <cfRule type="cellIs" dxfId="7" priority="8" operator="equal">
      <formula>"Cheryl"</formula>
    </cfRule>
    <cfRule type="cellIs" dxfId="6" priority="9" operator="equal">
      <formula>"Davene"</formula>
    </cfRule>
    <cfRule type="cellIs" dxfId="5" priority="10" operator="equal">
      <formula>"Morgan"</formula>
    </cfRule>
  </conditionalFormatting>
  <conditionalFormatting sqref="B11">
    <cfRule type="cellIs" dxfId="4" priority="1" operator="equal">
      <formula>"Margaret"</formula>
    </cfRule>
    <cfRule type="cellIs" dxfId="3" priority="2" operator="equal">
      <formula>"Steve"</formula>
    </cfRule>
    <cfRule type="cellIs" dxfId="2" priority="3" operator="equal">
      <formula>"Cheryl"</formula>
    </cfRule>
    <cfRule type="cellIs" dxfId="1" priority="4" operator="equal">
      <formula>"Davene"</formula>
    </cfRule>
    <cfRule type="cellIs" dxfId="0" priority="5" operator="equal">
      <formula>"Morgan"</formula>
    </cfRule>
  </conditionalFormatting>
  <hyperlinks>
    <hyperlink ref="D9" r:id="rId1" display="Laurel Gardens" xr:uid="{A0502244-90C6-4CB6-B489-71BA9E365AEF}"/>
    <hyperlink ref="D4:D8" r:id="rId2" display="Gateway Apts" xr:uid="{5D21A1A8-380A-443B-A3AB-DABC9E55621B}"/>
    <hyperlink ref="D13" r:id="rId3" display="Bridgewood Apts" xr:uid="{31952001-B57A-4266-8963-26BA27C812D1}"/>
    <hyperlink ref="D16" r:id="rId4" display="Ascot Court" xr:uid="{4541DD39-B5DD-4B69-80DA-2B1373052F52}"/>
    <hyperlink ref="D13:D15" r:id="rId5" display="Lexington" xr:uid="{3DFE28D5-F78B-41F8-B7B0-46B8C2383B66}"/>
    <hyperlink ref="D25:D28" r:id="rId6" display="Carrington" xr:uid="{2630FBB7-B09B-4FD8-87C0-F7042D2BA6BA}"/>
    <hyperlink ref="D16:D19" r:id="rId7" display="Greenview" xr:uid="{6AEDF518-9800-4A1E-BDEA-8EB6515AA8BB}"/>
    <hyperlink ref="D29:D32" r:id="rId8" display="Prairie Sunrise Towers" xr:uid="{FDA732BF-427D-4418-94E2-1770729CCA3F}"/>
    <hyperlink ref="D9:D10" r:id="rId9" display="Northgate Apartments" xr:uid="{5608AACA-D679-4AD6-9588-10AA23F862D8}"/>
    <hyperlink ref="D11:D12" r:id="rId10" display="Westmore Estates" xr:uid="{44EC1FEE-C51E-4D0A-AA79-C98A4355292E}"/>
    <hyperlink ref="D20:D24" r:id="rId11" display="Willowbrook" xr:uid="{BBCD0FE3-7EFD-4F45-8996-37AE317E4B71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0FD17C-AB2F-49A8-894E-0BE9144FD206}">
          <x14:formula1>
            <xm:f>Instructions!$A$31:$A$35</xm:f>
          </x14:formula1>
          <xm:sqref>U4:U32 Z4:Z30 AE4:AE32 AJ4:AJ30 AO4:AO30 Z61 F34 U61 AY4:AY30 AT4:AT32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D0F-69CB-453C-87BA-338419F69E5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D04-807A-AE46-8939-36369458A6BE}">
  <dimension ref="A2:W35"/>
  <sheetViews>
    <sheetView topLeftCell="C1" workbookViewId="0">
      <selection activeCell="AE29" sqref="AE29"/>
    </sheetView>
  </sheetViews>
  <sheetFormatPr defaultRowHeight="15"/>
  <cols>
    <col min="1" max="1" width="15" bestFit="1" customWidth="1"/>
  </cols>
  <sheetData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12" spans="1:2">
      <c r="B12" t="s">
        <v>15</v>
      </c>
    </row>
    <row r="13" spans="1:2">
      <c r="B13" t="s">
        <v>16</v>
      </c>
    </row>
    <row r="14" spans="1:2">
      <c r="B14" t="s">
        <v>17</v>
      </c>
    </row>
    <row r="15" spans="1:2">
      <c r="B15" t="s">
        <v>18</v>
      </c>
    </row>
    <row r="16" spans="1:2">
      <c r="B16" t="s">
        <v>19</v>
      </c>
    </row>
    <row r="17" spans="1:23">
      <c r="B17" t="s">
        <v>20</v>
      </c>
    </row>
    <row r="23" spans="1:23">
      <c r="B23" t="s">
        <v>21</v>
      </c>
    </row>
    <row r="24" spans="1:23">
      <c r="B24" t="s">
        <v>22</v>
      </c>
    </row>
    <row r="25" spans="1:23">
      <c r="B25" t="s">
        <v>23</v>
      </c>
    </row>
    <row r="26" spans="1:23">
      <c r="B26" t="s">
        <v>24</v>
      </c>
    </row>
    <row r="30" spans="1:23">
      <c r="A30" s="9" t="s">
        <v>25</v>
      </c>
    </row>
    <row r="31" spans="1:23">
      <c r="A31" t="s">
        <v>26</v>
      </c>
    </row>
    <row r="32" spans="1:23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498D-98FB-48CF-B04D-CF6C3B55C8DC}">
  <sheetPr>
    <tabColor theme="5" tint="0.59999389629810485"/>
  </sheetPr>
  <dimension ref="A1:AG68"/>
  <sheetViews>
    <sheetView topLeftCell="A10" zoomScaleNormal="100" workbookViewId="0">
      <selection activeCell="O31" sqref="O31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6" customWidth="1"/>
    <col min="6" max="6" width="6.42578125" bestFit="1" customWidth="1"/>
    <col min="7" max="7" width="10.28515625" bestFit="1" customWidth="1"/>
    <col min="8" max="8" width="10.28515625" customWidth="1"/>
    <col min="9" max="9" width="5.42578125" bestFit="1" customWidth="1"/>
    <col min="10" max="10" width="14.5703125" bestFit="1" customWidth="1"/>
    <col min="11" max="11" width="9.28515625" bestFit="1" customWidth="1"/>
    <col min="12" max="12" width="13.85546875" bestFit="1" customWidth="1"/>
    <col min="13" max="13" width="9" bestFit="1" customWidth="1"/>
    <col min="14" max="14" width="9.28515625" bestFit="1" customWidth="1"/>
    <col min="15" max="15" width="10.42578125" bestFit="1" customWidth="1"/>
    <col min="16" max="16" width="8.5703125" customWidth="1"/>
    <col min="17" max="17" width="9.42578125" customWidth="1"/>
    <col min="18" max="18" width="9" bestFit="1" customWidth="1"/>
    <col min="19" max="20" width="9.28515625" bestFit="1" customWidth="1"/>
    <col min="21" max="21" width="8.5703125" customWidth="1"/>
    <col min="22" max="22" width="8.28515625" customWidth="1"/>
    <col min="23" max="23" width="14" bestFit="1" customWidth="1"/>
    <col min="24" max="24" width="14.42578125" bestFit="1" customWidth="1"/>
    <col min="25" max="25" width="15" bestFit="1" customWidth="1"/>
    <col min="26" max="27" width="14" bestFit="1" customWidth="1"/>
    <col min="28" max="29" width="14.42578125" bestFit="1" customWidth="1"/>
    <col min="30" max="30" width="15" bestFit="1" customWidth="1"/>
    <col min="31" max="31" width="14.42578125" bestFit="1" customWidth="1"/>
    <col min="32" max="33" width="15" bestFit="1" customWidth="1"/>
  </cols>
  <sheetData>
    <row r="1" spans="1:33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314" t="s">
        <v>33</v>
      </c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</row>
    <row r="2" spans="1:33">
      <c r="A2" s="312"/>
      <c r="B2" s="24"/>
      <c r="C2" s="25"/>
      <c r="D2" s="25"/>
      <c r="E2" s="25"/>
      <c r="F2" s="25"/>
      <c r="G2" s="25"/>
      <c r="H2" s="25"/>
      <c r="I2" s="25"/>
      <c r="J2" s="315">
        <v>44521</v>
      </c>
      <c r="K2" s="316"/>
      <c r="L2" s="314"/>
      <c r="M2" s="316">
        <v>44551</v>
      </c>
      <c r="N2" s="316"/>
      <c r="O2" s="316"/>
      <c r="P2" s="316"/>
      <c r="Q2" s="317"/>
      <c r="R2" s="315">
        <v>44218</v>
      </c>
      <c r="S2" s="316"/>
      <c r="T2" s="316"/>
      <c r="U2" s="316"/>
      <c r="V2" s="317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s="155" customFormat="1" ht="29.25" customHeight="1">
      <c r="A3" s="312"/>
      <c r="B3" s="142" t="s">
        <v>34</v>
      </c>
      <c r="C3" s="143" t="s">
        <v>0</v>
      </c>
      <c r="D3" s="144" t="s">
        <v>1</v>
      </c>
      <c r="E3" s="145" t="s">
        <v>35</v>
      </c>
      <c r="F3" s="145" t="s">
        <v>36</v>
      </c>
      <c r="G3" s="146" t="s">
        <v>37</v>
      </c>
      <c r="H3" s="147" t="s">
        <v>38</v>
      </c>
      <c r="I3" s="147" t="s">
        <v>39</v>
      </c>
      <c r="J3" s="148" t="s">
        <v>40</v>
      </c>
      <c r="K3" s="149" t="s">
        <v>41</v>
      </c>
      <c r="L3" s="149" t="s">
        <v>42</v>
      </c>
      <c r="M3" s="150" t="s">
        <v>40</v>
      </c>
      <c r="N3" s="151" t="s">
        <v>41</v>
      </c>
      <c r="O3" s="152" t="s">
        <v>42</v>
      </c>
      <c r="P3" s="152" t="s">
        <v>43</v>
      </c>
      <c r="Q3" s="153" t="s">
        <v>44</v>
      </c>
      <c r="R3" s="151" t="s">
        <v>40</v>
      </c>
      <c r="S3" s="151" t="s">
        <v>41</v>
      </c>
      <c r="T3" s="152" t="s">
        <v>42</v>
      </c>
      <c r="U3" s="152" t="s">
        <v>43</v>
      </c>
      <c r="V3" s="153" t="s">
        <v>44</v>
      </c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</row>
    <row r="4" spans="1:33">
      <c r="A4" s="318"/>
      <c r="B4" s="318" t="s">
        <v>45</v>
      </c>
      <c r="C4" s="318" t="s">
        <v>46</v>
      </c>
      <c r="D4" s="319" t="s">
        <v>47</v>
      </c>
      <c r="E4" s="13">
        <v>1</v>
      </c>
      <c r="F4" s="13">
        <v>1</v>
      </c>
      <c r="G4" s="18">
        <v>512</v>
      </c>
      <c r="H4" s="18" t="s">
        <v>48</v>
      </c>
      <c r="I4" s="320" t="s">
        <v>49</v>
      </c>
      <c r="J4" s="44">
        <v>1158</v>
      </c>
      <c r="K4" s="45"/>
      <c r="L4" s="125" t="s">
        <v>26</v>
      </c>
      <c r="M4" s="44">
        <v>1158</v>
      </c>
      <c r="N4" s="220"/>
      <c r="O4" s="125" t="s">
        <v>26</v>
      </c>
      <c r="P4" s="126" t="str">
        <f t="shared" ref="P4:P30" si="0">IF(M4&lt;&gt;J4,M4-J4,"")</f>
        <v/>
      </c>
      <c r="Q4" s="127" t="str">
        <f t="shared" ref="Q4:Q30" si="1">IF(N4&lt;&gt;K4,N4-K4,"")</f>
        <v/>
      </c>
      <c r="R4" s="45">
        <v>70</v>
      </c>
      <c r="S4" s="45"/>
      <c r="T4" s="125" t="s">
        <v>26</v>
      </c>
      <c r="U4" s="126">
        <f t="shared" ref="U4:U30" si="2">IF(R4&lt;&gt;M4,R4-M4,"")</f>
        <v>-1088</v>
      </c>
      <c r="V4" s="127" t="str">
        <f t="shared" ref="V4:V30" si="3">IF(S4&lt;&gt;N4,S4-N4,"")</f>
        <v/>
      </c>
      <c r="W4" s="3"/>
      <c r="X4" s="4"/>
      <c r="Y4" s="4"/>
    </row>
    <row r="5" spans="1:33">
      <c r="A5" s="318"/>
      <c r="B5" s="318"/>
      <c r="C5" s="318"/>
      <c r="D5" s="319"/>
      <c r="E5" s="13">
        <v>2</v>
      </c>
      <c r="F5" s="13">
        <v>1</v>
      </c>
      <c r="G5" s="18">
        <v>831</v>
      </c>
      <c r="H5" s="18" t="s">
        <v>48</v>
      </c>
      <c r="I5" s="320" t="s">
        <v>49</v>
      </c>
      <c r="J5" s="73">
        <v>1198</v>
      </c>
      <c r="K5" s="128"/>
      <c r="L5" s="125" t="s">
        <v>26</v>
      </c>
      <c r="M5" s="129">
        <v>1218</v>
      </c>
      <c r="N5" s="81"/>
      <c r="O5" s="125" t="s">
        <v>26</v>
      </c>
      <c r="P5" s="126">
        <f t="shared" si="0"/>
        <v>20</v>
      </c>
      <c r="Q5" s="127" t="str">
        <f t="shared" si="1"/>
        <v/>
      </c>
      <c r="R5" s="81"/>
      <c r="S5" s="81"/>
      <c r="T5" s="125" t="s">
        <v>26</v>
      </c>
      <c r="U5" s="126">
        <f t="shared" si="2"/>
        <v>-1218</v>
      </c>
      <c r="V5" s="127" t="str">
        <f t="shared" si="3"/>
        <v/>
      </c>
      <c r="W5" s="3"/>
      <c r="X5" s="4"/>
      <c r="Y5" s="4"/>
    </row>
    <row r="6" spans="1:33">
      <c r="A6" s="318"/>
      <c r="B6" s="318" t="s">
        <v>45</v>
      </c>
      <c r="C6" s="318" t="s">
        <v>50</v>
      </c>
      <c r="D6" s="319" t="s">
        <v>50</v>
      </c>
      <c r="E6" s="13">
        <v>0</v>
      </c>
      <c r="F6" s="13">
        <v>1</v>
      </c>
      <c r="G6" s="18">
        <v>432</v>
      </c>
      <c r="H6" s="18"/>
      <c r="I6" s="320" t="s">
        <v>49</v>
      </c>
      <c r="J6" s="44">
        <v>895</v>
      </c>
      <c r="K6" s="45"/>
      <c r="L6" s="125" t="s">
        <v>29</v>
      </c>
      <c r="M6" s="129">
        <v>895</v>
      </c>
      <c r="N6" s="81"/>
      <c r="O6" s="125" t="s">
        <v>29</v>
      </c>
      <c r="P6" s="126" t="str">
        <f t="shared" si="0"/>
        <v/>
      </c>
      <c r="Q6" s="127" t="str">
        <f t="shared" si="1"/>
        <v/>
      </c>
      <c r="R6" s="81"/>
      <c r="S6" s="81"/>
      <c r="T6" s="125" t="s">
        <v>26</v>
      </c>
      <c r="U6" s="126">
        <f t="shared" si="2"/>
        <v>-895</v>
      </c>
      <c r="V6" s="127" t="str">
        <f t="shared" si="3"/>
        <v/>
      </c>
      <c r="W6" s="3"/>
      <c r="X6" s="4"/>
      <c r="Y6" s="4"/>
      <c r="Z6" s="4"/>
      <c r="AA6" s="3"/>
      <c r="AB6" s="4"/>
      <c r="AC6" s="4"/>
      <c r="AD6" s="4"/>
      <c r="AE6" s="4"/>
      <c r="AF6" s="4"/>
      <c r="AG6" s="4"/>
    </row>
    <row r="7" spans="1:33">
      <c r="A7" s="318"/>
      <c r="B7" s="318"/>
      <c r="C7" s="318"/>
      <c r="D7" s="319"/>
      <c r="E7" s="13">
        <v>1</v>
      </c>
      <c r="F7" s="13">
        <v>1</v>
      </c>
      <c r="G7" s="18">
        <v>540</v>
      </c>
      <c r="H7" s="18"/>
      <c r="I7" s="320" t="s">
        <v>49</v>
      </c>
      <c r="J7" s="44">
        <v>1025</v>
      </c>
      <c r="K7" s="45"/>
      <c r="L7" s="125" t="s">
        <v>29</v>
      </c>
      <c r="M7" s="129">
        <v>1025</v>
      </c>
      <c r="N7" s="81"/>
      <c r="O7" s="125" t="s">
        <v>29</v>
      </c>
      <c r="P7" s="126" t="str">
        <f t="shared" si="0"/>
        <v/>
      </c>
      <c r="Q7" s="127" t="str">
        <f t="shared" si="1"/>
        <v/>
      </c>
      <c r="R7" s="81"/>
      <c r="S7" s="81"/>
      <c r="T7" s="125" t="s">
        <v>26</v>
      </c>
      <c r="U7" s="126">
        <f t="shared" si="2"/>
        <v>-1025</v>
      </c>
      <c r="V7" s="127" t="str">
        <f t="shared" si="3"/>
        <v/>
      </c>
      <c r="W7" s="3"/>
      <c r="X7" s="4"/>
      <c r="Y7" s="4"/>
      <c r="Z7" s="4"/>
      <c r="AA7" s="3"/>
      <c r="AB7" s="4"/>
      <c r="AC7" s="4"/>
      <c r="AD7" s="4"/>
      <c r="AE7" s="4"/>
      <c r="AF7" s="4"/>
      <c r="AG7" s="4"/>
    </row>
    <row r="8" spans="1:33">
      <c r="A8" s="318"/>
      <c r="B8" s="318"/>
      <c r="C8" s="318"/>
      <c r="D8" s="319"/>
      <c r="E8" s="13" t="s">
        <v>51</v>
      </c>
      <c r="F8" s="13">
        <v>1</v>
      </c>
      <c r="G8" s="18">
        <v>803</v>
      </c>
      <c r="H8" s="18"/>
      <c r="I8" s="320" t="s">
        <v>49</v>
      </c>
      <c r="J8" s="44">
        <v>1225</v>
      </c>
      <c r="K8" s="45"/>
      <c r="L8" s="125" t="s">
        <v>29</v>
      </c>
      <c r="M8" s="129">
        <v>1225</v>
      </c>
      <c r="N8" s="81"/>
      <c r="O8" s="125" t="s">
        <v>29</v>
      </c>
      <c r="P8" s="126" t="str">
        <f t="shared" si="0"/>
        <v/>
      </c>
      <c r="Q8" s="127" t="str">
        <f t="shared" si="1"/>
        <v/>
      </c>
      <c r="R8" s="81"/>
      <c r="S8" s="81"/>
      <c r="T8" s="125" t="s">
        <v>26</v>
      </c>
      <c r="U8" s="126">
        <f t="shared" si="2"/>
        <v>-1225</v>
      </c>
      <c r="V8" s="127" t="str">
        <f t="shared" si="3"/>
        <v/>
      </c>
      <c r="W8" s="3"/>
      <c r="X8" s="4"/>
      <c r="Y8" s="4"/>
      <c r="Z8" s="4"/>
      <c r="AA8" s="3"/>
      <c r="AB8" s="4"/>
      <c r="AC8" s="4"/>
      <c r="AD8" s="4"/>
      <c r="AE8" s="4"/>
      <c r="AF8" s="4"/>
      <c r="AG8" s="4"/>
    </row>
    <row r="9" spans="1:33">
      <c r="A9" s="318"/>
      <c r="B9" s="318"/>
      <c r="C9" s="318"/>
      <c r="D9" s="319"/>
      <c r="E9" s="13">
        <v>2</v>
      </c>
      <c r="F9" s="13">
        <v>2</v>
      </c>
      <c r="G9" s="18">
        <v>964</v>
      </c>
      <c r="H9" s="18"/>
      <c r="I9" s="320" t="s">
        <v>49</v>
      </c>
      <c r="J9" s="44">
        <v>1345</v>
      </c>
      <c r="K9" s="45"/>
      <c r="L9" s="125" t="s">
        <v>29</v>
      </c>
      <c r="M9" s="129">
        <v>1345</v>
      </c>
      <c r="N9" s="81"/>
      <c r="O9" s="125" t="s">
        <v>26</v>
      </c>
      <c r="P9" s="126" t="str">
        <f t="shared" si="0"/>
        <v/>
      </c>
      <c r="Q9" s="127" t="str">
        <f t="shared" si="1"/>
        <v/>
      </c>
      <c r="R9" s="81"/>
      <c r="S9" s="81"/>
      <c r="T9" s="125" t="s">
        <v>26</v>
      </c>
      <c r="U9" s="126">
        <f t="shared" si="2"/>
        <v>-1345</v>
      </c>
      <c r="V9" s="127" t="str">
        <f t="shared" si="3"/>
        <v/>
      </c>
      <c r="W9" s="3"/>
      <c r="X9" s="4"/>
      <c r="Y9" s="4"/>
      <c r="Z9" s="4"/>
      <c r="AA9" s="3"/>
      <c r="AB9" s="4"/>
      <c r="AC9" s="4"/>
      <c r="AD9" s="4"/>
      <c r="AE9" s="4"/>
      <c r="AF9" s="4"/>
      <c r="AG9" s="4"/>
    </row>
    <row r="10" spans="1:33">
      <c r="A10" s="318"/>
      <c r="B10" s="318"/>
      <c r="C10" s="318"/>
      <c r="D10" s="319"/>
      <c r="E10" s="13" t="s">
        <v>52</v>
      </c>
      <c r="F10" s="13">
        <v>2</v>
      </c>
      <c r="G10" s="18">
        <v>1022</v>
      </c>
      <c r="H10" s="18"/>
      <c r="I10" s="320" t="s">
        <v>49</v>
      </c>
      <c r="J10" s="44">
        <v>1395</v>
      </c>
      <c r="K10" s="45"/>
      <c r="L10" s="125" t="s">
        <v>29</v>
      </c>
      <c r="M10" s="129">
        <v>1395</v>
      </c>
      <c r="N10" s="81"/>
      <c r="O10" s="125" t="s">
        <v>29</v>
      </c>
      <c r="P10" s="126" t="str">
        <f t="shared" si="0"/>
        <v/>
      </c>
      <c r="Q10" s="127" t="str">
        <f t="shared" si="1"/>
        <v/>
      </c>
      <c r="R10" s="81"/>
      <c r="S10" s="81"/>
      <c r="T10" s="125" t="s">
        <v>26</v>
      </c>
      <c r="U10" s="126">
        <f t="shared" si="2"/>
        <v>-1395</v>
      </c>
      <c r="V10" s="127" t="str">
        <f t="shared" si="3"/>
        <v/>
      </c>
      <c r="W10" s="3"/>
      <c r="X10" s="4"/>
      <c r="Y10" s="4"/>
      <c r="Z10" s="4"/>
      <c r="AA10" s="3"/>
      <c r="AB10" s="4"/>
      <c r="AC10" s="4"/>
      <c r="AD10" s="4"/>
      <c r="AE10" s="4"/>
      <c r="AF10" s="4"/>
      <c r="AG10" s="4"/>
    </row>
    <row r="11" spans="1:33">
      <c r="A11" s="318"/>
      <c r="B11" s="318"/>
      <c r="C11" s="318"/>
      <c r="D11" s="319"/>
      <c r="E11" s="13">
        <v>3</v>
      </c>
      <c r="F11" s="13">
        <v>2</v>
      </c>
      <c r="G11" s="18">
        <v>1202</v>
      </c>
      <c r="H11" s="18"/>
      <c r="I11" s="320" t="s">
        <v>49</v>
      </c>
      <c r="J11" s="44">
        <v>1595</v>
      </c>
      <c r="K11" s="45"/>
      <c r="L11" s="125" t="s">
        <v>29</v>
      </c>
      <c r="M11" s="129">
        <v>1595</v>
      </c>
      <c r="N11" s="81"/>
      <c r="O11" s="125" t="s">
        <v>29</v>
      </c>
      <c r="P11" s="126" t="str">
        <f t="shared" si="0"/>
        <v/>
      </c>
      <c r="Q11" s="127" t="str">
        <f t="shared" si="1"/>
        <v/>
      </c>
      <c r="R11" s="81"/>
      <c r="S11" s="81"/>
      <c r="T11" s="125" t="s">
        <v>26</v>
      </c>
      <c r="U11" s="126">
        <f t="shared" si="2"/>
        <v>-1595</v>
      </c>
      <c r="V11" s="127" t="str">
        <f t="shared" si="3"/>
        <v/>
      </c>
      <c r="W11" s="3"/>
      <c r="X11" s="4"/>
      <c r="Y11" s="4"/>
      <c r="Z11" s="4"/>
      <c r="AA11" s="3"/>
      <c r="AB11" s="4"/>
      <c r="AC11" s="4"/>
      <c r="AD11" s="4"/>
      <c r="AE11" s="4"/>
      <c r="AF11" s="4"/>
      <c r="AG11" s="4"/>
    </row>
    <row r="12" spans="1:33">
      <c r="A12" s="318"/>
      <c r="B12" s="318" t="s">
        <v>45</v>
      </c>
      <c r="C12" s="318" t="s">
        <v>53</v>
      </c>
      <c r="D12" s="319" t="s">
        <v>54</v>
      </c>
      <c r="E12" s="13">
        <v>1</v>
      </c>
      <c r="F12" s="13">
        <v>1</v>
      </c>
      <c r="G12" s="18">
        <v>479</v>
      </c>
      <c r="H12" s="18"/>
      <c r="I12" s="320" t="s">
        <v>55</v>
      </c>
      <c r="J12" s="44">
        <v>950</v>
      </c>
      <c r="K12" s="45"/>
      <c r="L12" s="125" t="s">
        <v>28</v>
      </c>
      <c r="M12" s="129">
        <v>950</v>
      </c>
      <c r="N12" s="81"/>
      <c r="O12" s="125" t="s">
        <v>28</v>
      </c>
      <c r="P12" s="126" t="str">
        <f t="shared" si="0"/>
        <v/>
      </c>
      <c r="Q12" s="127" t="str">
        <f t="shared" si="1"/>
        <v/>
      </c>
      <c r="R12" s="81"/>
      <c r="S12" s="81"/>
      <c r="T12" s="125" t="s">
        <v>26</v>
      </c>
      <c r="U12" s="126">
        <f t="shared" si="2"/>
        <v>-950</v>
      </c>
      <c r="V12" s="127" t="str">
        <f t="shared" si="3"/>
        <v/>
      </c>
      <c r="W12" s="3"/>
      <c r="X12" s="4"/>
      <c r="Y12" s="4"/>
      <c r="Z12" s="4"/>
      <c r="AA12" s="3"/>
      <c r="AB12" s="4"/>
      <c r="AC12" s="4"/>
      <c r="AD12" s="4"/>
      <c r="AE12" s="4"/>
      <c r="AF12" s="4"/>
      <c r="AG12" s="4"/>
    </row>
    <row r="13" spans="1:33">
      <c r="A13" s="318"/>
      <c r="B13" s="318"/>
      <c r="C13" s="318"/>
      <c r="D13" s="319"/>
      <c r="E13" s="13">
        <v>2</v>
      </c>
      <c r="F13" s="13">
        <v>1</v>
      </c>
      <c r="G13" s="18">
        <v>668</v>
      </c>
      <c r="H13" s="18"/>
      <c r="I13" s="320" t="s">
        <v>55</v>
      </c>
      <c r="J13" s="44">
        <v>995</v>
      </c>
      <c r="K13" s="45"/>
      <c r="L13" s="125" t="s">
        <v>28</v>
      </c>
      <c r="M13" s="129">
        <v>995</v>
      </c>
      <c r="N13" s="81"/>
      <c r="O13" s="125" t="s">
        <v>28</v>
      </c>
      <c r="P13" s="126" t="str">
        <f t="shared" si="0"/>
        <v/>
      </c>
      <c r="Q13" s="127" t="str">
        <f t="shared" si="1"/>
        <v/>
      </c>
      <c r="R13" s="81"/>
      <c r="S13" s="81"/>
      <c r="T13" s="125" t="s">
        <v>26</v>
      </c>
      <c r="U13" s="126">
        <f t="shared" si="2"/>
        <v>-995</v>
      </c>
      <c r="V13" s="127" t="str">
        <f t="shared" si="3"/>
        <v/>
      </c>
      <c r="W13" s="3"/>
      <c r="X13" s="4"/>
      <c r="Y13" s="4"/>
      <c r="Z13" s="4"/>
      <c r="AA13" s="3"/>
      <c r="AB13" s="4"/>
      <c r="AC13" s="4"/>
      <c r="AD13" s="4"/>
      <c r="AE13" s="4"/>
      <c r="AF13" s="4"/>
      <c r="AG13" s="4"/>
    </row>
    <row r="14" spans="1:33">
      <c r="A14" s="318"/>
      <c r="B14" s="318"/>
      <c r="C14" s="318"/>
      <c r="D14" s="319"/>
      <c r="E14" s="13">
        <v>2</v>
      </c>
      <c r="F14" s="13">
        <v>1</v>
      </c>
      <c r="G14" s="18">
        <v>799</v>
      </c>
      <c r="H14" s="18"/>
      <c r="I14" s="320" t="s">
        <v>55</v>
      </c>
      <c r="J14" s="44">
        <v>1100</v>
      </c>
      <c r="K14" s="45"/>
      <c r="L14" s="125" t="s">
        <v>28</v>
      </c>
      <c r="M14" s="129">
        <v>1100</v>
      </c>
      <c r="N14" s="81"/>
      <c r="O14" s="125" t="s">
        <v>28</v>
      </c>
      <c r="P14" s="126" t="str">
        <f t="shared" si="0"/>
        <v/>
      </c>
      <c r="Q14" s="127" t="str">
        <f t="shared" si="1"/>
        <v/>
      </c>
      <c r="R14" s="81"/>
      <c r="S14" s="81"/>
      <c r="T14" s="125" t="s">
        <v>26</v>
      </c>
      <c r="U14" s="126">
        <f t="shared" si="2"/>
        <v>-1100</v>
      </c>
      <c r="V14" s="127" t="str">
        <f t="shared" si="3"/>
        <v/>
      </c>
      <c r="W14" s="3"/>
      <c r="X14" s="4"/>
      <c r="Y14" s="4"/>
      <c r="Z14" s="4"/>
      <c r="AA14" s="3"/>
      <c r="AB14" s="4"/>
      <c r="AC14" s="4"/>
      <c r="AD14" s="4"/>
      <c r="AE14" s="4"/>
      <c r="AF14" s="4"/>
      <c r="AG14" s="4"/>
    </row>
    <row r="15" spans="1:33">
      <c r="A15" s="318"/>
      <c r="B15" s="318"/>
      <c r="C15" s="318"/>
      <c r="D15" s="319"/>
      <c r="E15" s="13">
        <v>2</v>
      </c>
      <c r="F15" s="13">
        <v>1</v>
      </c>
      <c r="G15" s="18">
        <v>825</v>
      </c>
      <c r="H15" s="18"/>
      <c r="I15" s="320" t="s">
        <v>55</v>
      </c>
      <c r="J15" s="44">
        <v>1100</v>
      </c>
      <c r="K15" s="45"/>
      <c r="L15" s="125" t="s">
        <v>28</v>
      </c>
      <c r="M15" s="129">
        <v>1100</v>
      </c>
      <c r="N15" s="81"/>
      <c r="O15" s="125" t="s">
        <v>28</v>
      </c>
      <c r="P15" s="126" t="str">
        <f t="shared" si="0"/>
        <v/>
      </c>
      <c r="Q15" s="127" t="str">
        <f t="shared" si="1"/>
        <v/>
      </c>
      <c r="R15" s="81"/>
      <c r="S15" s="81"/>
      <c r="T15" s="125" t="s">
        <v>26</v>
      </c>
      <c r="U15" s="126">
        <f t="shared" si="2"/>
        <v>-1100</v>
      </c>
      <c r="V15" s="127" t="str">
        <f t="shared" si="3"/>
        <v/>
      </c>
      <c r="W15" s="3"/>
      <c r="X15" s="4"/>
      <c r="Y15" s="4"/>
      <c r="Z15" s="4"/>
      <c r="AA15" s="3"/>
      <c r="AB15" s="4"/>
      <c r="AC15" s="4"/>
      <c r="AD15" s="4"/>
      <c r="AE15" s="4"/>
      <c r="AF15" s="4"/>
      <c r="AG15" s="4"/>
    </row>
    <row r="16" spans="1:33">
      <c r="A16" s="318"/>
      <c r="B16" s="318"/>
      <c r="C16" s="318"/>
      <c r="D16" s="319"/>
      <c r="E16" s="13">
        <v>2</v>
      </c>
      <c r="F16" s="13">
        <v>1</v>
      </c>
      <c r="G16" s="18">
        <v>780</v>
      </c>
      <c r="H16" s="18"/>
      <c r="I16" s="320" t="s">
        <v>55</v>
      </c>
      <c r="J16" s="44">
        <v>1100</v>
      </c>
      <c r="K16" s="45"/>
      <c r="L16" s="125" t="s">
        <v>26</v>
      </c>
      <c r="M16" s="129">
        <v>1100</v>
      </c>
      <c r="N16" s="81"/>
      <c r="O16" s="125" t="s">
        <v>26</v>
      </c>
      <c r="P16" s="126" t="str">
        <f t="shared" si="0"/>
        <v/>
      </c>
      <c r="Q16" s="127" t="str">
        <f t="shared" si="1"/>
        <v/>
      </c>
      <c r="R16" s="81"/>
      <c r="S16" s="81"/>
      <c r="T16" s="125" t="s">
        <v>26</v>
      </c>
      <c r="U16" s="126">
        <f t="shared" si="2"/>
        <v>-1100</v>
      </c>
      <c r="V16" s="127" t="str">
        <f t="shared" si="3"/>
        <v/>
      </c>
      <c r="W16" s="3"/>
      <c r="X16" s="4"/>
      <c r="Y16" s="4"/>
      <c r="Z16" s="4"/>
      <c r="AA16" s="3"/>
      <c r="AB16" s="4"/>
      <c r="AC16" s="4"/>
      <c r="AD16" s="4"/>
      <c r="AE16" s="4"/>
      <c r="AF16" s="4"/>
      <c r="AG16" s="4"/>
    </row>
    <row r="17" spans="1:33">
      <c r="A17" s="318"/>
      <c r="B17" s="318" t="s">
        <v>45</v>
      </c>
      <c r="C17" s="318" t="s">
        <v>56</v>
      </c>
      <c r="D17" s="319" t="s">
        <v>57</v>
      </c>
      <c r="E17" s="13">
        <v>1</v>
      </c>
      <c r="F17" s="13">
        <v>1</v>
      </c>
      <c r="G17" s="18">
        <v>730</v>
      </c>
      <c r="H17" s="18"/>
      <c r="I17" s="320" t="s">
        <v>58</v>
      </c>
      <c r="J17" s="44">
        <v>1095</v>
      </c>
      <c r="K17" s="45"/>
      <c r="L17" s="125" t="s">
        <v>26</v>
      </c>
      <c r="M17" s="129">
        <v>1095</v>
      </c>
      <c r="N17" s="81"/>
      <c r="O17" s="125" t="s">
        <v>29</v>
      </c>
      <c r="P17" s="126" t="str">
        <f t="shared" si="0"/>
        <v/>
      </c>
      <c r="Q17" s="127" t="str">
        <f t="shared" si="1"/>
        <v/>
      </c>
      <c r="R17" s="81"/>
      <c r="S17" s="81"/>
      <c r="T17" s="125" t="s">
        <v>26</v>
      </c>
      <c r="U17" s="126">
        <f t="shared" si="2"/>
        <v>-1095</v>
      </c>
      <c r="V17" s="127" t="str">
        <f t="shared" si="3"/>
        <v/>
      </c>
      <c r="W17" s="3"/>
      <c r="X17" s="4"/>
      <c r="Y17" s="4"/>
      <c r="Z17" s="4"/>
      <c r="AA17" s="3"/>
      <c r="AB17" s="4"/>
      <c r="AC17" s="4"/>
      <c r="AD17" s="4"/>
      <c r="AE17" s="4"/>
      <c r="AF17" s="4"/>
      <c r="AG17" s="4"/>
    </row>
    <row r="18" spans="1:33">
      <c r="A18" s="318"/>
      <c r="B18" s="318"/>
      <c r="C18" s="318"/>
      <c r="D18" s="319"/>
      <c r="E18" s="13">
        <v>2</v>
      </c>
      <c r="F18" s="13">
        <v>2</v>
      </c>
      <c r="G18" s="18">
        <v>901</v>
      </c>
      <c r="H18" s="18"/>
      <c r="I18" s="320"/>
      <c r="J18" s="44"/>
      <c r="K18" s="45"/>
      <c r="L18" s="125" t="s">
        <v>29</v>
      </c>
      <c r="M18" s="129">
        <v>1295</v>
      </c>
      <c r="N18" s="81"/>
      <c r="O18" s="125" t="s">
        <v>26</v>
      </c>
      <c r="P18" s="126">
        <f t="shared" si="0"/>
        <v>1295</v>
      </c>
      <c r="Q18" s="127" t="str">
        <f t="shared" si="1"/>
        <v/>
      </c>
      <c r="R18" s="81"/>
      <c r="S18" s="81"/>
      <c r="T18" s="125" t="s">
        <v>26</v>
      </c>
      <c r="U18" s="126">
        <f t="shared" si="2"/>
        <v>-1295</v>
      </c>
      <c r="V18" s="127" t="str">
        <f t="shared" si="3"/>
        <v/>
      </c>
      <c r="W18" s="3"/>
      <c r="X18" s="4"/>
      <c r="Y18" s="4"/>
      <c r="Z18" s="4"/>
      <c r="AA18" s="3"/>
      <c r="AB18" s="4"/>
      <c r="AC18" s="4"/>
      <c r="AD18" s="4"/>
      <c r="AE18" s="4"/>
      <c r="AF18" s="4"/>
      <c r="AG18" s="4"/>
    </row>
    <row r="19" spans="1:33">
      <c r="A19" s="318"/>
      <c r="B19" s="318"/>
      <c r="C19" s="318"/>
      <c r="D19" s="319"/>
      <c r="E19" s="13">
        <v>2</v>
      </c>
      <c r="F19" s="13">
        <v>2</v>
      </c>
      <c r="G19" s="18">
        <v>985</v>
      </c>
      <c r="H19" s="18"/>
      <c r="I19" s="320"/>
      <c r="J19" s="44"/>
      <c r="K19" s="45"/>
      <c r="L19" s="125" t="s">
        <v>29</v>
      </c>
      <c r="M19" s="130"/>
      <c r="N19" s="131"/>
      <c r="O19" s="125" t="s">
        <v>29</v>
      </c>
      <c r="P19" s="126" t="str">
        <f t="shared" si="0"/>
        <v/>
      </c>
      <c r="Q19" s="127" t="str">
        <f t="shared" si="1"/>
        <v/>
      </c>
      <c r="R19" s="45"/>
      <c r="S19" s="45"/>
      <c r="T19" s="125" t="s">
        <v>26</v>
      </c>
      <c r="U19" s="126" t="str">
        <f t="shared" si="2"/>
        <v/>
      </c>
      <c r="V19" s="127" t="str">
        <f t="shared" si="3"/>
        <v/>
      </c>
      <c r="W19" s="3"/>
      <c r="X19" s="4"/>
      <c r="Y19" s="4"/>
      <c r="Z19" s="4"/>
      <c r="AA19" s="3"/>
      <c r="AB19" s="4"/>
      <c r="AC19" s="4"/>
      <c r="AD19" s="4"/>
      <c r="AE19" s="4"/>
      <c r="AF19" s="4"/>
      <c r="AG19" s="4"/>
    </row>
    <row r="20" spans="1:33">
      <c r="A20" s="318"/>
      <c r="B20" s="318"/>
      <c r="C20" s="318"/>
      <c r="D20" s="319"/>
      <c r="E20" s="13">
        <v>3</v>
      </c>
      <c r="F20" s="13">
        <v>2</v>
      </c>
      <c r="G20" s="18">
        <v>1009</v>
      </c>
      <c r="H20" s="18"/>
      <c r="I20" s="320"/>
      <c r="J20" s="44"/>
      <c r="K20" s="45"/>
      <c r="L20" s="125" t="s">
        <v>29</v>
      </c>
      <c r="M20" s="130"/>
      <c r="N20" s="131"/>
      <c r="O20" s="125" t="s">
        <v>29</v>
      </c>
      <c r="P20" s="126" t="str">
        <f t="shared" si="0"/>
        <v/>
      </c>
      <c r="Q20" s="127" t="str">
        <f t="shared" si="1"/>
        <v/>
      </c>
      <c r="R20" s="45"/>
      <c r="S20" s="45"/>
      <c r="T20" s="125" t="s">
        <v>26</v>
      </c>
      <c r="U20" s="126" t="str">
        <f t="shared" si="2"/>
        <v/>
      </c>
      <c r="V20" s="127" t="str">
        <f t="shared" si="3"/>
        <v/>
      </c>
      <c r="W20" s="3"/>
      <c r="X20" s="4"/>
      <c r="Y20" s="4"/>
      <c r="Z20" s="4"/>
      <c r="AA20" s="3"/>
      <c r="AB20" s="4"/>
      <c r="AC20" s="4"/>
      <c r="AD20" s="4"/>
      <c r="AE20" s="4"/>
      <c r="AF20" s="4"/>
      <c r="AG20" s="4"/>
    </row>
    <row r="21" spans="1:33">
      <c r="A21" s="13"/>
      <c r="B21" s="13" t="s">
        <v>45</v>
      </c>
      <c r="C21" s="13" t="s">
        <v>59</v>
      </c>
      <c r="D21" s="52" t="s">
        <v>60</v>
      </c>
      <c r="E21" s="13">
        <v>3</v>
      </c>
      <c r="F21" s="13">
        <v>2.5</v>
      </c>
      <c r="G21" s="18" t="s">
        <v>61</v>
      </c>
      <c r="H21" s="18" t="s">
        <v>48</v>
      </c>
      <c r="I21" s="18" t="s">
        <v>62</v>
      </c>
      <c r="J21" s="44">
        <v>1295</v>
      </c>
      <c r="K21" s="45"/>
      <c r="L21" s="125" t="s">
        <v>26</v>
      </c>
      <c r="M21" s="129">
        <v>1595</v>
      </c>
      <c r="N21" s="81"/>
      <c r="O21" s="125" t="s">
        <v>26</v>
      </c>
      <c r="P21" s="126">
        <f t="shared" si="0"/>
        <v>300</v>
      </c>
      <c r="Q21" s="127" t="str">
        <f t="shared" si="1"/>
        <v/>
      </c>
      <c r="R21" s="81"/>
      <c r="S21" s="81"/>
      <c r="T21" s="125" t="s">
        <v>26</v>
      </c>
      <c r="U21" s="126">
        <f t="shared" si="2"/>
        <v>-1595</v>
      </c>
      <c r="V21" s="127" t="str">
        <f t="shared" si="3"/>
        <v/>
      </c>
      <c r="W21" s="3"/>
      <c r="X21" s="4"/>
      <c r="Y21" s="4"/>
      <c r="Z21" s="4"/>
      <c r="AA21" s="3"/>
      <c r="AB21" s="4"/>
      <c r="AC21" s="4"/>
      <c r="AD21" s="4"/>
      <c r="AE21" s="4"/>
      <c r="AF21" s="4"/>
      <c r="AG21" s="4"/>
    </row>
    <row r="22" spans="1:33">
      <c r="A22" s="23"/>
      <c r="B22" s="318" t="s">
        <v>45</v>
      </c>
      <c r="C22" s="318" t="s">
        <v>63</v>
      </c>
      <c r="D22" s="321" t="s">
        <v>64</v>
      </c>
      <c r="E22" s="13">
        <v>1</v>
      </c>
      <c r="F22" s="13">
        <v>1</v>
      </c>
      <c r="G22" s="18" t="s">
        <v>61</v>
      </c>
      <c r="H22" s="18"/>
      <c r="I22" s="320" t="s">
        <v>58</v>
      </c>
      <c r="J22" s="44">
        <v>950</v>
      </c>
      <c r="K22" s="45"/>
      <c r="L22" s="125" t="s">
        <v>27</v>
      </c>
      <c r="M22" s="129">
        <v>950</v>
      </c>
      <c r="N22" s="81"/>
      <c r="O22" s="125" t="s">
        <v>27</v>
      </c>
      <c r="P22" s="126" t="str">
        <f t="shared" si="0"/>
        <v/>
      </c>
      <c r="Q22" s="127" t="str">
        <f t="shared" si="1"/>
        <v/>
      </c>
      <c r="R22" s="81"/>
      <c r="S22" s="81"/>
      <c r="T22" s="125" t="s">
        <v>26</v>
      </c>
      <c r="U22" s="126">
        <f t="shared" si="2"/>
        <v>-950</v>
      </c>
      <c r="V22" s="127" t="str">
        <f t="shared" si="3"/>
        <v/>
      </c>
      <c r="W22" s="3"/>
      <c r="X22" s="4"/>
      <c r="Y22" s="4"/>
      <c r="Z22" s="4"/>
      <c r="AA22" s="3"/>
      <c r="AB22" s="4"/>
      <c r="AC22" s="4"/>
      <c r="AD22" s="4"/>
      <c r="AE22" s="4"/>
      <c r="AF22" s="4"/>
      <c r="AG22" s="4"/>
    </row>
    <row r="23" spans="1:33">
      <c r="A23" s="23"/>
      <c r="B23" s="318"/>
      <c r="C23" s="318"/>
      <c r="D23" s="321"/>
      <c r="E23" s="13">
        <v>2</v>
      </c>
      <c r="F23" s="13">
        <v>1</v>
      </c>
      <c r="G23" s="18" t="s">
        <v>61</v>
      </c>
      <c r="H23" s="18"/>
      <c r="I23" s="320" t="s">
        <v>58</v>
      </c>
      <c r="J23" s="44">
        <v>995</v>
      </c>
      <c r="K23" s="45"/>
      <c r="L23" s="125" t="s">
        <v>26</v>
      </c>
      <c r="M23" s="129">
        <v>995</v>
      </c>
      <c r="N23" s="81"/>
      <c r="O23" s="125" t="s">
        <v>27</v>
      </c>
      <c r="P23" s="126" t="str">
        <f t="shared" si="0"/>
        <v/>
      </c>
      <c r="Q23" s="127" t="str">
        <f t="shared" si="1"/>
        <v/>
      </c>
      <c r="R23" s="81"/>
      <c r="S23" s="81"/>
      <c r="T23" s="125" t="s">
        <v>26</v>
      </c>
      <c r="U23" s="126">
        <f t="shared" si="2"/>
        <v>-995</v>
      </c>
      <c r="V23" s="127" t="str">
        <f t="shared" si="3"/>
        <v/>
      </c>
      <c r="W23" s="3"/>
      <c r="X23" s="4"/>
      <c r="Y23" s="4"/>
      <c r="Z23" s="4"/>
      <c r="AA23" s="3"/>
      <c r="AB23" s="4"/>
      <c r="AC23" s="4"/>
      <c r="AD23" s="4"/>
      <c r="AE23" s="4"/>
      <c r="AF23" s="4"/>
      <c r="AG23" s="4"/>
    </row>
    <row r="24" spans="1:33">
      <c r="A24" s="13"/>
      <c r="B24" s="318"/>
      <c r="C24" s="318"/>
      <c r="D24" s="321"/>
      <c r="E24" s="13">
        <v>3</v>
      </c>
      <c r="F24" s="13" t="s">
        <v>65</v>
      </c>
      <c r="G24" s="18" t="s">
        <v>61</v>
      </c>
      <c r="H24" s="18"/>
      <c r="I24" s="320" t="s">
        <v>58</v>
      </c>
      <c r="J24" s="44">
        <v>1095</v>
      </c>
      <c r="K24" s="45"/>
      <c r="L24" s="125" t="s">
        <v>27</v>
      </c>
      <c r="M24" s="129">
        <v>1095</v>
      </c>
      <c r="N24" s="81"/>
      <c r="O24" s="125" t="s">
        <v>27</v>
      </c>
      <c r="P24" s="126" t="str">
        <f t="shared" si="0"/>
        <v/>
      </c>
      <c r="Q24" s="127" t="str">
        <f t="shared" si="1"/>
        <v/>
      </c>
      <c r="R24" s="81"/>
      <c r="S24" s="81"/>
      <c r="T24" s="125" t="s">
        <v>26</v>
      </c>
      <c r="U24" s="126">
        <f t="shared" si="2"/>
        <v>-1095</v>
      </c>
      <c r="V24" s="127" t="str">
        <f t="shared" si="3"/>
        <v/>
      </c>
      <c r="W24" s="3"/>
      <c r="X24" s="4"/>
      <c r="Y24" s="4"/>
      <c r="Z24" s="4"/>
      <c r="AA24" s="3"/>
      <c r="AB24" s="4"/>
      <c r="AC24" s="4"/>
      <c r="AD24" s="4"/>
      <c r="AE24" s="4"/>
      <c r="AF24" s="4"/>
      <c r="AG24" s="4"/>
    </row>
    <row r="25" spans="1:33">
      <c r="A25" s="13"/>
      <c r="B25" s="318" t="s">
        <v>45</v>
      </c>
      <c r="C25" s="318" t="s">
        <v>63</v>
      </c>
      <c r="D25" s="319" t="s">
        <v>66</v>
      </c>
      <c r="E25" s="13">
        <v>0</v>
      </c>
      <c r="F25" s="13">
        <v>1</v>
      </c>
      <c r="G25" s="18" t="s">
        <v>61</v>
      </c>
      <c r="H25" s="18"/>
      <c r="I25" s="320" t="s">
        <v>58</v>
      </c>
      <c r="J25" s="44">
        <v>795</v>
      </c>
      <c r="K25" s="45"/>
      <c r="L25" s="125" t="s">
        <v>27</v>
      </c>
      <c r="M25" s="129">
        <v>795</v>
      </c>
      <c r="N25" s="81"/>
      <c r="O25" s="125" t="s">
        <v>27</v>
      </c>
      <c r="P25" s="126" t="str">
        <f t="shared" si="0"/>
        <v/>
      </c>
      <c r="Q25" s="127" t="str">
        <f t="shared" si="1"/>
        <v/>
      </c>
      <c r="R25" s="81"/>
      <c r="S25" s="81"/>
      <c r="T25" s="125" t="s">
        <v>26</v>
      </c>
      <c r="U25" s="126">
        <f t="shared" si="2"/>
        <v>-795</v>
      </c>
      <c r="V25" s="127" t="str">
        <f t="shared" si="3"/>
        <v/>
      </c>
      <c r="W25" s="3"/>
      <c r="X25" s="4"/>
      <c r="Y25" s="4"/>
      <c r="Z25" s="4"/>
      <c r="AA25" s="3"/>
      <c r="AB25" s="4"/>
      <c r="AC25" s="4"/>
      <c r="AD25" s="4"/>
      <c r="AE25" s="4"/>
      <c r="AF25" s="4"/>
      <c r="AG25" s="4"/>
    </row>
    <row r="26" spans="1:33">
      <c r="A26" s="13"/>
      <c r="B26" s="318"/>
      <c r="C26" s="318"/>
      <c r="D26" s="319"/>
      <c r="E26" s="13">
        <v>2</v>
      </c>
      <c r="F26" s="13">
        <v>1</v>
      </c>
      <c r="G26" s="18" t="s">
        <v>61</v>
      </c>
      <c r="H26" s="18"/>
      <c r="I26" s="320" t="s">
        <v>58</v>
      </c>
      <c r="J26" s="44">
        <v>995</v>
      </c>
      <c r="K26" s="45"/>
      <c r="L26" s="125" t="s">
        <v>26</v>
      </c>
      <c r="M26" s="129">
        <v>995</v>
      </c>
      <c r="N26" s="81"/>
      <c r="O26" s="125" t="s">
        <v>26</v>
      </c>
      <c r="P26" s="126" t="str">
        <f t="shared" si="0"/>
        <v/>
      </c>
      <c r="Q26" s="127" t="str">
        <f t="shared" si="1"/>
        <v/>
      </c>
      <c r="R26" s="81"/>
      <c r="S26" s="81"/>
      <c r="T26" s="125" t="s">
        <v>26</v>
      </c>
      <c r="U26" s="126">
        <f t="shared" si="2"/>
        <v>-995</v>
      </c>
      <c r="V26" s="127" t="str">
        <f t="shared" si="3"/>
        <v/>
      </c>
      <c r="W26" s="3"/>
      <c r="X26" s="4"/>
      <c r="Y26" s="4"/>
      <c r="Z26" s="4"/>
      <c r="AA26" s="3"/>
      <c r="AB26" s="4"/>
      <c r="AC26" s="4"/>
      <c r="AD26" s="4"/>
      <c r="AE26" s="4"/>
      <c r="AF26" s="4"/>
      <c r="AG26" s="4"/>
    </row>
    <row r="27" spans="1:33">
      <c r="A27" s="13"/>
      <c r="B27" s="318"/>
      <c r="C27" s="318"/>
      <c r="D27" s="319"/>
      <c r="E27" s="13">
        <v>3</v>
      </c>
      <c r="F27" s="13" t="s">
        <v>65</v>
      </c>
      <c r="G27" s="18" t="s">
        <v>61</v>
      </c>
      <c r="H27" s="18"/>
      <c r="I27" s="320" t="s">
        <v>58</v>
      </c>
      <c r="J27" s="44">
        <v>1095</v>
      </c>
      <c r="K27" s="45"/>
      <c r="L27" s="125" t="s">
        <v>27</v>
      </c>
      <c r="M27" s="129">
        <v>1095</v>
      </c>
      <c r="N27" s="81"/>
      <c r="O27" s="125" t="s">
        <v>27</v>
      </c>
      <c r="P27" s="126" t="str">
        <f t="shared" si="0"/>
        <v/>
      </c>
      <c r="Q27" s="127" t="str">
        <f t="shared" si="1"/>
        <v/>
      </c>
      <c r="R27" s="81"/>
      <c r="S27" s="81"/>
      <c r="T27" s="125" t="s">
        <v>26</v>
      </c>
      <c r="U27" s="126">
        <f t="shared" si="2"/>
        <v>-1095</v>
      </c>
      <c r="V27" s="127" t="str">
        <f t="shared" si="3"/>
        <v/>
      </c>
      <c r="W27" s="3"/>
      <c r="X27" s="4"/>
      <c r="Y27" s="4"/>
      <c r="Z27" s="4"/>
      <c r="AA27" s="3"/>
      <c r="AB27" s="4"/>
      <c r="AC27" s="4"/>
      <c r="AD27" s="4"/>
      <c r="AE27" s="4"/>
      <c r="AF27" s="4"/>
      <c r="AG27" s="4"/>
    </row>
    <row r="28" spans="1:33">
      <c r="A28" s="318"/>
      <c r="B28" s="318" t="s">
        <v>45</v>
      </c>
      <c r="C28" s="318" t="s">
        <v>67</v>
      </c>
      <c r="D28" s="321" t="s">
        <v>68</v>
      </c>
      <c r="E28" s="13">
        <v>1</v>
      </c>
      <c r="F28" s="13">
        <v>1</v>
      </c>
      <c r="G28" s="18">
        <v>612</v>
      </c>
      <c r="H28" s="18" t="s">
        <v>48</v>
      </c>
      <c r="I28" s="320" t="s">
        <v>55</v>
      </c>
      <c r="J28" s="44">
        <v>994</v>
      </c>
      <c r="K28" s="45"/>
      <c r="L28" s="125" t="s">
        <v>28</v>
      </c>
      <c r="M28" s="129">
        <v>994</v>
      </c>
      <c r="N28" s="81"/>
      <c r="O28" s="125" t="s">
        <v>28</v>
      </c>
      <c r="P28" s="126" t="str">
        <f t="shared" si="0"/>
        <v/>
      </c>
      <c r="Q28" s="127" t="str">
        <f t="shared" si="1"/>
        <v/>
      </c>
      <c r="R28" s="81"/>
      <c r="S28" s="81"/>
      <c r="T28" s="125" t="s">
        <v>26</v>
      </c>
      <c r="U28" s="126">
        <f t="shared" si="2"/>
        <v>-994</v>
      </c>
      <c r="V28" s="127" t="str">
        <f t="shared" si="3"/>
        <v/>
      </c>
      <c r="W28" s="3"/>
      <c r="X28" s="4"/>
      <c r="Y28" s="4"/>
      <c r="Z28" s="4"/>
      <c r="AA28" s="3"/>
      <c r="AB28" s="4"/>
      <c r="AC28" s="4"/>
      <c r="AD28" s="4"/>
      <c r="AE28" s="4"/>
      <c r="AF28" s="4"/>
      <c r="AG28" s="4"/>
    </row>
    <row r="29" spans="1:33">
      <c r="A29" s="318"/>
      <c r="B29" s="318"/>
      <c r="C29" s="318"/>
      <c r="D29" s="321"/>
      <c r="E29" s="13">
        <v>2</v>
      </c>
      <c r="F29" s="13">
        <v>1</v>
      </c>
      <c r="G29" s="18">
        <v>827</v>
      </c>
      <c r="H29" s="18" t="s">
        <v>48</v>
      </c>
      <c r="I29" s="320" t="s">
        <v>55</v>
      </c>
      <c r="J29" s="44">
        <v>1110</v>
      </c>
      <c r="K29" s="45"/>
      <c r="L29" s="125" t="s">
        <v>28</v>
      </c>
      <c r="M29" s="129">
        <v>1110</v>
      </c>
      <c r="N29" s="81"/>
      <c r="O29" s="125" t="s">
        <v>26</v>
      </c>
      <c r="P29" s="126" t="str">
        <f t="shared" si="0"/>
        <v/>
      </c>
      <c r="Q29" s="127" t="str">
        <f t="shared" si="1"/>
        <v/>
      </c>
      <c r="R29" s="81"/>
      <c r="S29" s="81"/>
      <c r="T29" s="125" t="s">
        <v>26</v>
      </c>
      <c r="U29" s="126">
        <f t="shared" si="2"/>
        <v>-1110</v>
      </c>
      <c r="V29" s="127" t="str">
        <f t="shared" si="3"/>
        <v/>
      </c>
      <c r="W29" s="3"/>
      <c r="X29" s="4"/>
      <c r="Y29" s="4"/>
      <c r="Z29" s="4"/>
      <c r="AA29" s="3"/>
      <c r="AB29" s="4"/>
      <c r="AC29" s="4"/>
      <c r="AD29" s="4"/>
      <c r="AE29" s="4"/>
      <c r="AF29" s="4"/>
      <c r="AG29" s="4"/>
    </row>
    <row r="30" spans="1:33">
      <c r="A30" s="318"/>
      <c r="B30" s="318"/>
      <c r="C30" s="318"/>
      <c r="D30" s="321"/>
      <c r="E30" s="13">
        <v>2</v>
      </c>
      <c r="F30" s="13">
        <v>1</v>
      </c>
      <c r="G30" s="18">
        <v>884</v>
      </c>
      <c r="H30" s="18" t="s">
        <v>48</v>
      </c>
      <c r="I30" s="320" t="s">
        <v>55</v>
      </c>
      <c r="J30" s="44">
        <v>1145</v>
      </c>
      <c r="K30" s="45"/>
      <c r="L30" s="125" t="s">
        <v>28</v>
      </c>
      <c r="M30" s="129">
        <v>1165</v>
      </c>
      <c r="N30" s="81"/>
      <c r="O30" s="125" t="s">
        <v>28</v>
      </c>
      <c r="P30" s="126">
        <f t="shared" si="0"/>
        <v>20</v>
      </c>
      <c r="Q30" s="127" t="str">
        <f t="shared" si="1"/>
        <v/>
      </c>
      <c r="R30" s="81"/>
      <c r="S30" s="81"/>
      <c r="T30" s="125" t="s">
        <v>26</v>
      </c>
      <c r="U30" s="126">
        <f t="shared" si="2"/>
        <v>-1165</v>
      </c>
      <c r="V30" s="127" t="str">
        <f t="shared" si="3"/>
        <v/>
      </c>
      <c r="W30" s="3"/>
      <c r="X30" s="4"/>
      <c r="Y30" s="4"/>
      <c r="Z30" s="4"/>
      <c r="AA30" s="3"/>
      <c r="AB30" s="4"/>
      <c r="AC30" s="4"/>
      <c r="AD30" s="4"/>
      <c r="AE30" s="4"/>
      <c r="AF30" s="4"/>
      <c r="AG30" s="4"/>
    </row>
    <row r="31" spans="1:33">
      <c r="A31" s="13"/>
      <c r="B31" s="13"/>
      <c r="C31" s="13"/>
      <c r="D31" s="21"/>
      <c r="E31" s="13"/>
      <c r="F31" s="13"/>
      <c r="G31" s="18"/>
      <c r="H31" s="18"/>
      <c r="I31" s="18"/>
      <c r="J31" s="44"/>
      <c r="K31" s="45"/>
      <c r="L31" s="39"/>
      <c r="M31" s="129"/>
      <c r="N31" s="81"/>
      <c r="O31" s="40"/>
      <c r="P31" s="126"/>
      <c r="Q31" s="127"/>
      <c r="R31" s="81"/>
      <c r="S31" s="81"/>
      <c r="T31" s="125"/>
      <c r="U31" s="126"/>
      <c r="V31" s="127"/>
      <c r="W31" s="3"/>
      <c r="X31" s="4"/>
      <c r="Y31" s="4"/>
      <c r="Z31" s="4"/>
      <c r="AA31" s="3"/>
      <c r="AB31" s="4"/>
      <c r="AC31" s="4"/>
      <c r="AD31" s="4"/>
      <c r="AE31" s="4"/>
      <c r="AF31" s="4"/>
      <c r="AG31" s="4"/>
    </row>
    <row r="32" spans="1:33">
      <c r="A32" s="13"/>
      <c r="B32" s="13"/>
      <c r="C32" s="13"/>
      <c r="D32" s="132"/>
      <c r="E32" s="14"/>
      <c r="F32" s="14"/>
      <c r="G32" s="64"/>
      <c r="H32" s="64"/>
      <c r="I32" s="64"/>
      <c r="J32" s="133" t="s">
        <v>69</v>
      </c>
      <c r="K32" s="75"/>
      <c r="L32" s="134"/>
      <c r="M32" s="139"/>
      <c r="N32" s="135"/>
      <c r="O32" s="87"/>
      <c r="P32" s="136"/>
      <c r="Q32" s="137"/>
      <c r="R32" s="135"/>
      <c r="S32" s="135"/>
      <c r="T32" s="87"/>
      <c r="U32" s="136"/>
      <c r="V32" s="137"/>
      <c r="W32" s="3"/>
      <c r="X32" s="4"/>
      <c r="Y32" s="4"/>
      <c r="Z32" s="4"/>
      <c r="AA32" s="3"/>
      <c r="AB32" s="4"/>
      <c r="AC32" s="4"/>
      <c r="AD32" s="4"/>
      <c r="AE32" s="4"/>
      <c r="AF32" s="4"/>
      <c r="AG32" s="4"/>
    </row>
    <row r="33" spans="3:33">
      <c r="D33" t="s">
        <v>70</v>
      </c>
      <c r="G33" s="5"/>
      <c r="H33" s="5"/>
      <c r="I33" s="5"/>
      <c r="J33" s="138" t="s">
        <v>30</v>
      </c>
      <c r="K33" s="45"/>
      <c r="L33" s="39"/>
      <c r="M33" s="129"/>
      <c r="N33" s="81"/>
      <c r="O33" s="40"/>
      <c r="P33" s="126"/>
      <c r="Q33" s="127"/>
      <c r="R33" s="81"/>
      <c r="S33" s="81"/>
      <c r="T33" s="40"/>
      <c r="U33" s="126"/>
      <c r="V33" s="127"/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3:33">
      <c r="C34" s="318" t="s">
        <v>71</v>
      </c>
      <c r="D34" t="s">
        <v>72</v>
      </c>
      <c r="E34">
        <v>1</v>
      </c>
      <c r="F34">
        <v>1</v>
      </c>
      <c r="G34" s="5"/>
      <c r="H34" s="5"/>
      <c r="I34" s="5"/>
      <c r="J34" s="80">
        <f>IFERROR(AVERAGEIFS(J$4:J$31,$E$4:$E$31,$E34,$F$4:$F$31,$F34,$L$4:$L$31,$J$33),"")</f>
        <v>1028.6666666666667</v>
      </c>
      <c r="K34" s="76"/>
      <c r="L34" s="39"/>
      <c r="M34" s="80">
        <f>IFERROR(AVERAGEIFS(M$4:M$31,$E$4:$E$31,$E34,$F$4:$F$31,$F34,$L$4:$L$31,$J$33),"")</f>
        <v>1028.6666666666667</v>
      </c>
      <c r="N34" s="82"/>
      <c r="O34" s="40"/>
      <c r="P34" s="126" t="str">
        <f t="shared" ref="P34:Q37" si="4">IF(M34&lt;&gt;J34,M34-J34,"")</f>
        <v/>
      </c>
      <c r="Q34" s="126" t="str">
        <f t="shared" si="4"/>
        <v/>
      </c>
      <c r="R34" s="80">
        <f>IFERROR(AVERAGEIFS(R$4:R$31,$E$4:$E$31,$E34,$F$4:$F$31,$F34,$L$4:$L$31,$J$33),"")</f>
        <v>70</v>
      </c>
      <c r="S34" s="82"/>
      <c r="T34" s="40"/>
      <c r="U34" s="126">
        <f t="shared" ref="U34:V37" si="5">IFERROR(IF(R34&lt;&gt;M34,R34-M34,""),"")</f>
        <v>-958.66666666666674</v>
      </c>
      <c r="V34" s="127" t="str">
        <f t="shared" si="5"/>
        <v/>
      </c>
      <c r="W34" s="17" t="str">
        <f t="shared" ref="W34:AG36" si="6">IFERROR(AVERAGEIFS(W$4:W$31,$E$4:$E$31,$E34,$F$4:$F$31,$F34),"")</f>
        <v/>
      </c>
      <c r="X34" s="11" t="str">
        <f t="shared" si="6"/>
        <v/>
      </c>
      <c r="Y34" s="11" t="str">
        <f t="shared" si="6"/>
        <v/>
      </c>
      <c r="Z34" s="11" t="str">
        <f t="shared" si="6"/>
        <v/>
      </c>
      <c r="AA34" s="11" t="str">
        <f t="shared" si="6"/>
        <v/>
      </c>
      <c r="AB34" s="11" t="str">
        <f t="shared" si="6"/>
        <v/>
      </c>
      <c r="AC34" s="11" t="str">
        <f t="shared" si="6"/>
        <v/>
      </c>
      <c r="AD34" s="11" t="str">
        <f t="shared" si="6"/>
        <v/>
      </c>
      <c r="AE34" s="11" t="str">
        <f t="shared" si="6"/>
        <v/>
      </c>
      <c r="AF34" s="11" t="str">
        <f t="shared" si="6"/>
        <v/>
      </c>
      <c r="AG34" s="11" t="str">
        <f t="shared" si="6"/>
        <v/>
      </c>
    </row>
    <row r="35" spans="3:33">
      <c r="C35" s="318"/>
      <c r="D35" t="s">
        <v>73</v>
      </c>
      <c r="E35">
        <v>2</v>
      </c>
      <c r="F35">
        <v>1</v>
      </c>
      <c r="G35" s="5"/>
      <c r="H35" s="5"/>
      <c r="I35" s="5"/>
      <c r="J35" s="80">
        <f t="shared" ref="J35" si="7">IFERROR(AVERAGEIFS(J$4:J$31,$E$4:$E$31,$E35,$F$4:$F$31,$F35,$L$4:$L$31,$J$33),"")</f>
        <v>1082</v>
      </c>
      <c r="K35" s="76"/>
      <c r="L35" s="39"/>
      <c r="M35" s="80">
        <f t="shared" ref="M35" si="8">IFERROR(AVERAGEIFS(M$4:M$31,$E$4:$E$31,$E35,$F$4:$F$31,$F35,$L$4:$L$31,$J$33),"")</f>
        <v>1086.4444444444443</v>
      </c>
      <c r="N35" s="82"/>
      <c r="O35" s="40"/>
      <c r="P35" s="126">
        <f t="shared" si="4"/>
        <v>4.4444444444443434</v>
      </c>
      <c r="Q35" s="126" t="str">
        <f t="shared" si="4"/>
        <v/>
      </c>
      <c r="R35" s="80" t="str">
        <f t="shared" ref="R35" si="9">IFERROR(AVERAGEIFS(R$4:R$31,$E$4:$E$31,$E35,$F$4:$F$31,$F35,$L$4:$L$31,$J$33),"")</f>
        <v/>
      </c>
      <c r="S35" s="82"/>
      <c r="T35" s="40"/>
      <c r="U35" s="126" t="str">
        <f t="shared" si="5"/>
        <v/>
      </c>
      <c r="V35" s="127" t="str">
        <f t="shared" si="5"/>
        <v/>
      </c>
      <c r="W35" s="17" t="str">
        <f t="shared" si="6"/>
        <v/>
      </c>
      <c r="X35" s="11" t="str">
        <f t="shared" si="6"/>
        <v/>
      </c>
      <c r="Y35" s="11" t="str">
        <f t="shared" si="6"/>
        <v/>
      </c>
      <c r="Z35" s="11" t="str">
        <f t="shared" si="6"/>
        <v/>
      </c>
      <c r="AA35" s="11" t="str">
        <f t="shared" si="6"/>
        <v/>
      </c>
      <c r="AB35" s="11" t="str">
        <f t="shared" si="6"/>
        <v/>
      </c>
      <c r="AC35" s="11" t="str">
        <f t="shared" si="6"/>
        <v/>
      </c>
      <c r="AD35" s="11" t="str">
        <f t="shared" si="6"/>
        <v/>
      </c>
      <c r="AE35" s="11" t="str">
        <f t="shared" si="6"/>
        <v/>
      </c>
      <c r="AF35" s="11" t="str">
        <f t="shared" si="6"/>
        <v/>
      </c>
      <c r="AG35" s="11" t="str">
        <f t="shared" si="6"/>
        <v/>
      </c>
    </row>
    <row r="36" spans="3:33">
      <c r="C36" s="318"/>
      <c r="D36" t="s">
        <v>74</v>
      </c>
      <c r="E36">
        <v>2</v>
      </c>
      <c r="F36">
        <v>2</v>
      </c>
      <c r="G36" s="5"/>
      <c r="H36" s="5"/>
      <c r="I36" s="5"/>
      <c r="J36" s="80">
        <f>IFERROR(AVERAGEIFS(J$4:J$31,$E$4:$E$31,$E36,$F$4:$F$31,$F36,$L$4:$L$31,$J$33),"")</f>
        <v>1345</v>
      </c>
      <c r="K36" s="76"/>
      <c r="L36" s="39" t="str">
        <f>IFERROR(AVERAGEIFS(L$4:L$31,$E$4:$E$31,$E36,$F$4:$F$31,$F36),"")</f>
        <v/>
      </c>
      <c r="M36" s="80">
        <f>IFERROR(AVERAGEIFS(M$4:M$31,$E$4:$E$31,$E36,$F$4:$F$31,$F36,$L$4:$L$31,$J$33),"")</f>
        <v>1320</v>
      </c>
      <c r="N36" s="82"/>
      <c r="O36" s="40"/>
      <c r="P36" s="126">
        <f t="shared" si="4"/>
        <v>-25</v>
      </c>
      <c r="Q36" s="126" t="str">
        <f t="shared" si="4"/>
        <v/>
      </c>
      <c r="R36" s="80" t="str">
        <f>IFERROR(AVERAGEIFS(R$4:R$31,$E$4:$E$31,$E36,$F$4:$F$31,$F36,$L$4:$L$31,$J$33),"")</f>
        <v/>
      </c>
      <c r="S36" s="82"/>
      <c r="T36" s="40"/>
      <c r="U36" s="126" t="str">
        <f t="shared" si="5"/>
        <v/>
      </c>
      <c r="V36" s="127" t="str">
        <f t="shared" si="5"/>
        <v/>
      </c>
      <c r="W36" s="17" t="str">
        <f t="shared" si="6"/>
        <v/>
      </c>
      <c r="X36" s="11" t="str">
        <f t="shared" si="6"/>
        <v/>
      </c>
      <c r="Y36" s="11" t="str">
        <f t="shared" si="6"/>
        <v/>
      </c>
      <c r="Z36" s="11" t="str">
        <f t="shared" si="6"/>
        <v/>
      </c>
      <c r="AA36" s="11" t="str">
        <f t="shared" si="6"/>
        <v/>
      </c>
      <c r="AB36" s="11" t="str">
        <f t="shared" si="6"/>
        <v/>
      </c>
      <c r="AC36" s="11" t="str">
        <f t="shared" si="6"/>
        <v/>
      </c>
      <c r="AD36" s="11" t="str">
        <f t="shared" si="6"/>
        <v/>
      </c>
      <c r="AE36" s="11" t="str">
        <f t="shared" si="6"/>
        <v/>
      </c>
      <c r="AF36" s="11" t="str">
        <f t="shared" si="6"/>
        <v/>
      </c>
      <c r="AG36" s="11" t="str">
        <f t="shared" si="6"/>
        <v/>
      </c>
    </row>
    <row r="37" spans="3:33">
      <c r="C37" s="318"/>
      <c r="D37" t="s">
        <v>75</v>
      </c>
      <c r="E37">
        <v>3</v>
      </c>
      <c r="F37" t="s">
        <v>30</v>
      </c>
      <c r="G37" s="5"/>
      <c r="H37" s="5"/>
      <c r="I37" s="5"/>
      <c r="J37" s="80">
        <f>IFERROR(AVERAGEIFS(J$4:J$31,$E$4:$E$31,$E37,L$4:L$31,$J$33),"")</f>
        <v>1270</v>
      </c>
      <c r="K37" s="76"/>
      <c r="L37" s="39" t="str">
        <f t="shared" ref="L37:AG37" si="10">IFERROR(AVERAGEIFS(L$4:L$31,$E$4:$E$31,$E37),"")</f>
        <v/>
      </c>
      <c r="M37" s="80">
        <f>IFERROR(AVERAGEIFS(M$4:M$31,$E$4:$E$31,$E37,O$4:O$31,$J$33),"")</f>
        <v>1345</v>
      </c>
      <c r="N37" s="82"/>
      <c r="O37" s="40"/>
      <c r="P37" s="126">
        <f t="shared" si="4"/>
        <v>75</v>
      </c>
      <c r="Q37" s="126" t="str">
        <f t="shared" si="4"/>
        <v/>
      </c>
      <c r="R37" s="80" t="str">
        <f>IFERROR(AVERAGEIFS(R$4:R$31,$E$4:$E$31,$E37,T$4:T$31,$J$33),"")</f>
        <v/>
      </c>
      <c r="S37" s="82"/>
      <c r="T37" s="40"/>
      <c r="U37" s="126" t="str">
        <f t="shared" si="5"/>
        <v/>
      </c>
      <c r="V37" s="127" t="str">
        <f t="shared" si="5"/>
        <v/>
      </c>
      <c r="W37" s="17" t="str">
        <f t="shared" si="10"/>
        <v/>
      </c>
      <c r="X37" s="11" t="str">
        <f t="shared" si="10"/>
        <v/>
      </c>
      <c r="Y37" s="11" t="str">
        <f t="shared" si="10"/>
        <v/>
      </c>
      <c r="Z37" s="11" t="str">
        <f t="shared" si="10"/>
        <v/>
      </c>
      <c r="AA37" s="11" t="str">
        <f t="shared" si="10"/>
        <v/>
      </c>
      <c r="AB37" s="11" t="str">
        <f t="shared" si="10"/>
        <v/>
      </c>
      <c r="AC37" s="11" t="str">
        <f t="shared" si="10"/>
        <v/>
      </c>
      <c r="AD37" s="11" t="str">
        <f t="shared" si="10"/>
        <v/>
      </c>
      <c r="AE37" s="11" t="str">
        <f t="shared" si="10"/>
        <v/>
      </c>
      <c r="AF37" s="11" t="str">
        <f t="shared" si="10"/>
        <v/>
      </c>
      <c r="AG37" s="11" t="str">
        <f t="shared" si="10"/>
        <v/>
      </c>
    </row>
    <row r="38" spans="3:33">
      <c r="G38" s="5"/>
      <c r="H38" s="5"/>
      <c r="I38" s="5"/>
      <c r="J38" s="80"/>
      <c r="K38" s="76"/>
      <c r="L38" s="39"/>
      <c r="M38" s="80"/>
      <c r="N38" s="81"/>
      <c r="O38" s="40"/>
      <c r="P38" s="126"/>
      <c r="Q38" s="127"/>
      <c r="R38" s="80"/>
      <c r="S38" s="81"/>
      <c r="T38" s="40"/>
      <c r="U38" s="126"/>
      <c r="V38" s="12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3:33">
      <c r="C39" s="318" t="s">
        <v>49</v>
      </c>
      <c r="D39" t="s">
        <v>72</v>
      </c>
      <c r="E39">
        <v>1</v>
      </c>
      <c r="F39">
        <v>1</v>
      </c>
      <c r="G39" s="5"/>
      <c r="H39" s="5"/>
      <c r="I39" s="5"/>
      <c r="J39" s="80">
        <f>IFERROR(AVERAGEIFS(J$4:J$31,$E$4:$E$31,$E39,$F$4:$F$31,$F39,$I$4:$I$31,$C39,L$4:L$31,$J$33),"")</f>
        <v>1091.5</v>
      </c>
      <c r="K39" s="76"/>
      <c r="L39" s="39"/>
      <c r="M39" s="80">
        <f>IFERROR(AVERAGEIFS(M$4:M$31,$E$4:$E$31,$E39,$F$4:$F$31,$F39,$I$4:$I$31,$C39,O$4:O$31,$J$33),"")</f>
        <v>1091.5</v>
      </c>
      <c r="N39" s="82"/>
      <c r="O39" s="40"/>
      <c r="P39" s="126" t="str">
        <f t="shared" ref="P39:Q42" si="11">IF(M39&lt;&gt;J39,M39-J39,"")</f>
        <v/>
      </c>
      <c r="Q39" s="126" t="str">
        <f t="shared" si="11"/>
        <v/>
      </c>
      <c r="R39" s="80">
        <f>IFERROR(AVERAGEIFS(R$4:R$31,$E$4:$E$31,$E39,$F$4:$F$31,$F39,$I$4:$I$31,$C39,T$4:T$31,$J$33),"")</f>
        <v>70</v>
      </c>
      <c r="S39" s="82"/>
      <c r="T39" s="40"/>
      <c r="U39" s="126">
        <f t="shared" ref="U39:V42" si="12">IFERROR(IF(R39&lt;&gt;M39,R39-M39,""),"")</f>
        <v>-1021.5</v>
      </c>
      <c r="V39" s="127" t="str">
        <f t="shared" si="12"/>
        <v/>
      </c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3:33">
      <c r="C40" s="318" t="s">
        <v>49</v>
      </c>
      <c r="D40" t="s">
        <v>73</v>
      </c>
      <c r="E40">
        <v>2</v>
      </c>
      <c r="F40">
        <v>1</v>
      </c>
      <c r="G40" s="5"/>
      <c r="H40" s="5"/>
      <c r="I40" s="5"/>
      <c r="J40" s="80">
        <f>IFERROR(AVERAGEIFS(J$4:J$31,$E$4:$E$31,$E40,$F$4:$F$31,$F40,$I$4:$I$31,$C40,L$4:L$31,$J$33),"")</f>
        <v>1198</v>
      </c>
      <c r="K40" s="76"/>
      <c r="L40" s="39"/>
      <c r="M40" s="80">
        <f>IFERROR(AVERAGEIFS(M$4:M$31,$E$4:$E$31,$E40,$F$4:$F$31,$F40,$I$4:$I$31,$C40,O$4:O$31,$J$33),"")</f>
        <v>1218</v>
      </c>
      <c r="N40" s="77"/>
      <c r="O40" s="40"/>
      <c r="P40" s="126">
        <f t="shared" si="11"/>
        <v>20</v>
      </c>
      <c r="Q40" s="126" t="str">
        <f t="shared" si="11"/>
        <v/>
      </c>
      <c r="R40" s="80" t="str">
        <f>IFERROR(AVERAGEIFS(R$4:R$31,$E$4:$E$31,$E40,$F$4:$F$31,$F40,$I$4:$I$31,$C40,T$4:T$31,$J$33),"")</f>
        <v/>
      </c>
      <c r="S40" s="77"/>
      <c r="T40" s="40"/>
      <c r="U40" s="126" t="str">
        <f t="shared" si="12"/>
        <v/>
      </c>
      <c r="V40" s="127" t="str">
        <f t="shared" si="12"/>
        <v/>
      </c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3:33">
      <c r="C41" s="318" t="s">
        <v>49</v>
      </c>
      <c r="D41" t="s">
        <v>74</v>
      </c>
      <c r="E41">
        <v>2</v>
      </c>
      <c r="F41">
        <v>2</v>
      </c>
      <c r="G41" s="5"/>
      <c r="H41" s="5"/>
      <c r="I41" s="5"/>
      <c r="J41" s="80">
        <f>IFERROR(AVERAGEIFS(J$4:J$31,$E$4:$E$31,$E41,$F$4:$F$31,$F41,$I$4:$I$31,$C41,L$4:L$31,$J$33),"")</f>
        <v>1345</v>
      </c>
      <c r="K41" s="76"/>
      <c r="L41" s="39"/>
      <c r="M41" s="80">
        <f>IFERROR(AVERAGEIFS(M$4:M$31,$E$4:$E$31,$E41,$F$4:$F$31,$F41,$I$4:$I$31,$C41,O$4:O$31,$J$33),"")</f>
        <v>1345</v>
      </c>
      <c r="N41" s="77"/>
      <c r="O41" s="40"/>
      <c r="P41" s="126" t="str">
        <f t="shared" si="11"/>
        <v/>
      </c>
      <c r="Q41" s="126" t="str">
        <f t="shared" si="11"/>
        <v/>
      </c>
      <c r="R41" s="80" t="str">
        <f>IFERROR(AVERAGEIFS(R$4:R$31,$E$4:$E$31,$E41,$F$4:$F$31,$F41,$I$4:$I$31,$C41,T$4:T$31,$J$33),"")</f>
        <v/>
      </c>
      <c r="S41" s="77"/>
      <c r="T41" s="40"/>
      <c r="U41" s="126" t="str">
        <f t="shared" si="12"/>
        <v/>
      </c>
      <c r="V41" s="127" t="str">
        <f t="shared" si="12"/>
        <v/>
      </c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3:33">
      <c r="C42" s="318" t="s">
        <v>49</v>
      </c>
      <c r="D42" t="s">
        <v>75</v>
      </c>
      <c r="E42">
        <v>3</v>
      </c>
      <c r="F42" t="s">
        <v>30</v>
      </c>
      <c r="G42" s="5"/>
      <c r="H42" s="5"/>
      <c r="I42" s="5"/>
      <c r="J42" s="80">
        <f>IFERROR(AVERAGEIFS(J$4:J$31,$E$4:$E$31,$E42,$I$4:$I$31,$C42,L$4:L$31,$J$33),"")</f>
        <v>1595</v>
      </c>
      <c r="K42" s="76"/>
      <c r="L42" s="39"/>
      <c r="M42" s="80">
        <f>IFERROR(AVERAGEIFS(M$4:M$31,$E$4:$E$31,$E42,$I$4:$I$31,$C42,O$4:O$31,$J$33),"")</f>
        <v>1595</v>
      </c>
      <c r="N42" s="77"/>
      <c r="O42" s="40"/>
      <c r="P42" s="126" t="str">
        <f t="shared" si="11"/>
        <v/>
      </c>
      <c r="Q42" s="126" t="str">
        <f t="shared" si="11"/>
        <v/>
      </c>
      <c r="R42" s="80" t="str">
        <f>IFERROR(AVERAGEIFS(R$4:R$31,$E$4:$E$31,$E42,$I$4:$I$31,$C42,T$4:T$31,$J$33),"")</f>
        <v/>
      </c>
      <c r="S42" s="77"/>
      <c r="T42" s="40"/>
      <c r="U42" s="126" t="str">
        <f t="shared" si="12"/>
        <v/>
      </c>
      <c r="V42" s="127" t="str">
        <f t="shared" si="12"/>
        <v/>
      </c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3:33">
      <c r="G43" s="5"/>
      <c r="H43" s="5"/>
      <c r="I43" s="5"/>
      <c r="J43" s="80" t="str">
        <f>IFERROR(AVERAGEIFS(J$4:J$31,$E$4:$E$31,$E43,$F$4:$F$31,$F43,$I$4:$I$31,$C43),"")</f>
        <v/>
      </c>
      <c r="K43" s="76"/>
      <c r="L43" s="39"/>
      <c r="M43" s="80" t="str">
        <f>IFERROR(AVERAGEIFS(M$4:M$31,$E$4:$E$31,$E43,$F$4:$F$31,$F43,$I$4:$I$31,$C43),"")</f>
        <v/>
      </c>
      <c r="N43" s="81"/>
      <c r="O43" s="40"/>
      <c r="P43" s="126"/>
      <c r="Q43" s="127"/>
      <c r="R43" s="80" t="str">
        <f>IFERROR(AVERAGEIFS(R$4:R$31,$E$4:$E$31,$E43,$F$4:$F$31,$F43,$I$4:$I$31,$C43),"")</f>
        <v/>
      </c>
      <c r="S43" s="81"/>
      <c r="T43" s="40"/>
      <c r="U43" s="126"/>
      <c r="V43" s="12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3:33">
      <c r="C44" s="318" t="s">
        <v>55</v>
      </c>
      <c r="D44" t="s">
        <v>72</v>
      </c>
      <c r="E44">
        <v>1</v>
      </c>
      <c r="F44">
        <v>1</v>
      </c>
      <c r="G44" s="5"/>
      <c r="H44" s="5"/>
      <c r="I44" s="5"/>
      <c r="J44" s="80">
        <f>IFERROR(AVERAGEIFS(J$4:J$31,$E$4:$E$31,$E44,$F$4:$F$31,$F44,$I$4:$I$31,$C44,L$4:L$31,$J$33),"")</f>
        <v>972</v>
      </c>
      <c r="K44" s="76"/>
      <c r="L44" s="39"/>
      <c r="M44" s="80">
        <f>IFERROR(AVERAGEIFS(M$4:M$31,$E$4:$E$31,$E44,$F$4:$F$31,$F44,$I$4:$I$31,$C44,O$4:O$31,$J$33),"")</f>
        <v>972</v>
      </c>
      <c r="N44" s="77"/>
      <c r="O44" s="40"/>
      <c r="P44" s="126" t="str">
        <f>IF(M44&lt;&gt;J44,M44-J44,"")</f>
        <v/>
      </c>
      <c r="Q44" s="126" t="str">
        <f>IF(N44&lt;&gt;K44,N44-K44,"")</f>
        <v/>
      </c>
      <c r="R44" s="80" t="str">
        <f>IFERROR(AVERAGEIFS(R$4:R$31,$E$4:$E$31,$E44,$F$4:$F$31,$F44,$I$4:$I$31,$C44,T$4:T$31,$J$33),"")</f>
        <v/>
      </c>
      <c r="S44" s="77"/>
      <c r="T44" s="40"/>
      <c r="U44" s="126" t="str">
        <f t="shared" ref="U44:V47" si="13">IFERROR(IF(R44&lt;&gt;M44,R44-M44,""),"")</f>
        <v/>
      </c>
      <c r="V44" s="127" t="str">
        <f t="shared" si="13"/>
        <v/>
      </c>
      <c r="W44" s="17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3:33">
      <c r="C45" s="318" t="s">
        <v>55</v>
      </c>
      <c r="D45" t="s">
        <v>73</v>
      </c>
      <c r="E45">
        <v>2</v>
      </c>
      <c r="F45">
        <v>1</v>
      </c>
      <c r="G45" s="5"/>
      <c r="H45" s="5"/>
      <c r="I45" s="5"/>
      <c r="J45" s="80">
        <f>IFERROR(AVERAGEIFS(J$4:J$31,$E$4:$E$31,$E45,$F$4:$F$31,$F45,$I$4:$I$31,$C45,L$4:L$31,$J$33),"")</f>
        <v>1091.6666666666667</v>
      </c>
      <c r="K45" s="76"/>
      <c r="L45" s="39"/>
      <c r="M45" s="80">
        <f>IFERROR(AVERAGEIFS(M$4:M$31,$E$4:$E$31,$E45,$F$4:$F$31,$F45,$I$4:$I$31,$C45,O$4:O$31,$J$33),"")</f>
        <v>1095</v>
      </c>
      <c r="N45" s="77"/>
      <c r="O45" s="40"/>
      <c r="P45" s="126">
        <f>IF(M45&lt;&gt;J45,M45-J45,"")</f>
        <v>3.3333333333332575</v>
      </c>
      <c r="Q45" s="126" t="str">
        <f>IF(N45&lt;&gt;K45,N45-K45,"")</f>
        <v/>
      </c>
      <c r="R45" s="80" t="str">
        <f>IFERROR(AVERAGEIFS(R$4:R$31,$E$4:$E$31,$E45,$F$4:$F$31,$F45,$I$4:$I$31,$C45,T$4:T$31,$J$33),"")</f>
        <v/>
      </c>
      <c r="S45" s="77"/>
      <c r="T45" s="40"/>
      <c r="U45" s="126" t="str">
        <f t="shared" si="13"/>
        <v/>
      </c>
      <c r="V45" s="127" t="str">
        <f t="shared" si="13"/>
        <v/>
      </c>
      <c r="W45" s="17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3:33">
      <c r="C46" s="318" t="s">
        <v>55</v>
      </c>
      <c r="D46" t="s">
        <v>74</v>
      </c>
      <c r="E46">
        <v>2</v>
      </c>
      <c r="F46">
        <v>2</v>
      </c>
      <c r="G46" s="5"/>
      <c r="H46" s="5"/>
      <c r="I46" s="5"/>
      <c r="J46" s="80" t="str">
        <f>IFERROR(AVERAGEIFS(J$4:J$31,$E$4:$E$31,$E46,$F$4:$F$31,$F46,$I$4:$I$31,$C46,L$4:L$31,$J$33),"")</f>
        <v/>
      </c>
      <c r="K46" s="76"/>
      <c r="L46" s="39"/>
      <c r="M46" s="80" t="str">
        <f>IFERROR(AVERAGEIFS(M$4:M$31,$E$4:$E$31,$E46,$F$4:$F$31,$F46,$I$4:$I$31,$C46,O$4:O$31,$J$33),"")</f>
        <v/>
      </c>
      <c r="N46" s="81"/>
      <c r="O46" s="40"/>
      <c r="P46" s="126"/>
      <c r="Q46" s="127"/>
      <c r="R46" s="80" t="str">
        <f>IFERROR(AVERAGEIFS(R$4:R$31,$E$4:$E$31,$E46,$F$4:$F$31,$F46,$I$4:$I$31,$C46,T$4:T$31,$J$33),"")</f>
        <v/>
      </c>
      <c r="S46" s="81"/>
      <c r="T46" s="40"/>
      <c r="U46" s="126" t="str">
        <f t="shared" si="13"/>
        <v/>
      </c>
      <c r="V46" s="127" t="str">
        <f t="shared" si="13"/>
        <v/>
      </c>
      <c r="W46" s="17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3:33">
      <c r="C47" s="318" t="s">
        <v>55</v>
      </c>
      <c r="D47" t="s">
        <v>75</v>
      </c>
      <c r="E47">
        <v>3</v>
      </c>
      <c r="F47" t="s">
        <v>30</v>
      </c>
      <c r="G47" s="5"/>
      <c r="H47" s="5"/>
      <c r="I47" s="5"/>
      <c r="J47" s="80" t="str">
        <f>IFERROR(AVERAGEIFS(J$4:J$31,$E$4:$E$31,$E47,$I$4:$I$31,$C47,L$4:L$31,$J$33),"")</f>
        <v/>
      </c>
      <c r="K47" s="76"/>
      <c r="L47" s="39"/>
      <c r="M47" s="80" t="str">
        <f>IFERROR(AVERAGEIFS(M$4:M$31,$E$4:$E$31,$E47,$I$4:$I$31,$C47,O$4:O$31,$J$33),"")</f>
        <v/>
      </c>
      <c r="N47" s="81"/>
      <c r="O47" s="40"/>
      <c r="P47" s="126"/>
      <c r="Q47" s="127"/>
      <c r="R47" s="80" t="str">
        <f>IFERROR(AVERAGEIFS(R$4:R$31,$E$4:$E$31,$E47,$I$4:$I$31,$C47,T$4:T$31,$J$33),"")</f>
        <v/>
      </c>
      <c r="S47" s="81"/>
      <c r="T47" s="40"/>
      <c r="U47" s="126" t="str">
        <f t="shared" si="13"/>
        <v/>
      </c>
      <c r="V47" s="127" t="str">
        <f t="shared" si="13"/>
        <v/>
      </c>
      <c r="W47" s="17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3:33">
      <c r="G48" s="5"/>
      <c r="H48" s="5"/>
      <c r="I48" s="5"/>
      <c r="J48" s="80" t="str">
        <f>IFERROR(AVERAGEIFS(J$4:J$31,$E$4:$E$31,$E48,$F$4:$F$31,$F48,$I$4:$I$31,$C48),"")</f>
        <v/>
      </c>
      <c r="K48" s="76"/>
      <c r="L48" s="39"/>
      <c r="M48" s="80" t="str">
        <f>IFERROR(AVERAGEIFS(M$4:M$31,$E$4:$E$31,$E48,$F$4:$F$31,$F48,$I$4:$I$31,$C48),"")</f>
        <v/>
      </c>
      <c r="N48" s="81"/>
      <c r="O48" s="40"/>
      <c r="P48" s="126"/>
      <c r="Q48" s="127"/>
      <c r="R48" s="80" t="str">
        <f>IFERROR(AVERAGEIFS(R$4:R$31,$E$4:$E$31,$E48,$F$4:$F$31,$F48,$I$4:$I$31,$C48),"")</f>
        <v/>
      </c>
      <c r="S48" s="81"/>
      <c r="T48" s="40"/>
      <c r="U48" s="126"/>
      <c r="V48" s="127"/>
      <c r="W48" s="17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3:33">
      <c r="C49" s="318" t="s">
        <v>58</v>
      </c>
      <c r="D49" t="s">
        <v>72</v>
      </c>
      <c r="E49">
        <v>1</v>
      </c>
      <c r="F49">
        <v>1</v>
      </c>
      <c r="G49" s="5"/>
      <c r="H49" s="5"/>
      <c r="I49" s="5"/>
      <c r="J49" s="80">
        <f>IFERROR(AVERAGEIFS(J$4:J$31,$E$4:$E$31,$E49,$F$4:$F$31,$F49,$I$4:$I$31,$C49),"")</f>
        <v>1022.5</v>
      </c>
      <c r="K49" s="76"/>
      <c r="L49" s="39"/>
      <c r="M49" s="80">
        <f>IFERROR(AVERAGEIFS(M$4:M$31,$E$4:$E$31,$E49,$F$4:$F$31,$F49,$I$4:$I$31,$C49),"")</f>
        <v>1022.5</v>
      </c>
      <c r="N49" s="77"/>
      <c r="O49" s="40"/>
      <c r="P49" s="126" t="str">
        <f t="shared" ref="P49:Q52" si="14">IF(M49&lt;&gt;J49,M49-J49,"")</f>
        <v/>
      </c>
      <c r="Q49" s="126" t="str">
        <f t="shared" si="14"/>
        <v/>
      </c>
      <c r="R49" s="80" t="str">
        <f>IFERROR(AVERAGEIFS(R$4:R$31,$E$4:$E$31,$E49,$F$4:$F$31,$F49,$I$4:$I$31,$C49),"")</f>
        <v/>
      </c>
      <c r="S49" s="77"/>
      <c r="T49" s="40"/>
      <c r="U49" s="126" t="str">
        <f t="shared" ref="U49:V52" si="15">IFERROR(IF(R49&lt;&gt;M49,R49-M49,""),"")</f>
        <v/>
      </c>
      <c r="V49" s="127" t="str">
        <f t="shared" si="15"/>
        <v/>
      </c>
      <c r="W49" s="17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3:33">
      <c r="C50" s="318" t="s">
        <v>58</v>
      </c>
      <c r="D50" t="s">
        <v>73</v>
      </c>
      <c r="E50">
        <v>2</v>
      </c>
      <c r="F50">
        <v>1</v>
      </c>
      <c r="G50" s="5"/>
      <c r="H50" s="5"/>
      <c r="I50" s="5"/>
      <c r="J50" s="80">
        <f>IFERROR(AVERAGEIFS(J$4:J$31,$E$4:$E$31,$E50,$F$4:$F$31,$F50,$I$4:$I$31,$C50),"")</f>
        <v>995</v>
      </c>
      <c r="K50" s="76"/>
      <c r="L50" s="39"/>
      <c r="M50" s="80">
        <f>IFERROR(AVERAGEIFS(M$4:M$31,$E$4:$E$31,$E50,$F$4:$F$31,$F50,$I$4:$I$31,$C50),"")</f>
        <v>995</v>
      </c>
      <c r="N50" s="77"/>
      <c r="O50" s="40"/>
      <c r="P50" s="126" t="str">
        <f t="shared" si="14"/>
        <v/>
      </c>
      <c r="Q50" s="126" t="str">
        <f t="shared" si="14"/>
        <v/>
      </c>
      <c r="R50" s="80" t="str">
        <f>IFERROR(AVERAGEIFS(R$4:R$31,$E$4:$E$31,$E50,$F$4:$F$31,$F50,$I$4:$I$31,$C50),"")</f>
        <v/>
      </c>
      <c r="S50" s="77"/>
      <c r="T50" s="40"/>
      <c r="U50" s="126" t="str">
        <f t="shared" si="15"/>
        <v/>
      </c>
      <c r="V50" s="127" t="str">
        <f t="shared" si="15"/>
        <v/>
      </c>
      <c r="W50" s="17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3:33">
      <c r="C51" s="318" t="s">
        <v>58</v>
      </c>
      <c r="D51" t="s">
        <v>74</v>
      </c>
      <c r="E51">
        <v>2</v>
      </c>
      <c r="F51">
        <v>2</v>
      </c>
      <c r="G51" s="5"/>
      <c r="H51" s="5"/>
      <c r="I51" s="5"/>
      <c r="J51" s="80" t="str">
        <f>IFERROR(AVERAGEIFS(J$4:J$31,$E$4:$E$31,$E51,$F$4:$F$31,$F51,$I$4:$I$31,$C51),"")</f>
        <v/>
      </c>
      <c r="K51" s="76"/>
      <c r="L51" s="39"/>
      <c r="M51" s="80" t="str">
        <f>IFERROR(AVERAGEIFS(M$4:M$31,$E$4:$E$31,$E51,$F$4:$F$31,$F51,$I$4:$I$31,$C51),"")</f>
        <v/>
      </c>
      <c r="N51" s="77"/>
      <c r="O51" s="40"/>
      <c r="P51" s="126" t="str">
        <f t="shared" si="14"/>
        <v/>
      </c>
      <c r="Q51" s="126" t="str">
        <f t="shared" si="14"/>
        <v/>
      </c>
      <c r="R51" s="80" t="str">
        <f>IFERROR(AVERAGEIFS(R$4:R$31,$E$4:$E$31,$E51,$F$4:$F$31,$F51,$I$4:$I$31,$C51),"")</f>
        <v/>
      </c>
      <c r="S51" s="77"/>
      <c r="T51" s="40"/>
      <c r="U51" s="126" t="str">
        <f t="shared" si="15"/>
        <v/>
      </c>
      <c r="V51" s="127" t="str">
        <f t="shared" si="15"/>
        <v/>
      </c>
      <c r="W51" s="17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3:33">
      <c r="C52" s="318" t="s">
        <v>58</v>
      </c>
      <c r="D52" t="s">
        <v>75</v>
      </c>
      <c r="E52">
        <v>3</v>
      </c>
      <c r="F52" t="s">
        <v>30</v>
      </c>
      <c r="G52" s="5"/>
      <c r="H52" s="5"/>
      <c r="I52" s="5"/>
      <c r="J52" s="80">
        <f>IFERROR(AVERAGEIFS(J$4:J$31,$E$4:$E$31,$E52,$I$4:$I$31,$C52),"")</f>
        <v>1095</v>
      </c>
      <c r="K52" s="76"/>
      <c r="L52" s="39"/>
      <c r="M52" s="80">
        <f>IFERROR(AVERAGEIFS(M$4:M$31,$E$4:$E$31,$E52,$I$4:$I$31,$C52),"")</f>
        <v>1095</v>
      </c>
      <c r="N52" s="77"/>
      <c r="O52" s="40"/>
      <c r="P52" s="126" t="str">
        <f t="shared" si="14"/>
        <v/>
      </c>
      <c r="Q52" s="126" t="str">
        <f t="shared" si="14"/>
        <v/>
      </c>
      <c r="R52" s="80" t="str">
        <f>IFERROR(AVERAGEIFS(R$4:R$31,$E$4:$E$31,$E52,$I$4:$I$31,$C52),"")</f>
        <v/>
      </c>
      <c r="S52" s="77"/>
      <c r="T52" s="40"/>
      <c r="U52" s="126" t="str">
        <f t="shared" si="15"/>
        <v/>
      </c>
      <c r="V52" s="127" t="str">
        <f t="shared" si="15"/>
        <v/>
      </c>
    </row>
    <row r="54" spans="3:33" ht="18.75">
      <c r="D54" s="324" t="s">
        <v>76</v>
      </c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</row>
    <row r="55" spans="3:33">
      <c r="D55" s="15" t="str">
        <f t="shared" ref="D55:G55" si="16">D3</f>
        <v>Site Name</v>
      </c>
      <c r="E55" s="15" t="str">
        <f t="shared" si="16"/>
        <v># Br</v>
      </c>
      <c r="F55" s="15" t="str">
        <f t="shared" si="16"/>
        <v># Bath</v>
      </c>
      <c r="G55" s="15" t="str">
        <f t="shared" si="16"/>
        <v>Sq ft</v>
      </c>
      <c r="H55" s="15"/>
      <c r="I55" s="15"/>
      <c r="J55" s="16" t="str">
        <f>J3</f>
        <v>Min Rate</v>
      </c>
      <c r="K55" s="16"/>
      <c r="L55" s="16" t="str">
        <f>L3</f>
        <v>Available</v>
      </c>
      <c r="M55" s="16" t="str">
        <f>M3</f>
        <v>Min Rate</v>
      </c>
      <c r="N55" s="16"/>
      <c r="O55" s="16" t="str">
        <f>O3</f>
        <v>Available</v>
      </c>
      <c r="P55" s="16"/>
      <c r="Q55" s="16" t="str">
        <f t="shared" ref="Q55:AG55" si="17">Q3</f>
        <v>Max Vs. Last</v>
      </c>
      <c r="R55" s="16" t="str">
        <f t="shared" si="17"/>
        <v>Min Rate</v>
      </c>
      <c r="S55" s="16"/>
      <c r="T55" s="16" t="str">
        <f t="shared" si="17"/>
        <v>Available</v>
      </c>
      <c r="U55" s="16"/>
      <c r="V55" s="16" t="str">
        <f t="shared" si="17"/>
        <v>Max Vs. Last</v>
      </c>
      <c r="W55" s="16">
        <f t="shared" si="17"/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</row>
    <row r="56" spans="3:33">
      <c r="D56" s="322" t="s">
        <v>77</v>
      </c>
      <c r="E56">
        <v>1</v>
      </c>
      <c r="F56">
        <v>1</v>
      </c>
      <c r="G56" s="19">
        <v>740</v>
      </c>
      <c r="H56" t="s">
        <v>78</v>
      </c>
      <c r="J56" s="77">
        <v>1125</v>
      </c>
      <c r="K56" s="77"/>
      <c r="L56" s="83">
        <v>44237</v>
      </c>
      <c r="M56" s="77">
        <v>1125</v>
      </c>
      <c r="N56" s="77"/>
      <c r="O56" s="40" t="s">
        <v>79</v>
      </c>
      <c r="P56" s="40"/>
      <c r="Q56" s="48">
        <f t="shared" ref="Q56:Q67" si="18">M56-J56</f>
        <v>0</v>
      </c>
      <c r="T56" s="13"/>
      <c r="U56" s="13"/>
      <c r="V56" s="48">
        <f t="shared" ref="V56:V67" si="19">R56-M56</f>
        <v>-1125</v>
      </c>
    </row>
    <row r="57" spans="3:33">
      <c r="D57" s="318"/>
      <c r="E57">
        <v>1</v>
      </c>
      <c r="F57">
        <v>1</v>
      </c>
      <c r="G57" s="19">
        <v>740</v>
      </c>
      <c r="H57" t="s">
        <v>80</v>
      </c>
      <c r="J57" s="77">
        <v>1150</v>
      </c>
      <c r="K57" s="77"/>
      <c r="L57" s="84">
        <v>44237</v>
      </c>
      <c r="M57" s="77">
        <v>1125</v>
      </c>
      <c r="N57" s="77"/>
      <c r="O57" s="41">
        <v>44602</v>
      </c>
      <c r="P57" s="41"/>
      <c r="Q57" s="48">
        <f t="shared" si="18"/>
        <v>-25</v>
      </c>
      <c r="T57" s="13"/>
      <c r="U57" s="13"/>
      <c r="V57" s="48">
        <f t="shared" si="19"/>
        <v>-1125</v>
      </c>
    </row>
    <row r="58" spans="3:33">
      <c r="D58" s="318"/>
      <c r="E58">
        <v>2</v>
      </c>
      <c r="F58">
        <v>1</v>
      </c>
      <c r="G58" s="19">
        <v>955</v>
      </c>
      <c r="H58" t="s">
        <v>78</v>
      </c>
      <c r="J58" s="77">
        <v>1250</v>
      </c>
      <c r="K58" s="77"/>
      <c r="L58" s="84">
        <v>44237</v>
      </c>
      <c r="M58" s="77">
        <v>1250</v>
      </c>
      <c r="N58" s="77"/>
      <c r="O58" s="40" t="s">
        <v>79</v>
      </c>
      <c r="P58" s="40"/>
      <c r="Q58" s="48">
        <f t="shared" si="18"/>
        <v>0</v>
      </c>
      <c r="T58" s="13"/>
      <c r="U58" s="13"/>
      <c r="V58" s="48">
        <f t="shared" si="19"/>
        <v>-1250</v>
      </c>
    </row>
    <row r="59" spans="3:33">
      <c r="D59" s="318"/>
      <c r="E59">
        <v>2</v>
      </c>
      <c r="F59">
        <v>1</v>
      </c>
      <c r="G59" s="19">
        <v>955</v>
      </c>
      <c r="H59" t="s">
        <v>80</v>
      </c>
      <c r="J59" s="77">
        <v>1300</v>
      </c>
      <c r="K59" s="77"/>
      <c r="L59" s="84">
        <v>44237</v>
      </c>
      <c r="M59" s="77">
        <v>1300</v>
      </c>
      <c r="N59" s="77"/>
      <c r="O59" s="41">
        <v>44602</v>
      </c>
      <c r="P59" s="41"/>
      <c r="Q59" s="48">
        <f t="shared" si="18"/>
        <v>0</v>
      </c>
      <c r="T59" s="13"/>
      <c r="U59" s="13"/>
      <c r="V59" s="48">
        <f t="shared" si="19"/>
        <v>-1300</v>
      </c>
    </row>
    <row r="60" spans="3:33">
      <c r="D60" s="318"/>
      <c r="E60">
        <v>3</v>
      </c>
      <c r="F60">
        <v>1</v>
      </c>
      <c r="G60" s="19">
        <v>1035</v>
      </c>
      <c r="H60" t="s">
        <v>78</v>
      </c>
      <c r="J60" s="77">
        <v>1375</v>
      </c>
      <c r="K60" s="77"/>
      <c r="L60" s="5" t="s">
        <v>79</v>
      </c>
      <c r="M60" s="77">
        <v>1375</v>
      </c>
      <c r="N60" s="77"/>
      <c r="O60" s="40" t="s">
        <v>79</v>
      </c>
      <c r="P60" s="40"/>
      <c r="Q60" s="48">
        <f t="shared" si="18"/>
        <v>0</v>
      </c>
      <c r="T60" s="13"/>
      <c r="U60" s="13"/>
      <c r="V60" s="48">
        <f t="shared" si="19"/>
        <v>-1375</v>
      </c>
    </row>
    <row r="61" spans="3:33">
      <c r="D61" s="323"/>
      <c r="E61" s="10">
        <v>3</v>
      </c>
      <c r="F61" s="10">
        <v>1</v>
      </c>
      <c r="G61" s="20">
        <v>1035</v>
      </c>
      <c r="H61" s="10" t="s">
        <v>80</v>
      </c>
      <c r="I61" s="10"/>
      <c r="J61" s="85">
        <v>1425</v>
      </c>
      <c r="K61" s="85"/>
      <c r="L61" s="86" t="s">
        <v>79</v>
      </c>
      <c r="M61" s="85">
        <v>1450</v>
      </c>
      <c r="N61" s="85"/>
      <c r="O61" s="87" t="s">
        <v>79</v>
      </c>
      <c r="P61" s="87"/>
      <c r="Q61" s="51">
        <f t="shared" si="18"/>
        <v>25</v>
      </c>
      <c r="R61" s="10"/>
      <c r="S61" s="10"/>
      <c r="T61" s="14"/>
      <c r="U61" s="14"/>
      <c r="V61" s="51">
        <f t="shared" si="19"/>
        <v>-1450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3:33">
      <c r="D62" s="322" t="s">
        <v>81</v>
      </c>
      <c r="E62">
        <v>1</v>
      </c>
      <c r="F62">
        <v>1</v>
      </c>
      <c r="G62" s="19">
        <v>640</v>
      </c>
      <c r="H62" t="s">
        <v>78</v>
      </c>
      <c r="J62" s="77">
        <v>1075</v>
      </c>
      <c r="K62" s="77"/>
      <c r="L62" s="5" t="s">
        <v>26</v>
      </c>
      <c r="M62" s="77">
        <v>1075</v>
      </c>
      <c r="N62" s="77"/>
      <c r="O62" s="40" t="s">
        <v>79</v>
      </c>
      <c r="P62" s="40"/>
      <c r="Q62" s="48">
        <f t="shared" si="18"/>
        <v>0</v>
      </c>
      <c r="T62" s="13"/>
      <c r="U62" s="13"/>
      <c r="V62" s="48">
        <f t="shared" si="19"/>
        <v>-1075</v>
      </c>
    </row>
    <row r="63" spans="3:33">
      <c r="D63" s="318"/>
      <c r="E63">
        <v>1</v>
      </c>
      <c r="F63">
        <v>1</v>
      </c>
      <c r="G63" s="19">
        <v>640</v>
      </c>
      <c r="H63" t="s">
        <v>80</v>
      </c>
      <c r="J63" s="77">
        <v>1125</v>
      </c>
      <c r="K63" s="77"/>
      <c r="L63" s="5" t="s">
        <v>26</v>
      </c>
      <c r="M63" s="77">
        <v>1125</v>
      </c>
      <c r="N63" s="77"/>
      <c r="O63" s="40" t="s">
        <v>26</v>
      </c>
      <c r="P63" s="40"/>
      <c r="Q63" s="48">
        <f t="shared" si="18"/>
        <v>0</v>
      </c>
      <c r="T63" s="13"/>
      <c r="U63" s="13"/>
      <c r="V63" s="48">
        <f t="shared" si="19"/>
        <v>-1125</v>
      </c>
    </row>
    <row r="64" spans="3:33">
      <c r="D64" s="318"/>
      <c r="E64">
        <v>2</v>
      </c>
      <c r="F64">
        <v>1</v>
      </c>
      <c r="G64" s="19">
        <v>841</v>
      </c>
      <c r="H64" t="s">
        <v>78</v>
      </c>
      <c r="J64" s="77">
        <v>1195</v>
      </c>
      <c r="K64" s="77"/>
      <c r="L64" s="5" t="s">
        <v>26</v>
      </c>
      <c r="M64" s="77">
        <v>1195</v>
      </c>
      <c r="N64" s="77"/>
      <c r="O64" s="40" t="s">
        <v>26</v>
      </c>
      <c r="P64" s="40"/>
      <c r="Q64" s="48">
        <f t="shared" si="18"/>
        <v>0</v>
      </c>
      <c r="T64" s="13"/>
      <c r="U64" s="13"/>
      <c r="V64" s="48">
        <f t="shared" si="19"/>
        <v>-1195</v>
      </c>
    </row>
    <row r="65" spans="4:33">
      <c r="D65" s="318"/>
      <c r="E65">
        <v>2</v>
      </c>
      <c r="F65">
        <v>1</v>
      </c>
      <c r="G65" s="19">
        <v>841</v>
      </c>
      <c r="H65" t="s">
        <v>80</v>
      </c>
      <c r="J65" s="77">
        <v>1350</v>
      </c>
      <c r="K65" s="77"/>
      <c r="L65" s="5" t="s">
        <v>26</v>
      </c>
      <c r="M65" s="77">
        <v>1350</v>
      </c>
      <c r="N65" s="77"/>
      <c r="O65" s="40" t="s">
        <v>26</v>
      </c>
      <c r="P65" s="40"/>
      <c r="Q65" s="48">
        <f t="shared" si="18"/>
        <v>0</v>
      </c>
      <c r="T65" s="13"/>
      <c r="U65" s="13"/>
      <c r="V65" s="48">
        <f t="shared" si="19"/>
        <v>-1350</v>
      </c>
    </row>
    <row r="66" spans="4:33">
      <c r="D66" s="318"/>
      <c r="E66">
        <v>2</v>
      </c>
      <c r="F66">
        <v>2</v>
      </c>
      <c r="G66" s="19">
        <v>895</v>
      </c>
      <c r="H66" t="s">
        <v>78</v>
      </c>
      <c r="J66" s="77">
        <v>1350</v>
      </c>
      <c r="K66" s="77"/>
      <c r="L66" s="5" t="s">
        <v>26</v>
      </c>
      <c r="M66" s="77">
        <v>1350</v>
      </c>
      <c r="N66" s="77"/>
      <c r="O66" s="40" t="s">
        <v>79</v>
      </c>
      <c r="P66" s="40"/>
      <c r="Q66" s="48">
        <f t="shared" si="18"/>
        <v>0</v>
      </c>
      <c r="T66" s="13"/>
      <c r="U66" s="13"/>
      <c r="V66" s="48">
        <f t="shared" si="19"/>
        <v>-1350</v>
      </c>
    </row>
    <row r="67" spans="4:33">
      <c r="D67" s="323"/>
      <c r="E67" s="10">
        <v>2</v>
      </c>
      <c r="F67" s="10">
        <v>2</v>
      </c>
      <c r="G67" s="20">
        <v>895</v>
      </c>
      <c r="H67" s="10" t="s">
        <v>80</v>
      </c>
      <c r="I67" s="10"/>
      <c r="J67" s="85">
        <v>1375</v>
      </c>
      <c r="K67" s="85"/>
      <c r="L67" s="86" t="s">
        <v>26</v>
      </c>
      <c r="M67" s="85">
        <v>1375</v>
      </c>
      <c r="N67" s="85"/>
      <c r="O67" s="87" t="s">
        <v>26</v>
      </c>
      <c r="P67" s="87"/>
      <c r="Q67" s="51">
        <f t="shared" si="18"/>
        <v>0</v>
      </c>
      <c r="R67" s="10"/>
      <c r="S67" s="10"/>
      <c r="T67" s="14"/>
      <c r="U67" s="14"/>
      <c r="V67" s="51">
        <f t="shared" si="19"/>
        <v>-1375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4:33">
      <c r="D68" t="s">
        <v>82</v>
      </c>
      <c r="J68" s="30">
        <v>44522</v>
      </c>
      <c r="K68" s="30"/>
      <c r="M68" s="30">
        <v>44545</v>
      </c>
      <c r="N68" s="30"/>
      <c r="Q68" s="108"/>
    </row>
  </sheetData>
  <autoFilter ref="E3:L30" xr:uid="{F147720F-733D-43A5-B705-C191B1DFC084}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dxfId="149" priority="1" operator="equal">
      <formula>"Margaret"</formula>
    </cfRule>
    <cfRule type="cellIs" dxfId="148" priority="2" operator="equal">
      <formula>"Steve"</formula>
    </cfRule>
    <cfRule type="cellIs" dxfId="147" priority="3" operator="equal">
      <formula>"Cheryl"</formula>
    </cfRule>
    <cfRule type="cellIs" dxfId="146" priority="4" operator="equal">
      <formula>"Davene"</formula>
    </cfRule>
    <cfRule type="cellIs" dxfId="145" priority="5" operator="equal">
      <formula>"Morgan"</formula>
    </cfRule>
  </conditionalFormatting>
  <hyperlinks>
    <hyperlink ref="D6" r:id="rId1" display="Fourwinds Crossing" xr:uid="{86A8254D-44DE-4982-8C9F-571A04EA4324}"/>
    <hyperlink ref="D4:D5" r:id="rId2" display="West Haven Terrace" xr:uid="{235A8384-EC37-43E0-B8DE-ABE88507116D}"/>
    <hyperlink ref="D6:D11" r:id="rId3" display="MacEwan Greens" xr:uid="{A29B5AFC-BE1C-4752-8DF3-5F50E20C6BAA}"/>
    <hyperlink ref="D12" r:id="rId4" xr:uid="{D2E975B5-4CCD-4EA4-B485-18EBC77F393C}"/>
    <hyperlink ref="D17" r:id="rId5" xr:uid="{CF4A2069-5116-44E0-A318-4FBACABEDE15}"/>
    <hyperlink ref="D21" r:id="rId6" xr:uid="{87269C27-5984-4D10-9A3D-57FD964A1F18}"/>
    <hyperlink ref="D22:D23" r:id="rId7" display="Richmond Arms" xr:uid="{DF8CFD74-5BA5-42FD-B0B8-355EBF6C26D7}"/>
    <hyperlink ref="D25" r:id="rId8" xr:uid="{13ABAA22-59E5-4830-A751-2D8626431D3D}"/>
    <hyperlink ref="D28:D30" r:id="rId9" display="Edgewood Estates" xr:uid="{60D1E7E0-307E-4FFA-9FBC-68DA0E85166F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58F668-1CC2-4F81-8D53-3FF0A033E856}">
          <x14:formula1>
            <xm:f>Instructions!$A$31:$A$35</xm:f>
          </x14:formula1>
          <xm:sqref>J33 O4:O30 T4:T31 L4:L30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720F-733D-43A5-B705-C191B1DFC084}">
  <sheetPr>
    <tabColor theme="5" tint="0.59999389629810485"/>
  </sheetPr>
  <dimension ref="A1:AX72"/>
  <sheetViews>
    <sheetView tabSelected="1" zoomScale="85" zoomScaleNormal="85" workbookViewId="0">
      <pane xSplit="9" ySplit="3" topLeftCell="AA49" activePane="bottomRight" state="frozen"/>
      <selection pane="bottomRight" activeCell="AL60" sqref="AL60"/>
      <selection pane="bottomLeft" activeCell="A4" sqref="A4"/>
      <selection pane="topRight" activeCell="J1" sqref="J1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14.7109375" bestFit="1" customWidth="1"/>
    <col min="6" max="6" width="6.42578125" bestFit="1" customWidth="1"/>
    <col min="7" max="7" width="10.28515625" bestFit="1" customWidth="1"/>
    <col min="8" max="8" width="10.28515625" customWidth="1"/>
    <col min="9" max="9" width="8" customWidth="1"/>
    <col min="10" max="10" width="7.28515625" bestFit="1" customWidth="1"/>
    <col min="11" max="11" width="10.42578125" bestFit="1" customWidth="1"/>
    <col min="12" max="12" width="9" bestFit="1" customWidth="1"/>
    <col min="13" max="13" width="10.42578125" bestFit="1" customWidth="1"/>
    <col min="14" max="14" width="13.85546875" bestFit="1" customWidth="1"/>
    <col min="15" max="15" width="8" bestFit="1" customWidth="1"/>
    <col min="16" max="16" width="10.5703125" bestFit="1" customWidth="1"/>
    <col min="17" max="17" width="19.42578125" bestFit="1" customWidth="1"/>
    <col min="18" max="18" width="11.5703125" bestFit="1" customWidth="1"/>
    <col min="19" max="19" width="12.140625" bestFit="1" customWidth="1"/>
    <col min="20" max="20" width="13" bestFit="1" customWidth="1"/>
    <col min="21" max="21" width="11.85546875" bestFit="1" customWidth="1"/>
    <col min="22" max="22" width="12.42578125" bestFit="1" customWidth="1"/>
    <col min="23" max="23" width="10.28515625" style="265" bestFit="1" customWidth="1"/>
    <col min="24" max="24" width="10.42578125" style="265" bestFit="1" customWidth="1"/>
    <col min="25" max="25" width="13" bestFit="1" customWidth="1"/>
    <col min="26" max="26" width="11.85546875" bestFit="1" customWidth="1"/>
    <col min="27" max="27" width="12.42578125" bestFit="1" customWidth="1"/>
    <col min="28" max="28" width="12.85546875" bestFit="1" customWidth="1"/>
    <col min="29" max="29" width="9" bestFit="1" customWidth="1"/>
    <col min="30" max="30" width="13" bestFit="1" customWidth="1"/>
    <col min="31" max="31" width="11.140625" bestFit="1" customWidth="1"/>
    <col min="32" max="32" width="11.42578125" bestFit="1" customWidth="1"/>
    <col min="33" max="33" width="10.42578125" bestFit="1" customWidth="1"/>
    <col min="34" max="34" width="9" bestFit="1" customWidth="1"/>
    <col min="35" max="35" width="12.140625" bestFit="1" customWidth="1"/>
    <col min="36" max="36" width="11.140625" bestFit="1" customWidth="1"/>
    <col min="37" max="37" width="11.42578125" bestFit="1" customWidth="1"/>
    <col min="38" max="38" width="11.5703125" bestFit="1" customWidth="1"/>
    <col min="39" max="40" width="12.140625" bestFit="1" customWidth="1"/>
    <col min="41" max="41" width="15.42578125" bestFit="1" customWidth="1"/>
    <col min="42" max="42" width="16" bestFit="1" customWidth="1"/>
    <col min="43" max="43" width="11.5703125" bestFit="1" customWidth="1"/>
    <col min="44" max="45" width="12.140625" bestFit="1" customWidth="1"/>
    <col min="46" max="46" width="15.42578125" bestFit="1" customWidth="1"/>
    <col min="47" max="47" width="16" bestFit="1" customWidth="1"/>
  </cols>
  <sheetData>
    <row r="1" spans="1:50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314" t="s">
        <v>33</v>
      </c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</row>
    <row r="2" spans="1:50">
      <c r="A2" s="312"/>
      <c r="B2" s="24"/>
      <c r="C2" s="25"/>
      <c r="D2" s="25"/>
      <c r="E2" s="25"/>
      <c r="F2" s="25"/>
      <c r="G2" s="25"/>
      <c r="H2" s="25"/>
      <c r="I2" s="25"/>
      <c r="J2" s="315">
        <v>44501</v>
      </c>
      <c r="K2" s="332"/>
      <c r="L2" s="315">
        <v>44531</v>
      </c>
      <c r="M2" s="316"/>
      <c r="N2" s="317"/>
      <c r="O2" s="315">
        <v>44562</v>
      </c>
      <c r="P2" s="316"/>
      <c r="Q2" s="317"/>
      <c r="R2" s="315">
        <v>44593</v>
      </c>
      <c r="S2" s="316"/>
      <c r="T2" s="316"/>
      <c r="U2" s="316"/>
      <c r="V2" s="333"/>
      <c r="W2" s="334" t="s">
        <v>83</v>
      </c>
      <c r="X2" s="316"/>
      <c r="Y2" s="316"/>
      <c r="Z2" s="316"/>
      <c r="AA2" s="333"/>
      <c r="AB2" s="334" t="s">
        <v>84</v>
      </c>
      <c r="AC2" s="316"/>
      <c r="AD2" s="316"/>
      <c r="AE2" s="316"/>
      <c r="AF2" s="333"/>
      <c r="AG2" s="334">
        <v>44707</v>
      </c>
      <c r="AH2" s="316"/>
      <c r="AI2" s="316"/>
      <c r="AJ2" s="316"/>
      <c r="AK2" s="333"/>
      <c r="AL2" s="334">
        <v>44727</v>
      </c>
      <c r="AM2" s="316"/>
      <c r="AN2" s="316"/>
      <c r="AO2" s="316"/>
      <c r="AP2" s="333"/>
      <c r="AQ2" s="334">
        <v>44743</v>
      </c>
      <c r="AR2" s="316"/>
      <c r="AS2" s="316"/>
      <c r="AT2" s="316"/>
      <c r="AU2" s="333"/>
    </row>
    <row r="3" spans="1:50">
      <c r="A3" s="312"/>
      <c r="B3" s="24" t="s">
        <v>34</v>
      </c>
      <c r="C3" s="26" t="s">
        <v>0</v>
      </c>
      <c r="D3" s="60" t="s">
        <v>1</v>
      </c>
      <c r="E3" s="27" t="s">
        <v>35</v>
      </c>
      <c r="F3" s="27" t="s">
        <v>36</v>
      </c>
      <c r="G3" s="59" t="s">
        <v>37</v>
      </c>
      <c r="H3" s="58" t="s">
        <v>38</v>
      </c>
      <c r="I3" s="58" t="s">
        <v>39</v>
      </c>
      <c r="J3" s="47" t="s">
        <v>85</v>
      </c>
      <c r="K3" s="46" t="s">
        <v>42</v>
      </c>
      <c r="L3" s="53" t="s">
        <v>85</v>
      </c>
      <c r="M3" s="79" t="s">
        <v>42</v>
      </c>
      <c r="N3" s="46" t="s">
        <v>86</v>
      </c>
      <c r="O3" s="53" t="s">
        <v>85</v>
      </c>
      <c r="P3" s="79" t="s">
        <v>42</v>
      </c>
      <c r="Q3" s="46" t="s">
        <v>86</v>
      </c>
      <c r="R3" s="38" t="s">
        <v>40</v>
      </c>
      <c r="S3" s="38" t="s">
        <v>41</v>
      </c>
      <c r="T3" s="38" t="s">
        <v>42</v>
      </c>
      <c r="U3" s="38" t="s">
        <v>43</v>
      </c>
      <c r="V3" s="156" t="s">
        <v>44</v>
      </c>
      <c r="W3" s="264" t="s">
        <v>40</v>
      </c>
      <c r="X3" s="264" t="s">
        <v>41</v>
      </c>
      <c r="Y3" s="38" t="s">
        <v>42</v>
      </c>
      <c r="Z3" s="38" t="s">
        <v>43</v>
      </c>
      <c r="AA3" s="156" t="s">
        <v>44</v>
      </c>
      <c r="AB3" s="38" t="s">
        <v>40</v>
      </c>
      <c r="AC3" s="38" t="s">
        <v>41</v>
      </c>
      <c r="AD3" s="38" t="s">
        <v>42</v>
      </c>
      <c r="AE3" s="38" t="s">
        <v>43</v>
      </c>
      <c r="AF3" s="156" t="s">
        <v>44</v>
      </c>
      <c r="AG3" s="38" t="s">
        <v>40</v>
      </c>
      <c r="AH3" s="38" t="s">
        <v>41</v>
      </c>
      <c r="AI3" s="38" t="s">
        <v>42</v>
      </c>
      <c r="AJ3" s="38" t="s">
        <v>43</v>
      </c>
      <c r="AK3" s="156" t="s">
        <v>44</v>
      </c>
      <c r="AL3" s="38" t="s">
        <v>40</v>
      </c>
      <c r="AM3" s="38" t="s">
        <v>41</v>
      </c>
      <c r="AN3" s="38" t="s">
        <v>42</v>
      </c>
      <c r="AO3" s="38" t="s">
        <v>43</v>
      </c>
      <c r="AP3" s="156" t="s">
        <v>44</v>
      </c>
      <c r="AQ3" s="38" t="s">
        <v>40</v>
      </c>
      <c r="AR3" s="38" t="s">
        <v>41</v>
      </c>
      <c r="AS3" s="38" t="s">
        <v>42</v>
      </c>
      <c r="AT3" s="38" t="s">
        <v>43</v>
      </c>
      <c r="AU3" s="38" t="s">
        <v>44</v>
      </c>
      <c r="AV3" s="1"/>
    </row>
    <row r="4" spans="1:50">
      <c r="A4" s="318" t="s">
        <v>87</v>
      </c>
      <c r="B4" s="318" t="s">
        <v>45</v>
      </c>
      <c r="C4" s="318" t="s">
        <v>46</v>
      </c>
      <c r="D4" s="319" t="s">
        <v>47</v>
      </c>
      <c r="E4" s="13">
        <v>1</v>
      </c>
      <c r="F4" s="13">
        <v>1</v>
      </c>
      <c r="G4" s="18">
        <v>512</v>
      </c>
      <c r="H4" s="18" t="s">
        <v>48</v>
      </c>
      <c r="I4" s="320" t="s">
        <v>49</v>
      </c>
      <c r="J4" s="44">
        <v>1158</v>
      </c>
      <c r="K4" s="56" t="s">
        <v>26</v>
      </c>
      <c r="L4" s="45">
        <v>1158</v>
      </c>
      <c r="M4" s="40" t="s">
        <v>26</v>
      </c>
      <c r="N4" s="48">
        <f>L4-J4</f>
        <v>0</v>
      </c>
      <c r="O4" s="45">
        <v>1158</v>
      </c>
      <c r="P4" s="40" t="s">
        <v>88</v>
      </c>
      <c r="Q4" s="48">
        <f>O4-L4</f>
        <v>0</v>
      </c>
      <c r="R4" s="3">
        <v>1158</v>
      </c>
      <c r="S4" s="3"/>
      <c r="T4" s="4" t="s">
        <v>27</v>
      </c>
      <c r="U4" s="4" t="str">
        <f>IF(R4&lt;&gt;O4,R4-O4,"")</f>
        <v/>
      </c>
      <c r="V4" s="48"/>
      <c r="W4" s="265">
        <v>1158</v>
      </c>
      <c r="Y4" s="13" t="s">
        <v>28</v>
      </c>
      <c r="Z4" s="4" t="str">
        <f>IF(W4&lt;&gt;R4,W4-R4,"")</f>
        <v/>
      </c>
      <c r="AA4" s="4" t="str">
        <f>IF(X4&lt;&gt;S4,X4-S4,"")</f>
        <v/>
      </c>
      <c r="AB4" s="265">
        <v>1158</v>
      </c>
      <c r="AC4" s="265"/>
      <c r="AD4" s="13" t="s">
        <v>28</v>
      </c>
      <c r="AE4" s="4" t="str">
        <f>IF(AB4&lt;&gt;W4,AB4-W4,"")</f>
        <v/>
      </c>
      <c r="AF4" s="4" t="str">
        <f>IF(AC4&lt;&gt;X4,AC4-X4,"")</f>
        <v/>
      </c>
      <c r="AG4" s="290">
        <v>1248</v>
      </c>
      <c r="AH4" s="265"/>
      <c r="AI4" s="13" t="s">
        <v>28</v>
      </c>
      <c r="AJ4" s="4">
        <f t="shared" ref="AJ4:AJ30" si="0">IF(AG4&lt;&gt;AB4,AG4-AB4,"")</f>
        <v>90</v>
      </c>
      <c r="AK4" s="4" t="str">
        <f t="shared" ref="AK4:AK30" si="1">IF(AH4&lt;&gt;AC4,AH4-AC4,"")</f>
        <v/>
      </c>
      <c r="AL4" s="290">
        <v>1248</v>
      </c>
      <c r="AM4" s="265"/>
      <c r="AN4" s="13" t="s">
        <v>28</v>
      </c>
      <c r="AO4" s="4" t="str">
        <f>IF(AL4&lt;&gt;AG4,AL4-AG4,"")</f>
        <v/>
      </c>
      <c r="AP4" s="4" t="str">
        <f>IF(AM4&lt;&gt;AH4,AM4-AH4,"")</f>
        <v/>
      </c>
      <c r="AQ4" s="1"/>
      <c r="AS4" s="13" t="s">
        <v>30</v>
      </c>
      <c r="AT4" s="4">
        <f>IF(AQ4&lt;&gt;AL4,AQ4-AL4,"")</f>
        <v>-1248</v>
      </c>
      <c r="AU4" s="4" t="str">
        <f>IF(AR4&lt;&gt;AM4,AR4-AM4,"")</f>
        <v/>
      </c>
      <c r="AV4" s="1"/>
    </row>
    <row r="5" spans="1:50">
      <c r="A5" s="328"/>
      <c r="B5" s="328"/>
      <c r="C5" s="328"/>
      <c r="D5" s="329"/>
      <c r="E5" s="164">
        <v>2</v>
      </c>
      <c r="F5" s="164">
        <v>1</v>
      </c>
      <c r="G5" s="165">
        <v>831</v>
      </c>
      <c r="H5" s="165" t="s">
        <v>48</v>
      </c>
      <c r="I5" s="331" t="s">
        <v>49</v>
      </c>
      <c r="J5" s="166">
        <v>1198</v>
      </c>
      <c r="K5" s="227" t="s">
        <v>26</v>
      </c>
      <c r="L5" s="159">
        <v>1218</v>
      </c>
      <c r="M5" s="228" t="s">
        <v>26</v>
      </c>
      <c r="N5" s="51">
        <f t="shared" ref="N5:N30" si="2">L5-J5</f>
        <v>20</v>
      </c>
      <c r="O5" s="159">
        <v>1218</v>
      </c>
      <c r="P5" s="167" t="s">
        <v>88</v>
      </c>
      <c r="Q5" s="161">
        <f t="shared" ref="Q5:Q56" si="3">O5-L5</f>
        <v>0</v>
      </c>
      <c r="R5" s="162">
        <v>1218</v>
      </c>
      <c r="S5" s="162"/>
      <c r="T5" s="163" t="s">
        <v>26</v>
      </c>
      <c r="U5" s="12" t="str">
        <f t="shared" ref="U5:U30" si="4">IF(R5&lt;&gt;O5,R5-O5,"")</f>
        <v/>
      </c>
      <c r="V5" s="161"/>
      <c r="W5" s="266">
        <v>1218</v>
      </c>
      <c r="X5" s="271"/>
      <c r="Y5" s="14" t="s">
        <v>26</v>
      </c>
      <c r="Z5" s="12" t="str">
        <f t="shared" ref="Z5:Z30" si="5">IF(W5&lt;&gt;R5,W5-R5,"")</f>
        <v/>
      </c>
      <c r="AA5" s="12" t="str">
        <f t="shared" ref="AA5:AA30" si="6">IF(X5&lt;&gt;S5,X5-S5,"")</f>
        <v/>
      </c>
      <c r="AB5" s="266">
        <v>1218</v>
      </c>
      <c r="AC5" s="271"/>
      <c r="AD5" s="14" t="s">
        <v>26</v>
      </c>
      <c r="AE5" s="12" t="str">
        <f t="shared" ref="AE5:AE18" si="7">IF(AB5&lt;&gt;W5,AB5-W5,"")</f>
        <v/>
      </c>
      <c r="AF5" s="12" t="str">
        <f t="shared" ref="AF5:AF20" si="8">IF(AC5&lt;&gt;X5,AC5-X5,"")</f>
        <v/>
      </c>
      <c r="AG5" s="266">
        <v>1318</v>
      </c>
      <c r="AH5" s="271"/>
      <c r="AI5" s="14" t="s">
        <v>26</v>
      </c>
      <c r="AJ5" s="12">
        <f t="shared" si="0"/>
        <v>100</v>
      </c>
      <c r="AK5" s="12" t="str">
        <f t="shared" si="1"/>
        <v/>
      </c>
      <c r="AL5" s="266">
        <v>1318</v>
      </c>
      <c r="AM5" s="271"/>
      <c r="AN5" s="14" t="s">
        <v>26</v>
      </c>
      <c r="AO5" s="12" t="str">
        <f t="shared" ref="AO5:AO30" si="9">IF(AL5&lt;&gt;AG5,AL5-AG5,"")</f>
        <v/>
      </c>
      <c r="AP5" s="12" t="str">
        <f t="shared" ref="AP5:AP30" si="10">IF(AM5&lt;&gt;AH5,AM5-AH5,"")</f>
        <v/>
      </c>
      <c r="AQ5" s="112"/>
      <c r="AR5" s="10"/>
      <c r="AS5" s="14" t="s">
        <v>30</v>
      </c>
      <c r="AT5" s="12">
        <f t="shared" ref="AT5:AT30" si="11">IF(AQ5&lt;&gt;AL5,AQ5-AL5,"")</f>
        <v>-1318</v>
      </c>
      <c r="AU5" s="12" t="str">
        <f t="shared" ref="AU5:AU30" si="12">IF(AR5&lt;&gt;AM5,AR5-AM5,"")</f>
        <v/>
      </c>
      <c r="AV5" s="1"/>
    </row>
    <row r="6" spans="1:50">
      <c r="A6" s="318" t="s">
        <v>87</v>
      </c>
      <c r="B6" s="318" t="s">
        <v>45</v>
      </c>
      <c r="C6" s="318" t="s">
        <v>50</v>
      </c>
      <c r="D6" s="319" t="s">
        <v>50</v>
      </c>
      <c r="E6" s="13">
        <v>0</v>
      </c>
      <c r="F6" s="13">
        <v>1</v>
      </c>
      <c r="G6" s="18">
        <v>432</v>
      </c>
      <c r="H6" s="221"/>
      <c r="I6" s="335" t="s">
        <v>49</v>
      </c>
      <c r="J6" s="44">
        <v>895</v>
      </c>
      <c r="K6" s="54" t="s">
        <v>89</v>
      </c>
      <c r="L6" s="81">
        <v>895</v>
      </c>
      <c r="M6" s="39" t="s">
        <v>89</v>
      </c>
      <c r="N6" s="96">
        <f t="shared" si="2"/>
        <v>0</v>
      </c>
      <c r="O6" s="81">
        <v>895</v>
      </c>
      <c r="P6" s="39" t="s">
        <v>90</v>
      </c>
      <c r="Q6" s="48">
        <f t="shared" si="3"/>
        <v>0</v>
      </c>
      <c r="R6" s="3">
        <v>895</v>
      </c>
      <c r="S6" s="3"/>
      <c r="T6" s="4" t="s">
        <v>90</v>
      </c>
      <c r="U6" s="4" t="str">
        <f t="shared" si="4"/>
        <v/>
      </c>
      <c r="V6" s="48"/>
      <c r="W6" s="267">
        <v>895</v>
      </c>
      <c r="X6" s="269"/>
      <c r="Y6" s="13" t="s">
        <v>29</v>
      </c>
      <c r="Z6" s="4" t="str">
        <f t="shared" si="5"/>
        <v/>
      </c>
      <c r="AA6" s="4" t="str">
        <f t="shared" si="6"/>
        <v/>
      </c>
      <c r="AB6" s="267">
        <v>895</v>
      </c>
      <c r="AC6" s="269"/>
      <c r="AD6" s="13" t="s">
        <v>29</v>
      </c>
      <c r="AE6" s="4" t="str">
        <f t="shared" si="7"/>
        <v/>
      </c>
      <c r="AF6" s="4" t="str">
        <f t="shared" si="8"/>
        <v/>
      </c>
      <c r="AG6" s="290">
        <v>895</v>
      </c>
      <c r="AH6" s="265"/>
      <c r="AI6" s="13" t="s">
        <v>29</v>
      </c>
      <c r="AJ6" s="4" t="str">
        <f t="shared" si="0"/>
        <v/>
      </c>
      <c r="AK6" s="4" t="str">
        <f t="shared" si="1"/>
        <v/>
      </c>
      <c r="AL6" s="290">
        <v>895</v>
      </c>
      <c r="AM6" s="265"/>
      <c r="AN6" s="13" t="s">
        <v>29</v>
      </c>
      <c r="AO6" s="4" t="str">
        <f t="shared" si="9"/>
        <v/>
      </c>
      <c r="AP6" s="4" t="str">
        <f t="shared" si="10"/>
        <v/>
      </c>
      <c r="AQ6" s="1"/>
      <c r="AS6" s="13" t="s">
        <v>30</v>
      </c>
      <c r="AT6" s="4">
        <f t="shared" si="11"/>
        <v>-895</v>
      </c>
      <c r="AU6" s="4" t="str">
        <f t="shared" si="12"/>
        <v/>
      </c>
      <c r="AV6" s="1"/>
    </row>
    <row r="7" spans="1:50">
      <c r="A7" s="318"/>
      <c r="B7" s="318"/>
      <c r="C7" s="318"/>
      <c r="D7" s="319"/>
      <c r="E7" s="13">
        <v>1</v>
      </c>
      <c r="F7" s="13">
        <v>1</v>
      </c>
      <c r="G7" s="18">
        <v>540</v>
      </c>
      <c r="H7" s="222"/>
      <c r="I7" s="336" t="s">
        <v>49</v>
      </c>
      <c r="J7" s="44">
        <v>1025</v>
      </c>
      <c r="K7" s="54" t="s">
        <v>89</v>
      </c>
      <c r="L7" s="81">
        <v>1025</v>
      </c>
      <c r="M7" s="39" t="s">
        <v>89</v>
      </c>
      <c r="N7" s="48">
        <f t="shared" si="2"/>
        <v>0</v>
      </c>
      <c r="O7" s="81">
        <v>1025</v>
      </c>
      <c r="P7" s="39" t="s">
        <v>90</v>
      </c>
      <c r="Q7" s="48">
        <f t="shared" si="3"/>
        <v>0</v>
      </c>
      <c r="R7" s="3">
        <v>1025</v>
      </c>
      <c r="S7" s="3"/>
      <c r="T7" s="4" t="s">
        <v>26</v>
      </c>
      <c r="U7" s="4" t="str">
        <f t="shared" si="4"/>
        <v/>
      </c>
      <c r="V7" s="48"/>
      <c r="W7" s="267">
        <v>1025</v>
      </c>
      <c r="X7" s="269"/>
      <c r="Y7" s="13" t="s">
        <v>29</v>
      </c>
      <c r="Z7" s="4" t="str">
        <f t="shared" si="5"/>
        <v/>
      </c>
      <c r="AA7" s="4" t="str">
        <f t="shared" si="6"/>
        <v/>
      </c>
      <c r="AB7" s="267">
        <v>1025</v>
      </c>
      <c r="AC7" s="269"/>
      <c r="AD7" s="13" t="s">
        <v>29</v>
      </c>
      <c r="AE7" s="4" t="str">
        <f t="shared" si="7"/>
        <v/>
      </c>
      <c r="AF7" s="4" t="str">
        <f t="shared" si="8"/>
        <v/>
      </c>
      <c r="AG7" s="290">
        <v>1025</v>
      </c>
      <c r="AH7" s="265">
        <v>1125</v>
      </c>
      <c r="AI7" s="13" t="s">
        <v>26</v>
      </c>
      <c r="AJ7" s="4" t="str">
        <f t="shared" si="0"/>
        <v/>
      </c>
      <c r="AK7" s="4"/>
      <c r="AL7" s="290">
        <v>1025</v>
      </c>
      <c r="AM7" s="265"/>
      <c r="AN7" s="13" t="s">
        <v>26</v>
      </c>
      <c r="AO7" s="4" t="str">
        <f t="shared" si="9"/>
        <v/>
      </c>
      <c r="AP7" s="4">
        <f t="shared" si="10"/>
        <v>-1125</v>
      </c>
      <c r="AQ7" s="1"/>
      <c r="AS7" s="13" t="s">
        <v>30</v>
      </c>
      <c r="AT7" s="4">
        <f t="shared" si="11"/>
        <v>-1025</v>
      </c>
      <c r="AU7" s="4" t="str">
        <f t="shared" si="12"/>
        <v/>
      </c>
      <c r="AV7" s="1"/>
    </row>
    <row r="8" spans="1:50">
      <c r="A8" s="318"/>
      <c r="B8" s="318"/>
      <c r="C8" s="318"/>
      <c r="D8" s="319"/>
      <c r="E8" s="13" t="s">
        <v>51</v>
      </c>
      <c r="F8" s="13">
        <v>1</v>
      </c>
      <c r="G8" s="18">
        <v>803</v>
      </c>
      <c r="H8" s="222"/>
      <c r="I8" s="336" t="s">
        <v>49</v>
      </c>
      <c r="J8" s="44">
        <v>1225</v>
      </c>
      <c r="K8" s="54" t="s">
        <v>89</v>
      </c>
      <c r="L8" s="81">
        <v>1225</v>
      </c>
      <c r="M8" s="39" t="s">
        <v>89</v>
      </c>
      <c r="N8" s="48">
        <f t="shared" si="2"/>
        <v>0</v>
      </c>
      <c r="O8" s="81">
        <v>1225</v>
      </c>
      <c r="P8" s="39" t="s">
        <v>90</v>
      </c>
      <c r="Q8" s="48">
        <f t="shared" si="3"/>
        <v>0</v>
      </c>
      <c r="R8" s="3">
        <v>1225</v>
      </c>
      <c r="S8" s="3"/>
      <c r="T8" s="4" t="s">
        <v>90</v>
      </c>
      <c r="U8" s="4" t="str">
        <f t="shared" si="4"/>
        <v/>
      </c>
      <c r="V8" s="48"/>
      <c r="W8" s="267">
        <v>1225</v>
      </c>
      <c r="X8" s="269"/>
      <c r="Y8" s="13" t="s">
        <v>29</v>
      </c>
      <c r="Z8" s="4" t="str">
        <f t="shared" si="5"/>
        <v/>
      </c>
      <c r="AA8" s="4" t="str">
        <f t="shared" si="6"/>
        <v/>
      </c>
      <c r="AB8" s="267">
        <v>1225</v>
      </c>
      <c r="AC8" s="269"/>
      <c r="AD8" s="13" t="s">
        <v>29</v>
      </c>
      <c r="AE8" s="4" t="str">
        <f t="shared" si="7"/>
        <v/>
      </c>
      <c r="AF8" s="4" t="str">
        <f t="shared" si="8"/>
        <v/>
      </c>
      <c r="AG8" s="290">
        <v>1225</v>
      </c>
      <c r="AH8" s="265">
        <v>1295</v>
      </c>
      <c r="AI8" s="13" t="s">
        <v>26</v>
      </c>
      <c r="AJ8" s="4" t="str">
        <f t="shared" si="0"/>
        <v/>
      </c>
      <c r="AK8" s="4"/>
      <c r="AL8" s="290">
        <v>1225</v>
      </c>
      <c r="AM8" s="265"/>
      <c r="AN8" s="13" t="s">
        <v>26</v>
      </c>
      <c r="AO8" s="4" t="str">
        <f t="shared" si="9"/>
        <v/>
      </c>
      <c r="AP8" s="4">
        <f t="shared" si="10"/>
        <v>-1295</v>
      </c>
      <c r="AQ8" s="1"/>
      <c r="AS8" s="13" t="s">
        <v>30</v>
      </c>
      <c r="AT8" s="4">
        <f t="shared" si="11"/>
        <v>-1225</v>
      </c>
      <c r="AU8" s="4" t="str">
        <f t="shared" si="12"/>
        <v/>
      </c>
      <c r="AV8" s="1"/>
    </row>
    <row r="9" spans="1:50">
      <c r="A9" s="318"/>
      <c r="B9" s="318"/>
      <c r="C9" s="318"/>
      <c r="D9" s="319"/>
      <c r="E9" s="13">
        <v>2</v>
      </c>
      <c r="F9" s="13">
        <v>2</v>
      </c>
      <c r="G9" s="18">
        <v>964</v>
      </c>
      <c r="H9" s="222"/>
      <c r="I9" s="336" t="s">
        <v>49</v>
      </c>
      <c r="J9" s="44">
        <v>1345</v>
      </c>
      <c r="K9" s="54" t="s">
        <v>89</v>
      </c>
      <c r="L9" s="81">
        <v>1345</v>
      </c>
      <c r="M9" s="40" t="s">
        <v>26</v>
      </c>
      <c r="N9" s="48">
        <f t="shared" si="2"/>
        <v>0</v>
      </c>
      <c r="O9" s="81">
        <v>1345</v>
      </c>
      <c r="P9" s="39" t="s">
        <v>90</v>
      </c>
      <c r="Q9" s="48">
        <f t="shared" si="3"/>
        <v>0</v>
      </c>
      <c r="R9" s="3">
        <v>1345</v>
      </c>
      <c r="S9" s="3"/>
      <c r="T9" s="4" t="s">
        <v>26</v>
      </c>
      <c r="U9" s="4" t="str">
        <f t="shared" si="4"/>
        <v/>
      </c>
      <c r="V9" s="48"/>
      <c r="W9" s="267">
        <v>1345</v>
      </c>
      <c r="X9" s="269"/>
      <c r="Y9" s="13" t="s">
        <v>26</v>
      </c>
      <c r="Z9" s="4" t="str">
        <f t="shared" si="5"/>
        <v/>
      </c>
      <c r="AA9" s="4" t="str">
        <f t="shared" si="6"/>
        <v/>
      </c>
      <c r="AB9" s="267">
        <v>1345</v>
      </c>
      <c r="AC9" s="269"/>
      <c r="AD9" s="13" t="s">
        <v>26</v>
      </c>
      <c r="AE9" s="4" t="str">
        <f t="shared" si="7"/>
        <v/>
      </c>
      <c r="AF9" s="4" t="str">
        <f t="shared" si="8"/>
        <v/>
      </c>
      <c r="AG9" s="290">
        <v>1345</v>
      </c>
      <c r="AH9" s="265"/>
      <c r="AI9" s="13" t="s">
        <v>29</v>
      </c>
      <c r="AJ9" s="4" t="str">
        <f t="shared" si="0"/>
        <v/>
      </c>
      <c r="AK9" s="4"/>
      <c r="AL9" s="290">
        <v>1345</v>
      </c>
      <c r="AM9" s="265"/>
      <c r="AN9" s="13" t="s">
        <v>29</v>
      </c>
      <c r="AO9" s="4" t="str">
        <f t="shared" si="9"/>
        <v/>
      </c>
      <c r="AP9" s="4" t="str">
        <f t="shared" si="10"/>
        <v/>
      </c>
      <c r="AQ9" s="1"/>
      <c r="AS9" s="13" t="s">
        <v>30</v>
      </c>
      <c r="AT9" s="4">
        <f t="shared" si="11"/>
        <v>-1345</v>
      </c>
      <c r="AU9" s="4" t="str">
        <f t="shared" si="12"/>
        <v/>
      </c>
      <c r="AV9" s="1"/>
    </row>
    <row r="10" spans="1:50">
      <c r="A10" s="318"/>
      <c r="B10" s="318"/>
      <c r="C10" s="318"/>
      <c r="D10" s="319"/>
      <c r="E10" s="13" t="s">
        <v>52</v>
      </c>
      <c r="F10" s="13">
        <v>2</v>
      </c>
      <c r="G10" s="18">
        <v>1022</v>
      </c>
      <c r="H10" s="222"/>
      <c r="I10" s="336" t="s">
        <v>49</v>
      </c>
      <c r="J10" s="44">
        <v>1395</v>
      </c>
      <c r="K10" s="54" t="s">
        <v>89</v>
      </c>
      <c r="L10" s="81">
        <v>1395</v>
      </c>
      <c r="M10" s="39" t="s">
        <v>89</v>
      </c>
      <c r="N10" s="48">
        <f t="shared" si="2"/>
        <v>0</v>
      </c>
      <c r="O10" s="81">
        <v>1395</v>
      </c>
      <c r="P10" s="39" t="s">
        <v>90</v>
      </c>
      <c r="Q10" s="48">
        <f t="shared" si="3"/>
        <v>0</v>
      </c>
      <c r="R10" s="3">
        <v>1395</v>
      </c>
      <c r="S10" s="3"/>
      <c r="T10" s="4" t="s">
        <v>26</v>
      </c>
      <c r="U10" s="4" t="str">
        <f t="shared" si="4"/>
        <v/>
      </c>
      <c r="V10" s="48"/>
      <c r="W10" s="267">
        <v>1395</v>
      </c>
      <c r="X10" s="269"/>
      <c r="Y10" s="13" t="s">
        <v>29</v>
      </c>
      <c r="Z10" s="4" t="str">
        <f t="shared" si="5"/>
        <v/>
      </c>
      <c r="AA10" s="4" t="str">
        <f t="shared" si="6"/>
        <v/>
      </c>
      <c r="AB10" s="267">
        <v>1395</v>
      </c>
      <c r="AC10" s="269"/>
      <c r="AD10" s="13" t="s">
        <v>29</v>
      </c>
      <c r="AE10" s="4" t="str">
        <f t="shared" si="7"/>
        <v/>
      </c>
      <c r="AF10" s="4" t="str">
        <f>IF(AC10&lt;&gt;X10,AC10-X10,"")</f>
        <v/>
      </c>
      <c r="AG10" s="290">
        <v>1395</v>
      </c>
      <c r="AH10" s="265">
        <v>1495</v>
      </c>
      <c r="AI10" s="13" t="s">
        <v>26</v>
      </c>
      <c r="AJ10" s="4" t="str">
        <f t="shared" si="0"/>
        <v/>
      </c>
      <c r="AK10" s="4"/>
      <c r="AL10" s="290">
        <v>1395</v>
      </c>
      <c r="AM10" s="265"/>
      <c r="AN10" s="13" t="s">
        <v>29</v>
      </c>
      <c r="AO10" s="4" t="str">
        <f t="shared" si="9"/>
        <v/>
      </c>
      <c r="AP10" s="4">
        <f t="shared" si="10"/>
        <v>-1495</v>
      </c>
      <c r="AQ10" s="1"/>
      <c r="AS10" s="13" t="s">
        <v>30</v>
      </c>
      <c r="AT10" s="4">
        <f t="shared" si="11"/>
        <v>-1395</v>
      </c>
      <c r="AU10" s="4" t="str">
        <f t="shared" si="12"/>
        <v/>
      </c>
      <c r="AV10" s="1"/>
    </row>
    <row r="11" spans="1:50">
      <c r="A11" s="328"/>
      <c r="B11" s="328"/>
      <c r="C11" s="328"/>
      <c r="D11" s="329"/>
      <c r="E11" s="164">
        <v>3</v>
      </c>
      <c r="F11" s="164">
        <v>2</v>
      </c>
      <c r="G11" s="165">
        <v>1202</v>
      </c>
      <c r="H11" s="223"/>
      <c r="I11" s="337" t="s">
        <v>49</v>
      </c>
      <c r="J11" s="157">
        <v>1595</v>
      </c>
      <c r="K11" s="224" t="s">
        <v>89</v>
      </c>
      <c r="L11" s="159">
        <v>1595</v>
      </c>
      <c r="M11" s="134" t="s">
        <v>89</v>
      </c>
      <c r="N11" s="51">
        <f t="shared" si="2"/>
        <v>0</v>
      </c>
      <c r="O11" s="159">
        <v>1595</v>
      </c>
      <c r="P11" s="160" t="s">
        <v>90</v>
      </c>
      <c r="Q11" s="161">
        <f t="shared" si="3"/>
        <v>0</v>
      </c>
      <c r="R11" s="162">
        <v>1595</v>
      </c>
      <c r="S11" s="162"/>
      <c r="T11" s="163" t="s">
        <v>90</v>
      </c>
      <c r="U11" s="12" t="str">
        <f t="shared" si="4"/>
        <v/>
      </c>
      <c r="V11" s="161"/>
      <c r="W11" s="268">
        <v>1595</v>
      </c>
      <c r="X11" s="272"/>
      <c r="Y11" s="14" t="s">
        <v>29</v>
      </c>
      <c r="Z11" s="12" t="str">
        <f t="shared" si="5"/>
        <v/>
      </c>
      <c r="AA11" s="12" t="str">
        <f t="shared" si="6"/>
        <v/>
      </c>
      <c r="AB11" s="268">
        <v>1595</v>
      </c>
      <c r="AC11" s="272"/>
      <c r="AD11" s="14" t="s">
        <v>29</v>
      </c>
      <c r="AE11" s="12" t="str">
        <f t="shared" si="7"/>
        <v/>
      </c>
      <c r="AF11" s="12" t="str">
        <f t="shared" si="8"/>
        <v/>
      </c>
      <c r="AG11" s="266">
        <v>1595</v>
      </c>
      <c r="AH11" s="271"/>
      <c r="AI11" s="14" t="s">
        <v>26</v>
      </c>
      <c r="AJ11" s="12" t="str">
        <f t="shared" si="0"/>
        <v/>
      </c>
      <c r="AK11" s="12" t="str">
        <f t="shared" si="1"/>
        <v/>
      </c>
      <c r="AL11" s="266">
        <v>1595</v>
      </c>
      <c r="AM11" s="271"/>
      <c r="AN11" s="14" t="s">
        <v>26</v>
      </c>
      <c r="AO11" s="12" t="str">
        <f t="shared" si="9"/>
        <v/>
      </c>
      <c r="AP11" s="12" t="str">
        <f t="shared" si="10"/>
        <v/>
      </c>
      <c r="AQ11" s="112"/>
      <c r="AR11" s="10"/>
      <c r="AS11" s="14" t="s">
        <v>30</v>
      </c>
      <c r="AT11" s="12">
        <f t="shared" si="11"/>
        <v>-1595</v>
      </c>
      <c r="AU11" s="12" t="str">
        <f t="shared" si="12"/>
        <v/>
      </c>
      <c r="AV11" s="1"/>
    </row>
    <row r="12" spans="1:50">
      <c r="A12" s="318" t="s">
        <v>87</v>
      </c>
      <c r="B12" s="318" t="s">
        <v>45</v>
      </c>
      <c r="C12" s="318" t="s">
        <v>53</v>
      </c>
      <c r="D12" s="319" t="s">
        <v>54</v>
      </c>
      <c r="E12" s="13">
        <v>1</v>
      </c>
      <c r="F12" s="13">
        <v>1</v>
      </c>
      <c r="G12" s="18">
        <v>479</v>
      </c>
      <c r="H12" s="18"/>
      <c r="I12" s="320" t="s">
        <v>55</v>
      </c>
      <c r="J12" s="44">
        <v>950</v>
      </c>
      <c r="K12" s="54" t="s">
        <v>79</v>
      </c>
      <c r="L12" s="81">
        <v>950</v>
      </c>
      <c r="M12" s="39" t="s">
        <v>79</v>
      </c>
      <c r="N12" s="48">
        <f t="shared" si="2"/>
        <v>0</v>
      </c>
      <c r="O12" s="81">
        <v>950</v>
      </c>
      <c r="P12" s="39" t="s">
        <v>79</v>
      </c>
      <c r="Q12" s="48">
        <f t="shared" si="3"/>
        <v>0</v>
      </c>
      <c r="R12" s="81">
        <v>950</v>
      </c>
      <c r="S12" s="81"/>
      <c r="T12" s="4" t="s">
        <v>79</v>
      </c>
      <c r="U12" s="4" t="str">
        <f t="shared" si="4"/>
        <v/>
      </c>
      <c r="V12" s="48"/>
      <c r="W12" s="267">
        <v>950</v>
      </c>
      <c r="X12" s="269"/>
      <c r="Y12" s="13" t="s">
        <v>28</v>
      </c>
      <c r="Z12" s="4" t="str">
        <f t="shared" si="5"/>
        <v/>
      </c>
      <c r="AA12" s="4" t="str">
        <f t="shared" si="6"/>
        <v/>
      </c>
      <c r="AB12" s="267">
        <v>950</v>
      </c>
      <c r="AC12" s="269"/>
      <c r="AD12" s="13" t="s">
        <v>28</v>
      </c>
      <c r="AE12" s="4" t="str">
        <f t="shared" si="7"/>
        <v/>
      </c>
      <c r="AF12" s="4" t="str">
        <f t="shared" si="8"/>
        <v/>
      </c>
      <c r="AG12" s="290">
        <v>950</v>
      </c>
      <c r="AH12" s="265"/>
      <c r="AI12" s="13" t="s">
        <v>28</v>
      </c>
      <c r="AJ12" s="4" t="str">
        <f t="shared" si="0"/>
        <v/>
      </c>
      <c r="AK12" s="4" t="str">
        <f t="shared" si="1"/>
        <v/>
      </c>
      <c r="AL12" s="290">
        <v>950</v>
      </c>
      <c r="AM12" s="265"/>
      <c r="AN12" s="13" t="s">
        <v>28</v>
      </c>
      <c r="AO12" s="4" t="str">
        <f t="shared" si="9"/>
        <v/>
      </c>
      <c r="AP12" s="4" t="str">
        <f t="shared" si="10"/>
        <v/>
      </c>
      <c r="AQ12" s="1"/>
      <c r="AS12" s="13" t="s">
        <v>30</v>
      </c>
      <c r="AT12" s="4">
        <f t="shared" si="11"/>
        <v>-950</v>
      </c>
      <c r="AU12" s="4" t="str">
        <f t="shared" si="12"/>
        <v/>
      </c>
      <c r="AV12" s="1"/>
    </row>
    <row r="13" spans="1:50">
      <c r="A13" s="318"/>
      <c r="B13" s="318"/>
      <c r="C13" s="318"/>
      <c r="D13" s="319"/>
      <c r="E13" s="13">
        <v>2</v>
      </c>
      <c r="F13" s="13">
        <v>1</v>
      </c>
      <c r="G13" s="18">
        <v>668</v>
      </c>
      <c r="H13" s="18"/>
      <c r="I13" s="320" t="s">
        <v>55</v>
      </c>
      <c r="J13" s="44">
        <v>995</v>
      </c>
      <c r="K13" s="54" t="s">
        <v>79</v>
      </c>
      <c r="L13" s="81">
        <v>995</v>
      </c>
      <c r="M13" s="39" t="s">
        <v>79</v>
      </c>
      <c r="N13" s="48">
        <f t="shared" si="2"/>
        <v>0</v>
      </c>
      <c r="O13" s="81">
        <v>995</v>
      </c>
      <c r="P13" s="39" t="s">
        <v>79</v>
      </c>
      <c r="Q13" s="48">
        <f t="shared" si="3"/>
        <v>0</v>
      </c>
      <c r="R13" s="81">
        <v>995</v>
      </c>
      <c r="S13" s="81"/>
      <c r="T13" s="4" t="s">
        <v>79</v>
      </c>
      <c r="U13" s="4" t="str">
        <f t="shared" si="4"/>
        <v/>
      </c>
      <c r="V13" s="48"/>
      <c r="W13" s="267">
        <v>995</v>
      </c>
      <c r="X13" s="269"/>
      <c r="Y13" s="13" t="s">
        <v>28</v>
      </c>
      <c r="Z13" s="4" t="str">
        <f t="shared" si="5"/>
        <v/>
      </c>
      <c r="AA13" s="4" t="str">
        <f t="shared" si="6"/>
        <v/>
      </c>
      <c r="AB13" s="267">
        <v>995</v>
      </c>
      <c r="AC13" s="269"/>
      <c r="AD13" s="13" t="s">
        <v>28</v>
      </c>
      <c r="AE13" s="4" t="str">
        <f t="shared" si="7"/>
        <v/>
      </c>
      <c r="AF13" s="4" t="str">
        <f t="shared" si="8"/>
        <v/>
      </c>
      <c r="AG13" s="290">
        <v>998</v>
      </c>
      <c r="AH13" s="265"/>
      <c r="AI13" s="13" t="s">
        <v>28</v>
      </c>
      <c r="AJ13" s="4">
        <f t="shared" si="0"/>
        <v>3</v>
      </c>
      <c r="AK13" s="4" t="str">
        <f t="shared" si="1"/>
        <v/>
      </c>
      <c r="AL13" s="290">
        <v>998</v>
      </c>
      <c r="AM13" s="265"/>
      <c r="AN13" s="13" t="s">
        <v>28</v>
      </c>
      <c r="AO13" s="4" t="str">
        <f t="shared" si="9"/>
        <v/>
      </c>
      <c r="AP13" s="4" t="str">
        <f t="shared" si="10"/>
        <v/>
      </c>
      <c r="AQ13" s="1"/>
      <c r="AS13" s="13" t="s">
        <v>30</v>
      </c>
      <c r="AT13" s="4">
        <f t="shared" si="11"/>
        <v>-998</v>
      </c>
      <c r="AU13" s="4" t="str">
        <f t="shared" si="12"/>
        <v/>
      </c>
      <c r="AV13" s="1"/>
    </row>
    <row r="14" spans="1:50">
      <c r="A14" s="318"/>
      <c r="B14" s="318"/>
      <c r="C14" s="318"/>
      <c r="D14" s="319"/>
      <c r="E14" s="13">
        <v>2</v>
      </c>
      <c r="F14" s="13">
        <v>1</v>
      </c>
      <c r="G14" s="18">
        <v>799</v>
      </c>
      <c r="H14" s="18"/>
      <c r="I14" s="320" t="s">
        <v>55</v>
      </c>
      <c r="J14" s="44">
        <v>1100</v>
      </c>
      <c r="K14" s="54" t="s">
        <v>79</v>
      </c>
      <c r="L14" s="81">
        <v>1100</v>
      </c>
      <c r="M14" s="39" t="s">
        <v>79</v>
      </c>
      <c r="N14" s="48">
        <f t="shared" si="2"/>
        <v>0</v>
      </c>
      <c r="O14" s="81">
        <v>1100</v>
      </c>
      <c r="P14" s="39" t="s">
        <v>79</v>
      </c>
      <c r="Q14" s="48">
        <f t="shared" si="3"/>
        <v>0</v>
      </c>
      <c r="R14" s="81">
        <v>1100</v>
      </c>
      <c r="S14" s="81"/>
      <c r="T14" s="4" t="s">
        <v>79</v>
      </c>
      <c r="U14" s="4" t="str">
        <f t="shared" si="4"/>
        <v/>
      </c>
      <c r="V14" s="48"/>
      <c r="W14" s="267">
        <v>1100</v>
      </c>
      <c r="X14" s="269"/>
      <c r="Y14" s="13" t="s">
        <v>28</v>
      </c>
      <c r="Z14" s="4" t="str">
        <f t="shared" si="5"/>
        <v/>
      </c>
      <c r="AA14" s="4" t="str">
        <f t="shared" si="6"/>
        <v/>
      </c>
      <c r="AB14" s="267">
        <v>1100</v>
      </c>
      <c r="AC14" s="269"/>
      <c r="AD14" s="13" t="s">
        <v>28</v>
      </c>
      <c r="AE14" s="4" t="str">
        <f t="shared" si="7"/>
        <v/>
      </c>
      <c r="AF14" s="4" t="str">
        <f t="shared" si="8"/>
        <v/>
      </c>
      <c r="AG14" s="290">
        <v>1100</v>
      </c>
      <c r="AH14" s="265"/>
      <c r="AI14" s="13" t="s">
        <v>26</v>
      </c>
      <c r="AJ14" s="4" t="str">
        <f t="shared" si="0"/>
        <v/>
      </c>
      <c r="AK14" s="4" t="str">
        <f t="shared" si="1"/>
        <v/>
      </c>
      <c r="AL14" s="290">
        <v>1100</v>
      </c>
      <c r="AM14" s="265"/>
      <c r="AN14" s="13" t="s">
        <v>28</v>
      </c>
      <c r="AO14" s="4" t="str">
        <f t="shared" si="9"/>
        <v/>
      </c>
      <c r="AP14" s="4" t="str">
        <f t="shared" si="10"/>
        <v/>
      </c>
      <c r="AQ14" s="1"/>
      <c r="AS14" s="13" t="s">
        <v>30</v>
      </c>
      <c r="AT14" s="4">
        <f t="shared" si="11"/>
        <v>-1100</v>
      </c>
      <c r="AU14" s="4" t="str">
        <f t="shared" si="12"/>
        <v/>
      </c>
      <c r="AV14" s="1"/>
    </row>
    <row r="15" spans="1:50">
      <c r="A15" s="318"/>
      <c r="B15" s="318"/>
      <c r="C15" s="318"/>
      <c r="D15" s="319"/>
      <c r="E15" s="13">
        <v>2</v>
      </c>
      <c r="F15" s="13">
        <v>1</v>
      </c>
      <c r="G15" s="18">
        <v>825</v>
      </c>
      <c r="H15" s="18"/>
      <c r="I15" s="320" t="s">
        <v>55</v>
      </c>
      <c r="J15" s="44">
        <v>1100</v>
      </c>
      <c r="K15" s="54" t="s">
        <v>79</v>
      </c>
      <c r="L15" s="81">
        <v>1100</v>
      </c>
      <c r="M15" s="39" t="s">
        <v>79</v>
      </c>
      <c r="N15" s="48">
        <f t="shared" si="2"/>
        <v>0</v>
      </c>
      <c r="O15" s="81">
        <v>1100</v>
      </c>
      <c r="P15" s="39" t="s">
        <v>26</v>
      </c>
      <c r="Q15" s="48">
        <f t="shared" si="3"/>
        <v>0</v>
      </c>
      <c r="R15" s="81">
        <v>1100</v>
      </c>
      <c r="S15" s="81"/>
      <c r="T15" s="4" t="s">
        <v>79</v>
      </c>
      <c r="U15" s="4" t="str">
        <f t="shared" si="4"/>
        <v/>
      </c>
      <c r="V15" s="48"/>
      <c r="W15" s="267">
        <v>1100</v>
      </c>
      <c r="X15" s="269"/>
      <c r="Y15" s="13" t="s">
        <v>28</v>
      </c>
      <c r="Z15" s="4" t="str">
        <f t="shared" si="5"/>
        <v/>
      </c>
      <c r="AA15" s="4" t="str">
        <f t="shared" si="6"/>
        <v/>
      </c>
      <c r="AB15" s="267">
        <v>1100</v>
      </c>
      <c r="AC15" s="269"/>
      <c r="AD15" s="13" t="s">
        <v>28</v>
      </c>
      <c r="AE15" s="4" t="str">
        <f t="shared" si="7"/>
        <v/>
      </c>
      <c r="AF15" s="4" t="str">
        <f t="shared" si="8"/>
        <v/>
      </c>
      <c r="AG15" s="290">
        <v>1100</v>
      </c>
      <c r="AH15" s="265"/>
      <c r="AI15" s="13" t="s">
        <v>26</v>
      </c>
      <c r="AJ15" s="4" t="str">
        <f t="shared" si="0"/>
        <v/>
      </c>
      <c r="AK15" s="4" t="str">
        <f t="shared" si="1"/>
        <v/>
      </c>
      <c r="AL15" s="290">
        <v>1100</v>
      </c>
      <c r="AM15" s="265"/>
      <c r="AN15" s="13" t="s">
        <v>28</v>
      </c>
      <c r="AO15" s="4" t="str">
        <f t="shared" si="9"/>
        <v/>
      </c>
      <c r="AP15" s="4" t="str">
        <f t="shared" si="10"/>
        <v/>
      </c>
      <c r="AQ15" s="1"/>
      <c r="AS15" s="13" t="s">
        <v>30</v>
      </c>
      <c r="AT15" s="4">
        <f t="shared" si="11"/>
        <v>-1100</v>
      </c>
      <c r="AU15" s="4" t="str">
        <f t="shared" si="12"/>
        <v/>
      </c>
      <c r="AV15" s="1"/>
    </row>
    <row r="16" spans="1:50">
      <c r="A16" s="328"/>
      <c r="B16" s="328"/>
      <c r="C16" s="328"/>
      <c r="D16" s="329"/>
      <c r="E16" s="164">
        <v>2</v>
      </c>
      <c r="F16" s="164">
        <v>1</v>
      </c>
      <c r="G16" s="165">
        <v>780</v>
      </c>
      <c r="H16" s="165"/>
      <c r="I16" s="331" t="s">
        <v>55</v>
      </c>
      <c r="J16" s="157">
        <v>1100</v>
      </c>
      <c r="K16" s="158" t="s">
        <v>26</v>
      </c>
      <c r="L16" s="159">
        <v>1100</v>
      </c>
      <c r="M16" s="168" t="s">
        <v>26</v>
      </c>
      <c r="N16" s="161">
        <f t="shared" si="2"/>
        <v>0</v>
      </c>
      <c r="O16" s="159">
        <v>1100</v>
      </c>
      <c r="P16" s="168" t="s">
        <v>26</v>
      </c>
      <c r="Q16" s="161">
        <f t="shared" si="3"/>
        <v>0</v>
      </c>
      <c r="R16" s="159">
        <v>1100</v>
      </c>
      <c r="S16" s="159"/>
      <c r="T16" s="163" t="s">
        <v>79</v>
      </c>
      <c r="U16" s="12" t="str">
        <f t="shared" si="4"/>
        <v/>
      </c>
      <c r="V16" s="161"/>
      <c r="W16" s="268">
        <v>1100</v>
      </c>
      <c r="X16" s="272"/>
      <c r="Y16" s="14" t="s">
        <v>28</v>
      </c>
      <c r="Z16" s="12" t="str">
        <f t="shared" si="5"/>
        <v/>
      </c>
      <c r="AA16" s="12" t="str">
        <f t="shared" si="6"/>
        <v/>
      </c>
      <c r="AB16" s="268">
        <v>1100</v>
      </c>
      <c r="AC16" s="272"/>
      <c r="AD16" s="14" t="s">
        <v>28</v>
      </c>
      <c r="AE16" s="12" t="str">
        <f t="shared" si="7"/>
        <v/>
      </c>
      <c r="AF16" s="12" t="str">
        <f t="shared" si="8"/>
        <v/>
      </c>
      <c r="AG16" s="266">
        <v>1100</v>
      </c>
      <c r="AH16" s="271"/>
      <c r="AI16" s="14" t="s">
        <v>26</v>
      </c>
      <c r="AJ16" s="12" t="str">
        <f t="shared" si="0"/>
        <v/>
      </c>
      <c r="AK16" s="12" t="str">
        <f t="shared" si="1"/>
        <v/>
      </c>
      <c r="AL16" s="266">
        <v>1100</v>
      </c>
      <c r="AM16" s="271"/>
      <c r="AN16" s="14" t="s">
        <v>26</v>
      </c>
      <c r="AO16" s="12" t="str">
        <f t="shared" si="9"/>
        <v/>
      </c>
      <c r="AP16" s="12" t="str">
        <f t="shared" si="10"/>
        <v/>
      </c>
      <c r="AQ16" s="112"/>
      <c r="AR16" s="10"/>
      <c r="AS16" s="14" t="s">
        <v>30</v>
      </c>
      <c r="AT16" s="12">
        <f t="shared" si="11"/>
        <v>-1100</v>
      </c>
      <c r="AU16" s="12" t="str">
        <f t="shared" si="12"/>
        <v/>
      </c>
      <c r="AV16" s="1"/>
    </row>
    <row r="17" spans="1:48">
      <c r="A17" s="326" t="s">
        <v>91</v>
      </c>
      <c r="B17" s="318" t="s">
        <v>45</v>
      </c>
      <c r="C17" s="318" t="s">
        <v>56</v>
      </c>
      <c r="D17" s="319" t="s">
        <v>57</v>
      </c>
      <c r="E17" s="13">
        <v>1</v>
      </c>
      <c r="F17" s="13">
        <v>1</v>
      </c>
      <c r="G17" s="18">
        <v>730</v>
      </c>
      <c r="H17" s="18"/>
      <c r="I17" s="320" t="s">
        <v>58</v>
      </c>
      <c r="J17" s="44">
        <v>1095</v>
      </c>
      <c r="K17" s="54" t="s">
        <v>26</v>
      </c>
      <c r="L17" s="81">
        <v>1095</v>
      </c>
      <c r="M17" s="40" t="s">
        <v>89</v>
      </c>
      <c r="N17" s="48">
        <f t="shared" si="2"/>
        <v>0</v>
      </c>
      <c r="O17" s="81"/>
      <c r="P17" s="40"/>
      <c r="Q17" s="48">
        <f t="shared" si="3"/>
        <v>-1095</v>
      </c>
      <c r="R17" s="81">
        <v>1095</v>
      </c>
      <c r="T17" s="4"/>
      <c r="U17" s="4">
        <f t="shared" si="4"/>
        <v>1095</v>
      </c>
      <c r="V17" s="48"/>
      <c r="W17" s="269">
        <v>1095</v>
      </c>
      <c r="X17" s="269"/>
      <c r="Y17" s="13" t="s">
        <v>28</v>
      </c>
      <c r="Z17" s="4" t="str">
        <f t="shared" si="5"/>
        <v/>
      </c>
      <c r="AA17" s="4" t="str">
        <f t="shared" si="6"/>
        <v/>
      </c>
      <c r="AB17" s="269">
        <v>1095</v>
      </c>
      <c r="AC17" s="269"/>
      <c r="AD17" s="13" t="s">
        <v>28</v>
      </c>
      <c r="AE17" s="4" t="str">
        <f t="shared" si="7"/>
        <v/>
      </c>
      <c r="AF17" s="4" t="str">
        <f t="shared" si="8"/>
        <v/>
      </c>
      <c r="AG17" s="290">
        <v>1095</v>
      </c>
      <c r="AH17" s="265"/>
      <c r="AI17" s="13" t="s">
        <v>28</v>
      </c>
      <c r="AJ17" s="4" t="str">
        <f t="shared" si="0"/>
        <v/>
      </c>
      <c r="AK17" s="4" t="str">
        <f t="shared" si="1"/>
        <v/>
      </c>
      <c r="AL17" s="290">
        <v>1095</v>
      </c>
      <c r="AM17" s="265"/>
      <c r="AN17" s="13" t="s">
        <v>28</v>
      </c>
      <c r="AO17" s="4" t="str">
        <f t="shared" si="9"/>
        <v/>
      </c>
      <c r="AP17" s="4" t="str">
        <f t="shared" si="10"/>
        <v/>
      </c>
      <c r="AQ17" s="1"/>
      <c r="AS17" s="13" t="s">
        <v>30</v>
      </c>
      <c r="AT17" s="4">
        <f t="shared" si="11"/>
        <v>-1095</v>
      </c>
      <c r="AU17" s="4" t="str">
        <f t="shared" si="12"/>
        <v/>
      </c>
      <c r="AV17" s="1"/>
    </row>
    <row r="18" spans="1:48">
      <c r="A18" s="326"/>
      <c r="B18" s="318"/>
      <c r="C18" s="318"/>
      <c r="D18" s="319"/>
      <c r="E18" s="13">
        <v>2</v>
      </c>
      <c r="F18" s="13">
        <v>2</v>
      </c>
      <c r="G18" s="18">
        <v>901</v>
      </c>
      <c r="H18" s="18"/>
      <c r="I18" s="320"/>
      <c r="J18" s="44"/>
      <c r="K18" s="55" t="s">
        <v>29</v>
      </c>
      <c r="L18" s="81">
        <v>1295</v>
      </c>
      <c r="M18" s="40" t="s">
        <v>26</v>
      </c>
      <c r="N18" s="48"/>
      <c r="O18" s="81"/>
      <c r="P18" s="40"/>
      <c r="Q18" s="48">
        <f t="shared" si="3"/>
        <v>-1295</v>
      </c>
      <c r="R18" s="81">
        <v>1295</v>
      </c>
      <c r="T18" s="4"/>
      <c r="U18" s="4">
        <f t="shared" si="4"/>
        <v>1295</v>
      </c>
      <c r="V18" s="48"/>
      <c r="W18" s="269">
        <v>1295</v>
      </c>
      <c r="X18" s="269"/>
      <c r="Y18" s="13" t="s">
        <v>26</v>
      </c>
      <c r="Z18" s="4" t="str">
        <f t="shared" si="5"/>
        <v/>
      </c>
      <c r="AA18" s="4" t="str">
        <f t="shared" si="6"/>
        <v/>
      </c>
      <c r="AB18" s="269">
        <v>1295</v>
      </c>
      <c r="AC18" s="269"/>
      <c r="AD18" s="13" t="s">
        <v>26</v>
      </c>
      <c r="AE18" s="4" t="str">
        <f t="shared" si="7"/>
        <v/>
      </c>
      <c r="AF18" s="4" t="str">
        <f t="shared" si="8"/>
        <v/>
      </c>
      <c r="AG18" s="290">
        <v>1395</v>
      </c>
      <c r="AH18" s="265"/>
      <c r="AI18" s="13" t="s">
        <v>26</v>
      </c>
      <c r="AJ18" s="4">
        <f t="shared" si="0"/>
        <v>100</v>
      </c>
      <c r="AK18" s="4" t="str">
        <f t="shared" si="1"/>
        <v/>
      </c>
      <c r="AL18" s="290">
        <v>1395</v>
      </c>
      <c r="AM18" s="265"/>
      <c r="AN18" s="13" t="s">
        <v>26</v>
      </c>
      <c r="AO18" s="4" t="str">
        <f t="shared" si="9"/>
        <v/>
      </c>
      <c r="AP18" s="4" t="str">
        <f t="shared" si="10"/>
        <v/>
      </c>
      <c r="AQ18" s="1"/>
      <c r="AS18" s="13" t="s">
        <v>30</v>
      </c>
      <c r="AT18" s="4">
        <f t="shared" si="11"/>
        <v>-1395</v>
      </c>
      <c r="AU18" s="4" t="str">
        <f t="shared" si="12"/>
        <v/>
      </c>
      <c r="AV18" s="1"/>
    </row>
    <row r="19" spans="1:48">
      <c r="A19" s="326"/>
      <c r="B19" s="318"/>
      <c r="C19" s="318"/>
      <c r="D19" s="319"/>
      <c r="E19" s="13">
        <v>2</v>
      </c>
      <c r="F19" s="13">
        <v>2</v>
      </c>
      <c r="G19" s="18">
        <v>985</v>
      </c>
      <c r="H19" s="18"/>
      <c r="I19" s="320"/>
      <c r="J19" s="44"/>
      <c r="K19" s="55" t="s">
        <v>29</v>
      </c>
      <c r="L19" s="45" t="s">
        <v>92</v>
      </c>
      <c r="M19" s="78"/>
      <c r="N19" s="48"/>
      <c r="O19" s="45"/>
      <c r="P19" s="78"/>
      <c r="Q19" s="48" t="e">
        <f t="shared" si="3"/>
        <v>#VALUE!</v>
      </c>
      <c r="R19" s="45" t="s">
        <v>92</v>
      </c>
      <c r="T19" s="4" t="s">
        <v>26</v>
      </c>
      <c r="U19" s="4"/>
      <c r="V19" s="48"/>
      <c r="W19" s="269" t="s">
        <v>92</v>
      </c>
      <c r="X19" s="269"/>
      <c r="Y19" s="13" t="s">
        <v>28</v>
      </c>
      <c r="Z19" s="4"/>
      <c r="AA19" s="4" t="str">
        <f t="shared" si="6"/>
        <v/>
      </c>
      <c r="AB19" s="269" t="s">
        <v>92</v>
      </c>
      <c r="AC19" s="269"/>
      <c r="AD19" s="13" t="s">
        <v>28</v>
      </c>
      <c r="AE19" s="4"/>
      <c r="AF19" s="4" t="str">
        <f>IF(AC19&lt;&gt;X19,AC19-X19,"")</f>
        <v/>
      </c>
      <c r="AG19" s="290" t="s">
        <v>92</v>
      </c>
      <c r="AH19" s="265"/>
      <c r="AI19" s="13" t="s">
        <v>29</v>
      </c>
      <c r="AJ19" s="4" t="str">
        <f t="shared" si="0"/>
        <v/>
      </c>
      <c r="AK19" s="4" t="str">
        <f t="shared" si="1"/>
        <v/>
      </c>
      <c r="AL19" s="290" t="s">
        <v>92</v>
      </c>
      <c r="AM19" s="265"/>
      <c r="AN19" s="13" t="s">
        <v>29</v>
      </c>
      <c r="AO19" s="4" t="str">
        <f t="shared" si="9"/>
        <v/>
      </c>
      <c r="AP19" s="4" t="str">
        <f t="shared" si="10"/>
        <v/>
      </c>
      <c r="AQ19" s="1"/>
      <c r="AS19" s="13" t="s">
        <v>30</v>
      </c>
      <c r="AT19" s="4" t="e">
        <f t="shared" si="11"/>
        <v>#VALUE!</v>
      </c>
      <c r="AU19" s="4" t="str">
        <f t="shared" si="12"/>
        <v/>
      </c>
      <c r="AV19" s="1"/>
    </row>
    <row r="20" spans="1:48">
      <c r="A20" s="327"/>
      <c r="B20" s="328"/>
      <c r="C20" s="328"/>
      <c r="D20" s="329"/>
      <c r="E20" s="164">
        <v>3</v>
      </c>
      <c r="F20" s="164">
        <v>2</v>
      </c>
      <c r="G20" s="165">
        <v>1009</v>
      </c>
      <c r="H20" s="165"/>
      <c r="I20" s="331"/>
      <c r="J20" s="157"/>
      <c r="K20" s="226" t="s">
        <v>29</v>
      </c>
      <c r="L20" s="169" t="s">
        <v>92</v>
      </c>
      <c r="M20" s="170"/>
      <c r="N20" s="161"/>
      <c r="O20" s="169"/>
      <c r="P20" s="170"/>
      <c r="Q20" s="161" t="e">
        <f t="shared" si="3"/>
        <v>#VALUE!</v>
      </c>
      <c r="R20" s="169" t="s">
        <v>92</v>
      </c>
      <c r="S20" s="162"/>
      <c r="T20" s="163"/>
      <c r="U20" s="12"/>
      <c r="V20" s="161"/>
      <c r="W20" s="268" t="s">
        <v>92</v>
      </c>
      <c r="X20" s="272"/>
      <c r="Y20" s="14" t="s">
        <v>28</v>
      </c>
      <c r="Z20" s="12"/>
      <c r="AA20" s="12" t="str">
        <f t="shared" si="6"/>
        <v/>
      </c>
      <c r="AB20" s="268" t="s">
        <v>92</v>
      </c>
      <c r="AC20" s="272"/>
      <c r="AD20" s="14" t="s">
        <v>28</v>
      </c>
      <c r="AE20" s="12"/>
      <c r="AF20" s="12" t="str">
        <f t="shared" si="8"/>
        <v/>
      </c>
      <c r="AG20" s="266" t="s">
        <v>92</v>
      </c>
      <c r="AH20" s="271"/>
      <c r="AI20" s="14" t="s">
        <v>29</v>
      </c>
      <c r="AJ20" s="12" t="str">
        <f t="shared" si="0"/>
        <v/>
      </c>
      <c r="AK20" s="12" t="str">
        <f t="shared" si="1"/>
        <v/>
      </c>
      <c r="AL20" s="266" t="s">
        <v>92</v>
      </c>
      <c r="AM20" s="271"/>
      <c r="AN20" s="14" t="s">
        <v>29</v>
      </c>
      <c r="AO20" s="12" t="str">
        <f t="shared" si="9"/>
        <v/>
      </c>
      <c r="AP20" s="12" t="str">
        <f t="shared" si="10"/>
        <v/>
      </c>
      <c r="AQ20" s="112"/>
      <c r="AR20" s="10"/>
      <c r="AS20" s="14" t="s">
        <v>30</v>
      </c>
      <c r="AT20" s="12" t="e">
        <f t="shared" si="11"/>
        <v>#VALUE!</v>
      </c>
      <c r="AU20" s="12" t="str">
        <f t="shared" si="12"/>
        <v/>
      </c>
      <c r="AV20" s="1"/>
    </row>
    <row r="21" spans="1:48" ht="30">
      <c r="A21" s="291" t="s">
        <v>93</v>
      </c>
      <c r="B21" s="164" t="s">
        <v>45</v>
      </c>
      <c r="C21" s="164" t="s">
        <v>59</v>
      </c>
      <c r="D21" s="171" t="s">
        <v>60</v>
      </c>
      <c r="E21" s="164">
        <v>3</v>
      </c>
      <c r="F21" s="164">
        <v>2.5</v>
      </c>
      <c r="G21" s="165" t="s">
        <v>61</v>
      </c>
      <c r="H21" s="165" t="s">
        <v>48</v>
      </c>
      <c r="I21" s="165" t="s">
        <v>62</v>
      </c>
      <c r="J21" s="157">
        <v>1295</v>
      </c>
      <c r="K21" s="158" t="s">
        <v>26</v>
      </c>
      <c r="L21" s="159">
        <v>1595</v>
      </c>
      <c r="M21" s="168" t="s">
        <v>26</v>
      </c>
      <c r="N21" s="161">
        <f t="shared" si="2"/>
        <v>300</v>
      </c>
      <c r="O21" s="159">
        <v>1595</v>
      </c>
      <c r="P21" s="168" t="s">
        <v>26</v>
      </c>
      <c r="Q21" s="161">
        <f t="shared" si="3"/>
        <v>0</v>
      </c>
      <c r="R21" s="162">
        <v>1595</v>
      </c>
      <c r="S21" s="162"/>
      <c r="T21" s="163" t="s">
        <v>26</v>
      </c>
      <c r="U21" s="12" t="str">
        <f t="shared" si="4"/>
        <v/>
      </c>
      <c r="V21" s="161"/>
      <c r="W21" s="268">
        <v>1595</v>
      </c>
      <c r="X21" s="272">
        <v>1675</v>
      </c>
      <c r="Y21" s="14" t="s">
        <v>26</v>
      </c>
      <c r="Z21" s="12" t="str">
        <f t="shared" si="5"/>
        <v/>
      </c>
      <c r="AA21" s="12"/>
      <c r="AB21" s="268">
        <v>1595</v>
      </c>
      <c r="AC21" s="272">
        <v>1675</v>
      </c>
      <c r="AD21" s="14" t="s">
        <v>26</v>
      </c>
      <c r="AE21" s="12" t="str">
        <f t="shared" ref="AE21:AE30" si="13">IF(AB21&lt;&gt;W21,AB21-W21,"")</f>
        <v/>
      </c>
      <c r="AF21" s="12"/>
      <c r="AG21" s="266">
        <v>1595</v>
      </c>
      <c r="AH21" s="271">
        <v>1675</v>
      </c>
      <c r="AI21" s="14" t="s">
        <v>26</v>
      </c>
      <c r="AJ21" s="12" t="str">
        <f t="shared" si="0"/>
        <v/>
      </c>
      <c r="AK21" s="12" t="str">
        <f t="shared" si="1"/>
        <v/>
      </c>
      <c r="AL21" s="266">
        <v>1495</v>
      </c>
      <c r="AM21" s="271"/>
      <c r="AN21" s="14" t="s">
        <v>26</v>
      </c>
      <c r="AO21" s="12">
        <f t="shared" si="9"/>
        <v>-100</v>
      </c>
      <c r="AP21" s="12">
        <f t="shared" si="10"/>
        <v>-1675</v>
      </c>
      <c r="AQ21" s="112"/>
      <c r="AR21" s="10"/>
      <c r="AS21" s="14" t="s">
        <v>30</v>
      </c>
      <c r="AT21" s="12">
        <f t="shared" si="11"/>
        <v>-1495</v>
      </c>
      <c r="AU21" s="12" t="str">
        <f t="shared" si="12"/>
        <v/>
      </c>
      <c r="AV21" s="1"/>
    </row>
    <row r="22" spans="1:48">
      <c r="A22" s="325" t="s">
        <v>94</v>
      </c>
      <c r="B22" s="318" t="s">
        <v>45</v>
      </c>
      <c r="C22" s="318" t="s">
        <v>63</v>
      </c>
      <c r="D22" s="321" t="s">
        <v>64</v>
      </c>
      <c r="E22" s="13">
        <v>1</v>
      </c>
      <c r="F22" s="13">
        <v>1</v>
      </c>
      <c r="G22" s="18" t="s">
        <v>61</v>
      </c>
      <c r="H22" s="18"/>
      <c r="I22" s="320" t="s">
        <v>58</v>
      </c>
      <c r="J22" s="44">
        <v>950</v>
      </c>
      <c r="K22" s="54" t="s">
        <v>27</v>
      </c>
      <c r="L22" s="81">
        <v>950</v>
      </c>
      <c r="M22" s="40" t="s">
        <v>95</v>
      </c>
      <c r="N22" s="48">
        <f t="shared" si="2"/>
        <v>0</v>
      </c>
      <c r="O22" s="81">
        <v>950</v>
      </c>
      <c r="P22" s="40" t="s">
        <v>27</v>
      </c>
      <c r="Q22" s="48">
        <f t="shared" si="3"/>
        <v>0</v>
      </c>
      <c r="R22" s="3">
        <v>950</v>
      </c>
      <c r="S22" s="3"/>
      <c r="T22" s="4" t="s">
        <v>79</v>
      </c>
      <c r="U22" s="4" t="str">
        <f t="shared" si="4"/>
        <v/>
      </c>
      <c r="V22" s="48"/>
      <c r="W22" s="267">
        <v>895</v>
      </c>
      <c r="X22" s="269"/>
      <c r="Y22" s="13" t="s">
        <v>27</v>
      </c>
      <c r="Z22" s="4">
        <f t="shared" si="5"/>
        <v>-55</v>
      </c>
      <c r="AA22" s="4" t="str">
        <f t="shared" si="6"/>
        <v/>
      </c>
      <c r="AB22" s="267">
        <v>895</v>
      </c>
      <c r="AC22" s="269"/>
      <c r="AD22" s="13" t="s">
        <v>27</v>
      </c>
      <c r="AE22" s="4" t="str">
        <f t="shared" si="13"/>
        <v/>
      </c>
      <c r="AF22" s="4" t="str">
        <f t="shared" ref="AF22:AF30" si="14">IF(AC22&lt;&gt;X22,AC22-X22,"")</f>
        <v/>
      </c>
      <c r="AG22" s="290">
        <v>950</v>
      </c>
      <c r="AH22" s="265"/>
      <c r="AI22" s="13" t="s">
        <v>27</v>
      </c>
      <c r="AJ22" s="4">
        <f t="shared" si="0"/>
        <v>55</v>
      </c>
      <c r="AK22" s="4" t="str">
        <f t="shared" si="1"/>
        <v/>
      </c>
      <c r="AL22" s="290">
        <v>950</v>
      </c>
      <c r="AM22" s="265"/>
      <c r="AN22" s="13" t="s">
        <v>27</v>
      </c>
      <c r="AO22" s="4" t="str">
        <f t="shared" si="9"/>
        <v/>
      </c>
      <c r="AP22" s="4" t="str">
        <f t="shared" si="10"/>
        <v/>
      </c>
      <c r="AQ22" s="1"/>
      <c r="AS22" s="13" t="s">
        <v>30</v>
      </c>
      <c r="AT22" s="4">
        <f t="shared" si="11"/>
        <v>-950</v>
      </c>
      <c r="AU22" s="4" t="str">
        <f t="shared" si="12"/>
        <v/>
      </c>
      <c r="AV22" s="1"/>
    </row>
    <row r="23" spans="1:48">
      <c r="A23" s="326"/>
      <c r="B23" s="318"/>
      <c r="C23" s="318"/>
      <c r="D23" s="321"/>
      <c r="E23" s="13">
        <v>2</v>
      </c>
      <c r="F23" s="13">
        <v>1</v>
      </c>
      <c r="G23" s="18" t="s">
        <v>61</v>
      </c>
      <c r="H23" s="18"/>
      <c r="I23" s="320" t="s">
        <v>58</v>
      </c>
      <c r="J23" s="44">
        <v>995</v>
      </c>
      <c r="K23" s="54" t="s">
        <v>26</v>
      </c>
      <c r="L23" s="81">
        <v>995</v>
      </c>
      <c r="M23" s="40" t="s">
        <v>95</v>
      </c>
      <c r="N23" s="48">
        <f t="shared" si="2"/>
        <v>0</v>
      </c>
      <c r="O23" s="81">
        <v>995</v>
      </c>
      <c r="P23" s="40" t="s">
        <v>27</v>
      </c>
      <c r="Q23" s="48">
        <f t="shared" si="3"/>
        <v>0</v>
      </c>
      <c r="R23" s="3">
        <v>995</v>
      </c>
      <c r="S23" s="3"/>
      <c r="T23" s="4" t="s">
        <v>79</v>
      </c>
      <c r="U23" s="4" t="str">
        <f t="shared" si="4"/>
        <v/>
      </c>
      <c r="V23" s="48"/>
      <c r="W23" s="267">
        <v>1025</v>
      </c>
      <c r="X23" s="269"/>
      <c r="Y23" s="13" t="s">
        <v>27</v>
      </c>
      <c r="Z23" s="4">
        <f t="shared" si="5"/>
        <v>30</v>
      </c>
      <c r="AA23" s="4" t="str">
        <f t="shared" si="6"/>
        <v/>
      </c>
      <c r="AB23" s="267">
        <v>1025</v>
      </c>
      <c r="AC23" s="269"/>
      <c r="AD23" s="13" t="s">
        <v>27</v>
      </c>
      <c r="AE23" s="4" t="str">
        <f t="shared" si="13"/>
        <v/>
      </c>
      <c r="AF23" s="4" t="str">
        <f t="shared" si="14"/>
        <v/>
      </c>
      <c r="AG23" s="290">
        <v>1025</v>
      </c>
      <c r="AH23" s="265"/>
      <c r="AI23" s="13" t="s">
        <v>27</v>
      </c>
      <c r="AJ23" s="4" t="str">
        <f t="shared" si="0"/>
        <v/>
      </c>
      <c r="AK23" s="4" t="str">
        <f t="shared" si="1"/>
        <v/>
      </c>
      <c r="AL23" s="290">
        <v>1050</v>
      </c>
      <c r="AM23" s="265"/>
      <c r="AN23" s="13" t="s">
        <v>26</v>
      </c>
      <c r="AO23" s="4">
        <f t="shared" si="9"/>
        <v>25</v>
      </c>
      <c r="AP23" s="4" t="str">
        <f t="shared" si="10"/>
        <v/>
      </c>
      <c r="AQ23" s="1"/>
      <c r="AS23" s="13" t="s">
        <v>30</v>
      </c>
      <c r="AT23" s="4">
        <f t="shared" si="11"/>
        <v>-1050</v>
      </c>
      <c r="AU23" s="4" t="str">
        <f t="shared" si="12"/>
        <v/>
      </c>
      <c r="AV23" s="1"/>
    </row>
    <row r="24" spans="1:48">
      <c r="A24" s="327"/>
      <c r="B24" s="328"/>
      <c r="C24" s="328"/>
      <c r="D24" s="330"/>
      <c r="E24" s="164">
        <v>3</v>
      </c>
      <c r="F24" s="164" t="s">
        <v>65</v>
      </c>
      <c r="G24" s="165" t="s">
        <v>61</v>
      </c>
      <c r="H24" s="165"/>
      <c r="I24" s="331" t="s">
        <v>58</v>
      </c>
      <c r="J24" s="157">
        <v>1095</v>
      </c>
      <c r="K24" s="158" t="s">
        <v>27</v>
      </c>
      <c r="L24" s="159">
        <v>1095</v>
      </c>
      <c r="M24" s="168" t="s">
        <v>27</v>
      </c>
      <c r="N24" s="161">
        <f t="shared" si="2"/>
        <v>0</v>
      </c>
      <c r="O24" s="159">
        <v>1095</v>
      </c>
      <c r="P24" s="168" t="s">
        <v>27</v>
      </c>
      <c r="Q24" s="161">
        <f t="shared" si="3"/>
        <v>0</v>
      </c>
      <c r="R24" s="162">
        <v>1095</v>
      </c>
      <c r="S24" s="162"/>
      <c r="T24" s="163" t="s">
        <v>79</v>
      </c>
      <c r="U24" s="12" t="str">
        <f t="shared" si="4"/>
        <v/>
      </c>
      <c r="V24" s="161"/>
      <c r="W24" s="268">
        <v>1095</v>
      </c>
      <c r="X24" s="272"/>
      <c r="Y24" s="14" t="s">
        <v>27</v>
      </c>
      <c r="Z24" s="12" t="str">
        <f t="shared" si="5"/>
        <v/>
      </c>
      <c r="AA24" s="12" t="str">
        <f t="shared" si="6"/>
        <v/>
      </c>
      <c r="AB24" s="268">
        <v>1095</v>
      </c>
      <c r="AC24" s="272"/>
      <c r="AD24" s="14" t="s">
        <v>27</v>
      </c>
      <c r="AE24" s="12" t="str">
        <f t="shared" si="13"/>
        <v/>
      </c>
      <c r="AF24" s="12" t="str">
        <f t="shared" si="14"/>
        <v/>
      </c>
      <c r="AG24" s="266">
        <v>1095</v>
      </c>
      <c r="AH24" s="271"/>
      <c r="AI24" s="14" t="s">
        <v>27</v>
      </c>
      <c r="AJ24" s="12" t="str">
        <f t="shared" si="0"/>
        <v/>
      </c>
      <c r="AK24" s="12" t="str">
        <f t="shared" si="1"/>
        <v/>
      </c>
      <c r="AL24" s="266">
        <v>1095</v>
      </c>
      <c r="AM24" s="271"/>
      <c r="AN24" s="14" t="s">
        <v>27</v>
      </c>
      <c r="AO24" s="12" t="str">
        <f t="shared" si="9"/>
        <v/>
      </c>
      <c r="AP24" s="12" t="str">
        <f t="shared" si="10"/>
        <v/>
      </c>
      <c r="AQ24" s="112"/>
      <c r="AR24" s="10"/>
      <c r="AS24" s="14" t="s">
        <v>30</v>
      </c>
      <c r="AT24" s="12">
        <f t="shared" si="11"/>
        <v>-1095</v>
      </c>
      <c r="AU24" s="12" t="str">
        <f t="shared" si="12"/>
        <v/>
      </c>
      <c r="AV24" s="1"/>
    </row>
    <row r="25" spans="1:48">
      <c r="A25" s="325" t="s">
        <v>94</v>
      </c>
      <c r="B25" s="318" t="s">
        <v>45</v>
      </c>
      <c r="C25" s="318" t="s">
        <v>63</v>
      </c>
      <c r="D25" s="319" t="s">
        <v>66</v>
      </c>
      <c r="E25" s="13">
        <v>0</v>
      </c>
      <c r="F25" s="13">
        <v>1</v>
      </c>
      <c r="G25" s="18" t="s">
        <v>61</v>
      </c>
      <c r="H25" s="18"/>
      <c r="I25" s="320" t="s">
        <v>58</v>
      </c>
      <c r="J25" s="44">
        <v>795</v>
      </c>
      <c r="K25" s="54" t="s">
        <v>27</v>
      </c>
      <c r="L25" s="81">
        <v>795</v>
      </c>
      <c r="M25" s="40" t="s">
        <v>27</v>
      </c>
      <c r="N25" s="48">
        <f t="shared" si="2"/>
        <v>0</v>
      </c>
      <c r="O25" s="81">
        <v>795</v>
      </c>
      <c r="P25" s="40" t="s">
        <v>27</v>
      </c>
      <c r="Q25" s="48">
        <f t="shared" si="3"/>
        <v>0</v>
      </c>
      <c r="R25" s="172">
        <v>795</v>
      </c>
      <c r="S25" s="172"/>
      <c r="T25" s="4" t="s">
        <v>79</v>
      </c>
      <c r="U25" s="4" t="str">
        <f t="shared" si="4"/>
        <v/>
      </c>
      <c r="V25" s="48"/>
      <c r="W25" s="267">
        <v>795</v>
      </c>
      <c r="X25" s="269"/>
      <c r="Y25" s="13" t="s">
        <v>27</v>
      </c>
      <c r="Z25" s="4" t="str">
        <f t="shared" si="5"/>
        <v/>
      </c>
      <c r="AA25" s="4" t="str">
        <f t="shared" si="6"/>
        <v/>
      </c>
      <c r="AB25" s="267">
        <v>795</v>
      </c>
      <c r="AC25" s="269"/>
      <c r="AD25" s="13" t="s">
        <v>27</v>
      </c>
      <c r="AE25" s="4" t="str">
        <f t="shared" si="13"/>
        <v/>
      </c>
      <c r="AF25" s="4" t="str">
        <f t="shared" si="14"/>
        <v/>
      </c>
      <c r="AG25" s="290">
        <v>795</v>
      </c>
      <c r="AH25" s="265"/>
      <c r="AI25" s="13" t="s">
        <v>27</v>
      </c>
      <c r="AJ25" s="4" t="str">
        <f t="shared" si="0"/>
        <v/>
      </c>
      <c r="AK25" s="4" t="str">
        <f t="shared" si="1"/>
        <v/>
      </c>
      <c r="AL25" s="290">
        <v>795</v>
      </c>
      <c r="AM25" s="265"/>
      <c r="AN25" s="13" t="s">
        <v>27</v>
      </c>
      <c r="AO25" s="4" t="str">
        <f t="shared" si="9"/>
        <v/>
      </c>
      <c r="AP25" s="4" t="str">
        <f t="shared" si="10"/>
        <v/>
      </c>
      <c r="AQ25" s="1"/>
      <c r="AS25" s="13" t="s">
        <v>30</v>
      </c>
      <c r="AT25" s="4">
        <f t="shared" si="11"/>
        <v>-795</v>
      </c>
      <c r="AU25" s="4" t="str">
        <f t="shared" si="12"/>
        <v/>
      </c>
      <c r="AV25" s="1"/>
    </row>
    <row r="26" spans="1:48">
      <c r="A26" s="326"/>
      <c r="B26" s="318"/>
      <c r="C26" s="318"/>
      <c r="D26" s="319"/>
      <c r="E26" s="13">
        <v>2</v>
      </c>
      <c r="F26" s="13">
        <v>1</v>
      </c>
      <c r="G26" s="18" t="s">
        <v>61</v>
      </c>
      <c r="H26" s="18"/>
      <c r="I26" s="320" t="s">
        <v>58</v>
      </c>
      <c r="J26" s="44">
        <v>995</v>
      </c>
      <c r="K26" s="54" t="s">
        <v>26</v>
      </c>
      <c r="L26" s="81">
        <v>995</v>
      </c>
      <c r="M26" s="40" t="s">
        <v>26</v>
      </c>
      <c r="N26" s="48">
        <f t="shared" si="2"/>
        <v>0</v>
      </c>
      <c r="O26" s="81">
        <v>995</v>
      </c>
      <c r="P26" s="40" t="s">
        <v>27</v>
      </c>
      <c r="Q26" s="48">
        <f t="shared" si="3"/>
        <v>0</v>
      </c>
      <c r="R26" s="172">
        <v>995</v>
      </c>
      <c r="S26" s="172"/>
      <c r="T26" s="4" t="s">
        <v>79</v>
      </c>
      <c r="U26" s="4" t="str">
        <f t="shared" si="4"/>
        <v/>
      </c>
      <c r="V26" s="48"/>
      <c r="W26" s="267">
        <v>995</v>
      </c>
      <c r="X26" s="269"/>
      <c r="Y26" s="13" t="s">
        <v>27</v>
      </c>
      <c r="Z26" s="4" t="str">
        <f t="shared" si="5"/>
        <v/>
      </c>
      <c r="AA26" s="4" t="str">
        <f t="shared" si="6"/>
        <v/>
      </c>
      <c r="AB26" s="267">
        <v>995</v>
      </c>
      <c r="AC26" s="269"/>
      <c r="AD26" s="13" t="s">
        <v>27</v>
      </c>
      <c r="AE26" s="4" t="str">
        <f t="shared" si="13"/>
        <v/>
      </c>
      <c r="AF26" s="4" t="str">
        <f t="shared" si="14"/>
        <v/>
      </c>
      <c r="AG26" s="290">
        <v>1050</v>
      </c>
      <c r="AH26" s="265"/>
      <c r="AI26" s="13" t="s">
        <v>26</v>
      </c>
      <c r="AJ26" s="4">
        <f t="shared" si="0"/>
        <v>55</v>
      </c>
      <c r="AK26" s="4" t="str">
        <f t="shared" si="1"/>
        <v/>
      </c>
      <c r="AL26" s="290">
        <v>1050</v>
      </c>
      <c r="AM26" s="265"/>
      <c r="AN26" s="13" t="s">
        <v>27</v>
      </c>
      <c r="AO26" s="4" t="str">
        <f t="shared" si="9"/>
        <v/>
      </c>
      <c r="AP26" s="4" t="str">
        <f t="shared" si="10"/>
        <v/>
      </c>
      <c r="AQ26" s="1"/>
      <c r="AS26" s="13" t="s">
        <v>30</v>
      </c>
      <c r="AT26" s="4">
        <f t="shared" si="11"/>
        <v>-1050</v>
      </c>
      <c r="AU26" s="4" t="str">
        <f t="shared" si="12"/>
        <v/>
      </c>
      <c r="AV26" s="1"/>
    </row>
    <row r="27" spans="1:48">
      <c r="A27" s="327"/>
      <c r="B27" s="328"/>
      <c r="C27" s="328"/>
      <c r="D27" s="329"/>
      <c r="E27" s="164">
        <v>3</v>
      </c>
      <c r="F27" s="164" t="s">
        <v>65</v>
      </c>
      <c r="G27" s="165" t="s">
        <v>61</v>
      </c>
      <c r="H27" s="165"/>
      <c r="I27" s="331" t="s">
        <v>58</v>
      </c>
      <c r="J27" s="157">
        <v>1095</v>
      </c>
      <c r="K27" s="158" t="s">
        <v>27</v>
      </c>
      <c r="L27" s="159">
        <v>1095</v>
      </c>
      <c r="M27" s="168" t="s">
        <v>27</v>
      </c>
      <c r="N27" s="161">
        <f t="shared" si="2"/>
        <v>0</v>
      </c>
      <c r="O27" s="159">
        <v>1095</v>
      </c>
      <c r="P27" s="168" t="s">
        <v>27</v>
      </c>
      <c r="Q27" s="161">
        <f t="shared" si="3"/>
        <v>0</v>
      </c>
      <c r="R27" s="173">
        <v>1095</v>
      </c>
      <c r="S27" s="173"/>
      <c r="T27" s="163" t="s">
        <v>79</v>
      </c>
      <c r="U27" s="12" t="str">
        <f t="shared" si="4"/>
        <v/>
      </c>
      <c r="V27" s="161"/>
      <c r="W27" s="268">
        <v>1095</v>
      </c>
      <c r="X27" s="272"/>
      <c r="Y27" s="14" t="s">
        <v>27</v>
      </c>
      <c r="Z27" s="12" t="str">
        <f t="shared" si="5"/>
        <v/>
      </c>
      <c r="AA27" s="12" t="str">
        <f t="shared" si="6"/>
        <v/>
      </c>
      <c r="AB27" s="268">
        <v>1095</v>
      </c>
      <c r="AC27" s="272"/>
      <c r="AD27" s="14" t="s">
        <v>27</v>
      </c>
      <c r="AE27" s="12" t="str">
        <f t="shared" si="13"/>
        <v/>
      </c>
      <c r="AF27" s="12" t="str">
        <f t="shared" si="14"/>
        <v/>
      </c>
      <c r="AG27" s="266">
        <v>1095</v>
      </c>
      <c r="AH27" s="271"/>
      <c r="AI27" s="14" t="s">
        <v>27</v>
      </c>
      <c r="AJ27" s="12" t="str">
        <f t="shared" si="0"/>
        <v/>
      </c>
      <c r="AK27" s="12" t="str">
        <f t="shared" si="1"/>
        <v/>
      </c>
      <c r="AL27" s="266">
        <v>1095</v>
      </c>
      <c r="AM27" s="271"/>
      <c r="AN27" s="14" t="s">
        <v>27</v>
      </c>
      <c r="AO27" s="12" t="str">
        <f t="shared" si="9"/>
        <v/>
      </c>
      <c r="AP27" s="12" t="str">
        <f t="shared" si="10"/>
        <v/>
      </c>
      <c r="AQ27" s="112"/>
      <c r="AR27" s="10"/>
      <c r="AS27" s="14" t="s">
        <v>30</v>
      </c>
      <c r="AT27" s="12">
        <f t="shared" si="11"/>
        <v>-1095</v>
      </c>
      <c r="AU27" s="12" t="str">
        <f t="shared" si="12"/>
        <v/>
      </c>
      <c r="AV27" s="1"/>
    </row>
    <row r="28" spans="1:48">
      <c r="A28" s="318" t="s">
        <v>87</v>
      </c>
      <c r="B28" s="318" t="s">
        <v>45</v>
      </c>
      <c r="C28" s="318" t="s">
        <v>67</v>
      </c>
      <c r="D28" s="321" t="s">
        <v>68</v>
      </c>
      <c r="E28" s="13">
        <v>1</v>
      </c>
      <c r="F28" s="13">
        <v>1</v>
      </c>
      <c r="G28" s="18">
        <v>612</v>
      </c>
      <c r="H28" s="18" t="s">
        <v>48</v>
      </c>
      <c r="I28" s="320" t="s">
        <v>55</v>
      </c>
      <c r="J28" s="44">
        <v>994</v>
      </c>
      <c r="K28" s="54" t="s">
        <v>79</v>
      </c>
      <c r="L28" s="81">
        <v>994</v>
      </c>
      <c r="M28" s="40" t="s">
        <v>79</v>
      </c>
      <c r="N28" s="48">
        <f t="shared" si="2"/>
        <v>0</v>
      </c>
      <c r="O28" s="81">
        <v>994</v>
      </c>
      <c r="P28" s="40" t="s">
        <v>79</v>
      </c>
      <c r="Q28" s="48">
        <f t="shared" si="3"/>
        <v>0</v>
      </c>
      <c r="R28" s="3">
        <v>1049</v>
      </c>
      <c r="S28" s="3"/>
      <c r="T28" s="4" t="s">
        <v>26</v>
      </c>
      <c r="U28" s="4">
        <f t="shared" si="4"/>
        <v>55</v>
      </c>
      <c r="V28" s="48"/>
      <c r="W28" s="267">
        <v>1054</v>
      </c>
      <c r="X28" s="269"/>
      <c r="Y28" s="13" t="s">
        <v>27</v>
      </c>
      <c r="Z28" s="4">
        <f t="shared" si="5"/>
        <v>5</v>
      </c>
      <c r="AA28" s="4" t="str">
        <f t="shared" si="6"/>
        <v/>
      </c>
      <c r="AB28" s="267">
        <v>1054</v>
      </c>
      <c r="AC28" s="269"/>
      <c r="AD28" s="13" t="s">
        <v>27</v>
      </c>
      <c r="AE28" s="4" t="str">
        <f t="shared" si="13"/>
        <v/>
      </c>
      <c r="AF28" s="4" t="str">
        <f t="shared" si="14"/>
        <v/>
      </c>
      <c r="AG28" s="290">
        <v>1069</v>
      </c>
      <c r="AH28" s="265"/>
      <c r="AI28" s="13" t="s">
        <v>26</v>
      </c>
      <c r="AJ28" s="4">
        <f t="shared" si="0"/>
        <v>15</v>
      </c>
      <c r="AK28" s="4" t="str">
        <f t="shared" si="1"/>
        <v/>
      </c>
      <c r="AL28" s="290">
        <v>1069</v>
      </c>
      <c r="AM28" s="265"/>
      <c r="AN28" s="13" t="s">
        <v>28</v>
      </c>
      <c r="AO28" s="4" t="str">
        <f t="shared" si="9"/>
        <v/>
      </c>
      <c r="AP28" s="4" t="str">
        <f t="shared" si="10"/>
        <v/>
      </c>
      <c r="AQ28" s="1"/>
      <c r="AS28" s="13" t="s">
        <v>30</v>
      </c>
      <c r="AT28" s="4">
        <f t="shared" si="11"/>
        <v>-1069</v>
      </c>
      <c r="AU28" s="4" t="str">
        <f t="shared" si="12"/>
        <v/>
      </c>
      <c r="AV28" s="1"/>
    </row>
    <row r="29" spans="1:48">
      <c r="A29" s="318"/>
      <c r="B29" s="318"/>
      <c r="C29" s="318"/>
      <c r="D29" s="321"/>
      <c r="E29" s="13">
        <v>2</v>
      </c>
      <c r="F29" s="13">
        <v>1</v>
      </c>
      <c r="G29" s="18">
        <v>827</v>
      </c>
      <c r="H29" s="18" t="s">
        <v>48</v>
      </c>
      <c r="I29" s="320" t="s">
        <v>55</v>
      </c>
      <c r="J29" s="44">
        <v>1110</v>
      </c>
      <c r="K29" s="54" t="s">
        <v>79</v>
      </c>
      <c r="L29" s="81">
        <v>1110</v>
      </c>
      <c r="M29" s="41" t="s">
        <v>26</v>
      </c>
      <c r="N29" s="48">
        <f t="shared" si="2"/>
        <v>0</v>
      </c>
      <c r="O29" s="81">
        <v>1145</v>
      </c>
      <c r="P29" s="41" t="s">
        <v>79</v>
      </c>
      <c r="Q29" s="48">
        <f t="shared" si="3"/>
        <v>35</v>
      </c>
      <c r="R29" s="3">
        <v>1145</v>
      </c>
      <c r="S29" s="3"/>
      <c r="T29" s="4" t="s">
        <v>79</v>
      </c>
      <c r="U29" s="4" t="str">
        <f t="shared" si="4"/>
        <v/>
      </c>
      <c r="V29" s="48"/>
      <c r="W29" s="267">
        <v>1135</v>
      </c>
      <c r="X29" s="269"/>
      <c r="Y29" s="13" t="s">
        <v>27</v>
      </c>
      <c r="Z29" s="4">
        <f t="shared" si="5"/>
        <v>-10</v>
      </c>
      <c r="AA29" s="4" t="str">
        <f t="shared" si="6"/>
        <v/>
      </c>
      <c r="AB29" s="267">
        <v>1135</v>
      </c>
      <c r="AC29" s="269"/>
      <c r="AD29" s="13" t="s">
        <v>27</v>
      </c>
      <c r="AE29" s="4" t="str">
        <f t="shared" si="13"/>
        <v/>
      </c>
      <c r="AF29" s="4" t="str">
        <f t="shared" si="14"/>
        <v/>
      </c>
      <c r="AG29" s="290">
        <v>1135</v>
      </c>
      <c r="AH29" s="265"/>
      <c r="AI29" s="13" t="s">
        <v>27</v>
      </c>
      <c r="AJ29" s="4" t="str">
        <f t="shared" si="0"/>
        <v/>
      </c>
      <c r="AK29" s="4" t="str">
        <f t="shared" si="1"/>
        <v/>
      </c>
      <c r="AL29" s="290">
        <v>1135</v>
      </c>
      <c r="AM29" s="265"/>
      <c r="AN29" s="13" t="s">
        <v>28</v>
      </c>
      <c r="AO29" s="4" t="str">
        <f t="shared" si="9"/>
        <v/>
      </c>
      <c r="AP29" s="4" t="str">
        <f t="shared" si="10"/>
        <v/>
      </c>
      <c r="AQ29" s="1"/>
      <c r="AS29" s="13" t="s">
        <v>30</v>
      </c>
      <c r="AT29" s="4">
        <f t="shared" si="11"/>
        <v>-1135</v>
      </c>
      <c r="AU29" s="4" t="str">
        <f t="shared" si="12"/>
        <v/>
      </c>
      <c r="AV29" s="1"/>
    </row>
    <row r="30" spans="1:48">
      <c r="A30" s="328"/>
      <c r="B30" s="328"/>
      <c r="C30" s="328"/>
      <c r="D30" s="330"/>
      <c r="E30" s="164">
        <v>2</v>
      </c>
      <c r="F30" s="164">
        <v>1</v>
      </c>
      <c r="G30" s="165">
        <v>884</v>
      </c>
      <c r="H30" s="165" t="s">
        <v>48</v>
      </c>
      <c r="I30" s="331" t="s">
        <v>55</v>
      </c>
      <c r="J30" s="157">
        <v>1145</v>
      </c>
      <c r="K30" s="158" t="s">
        <v>79</v>
      </c>
      <c r="L30" s="159">
        <v>1165</v>
      </c>
      <c r="M30" s="168" t="s">
        <v>79</v>
      </c>
      <c r="N30" s="161">
        <f t="shared" si="2"/>
        <v>20</v>
      </c>
      <c r="O30" s="159">
        <v>1165</v>
      </c>
      <c r="P30" s="168" t="s">
        <v>79</v>
      </c>
      <c r="Q30" s="161">
        <f t="shared" si="3"/>
        <v>0</v>
      </c>
      <c r="R30" s="162">
        <v>1165</v>
      </c>
      <c r="S30" s="162"/>
      <c r="T30" s="163" t="s">
        <v>79</v>
      </c>
      <c r="U30" s="12" t="str">
        <f t="shared" si="4"/>
        <v/>
      </c>
      <c r="V30" s="161"/>
      <c r="W30" s="268">
        <v>1170</v>
      </c>
      <c r="X30" s="272"/>
      <c r="Y30" s="14" t="s">
        <v>27</v>
      </c>
      <c r="Z30" s="12">
        <f t="shared" si="5"/>
        <v>5</v>
      </c>
      <c r="AA30" s="12" t="str">
        <f t="shared" si="6"/>
        <v/>
      </c>
      <c r="AB30" s="268">
        <v>1170</v>
      </c>
      <c r="AC30" s="272"/>
      <c r="AD30" s="14" t="s">
        <v>27</v>
      </c>
      <c r="AE30" s="12" t="str">
        <f t="shared" si="13"/>
        <v/>
      </c>
      <c r="AF30" s="12" t="str">
        <f t="shared" si="14"/>
        <v/>
      </c>
      <c r="AG30" s="266">
        <v>1235</v>
      </c>
      <c r="AH30" s="271"/>
      <c r="AI30" s="14" t="s">
        <v>27</v>
      </c>
      <c r="AJ30" s="12">
        <f t="shared" si="0"/>
        <v>65</v>
      </c>
      <c r="AK30" s="12" t="str">
        <f t="shared" si="1"/>
        <v/>
      </c>
      <c r="AL30" s="266">
        <v>1235</v>
      </c>
      <c r="AM30" s="271"/>
      <c r="AN30" s="14" t="s">
        <v>28</v>
      </c>
      <c r="AO30" s="12" t="str">
        <f t="shared" si="9"/>
        <v/>
      </c>
      <c r="AP30" s="12" t="str">
        <f t="shared" si="10"/>
        <v/>
      </c>
      <c r="AQ30" s="112"/>
      <c r="AR30" s="10"/>
      <c r="AS30" s="14" t="s">
        <v>30</v>
      </c>
      <c r="AT30" s="12">
        <f t="shared" si="11"/>
        <v>-1235</v>
      </c>
      <c r="AU30" s="12" t="str">
        <f t="shared" si="12"/>
        <v/>
      </c>
      <c r="AV30" s="1"/>
    </row>
    <row r="31" spans="1:48">
      <c r="A31" s="13"/>
      <c r="B31" s="13"/>
      <c r="C31" s="13"/>
      <c r="D31" s="21"/>
      <c r="E31" s="13"/>
      <c r="F31" s="13"/>
      <c r="G31" s="18"/>
      <c r="H31" s="18"/>
      <c r="I31" s="18"/>
      <c r="J31" s="44"/>
      <c r="K31" s="54"/>
      <c r="L31" s="81"/>
      <c r="M31" s="40"/>
      <c r="N31" s="63"/>
      <c r="O31" s="81"/>
      <c r="P31" s="40"/>
      <c r="Q31" s="48"/>
      <c r="R31" s="3"/>
      <c r="S31" s="3"/>
      <c r="T31" s="4"/>
      <c r="U31" s="4"/>
      <c r="V31" s="48"/>
      <c r="W31" s="267"/>
      <c r="X31" s="269"/>
      <c r="Y31" s="4"/>
      <c r="Z31" s="4"/>
      <c r="AA31" s="4"/>
      <c r="AB31" s="4"/>
      <c r="AC31" s="4"/>
      <c r="AD31" s="4"/>
      <c r="AL31" s="265"/>
      <c r="AM31" s="265"/>
    </row>
    <row r="32" spans="1:48">
      <c r="A32" s="13"/>
      <c r="B32" s="13"/>
      <c r="C32" s="13"/>
      <c r="D32" s="132"/>
      <c r="E32" s="133" t="s">
        <v>69</v>
      </c>
      <c r="F32" s="225" t="s">
        <v>30</v>
      </c>
      <c r="G32" s="64"/>
      <c r="H32" s="64"/>
      <c r="I32" s="64"/>
      <c r="J32" s="50"/>
      <c r="K32" s="224"/>
      <c r="L32" s="135"/>
      <c r="M32" s="87"/>
      <c r="N32" s="71"/>
      <c r="O32" s="135"/>
      <c r="P32" s="87"/>
      <c r="Q32" s="51"/>
      <c r="R32" s="65"/>
      <c r="S32" s="65"/>
      <c r="T32" s="12"/>
      <c r="U32" s="12"/>
      <c r="V32" s="51"/>
      <c r="W32" s="268"/>
      <c r="X32" s="272"/>
      <c r="Y32" s="12"/>
      <c r="Z32" s="12"/>
      <c r="AA32" s="12"/>
      <c r="AB32" s="12"/>
      <c r="AC32" s="12"/>
      <c r="AD32" s="12"/>
      <c r="AE32" s="10"/>
      <c r="AF32" s="10"/>
      <c r="AG32" s="10"/>
      <c r="AH32" s="10"/>
      <c r="AI32" s="10"/>
      <c r="AJ32" s="10"/>
      <c r="AK32" s="10"/>
      <c r="AL32" s="271"/>
      <c r="AM32" s="271"/>
      <c r="AN32" s="10"/>
      <c r="AO32" s="10"/>
      <c r="AP32" s="10"/>
      <c r="AQ32" s="10"/>
      <c r="AR32" s="10"/>
      <c r="AS32" s="10"/>
      <c r="AT32" s="10"/>
      <c r="AU32" s="10"/>
    </row>
    <row r="33" spans="3:47">
      <c r="D33" t="s">
        <v>70</v>
      </c>
      <c r="G33" s="5"/>
      <c r="H33" s="5"/>
      <c r="I33" s="5"/>
      <c r="J33" s="44"/>
      <c r="K33" s="54"/>
      <c r="L33" s="81"/>
      <c r="M33" s="40"/>
      <c r="N33" s="63"/>
      <c r="O33" s="81"/>
      <c r="P33" s="40"/>
      <c r="Q33" s="48"/>
      <c r="R33" s="3"/>
      <c r="S33" s="3"/>
      <c r="T33" s="4"/>
      <c r="U33" s="4"/>
      <c r="V33" s="48"/>
      <c r="W33" s="267"/>
      <c r="X33" s="267"/>
      <c r="Y33" s="4"/>
      <c r="Z33" s="4"/>
      <c r="AA33" s="63"/>
      <c r="AB33" s="4"/>
      <c r="AC33" s="4"/>
      <c r="AD33" s="4"/>
      <c r="AE33" s="4"/>
      <c r="AF33" s="63"/>
      <c r="AG33" s="4"/>
      <c r="AH33" s="4"/>
      <c r="AI33" s="4"/>
      <c r="AJ33" s="4"/>
      <c r="AK33" s="63"/>
      <c r="AL33" s="267"/>
      <c r="AM33" s="267"/>
      <c r="AN33" s="4"/>
      <c r="AO33" s="4"/>
      <c r="AP33" s="63"/>
      <c r="AQ33" s="4"/>
      <c r="AR33" s="4"/>
      <c r="AS33" s="4"/>
      <c r="AT33" s="4"/>
      <c r="AU33" s="63"/>
    </row>
    <row r="34" spans="3:47">
      <c r="C34" s="318" t="s">
        <v>71</v>
      </c>
      <c r="D34" t="s">
        <v>96</v>
      </c>
      <c r="E34" s="1">
        <v>0</v>
      </c>
      <c r="F34">
        <v>1</v>
      </c>
      <c r="G34" s="5"/>
      <c r="H34" s="5"/>
      <c r="I34" s="5"/>
      <c r="J34" s="80">
        <f>IFERROR(AVERAGEIFS(J$4:J$31,$E$4:$E$31,$E34,$F$4:$F$31,$F34,K$4:K$31,$F$32),"")</f>
        <v>845</v>
      </c>
      <c r="K34" s="54"/>
      <c r="L34" s="80">
        <f>IFERROR(AVERAGEIFS(L$4:L$31,$E$4:$E$31,$E34,$F$4:$F$31,$F34,M$4:M$31,$F$32),"")</f>
        <v>845</v>
      </c>
      <c r="M34" s="40"/>
      <c r="N34" s="48">
        <f t="shared" ref="N34" si="15">L34-J34</f>
        <v>0</v>
      </c>
      <c r="O34" s="80">
        <f>IFERROR(AVERAGEIFS(O$4:O$31,$E$4:$E$31,$E34,$F$4:$F$31,$F34,P$4:P$31,$F$32),"")</f>
        <v>845</v>
      </c>
      <c r="P34" s="40"/>
      <c r="Q34" s="48">
        <f>O34-L34</f>
        <v>0</v>
      </c>
      <c r="R34" s="80">
        <f>IFERROR(AVERAGEIFS(R$4:R$31,$E$4:$E$31,$E34,$F$4:$F$31,$F34,T$4:T$31,$F$32),"")</f>
        <v>845</v>
      </c>
      <c r="S34" s="76" t="str">
        <f>IFERROR(AVERAGEIFS(S$4:S$31,$E$4:$E$31,$E34,$F$4:$F$31,$F34,T$4:T$31,$F$32),"")</f>
        <v/>
      </c>
      <c r="T34" s="11" t="str">
        <f t="shared" ref="T34:T56" si="16">IFERROR(AVERAGEIFS(T$4:T$31,$E$4:$E$31,$E34,$F$4:$F$31,$F34),"")</f>
        <v/>
      </c>
      <c r="U34" s="45">
        <f>IFERROR(R34-O34,"")</f>
        <v>0</v>
      </c>
      <c r="V34" s="48" t="str">
        <f>IFERROR(S34-N34,"")</f>
        <v/>
      </c>
      <c r="W34" s="80">
        <f>IFERROR(AVERAGEIFS(W$4:W$31,$E$4:$E$31,$E34,$F$4:$F$31,$F34,Y$4:Y$31,$F$32),"")</f>
        <v>845</v>
      </c>
      <c r="X34" s="76" t="str">
        <f>IFERROR(AVERAGEIFS(X$4:X$31,$E$4:$E$31,$E34,$F$4:$F$31,$F34,Y$4:Y$31,$F$32),"")</f>
        <v/>
      </c>
      <c r="Y34" s="11" t="str">
        <f t="shared" ref="Y34:Y56" si="17">IFERROR(AVERAGEIFS(Y$4:Y$31,$E$4:$E$31,$E34,$F$4:$F$31,$F34),"")</f>
        <v/>
      </c>
      <c r="Z34" s="45">
        <f>IFERROR(W34-R34,"")</f>
        <v>0</v>
      </c>
      <c r="AA34" s="48" t="str">
        <f>IFERROR(X34-S34,"")</f>
        <v/>
      </c>
      <c r="AB34" s="80">
        <f>IFERROR(AVERAGEIFS(AB$4:AB$31,$E$4:$E$31,$E34,$F$4:$F$31,$F34,AD$4:AD$31,$F$32),"")</f>
        <v>845</v>
      </c>
      <c r="AC34" s="76" t="str">
        <f>IFERROR(AVERAGEIFS(AC$4:AC$31,$E$4:$E$31,$E34,$F$4:$F$31,$F34,AD$4:AD$31,$F$32),"")</f>
        <v/>
      </c>
      <c r="AD34" s="11" t="str">
        <f t="shared" ref="AD34:AD56" si="18">IFERROR(AVERAGEIFS(AD$4:AD$31,$E$4:$E$31,$E34,$F$4:$F$31,$F34),"")</f>
        <v/>
      </c>
      <c r="AE34" s="45">
        <f>IFERROR(AB34-W34,"")</f>
        <v>0</v>
      </c>
      <c r="AF34" s="48" t="str">
        <f>IFERROR(AC34-X34,"")</f>
        <v/>
      </c>
      <c r="AG34" s="80">
        <f>IFERROR(AVERAGEIFS(AG$4:AG$31,$E$4:$E$31,$E34,$F$4:$F$31,$F34,AI$4:AI$31,$F$32),"")</f>
        <v>845</v>
      </c>
      <c r="AH34" s="76" t="str">
        <f>IFERROR(AVERAGEIFS(AH$4:AH$31,$E$4:$E$31,$E34,$F$4:$F$31,$F34,AI$4:AI$31,$F$32),"")</f>
        <v/>
      </c>
      <c r="AI34" s="11" t="str">
        <f t="shared" ref="AI34:AI56" si="19">IFERROR(AVERAGEIFS(AI$4:AI$31,$E$4:$E$31,$E34,$F$4:$F$31,$F34),"")</f>
        <v/>
      </c>
      <c r="AJ34" s="45">
        <f>IFERROR(AG34-AB34,"")</f>
        <v>0</v>
      </c>
      <c r="AK34" s="48" t="str">
        <f>IFERROR(AH34-AC34,"")</f>
        <v/>
      </c>
      <c r="AL34" s="368">
        <f>IFERROR(AVERAGEIFS(AL$4:AL$31,$E$4:$E$31,$E34,$F$4:$F$31,$F34,AN$4:AN$31,$F$32),"")</f>
        <v>845</v>
      </c>
      <c r="AM34" s="267" t="str">
        <f>IFERROR(AVERAGEIFS(AM$4:AM$31,$E$4:$E$31,$E34,$F$4:$F$31,$F34,AN$4:AN$31,$F$32),"")</f>
        <v/>
      </c>
      <c r="AN34" s="11" t="str">
        <f t="shared" ref="AN34:AN56" si="20">IFERROR(AVERAGEIFS(AN$4:AN$31,$E$4:$E$31,$E34,$F$4:$F$31,$F34),"")</f>
        <v/>
      </c>
      <c r="AO34" s="45">
        <f>IFERROR(AL34-AG34,"")</f>
        <v>0</v>
      </c>
      <c r="AP34" s="48" t="str">
        <f>IFERROR(AM34-AH34,"")</f>
        <v/>
      </c>
      <c r="AQ34" s="80" t="str">
        <f>IFERROR(AVERAGEIFS(AQ$4:AQ$31,$E$4:$E$31,$E34,$F$4:$F$31,$F34,AS$4:AS$31,$F$32),"")</f>
        <v/>
      </c>
      <c r="AR34" s="76" t="str">
        <f>IFERROR(AVERAGEIFS(AR$4:AR$31,$E$4:$E$31,$E34,$F$4:$F$31,$F34,AS$4:AS$31,$F$32),"")</f>
        <v/>
      </c>
      <c r="AS34" s="11" t="str">
        <f t="shared" ref="AS34:AS56" si="21">IFERROR(AVERAGEIFS(AS$4:AS$31,$E$4:$E$31,$E34,$F$4:$F$31,$F34),"")</f>
        <v/>
      </c>
      <c r="AT34" s="45" t="str">
        <f>IFERROR(AQ34-AL34,"")</f>
        <v/>
      </c>
      <c r="AU34" s="48" t="str">
        <f>IFERROR(AR34-AM34,"")</f>
        <v/>
      </c>
    </row>
    <row r="35" spans="3:47">
      <c r="C35" s="318"/>
      <c r="D35" t="s">
        <v>72</v>
      </c>
      <c r="E35" s="1">
        <v>1</v>
      </c>
      <c r="F35">
        <v>1</v>
      </c>
      <c r="G35" s="5"/>
      <c r="H35" s="5"/>
      <c r="I35" s="5"/>
      <c r="J35" s="80">
        <f>IFERROR(AVERAGEIFS(J$4:J$31,$E$4:$E$31,$E35,$F$4:$F$31,$F35,K$4:K$31,$F$32),"")</f>
        <v>1028.6666666666667</v>
      </c>
      <c r="K35" s="54"/>
      <c r="L35" s="80">
        <f>IFERROR(AVERAGEIFS(L$4:L$31,$E$4:$E$31,$E35,$F$4:$F$31,$F35,M$4:M$31,$F$32),"")</f>
        <v>1028.6666666666667</v>
      </c>
      <c r="M35" s="40"/>
      <c r="N35" s="48">
        <f t="shared" ref="N35:N38" si="22">L35-J35</f>
        <v>0</v>
      </c>
      <c r="O35" s="80">
        <f>IFERROR(AVERAGEIFS(O$4:O$31,$E$4:$E$31,$E35,$F$4:$F$31,$F35,P$4:P$31,$F$32),"")</f>
        <v>1015.4</v>
      </c>
      <c r="P35" s="40"/>
      <c r="Q35" s="48">
        <f>O35-L35</f>
        <v>-13.266666666666765</v>
      </c>
      <c r="R35" s="80">
        <f t="shared" ref="R35:R56" si="23">IFERROR(AVERAGEIFS(R$4:R$31,$E$4:$E$31,$E35,$F$4:$F$31,$F35,T$4:T$31,$F$32),"")</f>
        <v>1026.4000000000001</v>
      </c>
      <c r="S35" s="76" t="str">
        <f t="shared" ref="S35:S56" si="24">IFERROR(AVERAGEIFS(S$4:S$31,$E$4:$E$31,$E35,$F$4:$F$31,$F35,T$4:T$31,$F$32),"")</f>
        <v/>
      </c>
      <c r="T35" s="11" t="str">
        <f t="shared" si="16"/>
        <v/>
      </c>
      <c r="U35" s="45">
        <f t="shared" ref="U35:U56" si="25">IFERROR(R35-O35,"")</f>
        <v>11.000000000000114</v>
      </c>
      <c r="V35" s="48" t="str">
        <f t="shared" ref="V35:V56" si="26">IFERROR(S35-N35,"")</f>
        <v/>
      </c>
      <c r="W35" s="80">
        <f t="shared" ref="W35:W56" si="27">IFERROR(AVERAGEIFS(W$4:W$31,$E$4:$E$31,$E35,$F$4:$F$31,$F35,Y$4:Y$31,$F$32),"")</f>
        <v>1029.5</v>
      </c>
      <c r="X35" s="76" t="str">
        <f t="shared" ref="X35:X56" si="28">IFERROR(AVERAGEIFS(X$4:X$31,$E$4:$E$31,$E35,$F$4:$F$31,$F35,Y$4:Y$31,$F$32),"")</f>
        <v/>
      </c>
      <c r="Y35" s="11" t="str">
        <f t="shared" si="17"/>
        <v/>
      </c>
      <c r="Z35" s="45">
        <f t="shared" ref="Z35:Z56" si="29">IFERROR(W35-R35,"")</f>
        <v>3.0999999999999091</v>
      </c>
      <c r="AA35" s="48" t="str">
        <f t="shared" ref="AA35:AA56" si="30">IFERROR(X35-S35,"")</f>
        <v/>
      </c>
      <c r="AB35" s="80">
        <f t="shared" ref="AB35:AB56" si="31">IFERROR(AVERAGEIFS(AB$4:AB$31,$E$4:$E$31,$E35,$F$4:$F$31,$F35,AD$4:AD$31,$F$32),"")</f>
        <v>1029.5</v>
      </c>
      <c r="AC35" s="76" t="str">
        <f t="shared" ref="AC35:AC56" si="32">IFERROR(AVERAGEIFS(AC$4:AC$31,$E$4:$E$31,$E35,$F$4:$F$31,$F35,AD$4:AD$31,$F$32),"")</f>
        <v/>
      </c>
      <c r="AD35" s="11" t="str">
        <f t="shared" si="18"/>
        <v/>
      </c>
      <c r="AE35" s="45">
        <f t="shared" ref="AE35:AE56" si="33">IFERROR(AB35-W35,"")</f>
        <v>0</v>
      </c>
      <c r="AF35" s="48" t="str">
        <f t="shared" ref="AF35:AF56" si="34">IFERROR(AC35-X35,"")</f>
        <v/>
      </c>
      <c r="AG35" s="80">
        <f t="shared" ref="AG35:AG56" si="35">IFERROR(AVERAGEIFS(AG$4:AG$31,$E$4:$E$31,$E35,$F$4:$F$31,$F35,AI$4:AI$31,$F$32),"")</f>
        <v>1056.1666666666667</v>
      </c>
      <c r="AH35" s="76">
        <f t="shared" ref="AH35:AH56" si="36">IFERROR(AVERAGEIFS(AH$4:AH$31,$E$4:$E$31,$E35,$F$4:$F$31,$F35,AI$4:AI$31,$F$32),"")</f>
        <v>1125</v>
      </c>
      <c r="AI35" s="11" t="str">
        <f t="shared" si="19"/>
        <v/>
      </c>
      <c r="AJ35" s="45">
        <f t="shared" ref="AJ35:AJ56" si="37">IFERROR(AG35-AB35,"")</f>
        <v>26.666666666666742</v>
      </c>
      <c r="AK35" s="48" t="str">
        <f t="shared" ref="AK35:AK56" si="38">IFERROR(AH35-AC35,"")</f>
        <v/>
      </c>
      <c r="AL35" s="368">
        <f t="shared" ref="AL35:AL56" si="39">IFERROR(AVERAGEIFS(AL$4:AL$31,$E$4:$E$31,$E35,$F$4:$F$31,$F35,AN$4:AN$31,$F$32),"")</f>
        <v>1056.1666666666667</v>
      </c>
      <c r="AM35" s="267" t="str">
        <f t="shared" ref="AM35:AM56" si="40">IFERROR(AVERAGEIFS(AM$4:AM$31,$E$4:$E$31,$E35,$F$4:$F$31,$F35,AN$4:AN$31,$F$32),"")</f>
        <v/>
      </c>
      <c r="AN35" s="11" t="str">
        <f t="shared" si="20"/>
        <v/>
      </c>
      <c r="AO35" s="45">
        <f t="shared" ref="AO35:AO56" si="41">IFERROR(AL35-AG35,"")</f>
        <v>0</v>
      </c>
      <c r="AP35" s="48" t="str">
        <f t="shared" ref="AP35:AP56" si="42">IFERROR(AM35-AH35,"")</f>
        <v/>
      </c>
      <c r="AQ35" s="80" t="str">
        <f t="shared" ref="AQ35:AQ56" si="43">IFERROR(AVERAGEIFS(AQ$4:AQ$31,$E$4:$E$31,$E35,$F$4:$F$31,$F35,AS$4:AS$31,$F$32),"")</f>
        <v/>
      </c>
      <c r="AR35" s="76" t="str">
        <f t="shared" ref="AR35:AR56" si="44">IFERROR(AVERAGEIFS(AR$4:AR$31,$E$4:$E$31,$E35,$F$4:$F$31,$F35,AS$4:AS$31,$F$32),"")</f>
        <v/>
      </c>
      <c r="AS35" s="11" t="str">
        <f t="shared" si="21"/>
        <v/>
      </c>
      <c r="AT35" s="45" t="str">
        <f t="shared" ref="AT35:AT56" si="45">IFERROR(AQ35-AL35,"")</f>
        <v/>
      </c>
      <c r="AU35" s="48" t="str">
        <f t="shared" ref="AU35:AU56" si="46">IFERROR(AR35-AM35,"")</f>
        <v/>
      </c>
    </row>
    <row r="36" spans="3:47">
      <c r="C36" s="318"/>
      <c r="D36" t="s">
        <v>73</v>
      </c>
      <c r="E36" s="1">
        <v>2</v>
      </c>
      <c r="F36">
        <v>1</v>
      </c>
      <c r="G36" s="5"/>
      <c r="H36" s="5"/>
      <c r="I36" s="5"/>
      <c r="J36" s="80">
        <f>IFERROR(AVERAGEIFS(J$4:J$31,$E$4:$E$31,$E36,$F$4:$F$31,$F36,K$4:K$31,$F$32),"")</f>
        <v>1082</v>
      </c>
      <c r="K36" s="54"/>
      <c r="L36" s="80">
        <f>IFERROR(AVERAGEIFS(L$4:L$31,$E$4:$E$31,$E36,$F$4:$F$31,$F36,M$4:M$31,$F$32),"")</f>
        <v>1086.4444444444443</v>
      </c>
      <c r="M36" s="40"/>
      <c r="N36" s="48">
        <f t="shared" si="22"/>
        <v>4.4444444444443434</v>
      </c>
      <c r="O36" s="80">
        <f>IFERROR(AVERAGEIFS(O$4:O$31,$E$4:$E$31,$E36,$F$4:$F$31,$F36,P$4:P$31,$F$32),"")</f>
        <v>1090.3333333333333</v>
      </c>
      <c r="P36" s="40"/>
      <c r="Q36" s="48">
        <f t="shared" si="3"/>
        <v>3.8888888888889142</v>
      </c>
      <c r="R36" s="80">
        <f t="shared" si="23"/>
        <v>1090.3333333333333</v>
      </c>
      <c r="S36" s="76" t="str">
        <f t="shared" si="24"/>
        <v/>
      </c>
      <c r="T36" s="11" t="str">
        <f t="shared" si="16"/>
        <v/>
      </c>
      <c r="U36" s="45">
        <f t="shared" si="25"/>
        <v>0</v>
      </c>
      <c r="V36" s="48" t="str">
        <f t="shared" si="26"/>
        <v/>
      </c>
      <c r="W36" s="80">
        <f t="shared" si="27"/>
        <v>1093.1111111111111</v>
      </c>
      <c r="X36" s="76" t="str">
        <f t="shared" si="28"/>
        <v/>
      </c>
      <c r="Y36" s="11" t="str">
        <f t="shared" si="17"/>
        <v/>
      </c>
      <c r="Z36" s="45">
        <f t="shared" si="29"/>
        <v>2.7777777777778283</v>
      </c>
      <c r="AA36" s="48" t="str">
        <f t="shared" si="30"/>
        <v/>
      </c>
      <c r="AB36" s="80">
        <f t="shared" si="31"/>
        <v>1093.1111111111111</v>
      </c>
      <c r="AC36" s="76" t="str">
        <f t="shared" si="32"/>
        <v/>
      </c>
      <c r="AD36" s="11" t="str">
        <f t="shared" si="18"/>
        <v/>
      </c>
      <c r="AE36" s="45">
        <f t="shared" si="33"/>
        <v>0</v>
      </c>
      <c r="AF36" s="48" t="str">
        <f t="shared" si="34"/>
        <v/>
      </c>
      <c r="AG36" s="80">
        <f t="shared" si="35"/>
        <v>1117.8888888888889</v>
      </c>
      <c r="AH36" s="76" t="str">
        <f t="shared" si="36"/>
        <v/>
      </c>
      <c r="AI36" s="11" t="str">
        <f t="shared" si="19"/>
        <v/>
      </c>
      <c r="AJ36" s="45">
        <f t="shared" si="37"/>
        <v>24.777777777777828</v>
      </c>
      <c r="AK36" s="48" t="str">
        <f t="shared" si="38"/>
        <v/>
      </c>
      <c r="AL36" s="368">
        <f t="shared" si="39"/>
        <v>1120.6666666666667</v>
      </c>
      <c r="AM36" s="267" t="str">
        <f t="shared" si="40"/>
        <v/>
      </c>
      <c r="AN36" s="11" t="str">
        <f t="shared" si="20"/>
        <v/>
      </c>
      <c r="AO36" s="45">
        <f t="shared" si="41"/>
        <v>2.7777777777778283</v>
      </c>
      <c r="AP36" s="48" t="str">
        <f t="shared" si="42"/>
        <v/>
      </c>
      <c r="AQ36" s="80" t="str">
        <f t="shared" si="43"/>
        <v/>
      </c>
      <c r="AR36" s="76" t="str">
        <f t="shared" si="44"/>
        <v/>
      </c>
      <c r="AS36" s="11" t="str">
        <f t="shared" si="21"/>
        <v/>
      </c>
      <c r="AT36" s="45" t="str">
        <f t="shared" si="45"/>
        <v/>
      </c>
      <c r="AU36" s="48" t="str">
        <f t="shared" si="46"/>
        <v/>
      </c>
    </row>
    <row r="37" spans="3:47">
      <c r="C37" s="318"/>
      <c r="D37" t="s">
        <v>74</v>
      </c>
      <c r="E37" s="1">
        <v>2</v>
      </c>
      <c r="F37">
        <v>2</v>
      </c>
      <c r="G37" s="5"/>
      <c r="H37" s="5"/>
      <c r="I37" s="5"/>
      <c r="J37" s="80">
        <f>IFERROR(AVERAGEIFS(J$4:J$31,$E$4:$E$31,$E37,$F$4:$F$31,$F37,K$4:K$31,$F$32),"")</f>
        <v>1345</v>
      </c>
      <c r="K37" s="54" t="str">
        <f>IFERROR(AVERAGEIFS(K$4:K$31,$E$4:$E$31,$E37,$F$4:$F$31,$F37),"")</f>
        <v/>
      </c>
      <c r="L37" s="80">
        <f>IFERROR(AVERAGEIFS(L$4:L$31,$E$4:$E$31,$E37,$F$4:$F$31,$F37,M$4:M$31,$F$32),"")</f>
        <v>1320</v>
      </c>
      <c r="M37" s="40"/>
      <c r="N37" s="48">
        <f t="shared" si="22"/>
        <v>-25</v>
      </c>
      <c r="O37" s="80">
        <f>IFERROR(AVERAGEIFS(O$4:O$31,$E$4:$E$31,$E37,$F$4:$F$31,$F37,P$4:P$31,$F$32),"")</f>
        <v>1345</v>
      </c>
      <c r="P37" s="40"/>
      <c r="Q37" s="48">
        <f t="shared" si="3"/>
        <v>25</v>
      </c>
      <c r="R37" s="80">
        <f t="shared" si="23"/>
        <v>1345</v>
      </c>
      <c r="S37" s="76" t="str">
        <f t="shared" si="24"/>
        <v/>
      </c>
      <c r="T37" s="11" t="str">
        <f t="shared" si="16"/>
        <v/>
      </c>
      <c r="U37" s="45">
        <f t="shared" si="25"/>
        <v>0</v>
      </c>
      <c r="V37" s="48" t="str">
        <f t="shared" si="26"/>
        <v/>
      </c>
      <c r="W37" s="80">
        <f t="shared" si="27"/>
        <v>1320</v>
      </c>
      <c r="X37" s="76" t="str">
        <f t="shared" si="28"/>
        <v/>
      </c>
      <c r="Y37" s="11" t="str">
        <f t="shared" si="17"/>
        <v/>
      </c>
      <c r="Z37" s="45">
        <f t="shared" si="29"/>
        <v>-25</v>
      </c>
      <c r="AA37" s="48" t="str">
        <f t="shared" si="30"/>
        <v/>
      </c>
      <c r="AB37" s="80">
        <f t="shared" si="31"/>
        <v>1320</v>
      </c>
      <c r="AC37" s="76" t="str">
        <f t="shared" si="32"/>
        <v/>
      </c>
      <c r="AD37" s="11" t="str">
        <f t="shared" si="18"/>
        <v/>
      </c>
      <c r="AE37" s="45">
        <f t="shared" si="33"/>
        <v>0</v>
      </c>
      <c r="AF37" s="48" t="str">
        <f t="shared" si="34"/>
        <v/>
      </c>
      <c r="AG37" s="80">
        <f t="shared" si="35"/>
        <v>1370</v>
      </c>
      <c r="AH37" s="76" t="str">
        <f t="shared" si="36"/>
        <v/>
      </c>
      <c r="AI37" s="11" t="str">
        <f t="shared" si="19"/>
        <v/>
      </c>
      <c r="AJ37" s="45">
        <f t="shared" si="37"/>
        <v>50</v>
      </c>
      <c r="AK37" s="48" t="str">
        <f t="shared" si="38"/>
        <v/>
      </c>
      <c r="AL37" s="368">
        <f t="shared" si="39"/>
        <v>1370</v>
      </c>
      <c r="AM37" s="267" t="str">
        <f t="shared" si="40"/>
        <v/>
      </c>
      <c r="AN37" s="11" t="str">
        <f t="shared" si="20"/>
        <v/>
      </c>
      <c r="AO37" s="45">
        <f t="shared" si="41"/>
        <v>0</v>
      </c>
      <c r="AP37" s="48" t="str">
        <f t="shared" si="42"/>
        <v/>
      </c>
      <c r="AQ37" s="80" t="str">
        <f t="shared" si="43"/>
        <v/>
      </c>
      <c r="AR37" s="76" t="str">
        <f t="shared" si="44"/>
        <v/>
      </c>
      <c r="AS37" s="11" t="str">
        <f t="shared" si="21"/>
        <v/>
      </c>
      <c r="AT37" s="45" t="str">
        <f t="shared" si="45"/>
        <v/>
      </c>
      <c r="AU37" s="48" t="str">
        <f t="shared" si="46"/>
        <v/>
      </c>
    </row>
    <row r="38" spans="3:47">
      <c r="C38" s="318"/>
      <c r="D38" t="s">
        <v>75</v>
      </c>
      <c r="E38" s="1">
        <v>3</v>
      </c>
      <c r="F38" t="s">
        <v>30</v>
      </c>
      <c r="G38" s="5"/>
      <c r="H38" s="5"/>
      <c r="I38" s="5"/>
      <c r="J38" s="80">
        <f>IFERROR(AVERAGEIFS(J$4:J$31,$E$4:$E$31,$E38,K$4:K$31,$F$32),"")</f>
        <v>1270</v>
      </c>
      <c r="K38" s="54" t="str">
        <f t="shared" ref="K38" si="47">IFERROR(AVERAGEIFS(K$4:K$31,$E$4:$E$31,$E38),"")</f>
        <v/>
      </c>
      <c r="L38" s="80">
        <f>IFERROR(AVERAGEIFS(L$4:L$31,$E$4:$E$31,$E38,M$4:M$31,$F$32),"")</f>
        <v>1345</v>
      </c>
      <c r="M38" s="40"/>
      <c r="N38" s="48">
        <f t="shared" si="22"/>
        <v>75</v>
      </c>
      <c r="O38" s="80">
        <f>IFERROR(AVERAGEIFS(O$4:O$31,$E$4:$E$31,$E38,P$4:P$31,$F$32),"")</f>
        <v>1345</v>
      </c>
      <c r="P38" s="40"/>
      <c r="Q38" s="48">
        <f t="shared" si="3"/>
        <v>0</v>
      </c>
      <c r="R38" s="80">
        <f t="shared" si="23"/>
        <v>1095</v>
      </c>
      <c r="S38" s="76" t="str">
        <f t="shared" si="24"/>
        <v/>
      </c>
      <c r="T38" s="11" t="str">
        <f t="shared" si="16"/>
        <v/>
      </c>
      <c r="U38" s="45">
        <f t="shared" si="25"/>
        <v>-250</v>
      </c>
      <c r="V38" s="48" t="str">
        <f t="shared" si="26"/>
        <v/>
      </c>
      <c r="W38" s="80">
        <f t="shared" si="27"/>
        <v>1095</v>
      </c>
      <c r="X38" s="76" t="str">
        <f t="shared" si="28"/>
        <v/>
      </c>
      <c r="Y38" s="11" t="str">
        <f t="shared" si="17"/>
        <v/>
      </c>
      <c r="Z38" s="45">
        <f t="shared" si="29"/>
        <v>0</v>
      </c>
      <c r="AA38" s="48" t="str">
        <f t="shared" si="30"/>
        <v/>
      </c>
      <c r="AB38" s="80">
        <f t="shared" si="31"/>
        <v>1095</v>
      </c>
      <c r="AC38" s="76" t="str">
        <f t="shared" si="32"/>
        <v/>
      </c>
      <c r="AD38" s="11" t="str">
        <f t="shared" si="18"/>
        <v/>
      </c>
      <c r="AE38" s="45">
        <f t="shared" si="33"/>
        <v>0</v>
      </c>
      <c r="AF38" s="48" t="str">
        <f t="shared" si="34"/>
        <v/>
      </c>
      <c r="AG38" s="80">
        <f t="shared" si="35"/>
        <v>1095</v>
      </c>
      <c r="AH38" s="76" t="str">
        <f t="shared" si="36"/>
        <v/>
      </c>
      <c r="AI38" s="11" t="str">
        <f t="shared" si="19"/>
        <v/>
      </c>
      <c r="AJ38" s="45">
        <f t="shared" si="37"/>
        <v>0</v>
      </c>
      <c r="AK38" s="48" t="str">
        <f t="shared" si="38"/>
        <v/>
      </c>
      <c r="AL38" s="368">
        <f t="shared" si="39"/>
        <v>1095</v>
      </c>
      <c r="AM38" s="267" t="str">
        <f t="shared" si="40"/>
        <v/>
      </c>
      <c r="AN38" s="11" t="str">
        <f t="shared" si="20"/>
        <v/>
      </c>
      <c r="AO38" s="45">
        <f t="shared" si="41"/>
        <v>0</v>
      </c>
      <c r="AP38" s="48" t="str">
        <f t="shared" si="42"/>
        <v/>
      </c>
      <c r="AQ38" s="80" t="str">
        <f t="shared" si="43"/>
        <v/>
      </c>
      <c r="AR38" s="76" t="str">
        <f t="shared" si="44"/>
        <v/>
      </c>
      <c r="AS38" s="11" t="str">
        <f t="shared" si="21"/>
        <v/>
      </c>
      <c r="AT38" s="45" t="str">
        <f t="shared" si="45"/>
        <v/>
      </c>
      <c r="AU38" s="48" t="str">
        <f t="shared" si="46"/>
        <v/>
      </c>
    </row>
    <row r="39" spans="3:47">
      <c r="E39" s="1"/>
      <c r="G39" s="5"/>
      <c r="H39" s="5"/>
      <c r="I39" s="5"/>
      <c r="J39" s="80"/>
      <c r="K39" s="54"/>
      <c r="L39" s="81"/>
      <c r="M39" s="40"/>
      <c r="N39" s="63"/>
      <c r="O39" s="81"/>
      <c r="P39" s="40"/>
      <c r="Q39" s="48"/>
      <c r="R39" s="80" t="str">
        <f t="shared" si="23"/>
        <v/>
      </c>
      <c r="S39" s="76" t="str">
        <f t="shared" si="24"/>
        <v/>
      </c>
      <c r="T39" s="11" t="str">
        <f t="shared" si="16"/>
        <v/>
      </c>
      <c r="U39" s="45" t="str">
        <f t="shared" si="25"/>
        <v/>
      </c>
      <c r="V39" s="48" t="str">
        <f t="shared" si="26"/>
        <v/>
      </c>
      <c r="W39" s="80" t="str">
        <f t="shared" si="27"/>
        <v/>
      </c>
      <c r="X39" s="76" t="str">
        <f t="shared" si="28"/>
        <v/>
      </c>
      <c r="Y39" s="11" t="str">
        <f t="shared" si="17"/>
        <v/>
      </c>
      <c r="Z39" s="45" t="str">
        <f t="shared" si="29"/>
        <v/>
      </c>
      <c r="AA39" s="48" t="str">
        <f t="shared" si="30"/>
        <v/>
      </c>
      <c r="AB39" s="80" t="str">
        <f t="shared" si="31"/>
        <v/>
      </c>
      <c r="AC39" s="76" t="str">
        <f t="shared" si="32"/>
        <v/>
      </c>
      <c r="AD39" s="11" t="str">
        <f t="shared" si="18"/>
        <v/>
      </c>
      <c r="AE39" s="45" t="str">
        <f t="shared" si="33"/>
        <v/>
      </c>
      <c r="AF39" s="48" t="str">
        <f t="shared" si="34"/>
        <v/>
      </c>
      <c r="AG39" s="80" t="str">
        <f t="shared" si="35"/>
        <v/>
      </c>
      <c r="AH39" s="76" t="str">
        <f t="shared" si="36"/>
        <v/>
      </c>
      <c r="AI39" s="11" t="str">
        <f t="shared" si="19"/>
        <v/>
      </c>
      <c r="AJ39" s="45" t="str">
        <f t="shared" si="37"/>
        <v/>
      </c>
      <c r="AK39" s="48" t="str">
        <f t="shared" si="38"/>
        <v/>
      </c>
      <c r="AL39" s="368" t="str">
        <f t="shared" si="39"/>
        <v/>
      </c>
      <c r="AM39" s="267" t="str">
        <f t="shared" si="40"/>
        <v/>
      </c>
      <c r="AN39" s="11" t="str">
        <f t="shared" si="20"/>
        <v/>
      </c>
      <c r="AO39" s="45" t="str">
        <f t="shared" si="41"/>
        <v/>
      </c>
      <c r="AP39" s="48" t="str">
        <f t="shared" si="42"/>
        <v/>
      </c>
      <c r="AQ39" s="80" t="str">
        <f t="shared" si="43"/>
        <v/>
      </c>
      <c r="AR39" s="76" t="str">
        <f t="shared" si="44"/>
        <v/>
      </c>
      <c r="AS39" s="11" t="str">
        <f t="shared" si="21"/>
        <v/>
      </c>
      <c r="AT39" s="45" t="str">
        <f t="shared" si="45"/>
        <v/>
      </c>
      <c r="AU39" s="48" t="str">
        <f t="shared" si="46"/>
        <v/>
      </c>
    </row>
    <row r="40" spans="3:47">
      <c r="C40" s="318" t="s">
        <v>49</v>
      </c>
      <c r="D40" t="s">
        <v>96</v>
      </c>
      <c r="E40" s="1">
        <v>0</v>
      </c>
      <c r="F40">
        <v>1</v>
      </c>
      <c r="G40" s="5"/>
      <c r="H40" s="5"/>
      <c r="I40" s="5"/>
      <c r="J40" s="80">
        <f>IFERROR(AVERAGEIFS(J$4:J$31,$E$4:$E$31,$E40,$F$4:$F$31,$F40,$I$4:$I$31,$C40,K$4:K$31,$F$32),"")</f>
        <v>895</v>
      </c>
      <c r="K40" s="54"/>
      <c r="L40" s="80">
        <f>IFERROR(AVERAGEIFS(L$4:L$31,$E$4:$E$31,$E40,$F$4:$F$31,$F40,$I$4:$I$31,$C40,M$4:M$31,$F$32),"")</f>
        <v>895</v>
      </c>
      <c r="M40" s="40"/>
      <c r="N40" s="48">
        <f t="shared" ref="N40" si="48">L40-J40</f>
        <v>0</v>
      </c>
      <c r="O40" s="80">
        <f>IFERROR(AVERAGEIFS(O$4:O$31,$E$4:$E$31,$E40,$F$4:$F$31,$F40,$I$4:$I$31,$C40,P$4:P$31,$F$32),"")</f>
        <v>895</v>
      </c>
      <c r="P40" s="40"/>
      <c r="Q40" s="48">
        <f t="shared" ref="Q40" si="49">O40-L40</f>
        <v>0</v>
      </c>
      <c r="R40" s="80">
        <f t="shared" si="23"/>
        <v>845</v>
      </c>
      <c r="S40" s="76" t="str">
        <f t="shared" si="24"/>
        <v/>
      </c>
      <c r="T40" s="11" t="str">
        <f t="shared" si="16"/>
        <v/>
      </c>
      <c r="U40" s="45">
        <f t="shared" si="25"/>
        <v>-50</v>
      </c>
      <c r="V40" s="48" t="str">
        <f t="shared" si="26"/>
        <v/>
      </c>
      <c r="W40" s="80">
        <f t="shared" si="27"/>
        <v>845</v>
      </c>
      <c r="X40" s="76" t="str">
        <f t="shared" si="28"/>
        <v/>
      </c>
      <c r="Y40" s="11" t="str">
        <f t="shared" si="17"/>
        <v/>
      </c>
      <c r="Z40" s="45">
        <f t="shared" si="29"/>
        <v>0</v>
      </c>
      <c r="AA40" s="48" t="str">
        <f t="shared" si="30"/>
        <v/>
      </c>
      <c r="AB40" s="80">
        <f t="shared" si="31"/>
        <v>845</v>
      </c>
      <c r="AC40" s="76" t="str">
        <f t="shared" si="32"/>
        <v/>
      </c>
      <c r="AD40" s="11" t="str">
        <f t="shared" si="18"/>
        <v/>
      </c>
      <c r="AE40" s="45">
        <f t="shared" si="33"/>
        <v>0</v>
      </c>
      <c r="AF40" s="48" t="str">
        <f t="shared" si="34"/>
        <v/>
      </c>
      <c r="AG40" s="80">
        <f t="shared" si="35"/>
        <v>845</v>
      </c>
      <c r="AH40" s="76" t="str">
        <f t="shared" si="36"/>
        <v/>
      </c>
      <c r="AI40" s="11" t="str">
        <f t="shared" si="19"/>
        <v/>
      </c>
      <c r="AJ40" s="45">
        <f t="shared" si="37"/>
        <v>0</v>
      </c>
      <c r="AK40" s="48" t="str">
        <f t="shared" si="38"/>
        <v/>
      </c>
      <c r="AL40" s="368">
        <f t="shared" si="39"/>
        <v>845</v>
      </c>
      <c r="AM40" s="267" t="str">
        <f t="shared" si="40"/>
        <v/>
      </c>
      <c r="AN40" s="11" t="str">
        <f t="shared" si="20"/>
        <v/>
      </c>
      <c r="AO40" s="45">
        <f t="shared" si="41"/>
        <v>0</v>
      </c>
      <c r="AP40" s="48" t="str">
        <f t="shared" si="42"/>
        <v/>
      </c>
      <c r="AQ40" s="80" t="str">
        <f t="shared" si="43"/>
        <v/>
      </c>
      <c r="AR40" s="76" t="str">
        <f t="shared" si="44"/>
        <v/>
      </c>
      <c r="AS40" s="11" t="str">
        <f t="shared" si="21"/>
        <v/>
      </c>
      <c r="AT40" s="45" t="str">
        <f t="shared" si="45"/>
        <v/>
      </c>
      <c r="AU40" s="48" t="str">
        <f t="shared" si="46"/>
        <v/>
      </c>
    </row>
    <row r="41" spans="3:47">
      <c r="C41" s="318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80">
        <f>IFERROR(AVERAGEIFS(J$4:J$31,$E$4:$E$31,$E41,$F$4:$F$31,$F41,$I$4:$I$31,$C41,K$4:K$31,$F$32),"")</f>
        <v>1091.5</v>
      </c>
      <c r="K41" s="54"/>
      <c r="L41" s="80">
        <f>IFERROR(AVERAGEIFS(L$4:L$31,$E$4:$E$31,$E41,$F$4:$F$31,$F41,$I$4:$I$31,$C41,M$4:M$31,$F$32),"")</f>
        <v>1091.5</v>
      </c>
      <c r="M41" s="40"/>
      <c r="N41" s="48">
        <f t="shared" ref="N41:N44" si="50">L41-J41</f>
        <v>0</v>
      </c>
      <c r="O41" s="80">
        <f>IFERROR(AVERAGEIFS(O$4:O$31,$E$4:$E$31,$E41,$F$4:$F$31,$F41,$I$4:$I$31,$C41,P$4:P$31,$F$32),"")</f>
        <v>1091.5</v>
      </c>
      <c r="P41" s="40"/>
      <c r="Q41" s="48">
        <f t="shared" si="3"/>
        <v>0</v>
      </c>
      <c r="R41" s="80">
        <f t="shared" si="23"/>
        <v>1026.4000000000001</v>
      </c>
      <c r="S41" s="76" t="str">
        <f t="shared" si="24"/>
        <v/>
      </c>
      <c r="T41" s="11" t="str">
        <f t="shared" si="16"/>
        <v/>
      </c>
      <c r="U41" s="45">
        <f t="shared" si="25"/>
        <v>-65.099999999999909</v>
      </c>
      <c r="V41" s="48" t="str">
        <f t="shared" si="26"/>
        <v/>
      </c>
      <c r="W41" s="80">
        <f t="shared" si="27"/>
        <v>1029.5</v>
      </c>
      <c r="X41" s="76" t="str">
        <f t="shared" si="28"/>
        <v/>
      </c>
      <c r="Y41" s="11" t="str">
        <f t="shared" si="17"/>
        <v/>
      </c>
      <c r="Z41" s="45">
        <f t="shared" si="29"/>
        <v>3.0999999999999091</v>
      </c>
      <c r="AA41" s="48" t="str">
        <f t="shared" si="30"/>
        <v/>
      </c>
      <c r="AB41" s="80">
        <f t="shared" si="31"/>
        <v>1029.5</v>
      </c>
      <c r="AC41" s="76" t="str">
        <f t="shared" si="32"/>
        <v/>
      </c>
      <c r="AD41" s="11" t="str">
        <f t="shared" si="18"/>
        <v/>
      </c>
      <c r="AE41" s="45">
        <f t="shared" si="33"/>
        <v>0</v>
      </c>
      <c r="AF41" s="48" t="str">
        <f t="shared" si="34"/>
        <v/>
      </c>
      <c r="AG41" s="80">
        <f t="shared" si="35"/>
        <v>1056.1666666666667</v>
      </c>
      <c r="AH41" s="76">
        <f t="shared" si="36"/>
        <v>1125</v>
      </c>
      <c r="AI41" s="11" t="str">
        <f t="shared" si="19"/>
        <v/>
      </c>
      <c r="AJ41" s="45">
        <f t="shared" si="37"/>
        <v>26.666666666666742</v>
      </c>
      <c r="AK41" s="48" t="str">
        <f t="shared" si="38"/>
        <v/>
      </c>
      <c r="AL41" s="368">
        <f t="shared" si="39"/>
        <v>1056.1666666666667</v>
      </c>
      <c r="AM41" s="267" t="str">
        <f t="shared" si="40"/>
        <v/>
      </c>
      <c r="AN41" s="11" t="str">
        <f t="shared" si="20"/>
        <v/>
      </c>
      <c r="AO41" s="45">
        <f t="shared" si="41"/>
        <v>0</v>
      </c>
      <c r="AP41" s="48" t="str">
        <f t="shared" si="42"/>
        <v/>
      </c>
      <c r="AQ41" s="80" t="str">
        <f t="shared" si="43"/>
        <v/>
      </c>
      <c r="AR41" s="76" t="str">
        <f t="shared" si="44"/>
        <v/>
      </c>
      <c r="AS41" s="11" t="str">
        <f t="shared" si="21"/>
        <v/>
      </c>
      <c r="AT41" s="45" t="str">
        <f t="shared" si="45"/>
        <v/>
      </c>
      <c r="AU41" s="48" t="str">
        <f t="shared" si="46"/>
        <v/>
      </c>
    </row>
    <row r="42" spans="3:47">
      <c r="C42" s="318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80">
        <f>IFERROR(AVERAGEIFS(J$4:J$31,$E$4:$E$31,$E42,$F$4:$F$31,$F42,$I$4:$I$31,$C42,K$4:K$31,$F$32),"")</f>
        <v>1198</v>
      </c>
      <c r="K42" s="54"/>
      <c r="L42" s="80">
        <f>IFERROR(AVERAGEIFS(L$4:L$31,$E$4:$E$31,$E42,$F$4:$F$31,$F42,$I$4:$I$31,$C42,M$4:M$31,$F$32),"")</f>
        <v>1218</v>
      </c>
      <c r="M42" s="40"/>
      <c r="N42" s="48">
        <f t="shared" si="50"/>
        <v>20</v>
      </c>
      <c r="O42" s="80">
        <f>IFERROR(AVERAGEIFS(O$4:O$31,$E$4:$E$31,$E42,$F$4:$F$31,$F42,$I$4:$I$31,$C42,P$4:P$31,$F$32),"")</f>
        <v>1218</v>
      </c>
      <c r="P42" s="40"/>
      <c r="Q42" s="48">
        <f t="shared" si="3"/>
        <v>0</v>
      </c>
      <c r="R42" s="80">
        <f t="shared" si="23"/>
        <v>1090.3333333333333</v>
      </c>
      <c r="S42" s="76" t="str">
        <f t="shared" si="24"/>
        <v/>
      </c>
      <c r="T42" s="11" t="str">
        <f t="shared" si="16"/>
        <v/>
      </c>
      <c r="U42" s="45">
        <f t="shared" si="25"/>
        <v>-127.66666666666674</v>
      </c>
      <c r="V42" s="48" t="str">
        <f t="shared" si="26"/>
        <v/>
      </c>
      <c r="W42" s="80">
        <f t="shared" si="27"/>
        <v>1093.1111111111111</v>
      </c>
      <c r="X42" s="76" t="str">
        <f t="shared" si="28"/>
        <v/>
      </c>
      <c r="Y42" s="11" t="str">
        <f t="shared" si="17"/>
        <v/>
      </c>
      <c r="Z42" s="45">
        <f t="shared" si="29"/>
        <v>2.7777777777778283</v>
      </c>
      <c r="AA42" s="48" t="str">
        <f t="shared" si="30"/>
        <v/>
      </c>
      <c r="AB42" s="80">
        <f t="shared" si="31"/>
        <v>1093.1111111111111</v>
      </c>
      <c r="AC42" s="76" t="str">
        <f t="shared" si="32"/>
        <v/>
      </c>
      <c r="AD42" s="11" t="str">
        <f t="shared" si="18"/>
        <v/>
      </c>
      <c r="AE42" s="45">
        <f t="shared" si="33"/>
        <v>0</v>
      </c>
      <c r="AF42" s="48" t="str">
        <f t="shared" si="34"/>
        <v/>
      </c>
      <c r="AG42" s="80">
        <f t="shared" si="35"/>
        <v>1117.8888888888889</v>
      </c>
      <c r="AH42" s="76" t="str">
        <f t="shared" si="36"/>
        <v/>
      </c>
      <c r="AI42" s="11" t="str">
        <f t="shared" si="19"/>
        <v/>
      </c>
      <c r="AJ42" s="45">
        <f t="shared" si="37"/>
        <v>24.777777777777828</v>
      </c>
      <c r="AK42" s="48" t="str">
        <f t="shared" si="38"/>
        <v/>
      </c>
      <c r="AL42" s="368">
        <f t="shared" si="39"/>
        <v>1120.6666666666667</v>
      </c>
      <c r="AM42" s="267" t="str">
        <f t="shared" si="40"/>
        <v/>
      </c>
      <c r="AN42" s="11" t="str">
        <f t="shared" si="20"/>
        <v/>
      </c>
      <c r="AO42" s="45">
        <f t="shared" si="41"/>
        <v>2.7777777777778283</v>
      </c>
      <c r="AP42" s="48" t="str">
        <f t="shared" si="42"/>
        <v/>
      </c>
      <c r="AQ42" s="80" t="str">
        <f t="shared" si="43"/>
        <v/>
      </c>
      <c r="AR42" s="76" t="str">
        <f t="shared" si="44"/>
        <v/>
      </c>
      <c r="AS42" s="11" t="str">
        <f t="shared" si="21"/>
        <v/>
      </c>
      <c r="AT42" s="45" t="str">
        <f t="shared" si="45"/>
        <v/>
      </c>
      <c r="AU42" s="48" t="str">
        <f t="shared" si="46"/>
        <v/>
      </c>
    </row>
    <row r="43" spans="3:47">
      <c r="C43" s="318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80">
        <f>IFERROR(AVERAGEIFS(J$4:J$31,$E$4:$E$31,$E43,$F$4:$F$31,$F43,$I$4:$I$31,$C43,K$4:K$31,$F$32),"")</f>
        <v>1345</v>
      </c>
      <c r="K43" s="54"/>
      <c r="L43" s="80">
        <f>IFERROR(AVERAGEIFS(L$4:L$31,$E$4:$E$31,$E43,$F$4:$F$31,$F43,$I$4:$I$31,$C43,M$4:M$31,$F$32),"")</f>
        <v>1345</v>
      </c>
      <c r="M43" s="40"/>
      <c r="N43" s="48">
        <f t="shared" si="50"/>
        <v>0</v>
      </c>
      <c r="O43" s="80">
        <f>IFERROR(AVERAGEIFS(O$4:O$31,$E$4:$E$31,$E43,$F$4:$F$31,$F43,$I$4:$I$31,$C43,P$4:P$31,$F$32),"")</f>
        <v>1345</v>
      </c>
      <c r="P43" s="40"/>
      <c r="Q43" s="48">
        <f t="shared" si="3"/>
        <v>0</v>
      </c>
      <c r="R43" s="80">
        <f t="shared" si="23"/>
        <v>1345</v>
      </c>
      <c r="S43" s="76" t="str">
        <f t="shared" si="24"/>
        <v/>
      </c>
      <c r="T43" s="11" t="str">
        <f t="shared" si="16"/>
        <v/>
      </c>
      <c r="U43" s="45">
        <f t="shared" si="25"/>
        <v>0</v>
      </c>
      <c r="V43" s="48" t="str">
        <f t="shared" si="26"/>
        <v/>
      </c>
      <c r="W43" s="80">
        <f t="shared" si="27"/>
        <v>1320</v>
      </c>
      <c r="X43" s="76" t="str">
        <f t="shared" si="28"/>
        <v/>
      </c>
      <c r="Y43" s="11" t="str">
        <f t="shared" si="17"/>
        <v/>
      </c>
      <c r="Z43" s="45">
        <f t="shared" si="29"/>
        <v>-25</v>
      </c>
      <c r="AA43" s="48" t="str">
        <f t="shared" si="30"/>
        <v/>
      </c>
      <c r="AB43" s="80">
        <f t="shared" si="31"/>
        <v>1320</v>
      </c>
      <c r="AC43" s="76" t="str">
        <f t="shared" si="32"/>
        <v/>
      </c>
      <c r="AD43" s="11" t="str">
        <f t="shared" si="18"/>
        <v/>
      </c>
      <c r="AE43" s="45">
        <f t="shared" si="33"/>
        <v>0</v>
      </c>
      <c r="AF43" s="48" t="str">
        <f t="shared" si="34"/>
        <v/>
      </c>
      <c r="AG43" s="80">
        <f t="shared" si="35"/>
        <v>1370</v>
      </c>
      <c r="AH43" s="76" t="str">
        <f t="shared" si="36"/>
        <v/>
      </c>
      <c r="AI43" s="11" t="str">
        <f t="shared" si="19"/>
        <v/>
      </c>
      <c r="AJ43" s="45">
        <f t="shared" si="37"/>
        <v>50</v>
      </c>
      <c r="AK43" s="48" t="str">
        <f t="shared" si="38"/>
        <v/>
      </c>
      <c r="AL43" s="368">
        <f t="shared" si="39"/>
        <v>1370</v>
      </c>
      <c r="AM43" s="267" t="str">
        <f t="shared" si="40"/>
        <v/>
      </c>
      <c r="AN43" s="11" t="str">
        <f t="shared" si="20"/>
        <v/>
      </c>
      <c r="AO43" s="45">
        <f t="shared" si="41"/>
        <v>0</v>
      </c>
      <c r="AP43" s="48" t="str">
        <f t="shared" si="42"/>
        <v/>
      </c>
      <c r="AQ43" s="80" t="str">
        <f t="shared" si="43"/>
        <v/>
      </c>
      <c r="AR43" s="76" t="str">
        <f t="shared" si="44"/>
        <v/>
      </c>
      <c r="AS43" s="11" t="str">
        <f t="shared" si="21"/>
        <v/>
      </c>
      <c r="AT43" s="45" t="str">
        <f t="shared" si="45"/>
        <v/>
      </c>
      <c r="AU43" s="48" t="str">
        <f t="shared" si="46"/>
        <v/>
      </c>
    </row>
    <row r="44" spans="3:47">
      <c r="C44" s="318" t="s">
        <v>49</v>
      </c>
      <c r="D44" t="s">
        <v>75</v>
      </c>
      <c r="E44" s="1">
        <v>3</v>
      </c>
      <c r="G44" s="5"/>
      <c r="H44" s="5"/>
      <c r="I44" s="5"/>
      <c r="J44" s="80">
        <f>IFERROR(AVERAGEIFS(J$4:J$31,$E$4:$E$31,$E44,$I$4:$I$31,$C44,K$4:K$31,$F$32),"")</f>
        <v>1595</v>
      </c>
      <c r="K44" s="54"/>
      <c r="L44" s="80">
        <f>IFERROR(AVERAGEIFS(L$4:L$31,$E$4:$E$31,$E44,$I$4:$I$31,$C44,M$4:M$31,$F$32),"")</f>
        <v>1595</v>
      </c>
      <c r="M44" s="40"/>
      <c r="N44" s="48">
        <f t="shared" si="50"/>
        <v>0</v>
      </c>
      <c r="O44" s="80">
        <f>IFERROR(AVERAGEIFS(O$4:O$31,$E$4:$E$31,$E44,$I$4:$I$31,$C44,P$4:P$31,$F$32),"")</f>
        <v>1595</v>
      </c>
      <c r="P44" s="40"/>
      <c r="Q44" s="48">
        <f t="shared" si="3"/>
        <v>0</v>
      </c>
      <c r="R44" s="80" t="str">
        <f t="shared" si="23"/>
        <v/>
      </c>
      <c r="S44" s="76" t="str">
        <f t="shared" si="24"/>
        <v/>
      </c>
      <c r="T44" s="11" t="str">
        <f t="shared" si="16"/>
        <v/>
      </c>
      <c r="U44" s="45" t="str">
        <f t="shared" si="25"/>
        <v/>
      </c>
      <c r="V44" s="48" t="str">
        <f t="shared" si="26"/>
        <v/>
      </c>
      <c r="W44" s="80" t="str">
        <f t="shared" si="27"/>
        <v/>
      </c>
      <c r="X44" s="76" t="str">
        <f t="shared" si="28"/>
        <v/>
      </c>
      <c r="Y44" s="11" t="str">
        <f t="shared" si="17"/>
        <v/>
      </c>
      <c r="Z44" s="45" t="str">
        <f t="shared" si="29"/>
        <v/>
      </c>
      <c r="AA44" s="48" t="str">
        <f t="shared" si="30"/>
        <v/>
      </c>
      <c r="AB44" s="80" t="str">
        <f t="shared" si="31"/>
        <v/>
      </c>
      <c r="AC44" s="76" t="str">
        <f t="shared" si="32"/>
        <v/>
      </c>
      <c r="AD44" s="11" t="str">
        <f t="shared" si="18"/>
        <v/>
      </c>
      <c r="AE44" s="45" t="str">
        <f t="shared" si="33"/>
        <v/>
      </c>
      <c r="AF44" s="48" t="str">
        <f t="shared" si="34"/>
        <v/>
      </c>
      <c r="AG44" s="80" t="str">
        <f t="shared" si="35"/>
        <v/>
      </c>
      <c r="AH44" s="76" t="str">
        <f t="shared" si="36"/>
        <v/>
      </c>
      <c r="AI44" s="11" t="str">
        <f t="shared" si="19"/>
        <v/>
      </c>
      <c r="AJ44" s="45" t="str">
        <f t="shared" si="37"/>
        <v/>
      </c>
      <c r="AK44" s="48" t="str">
        <f t="shared" si="38"/>
        <v/>
      </c>
      <c r="AL44" s="368" t="str">
        <f t="shared" si="39"/>
        <v/>
      </c>
      <c r="AM44" s="267" t="str">
        <f t="shared" si="40"/>
        <v/>
      </c>
      <c r="AN44" s="11" t="str">
        <f t="shared" si="20"/>
        <v/>
      </c>
      <c r="AO44" s="45" t="str">
        <f t="shared" si="41"/>
        <v/>
      </c>
      <c r="AP44" s="48" t="str">
        <f t="shared" si="42"/>
        <v/>
      </c>
      <c r="AQ44" s="80" t="str">
        <f t="shared" si="43"/>
        <v/>
      </c>
      <c r="AR44" s="76" t="str">
        <f t="shared" si="44"/>
        <v/>
      </c>
      <c r="AS44" s="11" t="str">
        <f t="shared" si="21"/>
        <v/>
      </c>
      <c r="AT44" s="45" t="str">
        <f t="shared" si="45"/>
        <v/>
      </c>
      <c r="AU44" s="48" t="str">
        <f t="shared" si="46"/>
        <v/>
      </c>
    </row>
    <row r="45" spans="3:47">
      <c r="E45" s="1"/>
      <c r="G45" s="5"/>
      <c r="H45" s="5"/>
      <c r="I45" s="5"/>
      <c r="J45" s="80" t="str">
        <f>IFERROR(AVERAGEIFS(J$4:J$31,$E$4:$E$31,$E45,$F$4:$F$31,$F45,$I$4:$I$31,$C45),"")</f>
        <v/>
      </c>
      <c r="K45" s="54"/>
      <c r="L45" s="81"/>
      <c r="M45" s="40"/>
      <c r="N45" s="63"/>
      <c r="O45" s="81"/>
      <c r="P45" s="40"/>
      <c r="Q45" s="48"/>
      <c r="R45" s="80" t="str">
        <f t="shared" si="23"/>
        <v/>
      </c>
      <c r="S45" s="76" t="str">
        <f t="shared" si="24"/>
        <v/>
      </c>
      <c r="T45" s="11" t="str">
        <f t="shared" si="16"/>
        <v/>
      </c>
      <c r="U45" s="45" t="str">
        <f t="shared" si="25"/>
        <v/>
      </c>
      <c r="V45" s="48" t="str">
        <f t="shared" si="26"/>
        <v/>
      </c>
      <c r="W45" s="80" t="str">
        <f t="shared" si="27"/>
        <v/>
      </c>
      <c r="X45" s="76" t="str">
        <f t="shared" si="28"/>
        <v/>
      </c>
      <c r="Y45" s="11" t="str">
        <f t="shared" si="17"/>
        <v/>
      </c>
      <c r="Z45" s="45" t="str">
        <f t="shared" si="29"/>
        <v/>
      </c>
      <c r="AA45" s="48" t="str">
        <f t="shared" si="30"/>
        <v/>
      </c>
      <c r="AB45" s="80" t="str">
        <f t="shared" si="31"/>
        <v/>
      </c>
      <c r="AC45" s="76" t="str">
        <f t="shared" si="32"/>
        <v/>
      </c>
      <c r="AD45" s="11" t="str">
        <f t="shared" si="18"/>
        <v/>
      </c>
      <c r="AE45" s="45" t="str">
        <f t="shared" si="33"/>
        <v/>
      </c>
      <c r="AF45" s="48" t="str">
        <f t="shared" si="34"/>
        <v/>
      </c>
      <c r="AG45" s="80" t="str">
        <f t="shared" si="35"/>
        <v/>
      </c>
      <c r="AH45" s="76" t="str">
        <f t="shared" si="36"/>
        <v/>
      </c>
      <c r="AI45" s="11" t="str">
        <f t="shared" si="19"/>
        <v/>
      </c>
      <c r="AJ45" s="45" t="str">
        <f t="shared" si="37"/>
        <v/>
      </c>
      <c r="AK45" s="48" t="str">
        <f t="shared" si="38"/>
        <v/>
      </c>
      <c r="AL45" s="368" t="str">
        <f t="shared" si="39"/>
        <v/>
      </c>
      <c r="AM45" s="267" t="str">
        <f t="shared" si="40"/>
        <v/>
      </c>
      <c r="AN45" s="11" t="str">
        <f t="shared" si="20"/>
        <v/>
      </c>
      <c r="AO45" s="45" t="str">
        <f t="shared" si="41"/>
        <v/>
      </c>
      <c r="AP45" s="48" t="str">
        <f t="shared" si="42"/>
        <v/>
      </c>
      <c r="AQ45" s="80" t="str">
        <f t="shared" si="43"/>
        <v/>
      </c>
      <c r="AR45" s="76" t="str">
        <f t="shared" si="44"/>
        <v/>
      </c>
      <c r="AS45" s="11" t="str">
        <f t="shared" si="21"/>
        <v/>
      </c>
      <c r="AT45" s="45" t="str">
        <f t="shared" si="45"/>
        <v/>
      </c>
      <c r="AU45" s="48" t="str">
        <f t="shared" si="46"/>
        <v/>
      </c>
    </row>
    <row r="46" spans="3:47">
      <c r="C46" s="318" t="s">
        <v>55</v>
      </c>
      <c r="D46" t="s">
        <v>96</v>
      </c>
      <c r="E46" s="1">
        <v>0</v>
      </c>
      <c r="F46">
        <v>1</v>
      </c>
      <c r="G46" s="5"/>
      <c r="H46" s="5"/>
      <c r="I46" s="5"/>
      <c r="J46" s="80" t="str">
        <f>IFERROR(AVERAGEIFS(J$4:J$31,$E$4:$E$31,$E46,$F$4:$F$31,$F46,$I$4:$I$31,$C46,K$4:K$31,$F$32),"")</f>
        <v/>
      </c>
      <c r="K46" s="54"/>
      <c r="L46" s="80" t="str">
        <f>IFERROR(AVERAGEIFS(L$4:L$31,$E$4:$E$31,$E46,$F$4:$F$31,$F46,$I$4:$I$31,$C46,M$4:M$31,$F$32),"")</f>
        <v/>
      </c>
      <c r="M46" s="40"/>
      <c r="N46" s="48" t="e">
        <f t="shared" ref="N46" si="51">L46-J46</f>
        <v>#VALUE!</v>
      </c>
      <c r="O46" s="80" t="str">
        <f>IFERROR(AVERAGEIFS(O$4:O$31,$E$4:$E$31,$E46,$F$4:$F$31,$F46,$I$4:$I$31,$C46,P$4:P$31,$F$32),"")</f>
        <v/>
      </c>
      <c r="P46" s="40"/>
      <c r="Q46" s="48" t="e">
        <f t="shared" ref="Q46" si="52">O46-L46</f>
        <v>#VALUE!</v>
      </c>
      <c r="R46" s="80">
        <f t="shared" si="23"/>
        <v>845</v>
      </c>
      <c r="S46" s="76" t="str">
        <f t="shared" si="24"/>
        <v/>
      </c>
      <c r="T46" s="11" t="str">
        <f t="shared" si="16"/>
        <v/>
      </c>
      <c r="U46" s="45" t="str">
        <f t="shared" si="25"/>
        <v/>
      </c>
      <c r="V46" s="48" t="str">
        <f t="shared" si="26"/>
        <v/>
      </c>
      <c r="W46" s="80">
        <f t="shared" si="27"/>
        <v>845</v>
      </c>
      <c r="X46" s="76" t="str">
        <f t="shared" si="28"/>
        <v/>
      </c>
      <c r="Y46" s="11" t="str">
        <f t="shared" si="17"/>
        <v/>
      </c>
      <c r="Z46" s="45">
        <f t="shared" si="29"/>
        <v>0</v>
      </c>
      <c r="AA46" s="48" t="str">
        <f t="shared" si="30"/>
        <v/>
      </c>
      <c r="AB46" s="80">
        <f t="shared" si="31"/>
        <v>845</v>
      </c>
      <c r="AC46" s="76" t="str">
        <f t="shared" si="32"/>
        <v/>
      </c>
      <c r="AD46" s="11" t="str">
        <f t="shared" si="18"/>
        <v/>
      </c>
      <c r="AE46" s="45">
        <f t="shared" si="33"/>
        <v>0</v>
      </c>
      <c r="AF46" s="48" t="str">
        <f t="shared" si="34"/>
        <v/>
      </c>
      <c r="AG46" s="80">
        <f t="shared" si="35"/>
        <v>845</v>
      </c>
      <c r="AH46" s="76" t="str">
        <f t="shared" si="36"/>
        <v/>
      </c>
      <c r="AI46" s="11" t="str">
        <f t="shared" si="19"/>
        <v/>
      </c>
      <c r="AJ46" s="45">
        <f t="shared" si="37"/>
        <v>0</v>
      </c>
      <c r="AK46" s="48" t="str">
        <f t="shared" si="38"/>
        <v/>
      </c>
      <c r="AL46" s="368">
        <f t="shared" si="39"/>
        <v>845</v>
      </c>
      <c r="AM46" s="267" t="str">
        <f t="shared" si="40"/>
        <v/>
      </c>
      <c r="AN46" s="11" t="str">
        <f t="shared" si="20"/>
        <v/>
      </c>
      <c r="AO46" s="45">
        <f t="shared" si="41"/>
        <v>0</v>
      </c>
      <c r="AP46" s="48" t="str">
        <f t="shared" si="42"/>
        <v/>
      </c>
      <c r="AQ46" s="80" t="str">
        <f t="shared" si="43"/>
        <v/>
      </c>
      <c r="AR46" s="76" t="str">
        <f t="shared" si="44"/>
        <v/>
      </c>
      <c r="AS46" s="11" t="str">
        <f t="shared" si="21"/>
        <v/>
      </c>
      <c r="AT46" s="45" t="str">
        <f t="shared" si="45"/>
        <v/>
      </c>
      <c r="AU46" s="48" t="str">
        <f t="shared" si="46"/>
        <v/>
      </c>
    </row>
    <row r="47" spans="3:47">
      <c r="C47" s="318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80">
        <f>IFERROR(AVERAGEIFS(J$4:J$31,$E$4:$E$31,$E47,$F$4:$F$31,$F47,$I$4:$I$31,$C47,K$4:K$31,$F$32),"")</f>
        <v>972</v>
      </c>
      <c r="K47" s="54"/>
      <c r="L47" s="80">
        <f>IFERROR(AVERAGEIFS(L$4:L$31,$E$4:$E$31,$E47,$F$4:$F$31,$F47,$I$4:$I$31,$C47,M$4:M$31,$F$32),"")</f>
        <v>972</v>
      </c>
      <c r="M47" s="40"/>
      <c r="N47" s="48">
        <f t="shared" ref="N47:N48" si="53">L47-J47</f>
        <v>0</v>
      </c>
      <c r="O47" s="80">
        <f>IFERROR(AVERAGEIFS(O$4:O$31,$E$4:$E$31,$E47,$F$4:$F$31,$F47,$I$4:$I$31,$C47,P$4:P$31,$F$32),"")</f>
        <v>972</v>
      </c>
      <c r="P47" s="40"/>
      <c r="Q47" s="48">
        <f t="shared" si="3"/>
        <v>0</v>
      </c>
      <c r="R47" s="80">
        <f t="shared" si="23"/>
        <v>1026.4000000000001</v>
      </c>
      <c r="S47" s="76" t="str">
        <f t="shared" si="24"/>
        <v/>
      </c>
      <c r="T47" s="11" t="str">
        <f t="shared" si="16"/>
        <v/>
      </c>
      <c r="U47" s="45">
        <f t="shared" si="25"/>
        <v>54.400000000000091</v>
      </c>
      <c r="V47" s="48" t="str">
        <f t="shared" si="26"/>
        <v/>
      </c>
      <c r="W47" s="80">
        <f t="shared" si="27"/>
        <v>1029.5</v>
      </c>
      <c r="X47" s="76" t="str">
        <f t="shared" si="28"/>
        <v/>
      </c>
      <c r="Y47" s="11" t="str">
        <f t="shared" si="17"/>
        <v/>
      </c>
      <c r="Z47" s="45">
        <f t="shared" si="29"/>
        <v>3.0999999999999091</v>
      </c>
      <c r="AA47" s="48" t="str">
        <f t="shared" si="30"/>
        <v/>
      </c>
      <c r="AB47" s="80">
        <f t="shared" si="31"/>
        <v>1029.5</v>
      </c>
      <c r="AC47" s="76" t="str">
        <f t="shared" si="32"/>
        <v/>
      </c>
      <c r="AD47" s="11" t="str">
        <f t="shared" si="18"/>
        <v/>
      </c>
      <c r="AE47" s="45">
        <f t="shared" si="33"/>
        <v>0</v>
      </c>
      <c r="AF47" s="48" t="str">
        <f t="shared" si="34"/>
        <v/>
      </c>
      <c r="AG47" s="80">
        <f t="shared" si="35"/>
        <v>1056.1666666666667</v>
      </c>
      <c r="AH47" s="76">
        <f t="shared" si="36"/>
        <v>1125</v>
      </c>
      <c r="AI47" s="11" t="str">
        <f t="shared" si="19"/>
        <v/>
      </c>
      <c r="AJ47" s="45">
        <f t="shared" si="37"/>
        <v>26.666666666666742</v>
      </c>
      <c r="AK47" s="48" t="str">
        <f t="shared" si="38"/>
        <v/>
      </c>
      <c r="AL47" s="368">
        <f t="shared" si="39"/>
        <v>1056.1666666666667</v>
      </c>
      <c r="AM47" s="267" t="str">
        <f t="shared" si="40"/>
        <v/>
      </c>
      <c r="AN47" s="11" t="str">
        <f t="shared" si="20"/>
        <v/>
      </c>
      <c r="AO47" s="45">
        <f t="shared" si="41"/>
        <v>0</v>
      </c>
      <c r="AP47" s="48" t="str">
        <f t="shared" si="42"/>
        <v/>
      </c>
      <c r="AQ47" s="80" t="str">
        <f t="shared" si="43"/>
        <v/>
      </c>
      <c r="AR47" s="76" t="str">
        <f t="shared" si="44"/>
        <v/>
      </c>
      <c r="AS47" s="11" t="str">
        <f t="shared" si="21"/>
        <v/>
      </c>
      <c r="AT47" s="45" t="str">
        <f t="shared" si="45"/>
        <v/>
      </c>
      <c r="AU47" s="48" t="str">
        <f t="shared" si="46"/>
        <v/>
      </c>
    </row>
    <row r="48" spans="3:47">
      <c r="C48" s="318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80">
        <f>IFERROR(AVERAGEIFS(J$4:J$31,$E$4:$E$31,$E48,$F$4:$F$31,$F48,$I$4:$I$31,$C48,K$4:K$31,$F$32),"")</f>
        <v>1091.6666666666667</v>
      </c>
      <c r="K48" s="54"/>
      <c r="L48" s="80">
        <f>IFERROR(AVERAGEIFS(L$4:L$31,$E$4:$E$31,$E48,$F$4:$F$31,$F48,$I$4:$I$31,$C48,M$4:M$31,$F$32),"")</f>
        <v>1095</v>
      </c>
      <c r="M48" s="40"/>
      <c r="N48" s="48">
        <f t="shared" si="53"/>
        <v>3.3333333333332575</v>
      </c>
      <c r="O48" s="80">
        <f>IFERROR(AVERAGEIFS(O$4:O$31,$E$4:$E$31,$E48,$F$4:$F$31,$F48,$I$4:$I$31,$C48,P$4:P$31,$F$32),"")</f>
        <v>1100.8333333333333</v>
      </c>
      <c r="P48" s="40"/>
      <c r="Q48" s="48">
        <f t="shared" si="3"/>
        <v>5.8333333333332575</v>
      </c>
      <c r="R48" s="80">
        <f t="shared" si="23"/>
        <v>1090.3333333333333</v>
      </c>
      <c r="S48" s="76" t="str">
        <f t="shared" si="24"/>
        <v/>
      </c>
      <c r="T48" s="11" t="str">
        <f t="shared" si="16"/>
        <v/>
      </c>
      <c r="U48" s="45">
        <f t="shared" si="25"/>
        <v>-10.5</v>
      </c>
      <c r="V48" s="48" t="str">
        <f t="shared" si="26"/>
        <v/>
      </c>
      <c r="W48" s="80">
        <f t="shared" si="27"/>
        <v>1093.1111111111111</v>
      </c>
      <c r="X48" s="76" t="str">
        <f t="shared" si="28"/>
        <v/>
      </c>
      <c r="Y48" s="11" t="str">
        <f t="shared" si="17"/>
        <v/>
      </c>
      <c r="Z48" s="45">
        <f t="shared" si="29"/>
        <v>2.7777777777778283</v>
      </c>
      <c r="AA48" s="48" t="str">
        <f t="shared" si="30"/>
        <v/>
      </c>
      <c r="AB48" s="80">
        <f t="shared" si="31"/>
        <v>1093.1111111111111</v>
      </c>
      <c r="AC48" s="76" t="str">
        <f t="shared" si="32"/>
        <v/>
      </c>
      <c r="AD48" s="11" t="str">
        <f t="shared" si="18"/>
        <v/>
      </c>
      <c r="AE48" s="45">
        <f t="shared" si="33"/>
        <v>0</v>
      </c>
      <c r="AF48" s="48" t="str">
        <f t="shared" si="34"/>
        <v/>
      </c>
      <c r="AG48" s="80">
        <f t="shared" si="35"/>
        <v>1117.8888888888889</v>
      </c>
      <c r="AH48" s="76" t="str">
        <f t="shared" si="36"/>
        <v/>
      </c>
      <c r="AI48" s="11" t="str">
        <f t="shared" si="19"/>
        <v/>
      </c>
      <c r="AJ48" s="45">
        <f t="shared" si="37"/>
        <v>24.777777777777828</v>
      </c>
      <c r="AK48" s="48" t="str">
        <f t="shared" si="38"/>
        <v/>
      </c>
      <c r="AL48" s="368">
        <f t="shared" si="39"/>
        <v>1120.6666666666667</v>
      </c>
      <c r="AM48" s="267" t="str">
        <f t="shared" si="40"/>
        <v/>
      </c>
      <c r="AN48" s="11" t="str">
        <f t="shared" si="20"/>
        <v/>
      </c>
      <c r="AO48" s="45">
        <f t="shared" si="41"/>
        <v>2.7777777777778283</v>
      </c>
      <c r="AP48" s="48" t="str">
        <f t="shared" si="42"/>
        <v/>
      </c>
      <c r="AQ48" s="80" t="str">
        <f t="shared" si="43"/>
        <v/>
      </c>
      <c r="AR48" s="76" t="str">
        <f t="shared" si="44"/>
        <v/>
      </c>
      <c r="AS48" s="11" t="str">
        <f t="shared" si="21"/>
        <v/>
      </c>
      <c r="AT48" s="45" t="str">
        <f t="shared" si="45"/>
        <v/>
      </c>
      <c r="AU48" s="48" t="str">
        <f t="shared" si="46"/>
        <v/>
      </c>
    </row>
    <row r="49" spans="3:47">
      <c r="C49" s="318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80" t="str">
        <f>IFERROR(AVERAGEIFS(J$4:J$31,$E$4:$E$31,$E49,$F$4:$F$31,$F49,$I$4:$I$31,$C49,K$4:K$31,$F$32),"")</f>
        <v/>
      </c>
      <c r="K49" s="54"/>
      <c r="L49" s="80" t="str">
        <f>IFERROR(AVERAGEIFS(L$4:L$31,$E$4:$E$31,$E49,$F$4:$F$31,$F49,$I$4:$I$31,$C49,M$4:M$31,$F$32),"")</f>
        <v/>
      </c>
      <c r="M49" s="40"/>
      <c r="N49" s="63"/>
      <c r="O49" s="80" t="str">
        <f>IFERROR(AVERAGEIFS(O$4:O$31,$E$4:$E$31,$E49,$F$4:$F$31,$F49,$I$4:$I$31,$C49,P$4:P$31,$F$32),"")</f>
        <v/>
      </c>
      <c r="P49" s="40"/>
      <c r="Q49" s="48" t="e">
        <f t="shared" si="3"/>
        <v>#VALUE!</v>
      </c>
      <c r="R49" s="80">
        <f t="shared" si="23"/>
        <v>1345</v>
      </c>
      <c r="S49" s="76" t="str">
        <f t="shared" si="24"/>
        <v/>
      </c>
      <c r="T49" s="11" t="str">
        <f t="shared" si="16"/>
        <v/>
      </c>
      <c r="U49" s="45" t="str">
        <f t="shared" si="25"/>
        <v/>
      </c>
      <c r="V49" s="48" t="str">
        <f t="shared" si="26"/>
        <v/>
      </c>
      <c r="W49" s="80">
        <f t="shared" si="27"/>
        <v>1320</v>
      </c>
      <c r="X49" s="76" t="str">
        <f t="shared" si="28"/>
        <v/>
      </c>
      <c r="Y49" s="11" t="str">
        <f t="shared" si="17"/>
        <v/>
      </c>
      <c r="Z49" s="45">
        <f t="shared" si="29"/>
        <v>-25</v>
      </c>
      <c r="AA49" s="48" t="str">
        <f t="shared" si="30"/>
        <v/>
      </c>
      <c r="AB49" s="80">
        <f t="shared" si="31"/>
        <v>1320</v>
      </c>
      <c r="AC49" s="76" t="str">
        <f t="shared" si="32"/>
        <v/>
      </c>
      <c r="AD49" s="11" t="str">
        <f t="shared" si="18"/>
        <v/>
      </c>
      <c r="AE49" s="45">
        <f t="shared" si="33"/>
        <v>0</v>
      </c>
      <c r="AF49" s="48" t="str">
        <f t="shared" si="34"/>
        <v/>
      </c>
      <c r="AG49" s="80">
        <f t="shared" si="35"/>
        <v>1370</v>
      </c>
      <c r="AH49" s="76" t="str">
        <f t="shared" si="36"/>
        <v/>
      </c>
      <c r="AI49" s="11" t="str">
        <f t="shared" si="19"/>
        <v/>
      </c>
      <c r="AJ49" s="45">
        <f t="shared" si="37"/>
        <v>50</v>
      </c>
      <c r="AK49" s="48" t="str">
        <f t="shared" si="38"/>
        <v/>
      </c>
      <c r="AL49" s="368">
        <f t="shared" si="39"/>
        <v>1370</v>
      </c>
      <c r="AM49" s="267" t="str">
        <f t="shared" si="40"/>
        <v/>
      </c>
      <c r="AN49" s="11" t="str">
        <f t="shared" si="20"/>
        <v/>
      </c>
      <c r="AO49" s="45">
        <f t="shared" si="41"/>
        <v>0</v>
      </c>
      <c r="AP49" s="48" t="str">
        <f t="shared" si="42"/>
        <v/>
      </c>
      <c r="AQ49" s="80" t="str">
        <f t="shared" si="43"/>
        <v/>
      </c>
      <c r="AR49" s="76" t="str">
        <f t="shared" si="44"/>
        <v/>
      </c>
      <c r="AS49" s="11" t="str">
        <f t="shared" si="21"/>
        <v/>
      </c>
      <c r="AT49" s="45" t="str">
        <f t="shared" si="45"/>
        <v/>
      </c>
      <c r="AU49" s="48" t="str">
        <f t="shared" si="46"/>
        <v/>
      </c>
    </row>
    <row r="50" spans="3:47">
      <c r="C50" s="318" t="s">
        <v>55</v>
      </c>
      <c r="D50" t="s">
        <v>75</v>
      </c>
      <c r="E50" s="1">
        <v>3</v>
      </c>
      <c r="G50" s="5"/>
      <c r="H50" s="5"/>
      <c r="I50" s="5"/>
      <c r="J50" s="80" t="str">
        <f>IFERROR(AVERAGEIFS(J$4:J$31,$E$4:$E$31,$E50,$I$4:$I$31,$C50,K$4:K$31,$F$32),"")</f>
        <v/>
      </c>
      <c r="K50" s="54"/>
      <c r="L50" s="80" t="str">
        <f>IFERROR(AVERAGEIFS(L$4:L$31,$E$4:$E$31,$E50,$I$4:$I$31,$C50,M$4:M$31,$F$32),"")</f>
        <v/>
      </c>
      <c r="M50" s="40"/>
      <c r="N50" s="63"/>
      <c r="O50" s="80" t="str">
        <f>IFERROR(AVERAGEIFS(O$4:O$31,$E$4:$E$31,$E50,$I$4:$I$31,$C50,P$4:P$31,$F$32),"")</f>
        <v/>
      </c>
      <c r="P50" s="40"/>
      <c r="Q50" s="48" t="e">
        <f t="shared" si="3"/>
        <v>#VALUE!</v>
      </c>
      <c r="R50" s="80" t="str">
        <f t="shared" si="23"/>
        <v/>
      </c>
      <c r="S50" s="76" t="str">
        <f t="shared" si="24"/>
        <v/>
      </c>
      <c r="T50" s="11" t="str">
        <f t="shared" si="16"/>
        <v/>
      </c>
      <c r="U50" s="45" t="str">
        <f t="shared" si="25"/>
        <v/>
      </c>
      <c r="V50" s="48" t="str">
        <f t="shared" si="26"/>
        <v/>
      </c>
      <c r="W50" s="80" t="str">
        <f t="shared" si="27"/>
        <v/>
      </c>
      <c r="X50" s="76" t="str">
        <f t="shared" si="28"/>
        <v/>
      </c>
      <c r="Y50" s="11" t="str">
        <f t="shared" si="17"/>
        <v/>
      </c>
      <c r="Z50" s="45" t="str">
        <f t="shared" si="29"/>
        <v/>
      </c>
      <c r="AA50" s="48" t="str">
        <f t="shared" si="30"/>
        <v/>
      </c>
      <c r="AB50" s="80" t="str">
        <f t="shared" si="31"/>
        <v/>
      </c>
      <c r="AC50" s="76" t="str">
        <f t="shared" si="32"/>
        <v/>
      </c>
      <c r="AD50" s="11" t="str">
        <f t="shared" si="18"/>
        <v/>
      </c>
      <c r="AE50" s="45" t="str">
        <f t="shared" si="33"/>
        <v/>
      </c>
      <c r="AF50" s="48" t="str">
        <f t="shared" si="34"/>
        <v/>
      </c>
      <c r="AG50" s="80" t="str">
        <f t="shared" si="35"/>
        <v/>
      </c>
      <c r="AH50" s="76" t="str">
        <f t="shared" si="36"/>
        <v/>
      </c>
      <c r="AI50" s="11" t="str">
        <f t="shared" si="19"/>
        <v/>
      </c>
      <c r="AJ50" s="45" t="str">
        <f t="shared" si="37"/>
        <v/>
      </c>
      <c r="AK50" s="48" t="str">
        <f t="shared" si="38"/>
        <v/>
      </c>
      <c r="AL50" s="368" t="str">
        <f t="shared" si="39"/>
        <v/>
      </c>
      <c r="AM50" s="267" t="str">
        <f t="shared" si="40"/>
        <v/>
      </c>
      <c r="AN50" s="11" t="str">
        <f t="shared" si="20"/>
        <v/>
      </c>
      <c r="AO50" s="45" t="str">
        <f t="shared" si="41"/>
        <v/>
      </c>
      <c r="AP50" s="48" t="str">
        <f t="shared" si="42"/>
        <v/>
      </c>
      <c r="AQ50" s="80" t="str">
        <f t="shared" si="43"/>
        <v/>
      </c>
      <c r="AR50" s="76" t="str">
        <f t="shared" si="44"/>
        <v/>
      </c>
      <c r="AS50" s="11" t="str">
        <f t="shared" si="21"/>
        <v/>
      </c>
      <c r="AT50" s="45" t="str">
        <f t="shared" si="45"/>
        <v/>
      </c>
      <c r="AU50" s="48" t="str">
        <f t="shared" si="46"/>
        <v/>
      </c>
    </row>
    <row r="51" spans="3:47">
      <c r="E51" s="1"/>
      <c r="G51" s="5"/>
      <c r="H51" s="5"/>
      <c r="I51" s="5"/>
      <c r="J51" s="80" t="str">
        <f>IFERROR(AVERAGEIFS(J$4:J$31,$E$4:$E$31,$E51,$F$4:$F$31,$F51,$I$4:$I$31,$C51),"")</f>
        <v/>
      </c>
      <c r="K51" s="54"/>
      <c r="L51" s="80" t="str">
        <f>IFERROR(AVERAGEIFS(L$4:L$31,$E$4:$E$31,$E51,$F$4:$F$31,$F51,$I$4:$I$31,$C51),"")</f>
        <v/>
      </c>
      <c r="M51" s="40"/>
      <c r="N51" s="63"/>
      <c r="O51" s="80" t="str">
        <f>IFERROR(AVERAGEIFS(O$4:O$31,$E$4:$E$31,$E51,$F$4:$F$31,$F51,$I$4:$I$31,$C51),"")</f>
        <v/>
      </c>
      <c r="P51" s="40"/>
      <c r="Q51" s="48"/>
      <c r="R51" s="80" t="str">
        <f t="shared" si="23"/>
        <v/>
      </c>
      <c r="S51" s="76" t="str">
        <f t="shared" si="24"/>
        <v/>
      </c>
      <c r="T51" s="11" t="str">
        <f t="shared" si="16"/>
        <v/>
      </c>
      <c r="U51" s="45" t="str">
        <f t="shared" si="25"/>
        <v/>
      </c>
      <c r="V51" s="48" t="str">
        <f t="shared" si="26"/>
        <v/>
      </c>
      <c r="W51" s="80" t="str">
        <f t="shared" si="27"/>
        <v/>
      </c>
      <c r="X51" s="76" t="str">
        <f t="shared" si="28"/>
        <v/>
      </c>
      <c r="Y51" s="11" t="str">
        <f t="shared" si="17"/>
        <v/>
      </c>
      <c r="Z51" s="45" t="str">
        <f t="shared" si="29"/>
        <v/>
      </c>
      <c r="AA51" s="48" t="str">
        <f t="shared" si="30"/>
        <v/>
      </c>
      <c r="AB51" s="80" t="str">
        <f t="shared" si="31"/>
        <v/>
      </c>
      <c r="AC51" s="76" t="str">
        <f t="shared" si="32"/>
        <v/>
      </c>
      <c r="AD51" s="11" t="str">
        <f t="shared" si="18"/>
        <v/>
      </c>
      <c r="AE51" s="45" t="str">
        <f t="shared" si="33"/>
        <v/>
      </c>
      <c r="AF51" s="48" t="str">
        <f t="shared" si="34"/>
        <v/>
      </c>
      <c r="AG51" s="80" t="str">
        <f t="shared" si="35"/>
        <v/>
      </c>
      <c r="AH51" s="76" t="str">
        <f t="shared" si="36"/>
        <v/>
      </c>
      <c r="AI51" s="11" t="str">
        <f t="shared" si="19"/>
        <v/>
      </c>
      <c r="AJ51" s="45" t="str">
        <f t="shared" si="37"/>
        <v/>
      </c>
      <c r="AK51" s="48" t="str">
        <f t="shared" si="38"/>
        <v/>
      </c>
      <c r="AL51" s="368" t="str">
        <f t="shared" si="39"/>
        <v/>
      </c>
      <c r="AM51" s="267" t="str">
        <f t="shared" si="40"/>
        <v/>
      </c>
      <c r="AN51" s="11" t="str">
        <f t="shared" si="20"/>
        <v/>
      </c>
      <c r="AO51" s="45" t="str">
        <f t="shared" si="41"/>
        <v/>
      </c>
      <c r="AP51" s="48" t="str">
        <f t="shared" si="42"/>
        <v/>
      </c>
      <c r="AQ51" s="80" t="str">
        <f t="shared" si="43"/>
        <v/>
      </c>
      <c r="AR51" s="76" t="str">
        <f t="shared" si="44"/>
        <v/>
      </c>
      <c r="AS51" s="11" t="str">
        <f t="shared" si="21"/>
        <v/>
      </c>
      <c r="AT51" s="45" t="str">
        <f t="shared" si="45"/>
        <v/>
      </c>
      <c r="AU51" s="48" t="str">
        <f t="shared" si="46"/>
        <v/>
      </c>
    </row>
    <row r="52" spans="3:47">
      <c r="C52" s="318" t="s">
        <v>58</v>
      </c>
      <c r="D52" t="s">
        <v>96</v>
      </c>
      <c r="E52" s="1">
        <v>0</v>
      </c>
      <c r="F52">
        <v>1</v>
      </c>
      <c r="G52" s="5"/>
      <c r="H52" s="5"/>
      <c r="I52" s="5"/>
      <c r="J52" s="80">
        <f>IFERROR(AVERAGEIFS(J$4:J$31,$E$4:$E$31,$E52,$F$4:$F$31,$F52,$I$4:$I$31,$C52,K$4:K$31,$F$32),"")</f>
        <v>795</v>
      </c>
      <c r="K52" s="54"/>
      <c r="L52" s="80">
        <f>IFERROR(AVERAGEIFS(L$4:L$31,$E$4:$E$31,$E52,$F$4:$F$31,$F52,$I$4:$I$31,$C52,M$4:M$31,$F$32),"")</f>
        <v>795</v>
      </c>
      <c r="M52" s="40"/>
      <c r="N52" s="48">
        <f t="shared" ref="N52" si="54">L52-J52</f>
        <v>0</v>
      </c>
      <c r="O52" s="80">
        <f>IFERROR(AVERAGEIFS(O$4:O$31,$E$4:$E$31,$E52,$F$4:$F$31,$F52,$I$4:$I$31,$C52,P$4:P$31,$F$32),"")</f>
        <v>795</v>
      </c>
      <c r="P52" s="40"/>
      <c r="Q52" s="48">
        <f t="shared" ref="Q52" si="55">O52-L52</f>
        <v>0</v>
      </c>
      <c r="R52" s="80">
        <f t="shared" si="23"/>
        <v>845</v>
      </c>
      <c r="S52" s="76" t="str">
        <f t="shared" si="24"/>
        <v/>
      </c>
      <c r="T52" s="11" t="str">
        <f t="shared" si="16"/>
        <v/>
      </c>
      <c r="U52" s="45">
        <f t="shared" si="25"/>
        <v>50</v>
      </c>
      <c r="V52" s="48" t="str">
        <f t="shared" si="26"/>
        <v/>
      </c>
      <c r="W52" s="80">
        <f t="shared" si="27"/>
        <v>845</v>
      </c>
      <c r="X52" s="76" t="str">
        <f t="shared" si="28"/>
        <v/>
      </c>
      <c r="Y52" s="11" t="str">
        <f t="shared" si="17"/>
        <v/>
      </c>
      <c r="Z52" s="45">
        <f t="shared" si="29"/>
        <v>0</v>
      </c>
      <c r="AA52" s="48" t="str">
        <f t="shared" si="30"/>
        <v/>
      </c>
      <c r="AB52" s="80">
        <f t="shared" si="31"/>
        <v>845</v>
      </c>
      <c r="AC52" s="76" t="str">
        <f t="shared" si="32"/>
        <v/>
      </c>
      <c r="AD52" s="11" t="str">
        <f t="shared" si="18"/>
        <v/>
      </c>
      <c r="AE52" s="45">
        <f t="shared" si="33"/>
        <v>0</v>
      </c>
      <c r="AF52" s="48" t="str">
        <f t="shared" si="34"/>
        <v/>
      </c>
      <c r="AG52" s="80">
        <f t="shared" si="35"/>
        <v>845</v>
      </c>
      <c r="AH52" s="76" t="str">
        <f t="shared" si="36"/>
        <v/>
      </c>
      <c r="AI52" s="11" t="str">
        <f t="shared" si="19"/>
        <v/>
      </c>
      <c r="AJ52" s="45">
        <f t="shared" si="37"/>
        <v>0</v>
      </c>
      <c r="AK52" s="48" t="str">
        <f t="shared" si="38"/>
        <v/>
      </c>
      <c r="AL52" s="368">
        <f t="shared" si="39"/>
        <v>845</v>
      </c>
      <c r="AM52" s="267" t="str">
        <f t="shared" si="40"/>
        <v/>
      </c>
      <c r="AN52" s="11" t="str">
        <f t="shared" si="20"/>
        <v/>
      </c>
      <c r="AO52" s="45">
        <f t="shared" si="41"/>
        <v>0</v>
      </c>
      <c r="AP52" s="48" t="str">
        <f t="shared" si="42"/>
        <v/>
      </c>
      <c r="AQ52" s="80" t="str">
        <f t="shared" si="43"/>
        <v/>
      </c>
      <c r="AR52" s="76" t="str">
        <f t="shared" si="44"/>
        <v/>
      </c>
      <c r="AS52" s="11" t="str">
        <f t="shared" si="21"/>
        <v/>
      </c>
      <c r="AT52" s="45" t="str">
        <f t="shared" si="45"/>
        <v/>
      </c>
      <c r="AU52" s="48" t="str">
        <f t="shared" si="46"/>
        <v/>
      </c>
    </row>
    <row r="53" spans="3:47">
      <c r="C53" s="318" t="s">
        <v>58</v>
      </c>
      <c r="D53" s="5" t="s">
        <v>72</v>
      </c>
      <c r="E53">
        <v>1</v>
      </c>
      <c r="F53">
        <v>1</v>
      </c>
      <c r="G53" s="5"/>
      <c r="H53" s="5"/>
      <c r="I53" s="5"/>
      <c r="J53" s="80">
        <f>IFERROR(AVERAGEIFS(J$4:J$31,$E$4:$E$31,$E53,$F$4:$F$31,$F53,$I$4:$I$31,$C53,K$4:K$31,$F$32),"")</f>
        <v>1022.5</v>
      </c>
      <c r="K53" s="54"/>
      <c r="L53" s="80">
        <f>IFERROR(AVERAGEIFS(L$4:L$31,$E$4:$E$31,$E53,$F$4:$F$31,$F53,$I$4:$I$31,$C53,M$4:M$31,$F$32),"")</f>
        <v>1022.5</v>
      </c>
      <c r="M53" s="40"/>
      <c r="N53" s="48">
        <f t="shared" ref="N53:N56" si="56">L53-J53</f>
        <v>0</v>
      </c>
      <c r="O53" s="80">
        <f>IFERROR(AVERAGEIFS(O$4:O$31,$E$4:$E$31,$E53,$F$4:$F$31,$F53,$I$4:$I$31,$C53,P$4:P$31,$F$32),"")</f>
        <v>950</v>
      </c>
      <c r="P53" s="40"/>
      <c r="Q53" s="48">
        <f t="shared" si="3"/>
        <v>-72.5</v>
      </c>
      <c r="R53" s="80">
        <f t="shared" si="23"/>
        <v>1026.4000000000001</v>
      </c>
      <c r="S53" s="76" t="str">
        <f t="shared" si="24"/>
        <v/>
      </c>
      <c r="T53" s="11" t="str">
        <f t="shared" si="16"/>
        <v/>
      </c>
      <c r="U53" s="45">
        <f t="shared" si="25"/>
        <v>76.400000000000091</v>
      </c>
      <c r="V53" s="48" t="str">
        <f t="shared" si="26"/>
        <v/>
      </c>
      <c r="W53" s="80">
        <f t="shared" si="27"/>
        <v>1029.5</v>
      </c>
      <c r="X53" s="76" t="str">
        <f t="shared" si="28"/>
        <v/>
      </c>
      <c r="Y53" s="11" t="str">
        <f t="shared" si="17"/>
        <v/>
      </c>
      <c r="Z53" s="45">
        <f t="shared" si="29"/>
        <v>3.0999999999999091</v>
      </c>
      <c r="AA53" s="48" t="str">
        <f t="shared" si="30"/>
        <v/>
      </c>
      <c r="AB53" s="80">
        <f t="shared" si="31"/>
        <v>1029.5</v>
      </c>
      <c r="AC53" s="76" t="str">
        <f t="shared" si="32"/>
        <v/>
      </c>
      <c r="AD53" s="11" t="str">
        <f t="shared" si="18"/>
        <v/>
      </c>
      <c r="AE53" s="45">
        <f t="shared" si="33"/>
        <v>0</v>
      </c>
      <c r="AF53" s="48" t="str">
        <f t="shared" si="34"/>
        <v/>
      </c>
      <c r="AG53" s="80">
        <f t="shared" si="35"/>
        <v>1056.1666666666667</v>
      </c>
      <c r="AH53" s="76">
        <f t="shared" si="36"/>
        <v>1125</v>
      </c>
      <c r="AI53" s="11" t="str">
        <f t="shared" si="19"/>
        <v/>
      </c>
      <c r="AJ53" s="45">
        <f t="shared" si="37"/>
        <v>26.666666666666742</v>
      </c>
      <c r="AK53" s="48" t="str">
        <f t="shared" si="38"/>
        <v/>
      </c>
      <c r="AL53" s="368">
        <f t="shared" si="39"/>
        <v>1056.1666666666667</v>
      </c>
      <c r="AM53" s="267" t="str">
        <f t="shared" si="40"/>
        <v/>
      </c>
      <c r="AN53" s="11" t="str">
        <f t="shared" si="20"/>
        <v/>
      </c>
      <c r="AO53" s="45">
        <f t="shared" si="41"/>
        <v>0</v>
      </c>
      <c r="AP53" s="48" t="str">
        <f t="shared" si="42"/>
        <v/>
      </c>
      <c r="AQ53" s="80" t="str">
        <f t="shared" si="43"/>
        <v/>
      </c>
      <c r="AR53" s="76" t="str">
        <f t="shared" si="44"/>
        <v/>
      </c>
      <c r="AS53" s="11" t="str">
        <f t="shared" si="21"/>
        <v/>
      </c>
      <c r="AT53" s="45" t="str">
        <f t="shared" si="45"/>
        <v/>
      </c>
      <c r="AU53" s="48" t="str">
        <f t="shared" si="46"/>
        <v/>
      </c>
    </row>
    <row r="54" spans="3:47">
      <c r="C54" s="318" t="s">
        <v>58</v>
      </c>
      <c r="D54" s="5" t="s">
        <v>73</v>
      </c>
      <c r="E54">
        <v>2</v>
      </c>
      <c r="F54">
        <v>1</v>
      </c>
      <c r="G54" s="5"/>
      <c r="H54" s="5"/>
      <c r="I54" s="5"/>
      <c r="J54" s="80">
        <f>IFERROR(AVERAGEIFS(J$4:J$31,$E$4:$E$31,$E54,$F$4:$F$31,$F54,$I$4:$I$31,$C54,K$4:K$31,$F$32),"")</f>
        <v>995</v>
      </c>
      <c r="K54" s="54"/>
      <c r="L54" s="80">
        <f>IFERROR(AVERAGEIFS(L$4:L$31,$E$4:$E$31,$E54,$F$4:$F$31,$F54,$I$4:$I$31,$C54,M$4:M$31,$F$32),"")</f>
        <v>995</v>
      </c>
      <c r="M54" s="40"/>
      <c r="N54" s="48">
        <f t="shared" si="56"/>
        <v>0</v>
      </c>
      <c r="O54" s="80">
        <f>IFERROR(AVERAGEIFS(O$4:O$31,$E$4:$E$31,$E54,$F$4:$F$31,$F54,$I$4:$I$31,$C54,P$4:P$31,$F$32),"")</f>
        <v>995</v>
      </c>
      <c r="P54" s="40"/>
      <c r="Q54" s="48">
        <f t="shared" si="3"/>
        <v>0</v>
      </c>
      <c r="R54" s="80">
        <f t="shared" si="23"/>
        <v>1090.3333333333333</v>
      </c>
      <c r="S54" s="76" t="str">
        <f t="shared" si="24"/>
        <v/>
      </c>
      <c r="T54" s="11" t="str">
        <f t="shared" si="16"/>
        <v/>
      </c>
      <c r="U54" s="45">
        <f t="shared" si="25"/>
        <v>95.333333333333258</v>
      </c>
      <c r="V54" s="48" t="str">
        <f t="shared" si="26"/>
        <v/>
      </c>
      <c r="W54" s="80">
        <f t="shared" si="27"/>
        <v>1093.1111111111111</v>
      </c>
      <c r="X54" s="76" t="str">
        <f t="shared" si="28"/>
        <v/>
      </c>
      <c r="Y54" s="11" t="str">
        <f t="shared" si="17"/>
        <v/>
      </c>
      <c r="Z54" s="45">
        <f t="shared" si="29"/>
        <v>2.7777777777778283</v>
      </c>
      <c r="AA54" s="48" t="str">
        <f t="shared" si="30"/>
        <v/>
      </c>
      <c r="AB54" s="80">
        <f t="shared" si="31"/>
        <v>1093.1111111111111</v>
      </c>
      <c r="AC54" s="76" t="str">
        <f t="shared" si="32"/>
        <v/>
      </c>
      <c r="AD54" s="11" t="str">
        <f t="shared" si="18"/>
        <v/>
      </c>
      <c r="AE54" s="45">
        <f t="shared" si="33"/>
        <v>0</v>
      </c>
      <c r="AF54" s="48" t="str">
        <f t="shared" si="34"/>
        <v/>
      </c>
      <c r="AG54" s="80">
        <f t="shared" si="35"/>
        <v>1117.8888888888889</v>
      </c>
      <c r="AH54" s="76" t="str">
        <f t="shared" si="36"/>
        <v/>
      </c>
      <c r="AI54" s="11" t="str">
        <f t="shared" si="19"/>
        <v/>
      </c>
      <c r="AJ54" s="45">
        <f t="shared" si="37"/>
        <v>24.777777777777828</v>
      </c>
      <c r="AK54" s="48" t="str">
        <f t="shared" si="38"/>
        <v/>
      </c>
      <c r="AL54" s="368">
        <f t="shared" si="39"/>
        <v>1120.6666666666667</v>
      </c>
      <c r="AM54" s="267" t="str">
        <f t="shared" si="40"/>
        <v/>
      </c>
      <c r="AN54" s="11" t="str">
        <f t="shared" si="20"/>
        <v/>
      </c>
      <c r="AO54" s="45">
        <f t="shared" si="41"/>
        <v>2.7777777777778283</v>
      </c>
      <c r="AP54" s="48" t="str">
        <f t="shared" si="42"/>
        <v/>
      </c>
      <c r="AQ54" s="80" t="str">
        <f t="shared" si="43"/>
        <v/>
      </c>
      <c r="AR54" s="76" t="str">
        <f t="shared" si="44"/>
        <v/>
      </c>
      <c r="AS54" s="11" t="str">
        <f t="shared" si="21"/>
        <v/>
      </c>
      <c r="AT54" s="45" t="str">
        <f t="shared" si="45"/>
        <v/>
      </c>
      <c r="AU54" s="48" t="str">
        <f t="shared" si="46"/>
        <v/>
      </c>
    </row>
    <row r="55" spans="3:47">
      <c r="C55" s="318" t="s">
        <v>58</v>
      </c>
      <c r="D55" s="5" t="s">
        <v>74</v>
      </c>
      <c r="E55">
        <v>2</v>
      </c>
      <c r="F55">
        <v>2</v>
      </c>
      <c r="G55" s="5"/>
      <c r="H55" s="5"/>
      <c r="I55" s="5"/>
      <c r="J55" s="80" t="str">
        <f>IFERROR(AVERAGEIFS(J$4:J$31,$E$4:$E$31,$E55,$F$4:$F$31,$F55,$I$4:$I$31,$C55,K$4:K$31,$F$32),"")</f>
        <v/>
      </c>
      <c r="K55" s="54"/>
      <c r="L55" s="80" t="str">
        <f>IFERROR(AVERAGEIFS(L$4:L$31,$E$4:$E$31,$E55,$F$4:$F$31,$F55,$I$4:$I$31,$C55,M$4:M$31,$F$32),"")</f>
        <v/>
      </c>
      <c r="M55" s="40"/>
      <c r="N55" s="48" t="e">
        <f t="shared" si="56"/>
        <v>#VALUE!</v>
      </c>
      <c r="O55" s="80" t="str">
        <f>IFERROR(AVERAGEIFS(O$4:O$31,$E$4:$E$31,$E55,$F$4:$F$31,$F55,$I$4:$I$31,$C55,P$4:P$31,$F$32),"")</f>
        <v/>
      </c>
      <c r="P55" s="40"/>
      <c r="Q55" s="48" t="e">
        <f t="shared" si="3"/>
        <v>#VALUE!</v>
      </c>
      <c r="R55" s="80">
        <f t="shared" si="23"/>
        <v>1345</v>
      </c>
      <c r="S55" s="76" t="str">
        <f t="shared" si="24"/>
        <v/>
      </c>
      <c r="T55" s="11" t="str">
        <f t="shared" si="16"/>
        <v/>
      </c>
      <c r="U55" s="45" t="str">
        <f t="shared" si="25"/>
        <v/>
      </c>
      <c r="V55" s="48" t="str">
        <f t="shared" si="26"/>
        <v/>
      </c>
      <c r="W55" s="80">
        <f t="shared" si="27"/>
        <v>1320</v>
      </c>
      <c r="X55" s="76" t="str">
        <f t="shared" si="28"/>
        <v/>
      </c>
      <c r="Y55" s="11" t="str">
        <f t="shared" si="17"/>
        <v/>
      </c>
      <c r="Z55" s="45">
        <f t="shared" si="29"/>
        <v>-25</v>
      </c>
      <c r="AA55" s="48" t="str">
        <f t="shared" si="30"/>
        <v/>
      </c>
      <c r="AB55" s="80">
        <f t="shared" si="31"/>
        <v>1320</v>
      </c>
      <c r="AC55" s="76" t="str">
        <f t="shared" si="32"/>
        <v/>
      </c>
      <c r="AD55" s="11" t="str">
        <f t="shared" si="18"/>
        <v/>
      </c>
      <c r="AE55" s="45">
        <f t="shared" si="33"/>
        <v>0</v>
      </c>
      <c r="AF55" s="48" t="str">
        <f t="shared" si="34"/>
        <v/>
      </c>
      <c r="AG55" s="80">
        <f t="shared" si="35"/>
        <v>1370</v>
      </c>
      <c r="AH55" s="76" t="str">
        <f t="shared" si="36"/>
        <v/>
      </c>
      <c r="AI55" s="11" t="str">
        <f t="shared" si="19"/>
        <v/>
      </c>
      <c r="AJ55" s="45">
        <f t="shared" si="37"/>
        <v>50</v>
      </c>
      <c r="AK55" s="48" t="str">
        <f t="shared" si="38"/>
        <v/>
      </c>
      <c r="AL55" s="368">
        <f t="shared" si="39"/>
        <v>1370</v>
      </c>
      <c r="AM55" s="267" t="str">
        <f t="shared" si="40"/>
        <v/>
      </c>
      <c r="AN55" s="11" t="str">
        <f t="shared" si="20"/>
        <v/>
      </c>
      <c r="AO55" s="45">
        <f t="shared" si="41"/>
        <v>0</v>
      </c>
      <c r="AP55" s="48" t="str">
        <f t="shared" si="42"/>
        <v/>
      </c>
      <c r="AQ55" s="80" t="str">
        <f t="shared" si="43"/>
        <v/>
      </c>
      <c r="AR55" s="76" t="str">
        <f t="shared" si="44"/>
        <v/>
      </c>
      <c r="AS55" s="11" t="str">
        <f t="shared" si="21"/>
        <v/>
      </c>
      <c r="AT55" s="45" t="str">
        <f t="shared" si="45"/>
        <v/>
      </c>
      <c r="AU55" s="48" t="str">
        <f t="shared" si="46"/>
        <v/>
      </c>
    </row>
    <row r="56" spans="3:47">
      <c r="C56" s="318" t="s">
        <v>58</v>
      </c>
      <c r="D56" s="5" t="s">
        <v>75</v>
      </c>
      <c r="E56">
        <v>3</v>
      </c>
      <c r="G56" s="5"/>
      <c r="H56" s="5"/>
      <c r="I56" s="5"/>
      <c r="J56" s="80">
        <f>IFERROR(AVERAGEIFS(J$4:J$31,$E$4:$E$31,$E56,$I$4:$I$31,$C56,K$4:K$31,$F$32),"")</f>
        <v>1095</v>
      </c>
      <c r="K56" s="54"/>
      <c r="L56" s="80">
        <f>IFERROR(AVERAGEIFS(L$4:L$31,$E$4:$E$31,$E56,$I$4:$I$31,$C56,M$4:M$31,$F$32),"")</f>
        <v>1095</v>
      </c>
      <c r="M56" s="40"/>
      <c r="N56" s="48">
        <f t="shared" si="56"/>
        <v>0</v>
      </c>
      <c r="O56" s="80">
        <f>IFERROR(AVERAGEIFS(O$4:O$31,$E$4:$E$31,$E56,$I$4:$I$31,$C56,P$4:P$31,$F$32),"")</f>
        <v>1095</v>
      </c>
      <c r="P56" s="40"/>
      <c r="Q56" s="48">
        <f t="shared" si="3"/>
        <v>0</v>
      </c>
      <c r="R56" s="80" t="str">
        <f t="shared" si="23"/>
        <v/>
      </c>
      <c r="S56" s="76" t="str">
        <f t="shared" si="24"/>
        <v/>
      </c>
      <c r="T56" s="11" t="str">
        <f t="shared" si="16"/>
        <v/>
      </c>
      <c r="U56" s="45" t="str">
        <f t="shared" si="25"/>
        <v/>
      </c>
      <c r="V56" s="48" t="str">
        <f t="shared" si="26"/>
        <v/>
      </c>
      <c r="W56" s="80" t="str">
        <f t="shared" si="27"/>
        <v/>
      </c>
      <c r="X56" s="76" t="str">
        <f t="shared" si="28"/>
        <v/>
      </c>
      <c r="Y56" s="11" t="str">
        <f t="shared" si="17"/>
        <v/>
      </c>
      <c r="Z56" s="45" t="str">
        <f t="shared" si="29"/>
        <v/>
      </c>
      <c r="AA56" s="48" t="str">
        <f t="shared" si="30"/>
        <v/>
      </c>
      <c r="AB56" s="80" t="str">
        <f t="shared" si="31"/>
        <v/>
      </c>
      <c r="AC56" s="76" t="str">
        <f t="shared" si="32"/>
        <v/>
      </c>
      <c r="AD56" s="11" t="str">
        <f t="shared" si="18"/>
        <v/>
      </c>
      <c r="AE56" s="45" t="str">
        <f t="shared" si="33"/>
        <v/>
      </c>
      <c r="AF56" s="48" t="str">
        <f t="shared" si="34"/>
        <v/>
      </c>
      <c r="AG56" s="80" t="str">
        <f t="shared" si="35"/>
        <v/>
      </c>
      <c r="AH56" s="76" t="str">
        <f t="shared" si="36"/>
        <v/>
      </c>
      <c r="AI56" s="11" t="str">
        <f t="shared" si="19"/>
        <v/>
      </c>
      <c r="AJ56" s="45" t="str">
        <f t="shared" si="37"/>
        <v/>
      </c>
      <c r="AK56" s="48" t="str">
        <f t="shared" si="38"/>
        <v/>
      </c>
      <c r="AL56" s="368" t="str">
        <f t="shared" si="39"/>
        <v/>
      </c>
      <c r="AM56" s="267" t="str">
        <f t="shared" si="40"/>
        <v/>
      </c>
      <c r="AN56" s="11" t="str">
        <f t="shared" si="20"/>
        <v/>
      </c>
      <c r="AO56" s="45" t="str">
        <f t="shared" si="41"/>
        <v/>
      </c>
      <c r="AP56" s="48" t="str">
        <f t="shared" si="42"/>
        <v/>
      </c>
      <c r="AQ56" s="80" t="str">
        <f t="shared" si="43"/>
        <v/>
      </c>
      <c r="AR56" s="76" t="str">
        <f t="shared" si="44"/>
        <v/>
      </c>
      <c r="AS56" s="11" t="str">
        <f t="shared" si="21"/>
        <v/>
      </c>
      <c r="AT56" s="45" t="str">
        <f t="shared" si="45"/>
        <v/>
      </c>
      <c r="AU56" s="48" t="str">
        <f t="shared" si="46"/>
        <v/>
      </c>
    </row>
    <row r="58" spans="3:47" ht="18.75">
      <c r="D58" s="324" t="s">
        <v>76</v>
      </c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</row>
    <row r="59" spans="3:47">
      <c r="D59" s="15" t="str">
        <f t="shared" ref="D59:G59" si="57">D3</f>
        <v>Site Name</v>
      </c>
      <c r="E59" s="15" t="str">
        <f t="shared" si="57"/>
        <v># Br</v>
      </c>
      <c r="F59" s="15" t="str">
        <f t="shared" si="57"/>
        <v># Bath</v>
      </c>
      <c r="G59" s="15" t="str">
        <f t="shared" si="57"/>
        <v>Sq ft</v>
      </c>
      <c r="H59" s="15"/>
      <c r="I59" s="15"/>
      <c r="J59" s="16" t="str">
        <f>J3</f>
        <v>Rates</v>
      </c>
      <c r="K59" s="16" t="str">
        <f>K3</f>
        <v>Available</v>
      </c>
      <c r="L59" s="16" t="str">
        <f>L3</f>
        <v>Rates</v>
      </c>
      <c r="M59" s="16" t="str">
        <f>M3</f>
        <v>Available</v>
      </c>
      <c r="N59" s="16" t="str">
        <f t="shared" ref="N59:AA59" si="58">N3</f>
        <v>Change vs Last</v>
      </c>
      <c r="O59" s="16" t="str">
        <f t="shared" si="58"/>
        <v>Rates</v>
      </c>
      <c r="P59" s="16" t="str">
        <f t="shared" si="58"/>
        <v>Available</v>
      </c>
      <c r="Q59" s="16" t="str">
        <f t="shared" si="58"/>
        <v>Change vs Last</v>
      </c>
      <c r="R59" s="16" t="str">
        <f t="shared" si="58"/>
        <v>Min Rate</v>
      </c>
      <c r="S59" s="16" t="s">
        <v>41</v>
      </c>
      <c r="T59" s="16" t="str">
        <f t="shared" si="58"/>
        <v>Available</v>
      </c>
      <c r="U59" s="16" t="s">
        <v>97</v>
      </c>
      <c r="V59" s="16" t="str">
        <f t="shared" si="58"/>
        <v>Max Vs. Last</v>
      </c>
      <c r="W59" s="270" t="str">
        <f t="shared" si="58"/>
        <v>Min Rate</v>
      </c>
      <c r="X59" s="270" t="str">
        <f t="shared" si="58"/>
        <v>Max Rate</v>
      </c>
      <c r="Y59" s="16" t="str">
        <f t="shared" si="58"/>
        <v>Available</v>
      </c>
      <c r="Z59" s="16" t="str">
        <f t="shared" si="58"/>
        <v>Min Vs. Last</v>
      </c>
      <c r="AA59" s="16" t="str">
        <f t="shared" si="58"/>
        <v>Max Vs. Last</v>
      </c>
      <c r="AB59" s="16" t="str">
        <f t="shared" ref="AB59:AU59" si="59">AB3</f>
        <v>Min Rate</v>
      </c>
      <c r="AC59" s="16" t="str">
        <f t="shared" si="59"/>
        <v>Max Rate</v>
      </c>
      <c r="AD59" s="16" t="str">
        <f t="shared" si="59"/>
        <v>Available</v>
      </c>
      <c r="AE59" s="16" t="str">
        <f t="shared" si="59"/>
        <v>Min Vs. Last</v>
      </c>
      <c r="AF59" s="16" t="str">
        <f t="shared" si="59"/>
        <v>Max Vs. Last</v>
      </c>
      <c r="AG59" s="16" t="str">
        <f t="shared" si="59"/>
        <v>Min Rate</v>
      </c>
      <c r="AH59" s="16" t="str">
        <f t="shared" si="59"/>
        <v>Max Rate</v>
      </c>
      <c r="AI59" s="16" t="str">
        <f t="shared" si="59"/>
        <v>Available</v>
      </c>
      <c r="AJ59" s="16" t="str">
        <f t="shared" si="59"/>
        <v>Min Vs. Last</v>
      </c>
      <c r="AK59" s="16" t="str">
        <f t="shared" si="59"/>
        <v>Max Vs. Last</v>
      </c>
      <c r="AL59" s="16" t="str">
        <f t="shared" si="59"/>
        <v>Min Rate</v>
      </c>
      <c r="AM59" s="16" t="str">
        <f t="shared" si="59"/>
        <v>Max Rate</v>
      </c>
      <c r="AN59" s="16" t="str">
        <f t="shared" si="59"/>
        <v>Available</v>
      </c>
      <c r="AO59" s="16" t="str">
        <f t="shared" si="59"/>
        <v>Min Vs. Last</v>
      </c>
      <c r="AP59" s="16" t="str">
        <f t="shared" si="59"/>
        <v>Max Vs. Last</v>
      </c>
      <c r="AQ59" s="16" t="str">
        <f t="shared" si="59"/>
        <v>Min Rate</v>
      </c>
      <c r="AR59" s="16" t="str">
        <f t="shared" si="59"/>
        <v>Max Rate</v>
      </c>
      <c r="AS59" s="16" t="str">
        <f t="shared" si="59"/>
        <v>Available</v>
      </c>
      <c r="AT59" s="16" t="str">
        <f t="shared" si="59"/>
        <v>Min Vs. Last</v>
      </c>
      <c r="AU59" s="16" t="str">
        <f t="shared" si="59"/>
        <v>Max Vs. Last</v>
      </c>
    </row>
    <row r="60" spans="3:47">
      <c r="D60" s="322" t="s">
        <v>77</v>
      </c>
      <c r="E60">
        <v>1</v>
      </c>
      <c r="F60">
        <v>1</v>
      </c>
      <c r="G60" s="19">
        <v>740</v>
      </c>
      <c r="H60" t="s">
        <v>78</v>
      </c>
      <c r="J60" s="77">
        <v>1125</v>
      </c>
      <c r="K60" s="83">
        <v>44237</v>
      </c>
      <c r="L60" s="77">
        <v>1125</v>
      </c>
      <c r="M60" s="40" t="s">
        <v>79</v>
      </c>
      <c r="N60" s="48">
        <f t="shared" ref="N60:N71" si="60">L60-J60</f>
        <v>0</v>
      </c>
      <c r="O60" s="174">
        <v>1125</v>
      </c>
      <c r="P60" s="140">
        <v>44597</v>
      </c>
      <c r="Q60" s="48">
        <f t="shared" ref="Q60:Q71" si="61">O60-L60</f>
        <v>0</v>
      </c>
      <c r="R60" s="174">
        <v>1125</v>
      </c>
      <c r="S60" s="174"/>
      <c r="T60" s="19" t="s">
        <v>79</v>
      </c>
      <c r="U60" s="19"/>
      <c r="V60" s="48">
        <f t="shared" ref="V60:V71" si="62">R60-O60</f>
        <v>0</v>
      </c>
      <c r="W60" s="265">
        <v>1125</v>
      </c>
      <c r="Y60" s="40" t="s">
        <v>98</v>
      </c>
      <c r="Z60" t="str">
        <f>IF(W60&lt;&gt;R60,W60-R60,"")</f>
        <v/>
      </c>
      <c r="AA60" s="216" t="str">
        <f>IF(X60&lt;&gt;S60,X60-S60,"")</f>
        <v/>
      </c>
      <c r="AB60" s="265">
        <v>1125</v>
      </c>
      <c r="AD60" s="19" t="s">
        <v>79</v>
      </c>
      <c r="AE60" t="str">
        <f>IF(AB60&lt;&gt;W60,AB60-W60,"")</f>
        <v/>
      </c>
      <c r="AF60" s="216" t="str">
        <f>IF(AC60&lt;&gt;X60,AC60-X60,"")</f>
        <v/>
      </c>
      <c r="AJ60">
        <f>IF(AG60&lt;&gt;AB60,AG60-AB60,"")</f>
        <v>-1125</v>
      </c>
      <c r="AK60" s="216" t="str">
        <f>IF(AH60&lt;&gt;AC60,AH60-AC60,"")</f>
        <v/>
      </c>
      <c r="AO60" t="str">
        <f>IF(AL60&lt;&gt;AG60,AL60-AG60,"")</f>
        <v/>
      </c>
      <c r="AP60" s="216" t="str">
        <f>IF(AM60&lt;&gt;AH60,AM60-AH60,"")</f>
        <v/>
      </c>
      <c r="AT60" t="str">
        <f>IF(AQ60&lt;&gt;AL60,AQ60-AL60,"")</f>
        <v/>
      </c>
      <c r="AU60" s="216" t="str">
        <f>IF(AR60&lt;&gt;AM60,AR60-AM60,"")</f>
        <v/>
      </c>
    </row>
    <row r="61" spans="3:47">
      <c r="D61" s="318"/>
      <c r="E61">
        <v>1</v>
      </c>
      <c r="F61">
        <v>1</v>
      </c>
      <c r="G61" s="19">
        <v>740</v>
      </c>
      <c r="H61" t="s">
        <v>80</v>
      </c>
      <c r="J61" s="77">
        <v>1150</v>
      </c>
      <c r="K61" s="84">
        <v>44237</v>
      </c>
      <c r="L61" s="77">
        <v>1125</v>
      </c>
      <c r="M61" s="41">
        <v>44602</v>
      </c>
      <c r="N61" s="48">
        <f t="shared" si="60"/>
        <v>-25</v>
      </c>
      <c r="O61" s="174">
        <v>1150</v>
      </c>
      <c r="P61" s="13" t="s">
        <v>79</v>
      </c>
      <c r="Q61" s="48">
        <f t="shared" si="61"/>
        <v>25</v>
      </c>
      <c r="R61" s="174">
        <v>1150</v>
      </c>
      <c r="S61" s="174"/>
      <c r="T61" s="176">
        <v>44602</v>
      </c>
      <c r="U61" s="176"/>
      <c r="V61" s="48">
        <f t="shared" si="62"/>
        <v>0</v>
      </c>
      <c r="W61" s="265">
        <v>1150</v>
      </c>
      <c r="Y61" s="40" t="s">
        <v>98</v>
      </c>
      <c r="Z61" t="str">
        <f t="shared" ref="Z61:Z71" si="63">IF(W61&lt;&gt;R61,W61-R61,"")</f>
        <v/>
      </c>
      <c r="AA61" s="5" t="str">
        <f t="shared" ref="AA61:AA71" si="64">IF(X61&lt;&gt;S61,X61-S61,"")</f>
        <v/>
      </c>
      <c r="AB61" s="265">
        <v>1150</v>
      </c>
      <c r="AD61" s="19" t="s">
        <v>79</v>
      </c>
      <c r="AE61" t="str">
        <f t="shared" ref="AE61:AE71" si="65">IF(AB61&lt;&gt;W61,AB61-W61,"")</f>
        <v/>
      </c>
      <c r="AF61" s="5" t="str">
        <f t="shared" ref="AF61:AF71" si="66">IF(AC61&lt;&gt;X61,AC61-X61,"")</f>
        <v/>
      </c>
      <c r="AJ61">
        <f t="shared" ref="AJ61:AJ71" si="67">IF(AG61&lt;&gt;AB61,AG61-AB61,"")</f>
        <v>-1150</v>
      </c>
      <c r="AK61" s="5" t="str">
        <f t="shared" ref="AK61:AK71" si="68">IF(AH61&lt;&gt;AC61,AH61-AC61,"")</f>
        <v/>
      </c>
      <c r="AO61" t="str">
        <f t="shared" ref="AO61:AO71" si="69">IF(AL61&lt;&gt;AG61,AL61-AG61,"")</f>
        <v/>
      </c>
      <c r="AP61" s="5" t="str">
        <f t="shared" ref="AP61:AP71" si="70">IF(AM61&lt;&gt;AH61,AM61-AH61,"")</f>
        <v/>
      </c>
      <c r="AT61" t="str">
        <f t="shared" ref="AT61:AT71" si="71">IF(AQ61&lt;&gt;AL61,AQ61-AL61,"")</f>
        <v/>
      </c>
      <c r="AU61" s="5" t="str">
        <f t="shared" ref="AU61:AU71" si="72">IF(AR61&lt;&gt;AM61,AR61-AM61,"")</f>
        <v/>
      </c>
    </row>
    <row r="62" spans="3:47">
      <c r="D62" s="318"/>
      <c r="E62">
        <v>2</v>
      </c>
      <c r="F62">
        <v>1</v>
      </c>
      <c r="G62" s="19">
        <v>955</v>
      </c>
      <c r="H62" t="s">
        <v>78</v>
      </c>
      <c r="J62" s="77">
        <v>1250</v>
      </c>
      <c r="K62" s="84">
        <v>44237</v>
      </c>
      <c r="L62" s="77">
        <v>1250</v>
      </c>
      <c r="M62" s="40" t="s">
        <v>79</v>
      </c>
      <c r="N62" s="48">
        <f t="shared" si="60"/>
        <v>0</v>
      </c>
      <c r="O62" s="174">
        <v>1250</v>
      </c>
      <c r="P62" s="140" t="s">
        <v>79</v>
      </c>
      <c r="Q62" s="48">
        <f t="shared" si="61"/>
        <v>0</v>
      </c>
      <c r="R62" s="174">
        <v>1250</v>
      </c>
      <c r="S62" s="174"/>
      <c r="T62" s="19" t="s">
        <v>79</v>
      </c>
      <c r="U62" s="19"/>
      <c r="V62" s="48">
        <f t="shared" si="62"/>
        <v>0</v>
      </c>
      <c r="W62" s="265">
        <v>1250</v>
      </c>
      <c r="Y62" s="40" t="s">
        <v>98</v>
      </c>
      <c r="Z62" t="str">
        <f t="shared" si="63"/>
        <v/>
      </c>
      <c r="AA62" s="5" t="str">
        <f t="shared" si="64"/>
        <v/>
      </c>
      <c r="AB62" s="265">
        <v>1250</v>
      </c>
      <c r="AD62" s="19" t="s">
        <v>79</v>
      </c>
      <c r="AE62" t="str">
        <f t="shared" si="65"/>
        <v/>
      </c>
      <c r="AF62" s="5" t="str">
        <f t="shared" si="66"/>
        <v/>
      </c>
      <c r="AJ62">
        <f t="shared" si="67"/>
        <v>-1250</v>
      </c>
      <c r="AK62" s="5" t="str">
        <f t="shared" si="68"/>
        <v/>
      </c>
      <c r="AO62" t="str">
        <f t="shared" si="69"/>
        <v/>
      </c>
      <c r="AP62" s="5" t="str">
        <f t="shared" si="70"/>
        <v/>
      </c>
      <c r="AT62" t="str">
        <f t="shared" si="71"/>
        <v/>
      </c>
      <c r="AU62" s="5" t="str">
        <f t="shared" si="72"/>
        <v/>
      </c>
    </row>
    <row r="63" spans="3:47">
      <c r="D63" s="318"/>
      <c r="E63">
        <v>2</v>
      </c>
      <c r="F63">
        <v>1</v>
      </c>
      <c r="G63" s="19">
        <v>955</v>
      </c>
      <c r="H63" t="s">
        <v>80</v>
      </c>
      <c r="J63" s="77">
        <v>1300</v>
      </c>
      <c r="K63" s="84">
        <v>44237</v>
      </c>
      <c r="L63" s="77">
        <v>1300</v>
      </c>
      <c r="M63" s="41">
        <v>44602</v>
      </c>
      <c r="N63" s="48">
        <f t="shared" si="60"/>
        <v>0</v>
      </c>
      <c r="O63" s="174">
        <v>1300</v>
      </c>
      <c r="P63" s="140">
        <v>44602</v>
      </c>
      <c r="Q63" s="48">
        <f t="shared" si="61"/>
        <v>0</v>
      </c>
      <c r="R63" s="174">
        <v>1300</v>
      </c>
      <c r="S63" s="174"/>
      <c r="T63" s="176">
        <v>44602</v>
      </c>
      <c r="U63" s="176"/>
      <c r="V63" s="48">
        <f t="shared" si="62"/>
        <v>0</v>
      </c>
      <c r="W63" s="265">
        <v>1300</v>
      </c>
      <c r="Y63" s="40" t="s">
        <v>98</v>
      </c>
      <c r="Z63" t="str">
        <f t="shared" si="63"/>
        <v/>
      </c>
      <c r="AA63" s="5" t="str">
        <f t="shared" si="64"/>
        <v/>
      </c>
      <c r="AB63" s="265">
        <v>1300</v>
      </c>
      <c r="AD63" s="19" t="s">
        <v>79</v>
      </c>
      <c r="AE63" t="str">
        <f t="shared" si="65"/>
        <v/>
      </c>
      <c r="AF63" s="5" t="str">
        <f t="shared" si="66"/>
        <v/>
      </c>
      <c r="AJ63">
        <f t="shared" si="67"/>
        <v>-1300</v>
      </c>
      <c r="AK63" s="5" t="str">
        <f t="shared" si="68"/>
        <v/>
      </c>
      <c r="AO63" t="str">
        <f t="shared" si="69"/>
        <v/>
      </c>
      <c r="AP63" s="5" t="str">
        <f t="shared" si="70"/>
        <v/>
      </c>
      <c r="AT63" t="str">
        <f t="shared" si="71"/>
        <v/>
      </c>
      <c r="AU63" s="5" t="str">
        <f t="shared" si="72"/>
        <v/>
      </c>
    </row>
    <row r="64" spans="3:47">
      <c r="D64" s="318"/>
      <c r="E64">
        <v>3</v>
      </c>
      <c r="F64">
        <v>1</v>
      </c>
      <c r="G64" s="19">
        <v>1035</v>
      </c>
      <c r="H64" t="s">
        <v>78</v>
      </c>
      <c r="J64" s="77">
        <v>1375</v>
      </c>
      <c r="K64" s="5" t="s">
        <v>79</v>
      </c>
      <c r="L64" s="77">
        <v>1375</v>
      </c>
      <c r="M64" s="40" t="s">
        <v>79</v>
      </c>
      <c r="N64" s="48">
        <f t="shared" si="60"/>
        <v>0</v>
      </c>
      <c r="O64" s="174">
        <v>1375</v>
      </c>
      <c r="P64" s="13" t="s">
        <v>79</v>
      </c>
      <c r="Q64" s="48">
        <f t="shared" si="61"/>
        <v>0</v>
      </c>
      <c r="R64" s="174">
        <v>1375</v>
      </c>
      <c r="S64" s="174"/>
      <c r="T64" s="19" t="s">
        <v>79</v>
      </c>
      <c r="U64" s="19"/>
      <c r="V64" s="48">
        <f t="shared" si="62"/>
        <v>0</v>
      </c>
      <c r="W64" s="265">
        <v>1375</v>
      </c>
      <c r="Y64" s="40" t="s">
        <v>98</v>
      </c>
      <c r="Z64" t="str">
        <f t="shared" si="63"/>
        <v/>
      </c>
      <c r="AA64" s="5" t="str">
        <f t="shared" si="64"/>
        <v/>
      </c>
      <c r="AB64" s="265">
        <v>1375</v>
      </c>
      <c r="AD64" s="176">
        <v>44713</v>
      </c>
      <c r="AE64" t="str">
        <f t="shared" si="65"/>
        <v/>
      </c>
      <c r="AF64" s="5" t="str">
        <f t="shared" si="66"/>
        <v/>
      </c>
      <c r="AJ64">
        <f t="shared" si="67"/>
        <v>-1375</v>
      </c>
      <c r="AK64" s="5" t="str">
        <f t="shared" si="68"/>
        <v/>
      </c>
      <c r="AO64" t="str">
        <f t="shared" si="69"/>
        <v/>
      </c>
      <c r="AP64" s="5" t="str">
        <f t="shared" si="70"/>
        <v/>
      </c>
      <c r="AT64" t="str">
        <f t="shared" si="71"/>
        <v/>
      </c>
      <c r="AU64" s="5" t="str">
        <f t="shared" si="72"/>
        <v/>
      </c>
    </row>
    <row r="65" spans="4:47">
      <c r="D65" s="323"/>
      <c r="E65" s="10">
        <v>3</v>
      </c>
      <c r="F65" s="10">
        <v>1</v>
      </c>
      <c r="G65" s="20">
        <v>1035</v>
      </c>
      <c r="H65" s="10" t="s">
        <v>80</v>
      </c>
      <c r="I65" s="10"/>
      <c r="J65" s="85">
        <v>1425</v>
      </c>
      <c r="K65" s="86" t="s">
        <v>79</v>
      </c>
      <c r="L65" s="85">
        <v>1450</v>
      </c>
      <c r="M65" s="87" t="s">
        <v>79</v>
      </c>
      <c r="N65" s="51">
        <f t="shared" si="60"/>
        <v>25</v>
      </c>
      <c r="O65" s="175">
        <v>1425</v>
      </c>
      <c r="P65" s="14" t="s">
        <v>79</v>
      </c>
      <c r="Q65" s="51">
        <f t="shared" si="61"/>
        <v>-25</v>
      </c>
      <c r="R65" s="175">
        <v>1425</v>
      </c>
      <c r="S65" s="175"/>
      <c r="T65" s="20" t="s">
        <v>79</v>
      </c>
      <c r="U65" s="20"/>
      <c r="V65" s="51">
        <f t="shared" si="62"/>
        <v>0</v>
      </c>
      <c r="W65" s="271">
        <v>1450</v>
      </c>
      <c r="X65" s="271"/>
      <c r="Y65" s="282" t="s">
        <v>98</v>
      </c>
      <c r="Z65" s="10">
        <f t="shared" si="63"/>
        <v>25</v>
      </c>
      <c r="AA65" s="86" t="str">
        <f t="shared" si="64"/>
        <v/>
      </c>
      <c r="AB65" s="271">
        <v>1450</v>
      </c>
      <c r="AC65" s="10"/>
      <c r="AD65" s="20" t="s">
        <v>79</v>
      </c>
      <c r="AE65" s="10" t="str">
        <f t="shared" si="65"/>
        <v/>
      </c>
      <c r="AF65" s="86" t="str">
        <f t="shared" si="66"/>
        <v/>
      </c>
      <c r="AG65" s="10"/>
      <c r="AH65" s="10"/>
      <c r="AI65" s="10"/>
      <c r="AJ65" s="10">
        <f t="shared" si="67"/>
        <v>-1450</v>
      </c>
      <c r="AK65" s="86" t="str">
        <f t="shared" si="68"/>
        <v/>
      </c>
      <c r="AL65" s="10"/>
      <c r="AM65" s="10"/>
      <c r="AN65" s="10"/>
      <c r="AO65" s="10" t="str">
        <f t="shared" si="69"/>
        <v/>
      </c>
      <c r="AP65" s="86" t="str">
        <f t="shared" si="70"/>
        <v/>
      </c>
      <c r="AQ65" s="10"/>
      <c r="AR65" s="10"/>
      <c r="AS65" s="10"/>
      <c r="AT65" s="10" t="str">
        <f t="shared" si="71"/>
        <v/>
      </c>
      <c r="AU65" s="86" t="str">
        <f t="shared" si="72"/>
        <v/>
      </c>
    </row>
    <row r="66" spans="4:47">
      <c r="D66" s="322" t="s">
        <v>81</v>
      </c>
      <c r="E66">
        <v>1</v>
      </c>
      <c r="F66">
        <v>1</v>
      </c>
      <c r="G66" s="19">
        <v>640</v>
      </c>
      <c r="H66" t="s">
        <v>78</v>
      </c>
      <c r="J66" s="77">
        <v>1075</v>
      </c>
      <c r="K66" s="5" t="s">
        <v>26</v>
      </c>
      <c r="L66" s="77">
        <v>1075</v>
      </c>
      <c r="M66" s="40" t="s">
        <v>79</v>
      </c>
      <c r="N66" s="48">
        <f t="shared" si="60"/>
        <v>0</v>
      </c>
      <c r="O66" s="174">
        <v>1075</v>
      </c>
      <c r="P66" s="13" t="s">
        <v>26</v>
      </c>
      <c r="Q66" s="48">
        <f t="shared" si="61"/>
        <v>0</v>
      </c>
      <c r="R66" s="174">
        <v>1075</v>
      </c>
      <c r="S66" s="174"/>
      <c r="T66" s="19" t="s">
        <v>79</v>
      </c>
      <c r="U66" s="19"/>
      <c r="V66" s="48">
        <f t="shared" si="62"/>
        <v>0</v>
      </c>
      <c r="W66" s="265">
        <v>1075</v>
      </c>
      <c r="Y66" s="40" t="s">
        <v>26</v>
      </c>
      <c r="Z66" t="str">
        <f t="shared" si="63"/>
        <v/>
      </c>
      <c r="AA66" s="5" t="str">
        <f t="shared" si="64"/>
        <v/>
      </c>
      <c r="AB66" s="265">
        <v>1075</v>
      </c>
      <c r="AD66" s="19" t="s">
        <v>79</v>
      </c>
      <c r="AE66" t="str">
        <f t="shared" si="65"/>
        <v/>
      </c>
      <c r="AF66" s="5" t="str">
        <f t="shared" si="66"/>
        <v/>
      </c>
      <c r="AJ66">
        <f t="shared" si="67"/>
        <v>-1075</v>
      </c>
      <c r="AK66" s="5" t="str">
        <f t="shared" si="68"/>
        <v/>
      </c>
      <c r="AO66" t="str">
        <f t="shared" si="69"/>
        <v/>
      </c>
      <c r="AP66" s="5" t="str">
        <f t="shared" si="70"/>
        <v/>
      </c>
      <c r="AT66" t="str">
        <f t="shared" si="71"/>
        <v/>
      </c>
      <c r="AU66" s="5" t="str">
        <f t="shared" si="72"/>
        <v/>
      </c>
    </row>
    <row r="67" spans="4:47">
      <c r="D67" s="318"/>
      <c r="E67">
        <v>1</v>
      </c>
      <c r="F67">
        <v>1</v>
      </c>
      <c r="G67" s="19">
        <v>640</v>
      </c>
      <c r="H67" t="s">
        <v>80</v>
      </c>
      <c r="J67" s="77">
        <v>1125</v>
      </c>
      <c r="K67" s="5" t="s">
        <v>26</v>
      </c>
      <c r="L67" s="77">
        <v>1125</v>
      </c>
      <c r="M67" s="40" t="s">
        <v>26</v>
      </c>
      <c r="N67" s="48">
        <f t="shared" si="60"/>
        <v>0</v>
      </c>
      <c r="O67" s="174">
        <v>1125</v>
      </c>
      <c r="P67" s="13" t="s">
        <v>26</v>
      </c>
      <c r="Q67" s="48">
        <f t="shared" si="61"/>
        <v>0</v>
      </c>
      <c r="R67" s="174">
        <v>1125</v>
      </c>
      <c r="S67" s="174"/>
      <c r="T67" s="19" t="s">
        <v>26</v>
      </c>
      <c r="U67" s="19"/>
      <c r="V67" s="48">
        <f t="shared" si="62"/>
        <v>0</v>
      </c>
      <c r="W67" s="265">
        <v>1125</v>
      </c>
      <c r="Y67" s="283">
        <v>44652</v>
      </c>
      <c r="Z67" t="str">
        <f t="shared" si="63"/>
        <v/>
      </c>
      <c r="AA67" s="5" t="str">
        <f t="shared" si="64"/>
        <v/>
      </c>
      <c r="AB67" s="265">
        <v>1150</v>
      </c>
      <c r="AD67" s="19" t="s">
        <v>79</v>
      </c>
      <c r="AE67">
        <f t="shared" si="65"/>
        <v>25</v>
      </c>
      <c r="AF67" s="5" t="str">
        <f t="shared" si="66"/>
        <v/>
      </c>
      <c r="AJ67">
        <f t="shared" si="67"/>
        <v>-1150</v>
      </c>
      <c r="AK67" s="5" t="str">
        <f t="shared" si="68"/>
        <v/>
      </c>
      <c r="AO67" t="str">
        <f t="shared" si="69"/>
        <v/>
      </c>
      <c r="AP67" s="5" t="str">
        <f t="shared" si="70"/>
        <v/>
      </c>
      <c r="AT67" t="str">
        <f t="shared" si="71"/>
        <v/>
      </c>
      <c r="AU67" s="5" t="str">
        <f t="shared" si="72"/>
        <v/>
      </c>
    </row>
    <row r="68" spans="4:47">
      <c r="D68" s="318"/>
      <c r="E68">
        <v>2</v>
      </c>
      <c r="F68">
        <v>1</v>
      </c>
      <c r="G68" s="19">
        <v>841</v>
      </c>
      <c r="H68" t="s">
        <v>78</v>
      </c>
      <c r="J68" s="77">
        <v>1195</v>
      </c>
      <c r="K68" s="5" t="s">
        <v>26</v>
      </c>
      <c r="L68" s="77">
        <v>1195</v>
      </c>
      <c r="M68" s="40" t="s">
        <v>26</v>
      </c>
      <c r="N68" s="48">
        <f t="shared" si="60"/>
        <v>0</v>
      </c>
      <c r="O68" s="174">
        <v>1195</v>
      </c>
      <c r="P68" s="13" t="s">
        <v>26</v>
      </c>
      <c r="Q68" s="48">
        <f t="shared" si="61"/>
        <v>0</v>
      </c>
      <c r="R68" s="174">
        <v>1195</v>
      </c>
      <c r="S68" s="174"/>
      <c r="T68" s="19" t="s">
        <v>26</v>
      </c>
      <c r="U68" s="19"/>
      <c r="V68" s="48">
        <f t="shared" si="62"/>
        <v>0</v>
      </c>
      <c r="W68" s="265">
        <v>1195</v>
      </c>
      <c r="Y68" s="40" t="s">
        <v>98</v>
      </c>
      <c r="Z68" t="str">
        <f t="shared" si="63"/>
        <v/>
      </c>
      <c r="AA68" s="5" t="str">
        <f t="shared" si="64"/>
        <v/>
      </c>
      <c r="AB68" s="265">
        <v>1225</v>
      </c>
      <c r="AD68" s="19" t="s">
        <v>79</v>
      </c>
      <c r="AE68">
        <f t="shared" si="65"/>
        <v>30</v>
      </c>
      <c r="AF68" s="5" t="str">
        <f t="shared" si="66"/>
        <v/>
      </c>
      <c r="AJ68">
        <f t="shared" si="67"/>
        <v>-1225</v>
      </c>
      <c r="AK68" s="5" t="str">
        <f t="shared" si="68"/>
        <v/>
      </c>
      <c r="AO68" t="str">
        <f t="shared" si="69"/>
        <v/>
      </c>
      <c r="AP68" s="5" t="str">
        <f t="shared" si="70"/>
        <v/>
      </c>
      <c r="AT68" t="str">
        <f t="shared" si="71"/>
        <v/>
      </c>
      <c r="AU68" s="5" t="str">
        <f t="shared" si="72"/>
        <v/>
      </c>
    </row>
    <row r="69" spans="4:47">
      <c r="D69" s="318"/>
      <c r="E69">
        <v>2</v>
      </c>
      <c r="F69">
        <v>1</v>
      </c>
      <c r="G69" s="19">
        <v>841</v>
      </c>
      <c r="H69" t="s">
        <v>80</v>
      </c>
      <c r="J69" s="77">
        <v>1350</v>
      </c>
      <c r="K69" s="5" t="s">
        <v>26</v>
      </c>
      <c r="L69" s="77">
        <v>1350</v>
      </c>
      <c r="M69" s="40" t="s">
        <v>26</v>
      </c>
      <c r="N69" s="48">
        <f t="shared" si="60"/>
        <v>0</v>
      </c>
      <c r="O69" s="174">
        <v>1350</v>
      </c>
      <c r="P69" s="13" t="s">
        <v>26</v>
      </c>
      <c r="Q69" s="48">
        <f t="shared" si="61"/>
        <v>0</v>
      </c>
      <c r="R69" s="174">
        <v>1350</v>
      </c>
      <c r="S69" s="174"/>
      <c r="T69" s="19" t="s">
        <v>26</v>
      </c>
      <c r="U69" s="19"/>
      <c r="V69" s="48">
        <f t="shared" si="62"/>
        <v>0</v>
      </c>
      <c r="W69" s="265">
        <v>1250</v>
      </c>
      <c r="Y69" s="283">
        <v>44682</v>
      </c>
      <c r="Z69">
        <f t="shared" si="63"/>
        <v>-100</v>
      </c>
      <c r="AA69" s="5" t="str">
        <f t="shared" si="64"/>
        <v/>
      </c>
      <c r="AB69" s="265">
        <v>1350</v>
      </c>
      <c r="AD69" s="19" t="s">
        <v>79</v>
      </c>
      <c r="AE69">
        <f t="shared" si="65"/>
        <v>100</v>
      </c>
      <c r="AF69" s="5" t="str">
        <f t="shared" si="66"/>
        <v/>
      </c>
      <c r="AJ69">
        <f t="shared" si="67"/>
        <v>-1350</v>
      </c>
      <c r="AK69" s="5" t="str">
        <f t="shared" si="68"/>
        <v/>
      </c>
      <c r="AO69" t="str">
        <f t="shared" si="69"/>
        <v/>
      </c>
      <c r="AP69" s="5" t="str">
        <f t="shared" si="70"/>
        <v/>
      </c>
      <c r="AT69" t="str">
        <f t="shared" si="71"/>
        <v/>
      </c>
      <c r="AU69" s="5" t="str">
        <f t="shared" si="72"/>
        <v/>
      </c>
    </row>
    <row r="70" spans="4:47">
      <c r="D70" s="318"/>
      <c r="E70">
        <v>2</v>
      </c>
      <c r="F70">
        <v>2</v>
      </c>
      <c r="G70" s="19">
        <v>895</v>
      </c>
      <c r="H70" t="s">
        <v>78</v>
      </c>
      <c r="J70" s="77">
        <v>1350</v>
      </c>
      <c r="K70" s="5" t="s">
        <v>26</v>
      </c>
      <c r="L70" s="77">
        <v>1350</v>
      </c>
      <c r="M70" s="40" t="s">
        <v>79</v>
      </c>
      <c r="N70" s="48">
        <f t="shared" si="60"/>
        <v>0</v>
      </c>
      <c r="O70" s="174">
        <v>1350</v>
      </c>
      <c r="P70" s="13" t="s">
        <v>26</v>
      </c>
      <c r="Q70" s="48">
        <f t="shared" si="61"/>
        <v>0</v>
      </c>
      <c r="R70" s="174">
        <v>1350</v>
      </c>
      <c r="S70" s="174"/>
      <c r="T70" s="19" t="s">
        <v>79</v>
      </c>
      <c r="U70" s="19"/>
      <c r="V70" s="48">
        <f t="shared" si="62"/>
        <v>0</v>
      </c>
      <c r="W70" s="265">
        <v>1375</v>
      </c>
      <c r="Y70" s="40" t="s">
        <v>98</v>
      </c>
      <c r="Z70">
        <f t="shared" si="63"/>
        <v>25</v>
      </c>
      <c r="AA70" s="5" t="str">
        <f t="shared" si="64"/>
        <v/>
      </c>
      <c r="AB70" s="265">
        <v>1375</v>
      </c>
      <c r="AD70" s="19" t="s">
        <v>79</v>
      </c>
      <c r="AE70" t="str">
        <f t="shared" si="65"/>
        <v/>
      </c>
      <c r="AF70" s="5" t="str">
        <f t="shared" si="66"/>
        <v/>
      </c>
      <c r="AJ70">
        <f t="shared" si="67"/>
        <v>-1375</v>
      </c>
      <c r="AK70" s="5" t="str">
        <f t="shared" si="68"/>
        <v/>
      </c>
      <c r="AO70" t="str">
        <f t="shared" si="69"/>
        <v/>
      </c>
      <c r="AP70" s="5" t="str">
        <f t="shared" si="70"/>
        <v/>
      </c>
      <c r="AT70" t="str">
        <f t="shared" si="71"/>
        <v/>
      </c>
      <c r="AU70" s="5" t="str">
        <f t="shared" si="72"/>
        <v/>
      </c>
    </row>
    <row r="71" spans="4:47">
      <c r="D71" s="323"/>
      <c r="E71" s="10">
        <v>2</v>
      </c>
      <c r="F71" s="10">
        <v>2</v>
      </c>
      <c r="G71" s="20">
        <v>895</v>
      </c>
      <c r="H71" s="10" t="s">
        <v>80</v>
      </c>
      <c r="I71" s="10"/>
      <c r="J71" s="85">
        <v>1375</v>
      </c>
      <c r="K71" s="86" t="s">
        <v>26</v>
      </c>
      <c r="L71" s="85">
        <v>1375</v>
      </c>
      <c r="M71" s="87" t="s">
        <v>26</v>
      </c>
      <c r="N71" s="51">
        <f t="shared" si="60"/>
        <v>0</v>
      </c>
      <c r="O71" s="175">
        <v>1375</v>
      </c>
      <c r="P71" s="14" t="s">
        <v>26</v>
      </c>
      <c r="Q71" s="51">
        <f t="shared" si="61"/>
        <v>0</v>
      </c>
      <c r="R71" s="175">
        <v>1375</v>
      </c>
      <c r="S71" s="175"/>
      <c r="T71" s="20" t="s">
        <v>26</v>
      </c>
      <c r="U71" s="20"/>
      <c r="V71" s="51">
        <f t="shared" si="62"/>
        <v>0</v>
      </c>
      <c r="W71" s="271">
        <v>1425</v>
      </c>
      <c r="X71" s="271"/>
      <c r="Y71" s="87" t="s">
        <v>98</v>
      </c>
      <c r="Z71" s="10">
        <f t="shared" si="63"/>
        <v>50</v>
      </c>
      <c r="AA71" s="86" t="str">
        <f t="shared" si="64"/>
        <v/>
      </c>
      <c r="AB71" s="271">
        <v>1425</v>
      </c>
      <c r="AC71" s="10"/>
      <c r="AD71" s="292" t="s">
        <v>79</v>
      </c>
      <c r="AE71" s="10" t="str">
        <f t="shared" si="65"/>
        <v/>
      </c>
      <c r="AF71" s="86" t="str">
        <f t="shared" si="66"/>
        <v/>
      </c>
      <c r="AG71" s="10"/>
      <c r="AH71" s="10"/>
      <c r="AI71" s="10"/>
      <c r="AJ71" s="10">
        <f t="shared" si="67"/>
        <v>-1425</v>
      </c>
      <c r="AK71" s="86" t="str">
        <f t="shared" si="68"/>
        <v/>
      </c>
      <c r="AL71" s="10"/>
      <c r="AM71" s="10"/>
      <c r="AN71" s="10"/>
      <c r="AO71" s="10" t="str">
        <f t="shared" si="69"/>
        <v/>
      </c>
      <c r="AP71" s="86" t="str">
        <f t="shared" si="70"/>
        <v/>
      </c>
      <c r="AQ71" s="10"/>
      <c r="AR71" s="10"/>
      <c r="AS71" s="10"/>
      <c r="AT71" s="10" t="str">
        <f t="shared" si="71"/>
        <v/>
      </c>
      <c r="AU71" s="86" t="str">
        <f t="shared" si="72"/>
        <v/>
      </c>
    </row>
    <row r="72" spans="4:47">
      <c r="D72" t="s">
        <v>82</v>
      </c>
      <c r="J72" s="30">
        <v>44522</v>
      </c>
      <c r="L72" s="30">
        <v>44545</v>
      </c>
      <c r="N72" s="108"/>
      <c r="O72" s="30">
        <v>44581</v>
      </c>
    </row>
  </sheetData>
  <autoFilter ref="B3:I30" xr:uid="{F147720F-733D-43A5-B705-C191B1DFC084}"/>
  <mergeCells count="54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C12:C16"/>
    <mergeCell ref="B12:B16"/>
    <mergeCell ref="B22:B24"/>
    <mergeCell ref="C22:C24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1:A3"/>
    <mergeCell ref="C1:G1"/>
    <mergeCell ref="D4:D5"/>
    <mergeCell ref="C4:C5"/>
    <mergeCell ref="B4:B5"/>
    <mergeCell ref="A25:A27"/>
    <mergeCell ref="A4:A5"/>
    <mergeCell ref="A6:A11"/>
    <mergeCell ref="D6:D11"/>
    <mergeCell ref="C6:C11"/>
    <mergeCell ref="D22:D24"/>
    <mergeCell ref="D25:D27"/>
    <mergeCell ref="B6:B11"/>
    <mergeCell ref="D12:D16"/>
    <mergeCell ref="A17:A20"/>
    <mergeCell ref="A12:A16"/>
    <mergeCell ref="A22:A24"/>
  </mergeCells>
  <conditionalFormatting sqref="A4:B4 A6:B6 A5 A12:B12 A7:A11 A17:B17 A25:B25 A28:B28 A31:B32 A21:B22">
    <cfRule type="cellIs" dxfId="144" priority="1" operator="equal">
      <formula>"Margaret"</formula>
    </cfRule>
    <cfRule type="cellIs" dxfId="143" priority="2" operator="equal">
      <formula>"Steve"</formula>
    </cfRule>
    <cfRule type="cellIs" dxfId="142" priority="3" operator="equal">
      <formula>"Cheryl"</formula>
    </cfRule>
    <cfRule type="cellIs" dxfId="141" priority="4" operator="equal">
      <formula>"Davene"</formula>
    </cfRule>
    <cfRule type="cellIs" dxfId="140" priority="5" operator="equal">
      <formula>"Morgan"</formula>
    </cfRule>
  </conditionalFormatting>
  <hyperlinks>
    <hyperlink ref="D6" r:id="rId1" display="Fourwinds Crossing" xr:uid="{C75A7B53-0506-4212-8A92-E5349536AA15}"/>
    <hyperlink ref="D4:D5" r:id="rId2" display="West Haven Terrace" xr:uid="{DF8044D0-8B2A-41E1-952C-B716BE37090C}"/>
    <hyperlink ref="D6:D11" r:id="rId3" display="MacEwan Greens" xr:uid="{46DF313A-385B-4094-B7E2-CF2C0AE89BE3}"/>
    <hyperlink ref="D12" r:id="rId4" xr:uid="{71CC4064-A248-47F1-B431-5C57C625AE83}"/>
    <hyperlink ref="D17" r:id="rId5" xr:uid="{520A437D-9ED9-43F0-857B-020AA2CF6A6C}"/>
    <hyperlink ref="D21" r:id="rId6" xr:uid="{34D0E853-32CB-4902-BE56-5D48F9170473}"/>
    <hyperlink ref="D22:D23" r:id="rId7" display="Richmond Arms" xr:uid="{FC12CA71-B149-483E-BD99-0C27FFB352D9}"/>
    <hyperlink ref="D25" r:id="rId8" xr:uid="{B770AAB1-8543-4DAA-B8C9-4ACF8232E3E0}"/>
    <hyperlink ref="D28:D30" r:id="rId9" display="Edgewood Estates" xr:uid="{588FA8DC-4BE7-4DCA-8B2B-8F7536F4A17E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CEE170-730B-4111-B74F-20B778CF7A26}">
          <x14:formula1>
            <xm:f>Instructions!$A$31:$A$35</xm:f>
          </x14:formula1>
          <xm:sqref>F32 Y4:Y30 AS4:AS30 AI4:AI30 AN4:AN30 AD4:AD30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0970-F1A3-4E4F-BC6C-531652EDF977}">
  <sheetPr>
    <tabColor theme="5" tint="0.59999389629810485"/>
  </sheetPr>
  <dimension ref="A1:AW68"/>
  <sheetViews>
    <sheetView zoomScale="85" zoomScaleNormal="85" workbookViewId="0">
      <pane xSplit="10" ySplit="3" topLeftCell="W17" activePane="bottomRight" state="frozen"/>
      <selection pane="bottomRight" activeCell="AH35" sqref="AH35:AL35"/>
      <selection pane="bottomLeft"/>
      <selection pane="topRight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9" bestFit="1" customWidth="1"/>
    <col min="12" max="12" width="9.28515625" bestFit="1" customWidth="1"/>
    <col min="13" max="13" width="10.140625" bestFit="1" customWidth="1"/>
    <col min="14" max="14" width="11.5703125" bestFit="1" customWidth="1"/>
    <col min="15" max="15" width="12.140625" bestFit="1" customWidth="1"/>
    <col min="16" max="16" width="10.140625" bestFit="1" customWidth="1"/>
    <col min="17" max="17" width="14.42578125" bestFit="1" customWidth="1"/>
    <col min="18" max="18" width="15" bestFit="1" customWidth="1"/>
    <col min="19" max="19" width="11.5703125" bestFit="1" customWidth="1"/>
    <col min="20" max="21" width="12.140625" bestFit="1" customWidth="1"/>
    <col min="22" max="22" width="10.5703125" bestFit="1" customWidth="1"/>
    <col min="23" max="23" width="11.85546875" bestFit="1" customWidth="1"/>
    <col min="24" max="24" width="14" bestFit="1" customWidth="1"/>
    <col min="25" max="25" width="14.42578125" bestFit="1" customWidth="1"/>
    <col min="26" max="26" width="15" bestFit="1" customWidth="1"/>
    <col min="27" max="28" width="14" bestFit="1" customWidth="1"/>
    <col min="29" max="29" width="9" bestFit="1" customWidth="1"/>
    <col min="30" max="31" width="9.28515625" bestFit="1" customWidth="1"/>
    <col min="32" max="32" width="11.5703125" bestFit="1" customWidth="1"/>
    <col min="33" max="33" width="11.85546875" bestFit="1" customWidth="1"/>
    <col min="34" max="34" width="10.28515625" bestFit="1" customWidth="1"/>
  </cols>
  <sheetData>
    <row r="1" spans="1:48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 t="s">
        <v>33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</row>
    <row r="2" spans="1:48">
      <c r="A2" s="312"/>
      <c r="B2" s="24"/>
      <c r="C2" s="25"/>
      <c r="D2" s="25"/>
      <c r="E2" s="25"/>
      <c r="F2" s="25"/>
      <c r="G2" s="25"/>
      <c r="H2" s="25"/>
      <c r="I2" s="25"/>
      <c r="J2" s="25"/>
      <c r="K2" s="316">
        <v>44521</v>
      </c>
      <c r="L2" s="316"/>
      <c r="M2" s="317"/>
      <c r="N2" s="315">
        <v>44218</v>
      </c>
      <c r="O2" s="316"/>
      <c r="P2" s="316"/>
      <c r="Q2" s="316"/>
      <c r="R2" s="177"/>
      <c r="S2" s="315">
        <v>44593</v>
      </c>
      <c r="T2" s="316"/>
      <c r="U2" s="316"/>
      <c r="V2" s="316"/>
      <c r="W2" s="333"/>
      <c r="X2" s="334">
        <v>44621</v>
      </c>
      <c r="Y2" s="316"/>
      <c r="Z2" s="316"/>
      <c r="AA2" s="316"/>
      <c r="AB2" s="333"/>
      <c r="AC2" s="334">
        <v>44652</v>
      </c>
      <c r="AD2" s="316"/>
      <c r="AE2" s="316"/>
      <c r="AF2" s="316"/>
      <c r="AG2" s="333"/>
      <c r="AH2" s="334">
        <v>44682</v>
      </c>
      <c r="AI2" s="316"/>
      <c r="AJ2" s="316"/>
      <c r="AK2" s="316"/>
      <c r="AL2" s="333"/>
      <c r="AM2" s="334">
        <v>44713</v>
      </c>
      <c r="AN2" s="316"/>
      <c r="AO2" s="316"/>
      <c r="AP2" s="316"/>
      <c r="AQ2" s="333"/>
      <c r="AR2" s="334">
        <v>44743</v>
      </c>
      <c r="AS2" s="316"/>
      <c r="AT2" s="316"/>
      <c r="AU2" s="316"/>
      <c r="AV2" s="333"/>
    </row>
    <row r="3" spans="1:48" ht="29.25" customHeight="1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38" t="s">
        <v>40</v>
      </c>
      <c r="O3" s="38" t="s">
        <v>41</v>
      </c>
      <c r="P3" s="38" t="s">
        <v>42</v>
      </c>
      <c r="Q3" s="149" t="s">
        <v>100</v>
      </c>
      <c r="R3" s="153" t="s">
        <v>101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</row>
    <row r="4" spans="1:48">
      <c r="A4" s="318"/>
      <c r="B4" s="318" t="s">
        <v>102</v>
      </c>
      <c r="C4" s="318" t="s">
        <v>103</v>
      </c>
      <c r="D4" s="319" t="s">
        <v>104</v>
      </c>
      <c r="E4" s="13">
        <v>1</v>
      </c>
      <c r="F4" s="13">
        <v>1</v>
      </c>
      <c r="G4" s="18">
        <v>636</v>
      </c>
      <c r="H4" s="18"/>
      <c r="I4" s="18"/>
      <c r="J4" s="320" t="s">
        <v>58</v>
      </c>
      <c r="K4" s="44">
        <v>920</v>
      </c>
      <c r="L4" s="45">
        <v>1089</v>
      </c>
      <c r="M4" s="62" t="s">
        <v>26</v>
      </c>
      <c r="N4" s="3">
        <v>887</v>
      </c>
      <c r="O4" s="3">
        <v>1089</v>
      </c>
      <c r="P4" s="4" t="s">
        <v>26</v>
      </c>
      <c r="Q4" s="45">
        <f>N4-K4</f>
        <v>-33</v>
      </c>
      <c r="R4" s="48">
        <f>O4-L4</f>
        <v>0</v>
      </c>
      <c r="S4" s="3">
        <v>987</v>
      </c>
      <c r="T4" s="3">
        <v>1109</v>
      </c>
      <c r="U4" s="13" t="s">
        <v>26</v>
      </c>
      <c r="V4" s="45">
        <f>IF(S4&lt;&gt;N4,S4-N4,"")</f>
        <v>100</v>
      </c>
      <c r="W4" s="48">
        <f>IF(T4&lt;&gt;O4,T4-O4,"")</f>
        <v>20</v>
      </c>
      <c r="X4" s="3">
        <v>977</v>
      </c>
      <c r="Y4" s="4">
        <v>1109</v>
      </c>
      <c r="Z4" s="13" t="s">
        <v>26</v>
      </c>
      <c r="AA4" s="45">
        <f>IF(X4&lt;&gt;S4,X4-S4,"")</f>
        <v>-10</v>
      </c>
      <c r="AB4" s="48" t="str">
        <f>IF(Y4&lt;&gt;T4,Y4-T4,"")</f>
        <v/>
      </c>
      <c r="AC4" s="1">
        <v>897</v>
      </c>
      <c r="AD4">
        <v>1109</v>
      </c>
      <c r="AE4" s="13" t="s">
        <v>26</v>
      </c>
      <c r="AF4" s="45">
        <f>IF(AC4&lt;&gt;X4,AC4-X4,"")</f>
        <v>-80</v>
      </c>
      <c r="AG4" s="48"/>
      <c r="AH4" s="1">
        <v>1059</v>
      </c>
      <c r="AI4">
        <v>1109</v>
      </c>
      <c r="AJ4" s="13" t="s">
        <v>26</v>
      </c>
      <c r="AK4" s="45">
        <f>IF(AH4&lt;&gt;AC4,AH4-AC4,"")</f>
        <v>162</v>
      </c>
      <c r="AL4" s="48" t="str">
        <f>IF(AI4&lt;&gt;AD4,AI4-AD4,"")</f>
        <v/>
      </c>
      <c r="AM4" s="1"/>
      <c r="AO4" s="13" t="s">
        <v>30</v>
      </c>
      <c r="AP4" s="45">
        <f>IF(AM4&lt;&gt;AH4,AM4-AH4,"")</f>
        <v>-1059</v>
      </c>
      <c r="AQ4" s="48">
        <f>IF(AN4&lt;&gt;AI4,AN4-AI4,"")</f>
        <v>-1109</v>
      </c>
      <c r="AR4" s="1"/>
      <c r="AT4" s="13" t="s">
        <v>30</v>
      </c>
      <c r="AU4" s="45" t="str">
        <f>IF(AR4&lt;&gt;AM4,AR4-AM4,"")</f>
        <v/>
      </c>
      <c r="AV4" s="48" t="str">
        <f>IF(AS4&lt;&gt;AN4,AS4-AN4,"")</f>
        <v/>
      </c>
    </row>
    <row r="5" spans="1:48">
      <c r="A5" s="318"/>
      <c r="B5" s="318"/>
      <c r="C5" s="318"/>
      <c r="D5" s="319"/>
      <c r="E5" s="13">
        <v>1</v>
      </c>
      <c r="F5" s="13">
        <v>1</v>
      </c>
      <c r="G5" s="18">
        <v>636</v>
      </c>
      <c r="H5" s="18"/>
      <c r="I5" s="18" t="s">
        <v>105</v>
      </c>
      <c r="J5" s="320" t="s">
        <v>58</v>
      </c>
      <c r="K5" s="44">
        <v>1079</v>
      </c>
      <c r="L5" s="45">
        <v>1129</v>
      </c>
      <c r="M5" s="62" t="s">
        <v>79</v>
      </c>
      <c r="N5" s="3">
        <v>1079</v>
      </c>
      <c r="O5" s="3">
        <v>1129</v>
      </c>
      <c r="P5" s="4" t="s">
        <v>79</v>
      </c>
      <c r="Q5" s="45">
        <f t="shared" ref="Q5:Q30" si="0">N5-K5</f>
        <v>0</v>
      </c>
      <c r="R5" s="48">
        <f t="shared" ref="R5:R30" si="1">O5-L5</f>
        <v>0</v>
      </c>
      <c r="S5" s="3">
        <v>1099</v>
      </c>
      <c r="T5" s="3">
        <v>1149</v>
      </c>
      <c r="U5" s="13" t="s">
        <v>28</v>
      </c>
      <c r="V5" s="45">
        <f t="shared" ref="V5:V28" si="2">IF(S5&lt;&gt;N5,S5-N5,"")</f>
        <v>20</v>
      </c>
      <c r="W5" s="48">
        <f t="shared" ref="W5:W28" si="3">IF(T5&lt;&gt;O5,T5-O5,"")</f>
        <v>20</v>
      </c>
      <c r="X5" s="3">
        <v>1099</v>
      </c>
      <c r="Y5" s="4">
        <v>1149</v>
      </c>
      <c r="Z5" s="13" t="s">
        <v>28</v>
      </c>
      <c r="AA5" s="45" t="str">
        <f t="shared" ref="AA5:AA29" si="4">IF(X5&lt;&gt;S5,X5-S5,"")</f>
        <v/>
      </c>
      <c r="AB5" s="48" t="str">
        <f t="shared" ref="AB5:AB20" si="5">IF(Y5&lt;&gt;T5,Y5-T5,"")</f>
        <v/>
      </c>
      <c r="AC5" s="1">
        <v>1099</v>
      </c>
      <c r="AD5">
        <v>1149</v>
      </c>
      <c r="AE5" s="13" t="s">
        <v>28</v>
      </c>
      <c r="AF5" s="45" t="str">
        <f t="shared" ref="AF5:AF30" si="6">IF(AC5&lt;&gt;X5,AC5-X5,"")</f>
        <v/>
      </c>
      <c r="AG5" s="48" t="str">
        <f t="shared" ref="AG5:AG20" si="7">IF(AD5&lt;&gt;Y5,AD5-Y5,"")</f>
        <v/>
      </c>
      <c r="AH5" s="1">
        <v>1099</v>
      </c>
      <c r="AI5">
        <v>1149</v>
      </c>
      <c r="AJ5" s="13" t="s">
        <v>26</v>
      </c>
      <c r="AK5" s="45" t="str">
        <f t="shared" ref="AK5:AK30" si="8">IF(AH5&lt;&gt;AC5,AH5-AC5,"")</f>
        <v/>
      </c>
      <c r="AL5" s="48" t="str">
        <f t="shared" ref="AL5:AL20" si="9">IF(AI5&lt;&gt;AD5,AI5-AD5,"")</f>
        <v/>
      </c>
      <c r="AM5" s="1"/>
      <c r="AO5" s="13" t="s">
        <v>30</v>
      </c>
      <c r="AP5" s="45">
        <f t="shared" ref="AP5:AP30" si="10">IF(AM5&lt;&gt;AH5,AM5-AH5,"")</f>
        <v>-1099</v>
      </c>
      <c r="AQ5" s="48">
        <f t="shared" ref="AQ5:AQ20" si="11">IF(AN5&lt;&gt;AI5,AN5-AI5,"")</f>
        <v>-1149</v>
      </c>
      <c r="AR5" s="1"/>
      <c r="AT5" s="13" t="s">
        <v>30</v>
      </c>
      <c r="AU5" s="45" t="str">
        <f t="shared" ref="AU5:AU30" si="12">IF(AR5&lt;&gt;AM5,AR5-AM5,"")</f>
        <v/>
      </c>
      <c r="AV5" s="48" t="str">
        <f t="shared" ref="AV5:AV20" si="13">IF(AS5&lt;&gt;AN5,AS5-AN5,"")</f>
        <v/>
      </c>
    </row>
    <row r="6" spans="1:48">
      <c r="A6" s="318"/>
      <c r="B6" s="318"/>
      <c r="C6" s="318"/>
      <c r="D6" s="319"/>
      <c r="E6" s="13">
        <v>2</v>
      </c>
      <c r="F6" s="13">
        <v>1</v>
      </c>
      <c r="G6" s="18">
        <v>824</v>
      </c>
      <c r="H6" s="18"/>
      <c r="I6" s="18"/>
      <c r="J6" s="320" t="s">
        <v>58</v>
      </c>
      <c r="K6" s="44">
        <v>1060</v>
      </c>
      <c r="L6" s="45">
        <v>1239</v>
      </c>
      <c r="M6" s="62" t="s">
        <v>26</v>
      </c>
      <c r="N6" s="3">
        <v>977</v>
      </c>
      <c r="O6" s="3">
        <v>1239</v>
      </c>
      <c r="P6" s="4" t="s">
        <v>26</v>
      </c>
      <c r="Q6" s="45">
        <f t="shared" si="0"/>
        <v>-83</v>
      </c>
      <c r="R6" s="48">
        <f t="shared" si="1"/>
        <v>0</v>
      </c>
      <c r="S6" s="3">
        <v>1077</v>
      </c>
      <c r="T6" s="3">
        <v>1259</v>
      </c>
      <c r="U6" s="13" t="s">
        <v>26</v>
      </c>
      <c r="V6" s="45">
        <f t="shared" si="2"/>
        <v>100</v>
      </c>
      <c r="W6" s="48">
        <f t="shared" si="3"/>
        <v>20</v>
      </c>
      <c r="X6" s="3">
        <v>1117</v>
      </c>
      <c r="Y6" s="4">
        <v>1259</v>
      </c>
      <c r="Z6" s="13" t="s">
        <v>26</v>
      </c>
      <c r="AA6" s="45">
        <f t="shared" si="4"/>
        <v>40</v>
      </c>
      <c r="AB6" s="48" t="str">
        <f t="shared" si="5"/>
        <v/>
      </c>
      <c r="AC6" s="1">
        <v>997</v>
      </c>
      <c r="AD6">
        <v>1259</v>
      </c>
      <c r="AE6" s="13" t="s">
        <v>26</v>
      </c>
      <c r="AF6" s="45">
        <f t="shared" si="6"/>
        <v>-120</v>
      </c>
      <c r="AG6" s="48" t="str">
        <f t="shared" si="7"/>
        <v/>
      </c>
      <c r="AH6" s="1">
        <v>1037</v>
      </c>
      <c r="AI6">
        <v>1259</v>
      </c>
      <c r="AJ6" s="13" t="s">
        <v>26</v>
      </c>
      <c r="AK6" s="45">
        <f t="shared" si="8"/>
        <v>40</v>
      </c>
      <c r="AL6" s="48" t="str">
        <f t="shared" si="9"/>
        <v/>
      </c>
      <c r="AM6" s="1"/>
      <c r="AO6" s="13" t="s">
        <v>30</v>
      </c>
      <c r="AP6" s="45">
        <f t="shared" si="10"/>
        <v>-1037</v>
      </c>
      <c r="AQ6" s="48">
        <f t="shared" si="11"/>
        <v>-1259</v>
      </c>
      <c r="AR6" s="1"/>
      <c r="AT6" s="13" t="s">
        <v>30</v>
      </c>
      <c r="AU6" s="45" t="str">
        <f t="shared" si="12"/>
        <v/>
      </c>
      <c r="AV6" s="48" t="str">
        <f t="shared" si="13"/>
        <v/>
      </c>
    </row>
    <row r="7" spans="1:48">
      <c r="A7" s="318"/>
      <c r="B7" s="318"/>
      <c r="C7" s="318"/>
      <c r="D7" s="319"/>
      <c r="E7" s="13">
        <v>2</v>
      </c>
      <c r="F7" s="13">
        <v>1</v>
      </c>
      <c r="G7" s="18">
        <v>824</v>
      </c>
      <c r="H7" s="18"/>
      <c r="I7" s="18" t="s">
        <v>105</v>
      </c>
      <c r="J7" s="320" t="s">
        <v>58</v>
      </c>
      <c r="K7" s="44">
        <v>1150</v>
      </c>
      <c r="L7" s="45">
        <v>1279</v>
      </c>
      <c r="M7" s="62" t="s">
        <v>26</v>
      </c>
      <c r="N7" s="3">
        <v>1229</v>
      </c>
      <c r="O7" s="3">
        <v>1279</v>
      </c>
      <c r="P7" s="4" t="s">
        <v>79</v>
      </c>
      <c r="Q7" s="75">
        <f t="shared" si="0"/>
        <v>79</v>
      </c>
      <c r="R7" s="51">
        <f t="shared" si="1"/>
        <v>0</v>
      </c>
      <c r="S7" s="3">
        <v>1249</v>
      </c>
      <c r="T7" s="3">
        <v>1299</v>
      </c>
      <c r="U7" s="14" t="s">
        <v>28</v>
      </c>
      <c r="V7" s="75">
        <f t="shared" si="2"/>
        <v>20</v>
      </c>
      <c r="W7" s="51">
        <f t="shared" si="3"/>
        <v>20</v>
      </c>
      <c r="X7" s="3">
        <v>1249</v>
      </c>
      <c r="Y7" s="4">
        <v>1299</v>
      </c>
      <c r="Z7" s="14" t="s">
        <v>26</v>
      </c>
      <c r="AA7" s="75" t="str">
        <f t="shared" si="4"/>
        <v/>
      </c>
      <c r="AB7" s="51" t="str">
        <f t="shared" si="5"/>
        <v/>
      </c>
      <c r="AC7" s="1">
        <v>1249</v>
      </c>
      <c r="AD7">
        <v>1299</v>
      </c>
      <c r="AE7" s="14" t="s">
        <v>26</v>
      </c>
      <c r="AF7" s="75" t="str">
        <f t="shared" si="6"/>
        <v/>
      </c>
      <c r="AG7" s="51" t="str">
        <f t="shared" si="7"/>
        <v/>
      </c>
      <c r="AH7" s="1">
        <v>1249</v>
      </c>
      <c r="AI7">
        <v>1299</v>
      </c>
      <c r="AJ7" s="14" t="s">
        <v>28</v>
      </c>
      <c r="AK7" s="75" t="str">
        <f t="shared" si="8"/>
        <v/>
      </c>
      <c r="AL7" s="51" t="str">
        <f t="shared" si="9"/>
        <v/>
      </c>
      <c r="AM7" s="1"/>
      <c r="AO7" s="14" t="s">
        <v>30</v>
      </c>
      <c r="AP7" s="75">
        <f t="shared" si="10"/>
        <v>-1249</v>
      </c>
      <c r="AQ7" s="51">
        <f t="shared" si="11"/>
        <v>-1299</v>
      </c>
      <c r="AR7" s="1"/>
      <c r="AT7" s="14" t="s">
        <v>30</v>
      </c>
      <c r="AU7" s="75" t="str">
        <f t="shared" si="12"/>
        <v/>
      </c>
      <c r="AV7" s="51" t="str">
        <f t="shared" si="13"/>
        <v/>
      </c>
    </row>
    <row r="8" spans="1:48" s="70" customFormat="1">
      <c r="A8" s="322"/>
      <c r="B8" s="322" t="s">
        <v>102</v>
      </c>
      <c r="C8" s="322" t="s">
        <v>103</v>
      </c>
      <c r="D8" s="344" t="s">
        <v>106</v>
      </c>
      <c r="E8" s="36">
        <v>2</v>
      </c>
      <c r="F8" s="36">
        <v>1</v>
      </c>
      <c r="G8" s="66">
        <v>737</v>
      </c>
      <c r="H8" s="66"/>
      <c r="I8" s="66"/>
      <c r="J8" s="340" t="s">
        <v>58</v>
      </c>
      <c r="K8" s="74">
        <v>1179</v>
      </c>
      <c r="L8" s="74">
        <v>1299</v>
      </c>
      <c r="M8" s="67" t="s">
        <v>26</v>
      </c>
      <c r="N8" s="68">
        <v>1087</v>
      </c>
      <c r="O8" s="68">
        <v>1299</v>
      </c>
      <c r="P8" s="69" t="s">
        <v>26</v>
      </c>
      <c r="Q8" s="45">
        <f t="shared" si="0"/>
        <v>-92</v>
      </c>
      <c r="R8" s="48">
        <f t="shared" si="1"/>
        <v>0</v>
      </c>
      <c r="S8" s="68">
        <v>1117</v>
      </c>
      <c r="T8" s="68">
        <v>1319</v>
      </c>
      <c r="U8" s="13" t="s">
        <v>26</v>
      </c>
      <c r="V8" s="45">
        <f t="shared" si="2"/>
        <v>30</v>
      </c>
      <c r="W8" s="48">
        <f t="shared" si="3"/>
        <v>20</v>
      </c>
      <c r="X8" s="68">
        <v>1107</v>
      </c>
      <c r="Y8" s="69">
        <v>1319</v>
      </c>
      <c r="Z8" s="13" t="s">
        <v>26</v>
      </c>
      <c r="AA8" s="45">
        <f t="shared" si="4"/>
        <v>-10</v>
      </c>
      <c r="AB8" s="48" t="str">
        <f t="shared" si="5"/>
        <v/>
      </c>
      <c r="AC8" s="111">
        <v>1117</v>
      </c>
      <c r="AD8" s="69">
        <v>1319</v>
      </c>
      <c r="AE8" s="13" t="s">
        <v>26</v>
      </c>
      <c r="AF8" s="45">
        <f t="shared" si="6"/>
        <v>10</v>
      </c>
      <c r="AG8" s="48" t="str">
        <f t="shared" si="7"/>
        <v/>
      </c>
      <c r="AH8" s="111">
        <v>1199</v>
      </c>
      <c r="AI8" s="70">
        <v>1319</v>
      </c>
      <c r="AJ8" s="13" t="s">
        <v>26</v>
      </c>
      <c r="AK8" s="45">
        <f t="shared" si="8"/>
        <v>82</v>
      </c>
      <c r="AL8" s="48" t="str">
        <f t="shared" si="9"/>
        <v/>
      </c>
      <c r="AM8" s="232"/>
      <c r="AO8" s="13" t="s">
        <v>30</v>
      </c>
      <c r="AP8" s="45">
        <f t="shared" si="10"/>
        <v>-1199</v>
      </c>
      <c r="AQ8" s="48">
        <f t="shared" si="11"/>
        <v>-1319</v>
      </c>
      <c r="AR8" s="232"/>
      <c r="AT8" s="13" t="s">
        <v>30</v>
      </c>
      <c r="AU8" s="45" t="str">
        <f t="shared" si="12"/>
        <v/>
      </c>
      <c r="AV8" s="48" t="str">
        <f t="shared" si="13"/>
        <v/>
      </c>
    </row>
    <row r="9" spans="1:48">
      <c r="A9" s="318"/>
      <c r="B9" s="318"/>
      <c r="C9" s="318"/>
      <c r="D9" s="319"/>
      <c r="E9" s="13">
        <v>2</v>
      </c>
      <c r="F9" s="13">
        <v>1</v>
      </c>
      <c r="G9" s="18">
        <v>737</v>
      </c>
      <c r="H9" s="18"/>
      <c r="I9" s="18" t="s">
        <v>105</v>
      </c>
      <c r="J9" s="320" t="s">
        <v>58</v>
      </c>
      <c r="K9" s="45">
        <v>1309</v>
      </c>
      <c r="L9" s="45">
        <v>1359</v>
      </c>
      <c r="M9" s="63" t="s">
        <v>79</v>
      </c>
      <c r="N9" s="3">
        <v>1309</v>
      </c>
      <c r="O9" s="3">
        <v>1359</v>
      </c>
      <c r="P9" s="4" t="s">
        <v>79</v>
      </c>
      <c r="Q9" s="75">
        <f t="shared" si="0"/>
        <v>0</v>
      </c>
      <c r="R9" s="51">
        <f t="shared" si="1"/>
        <v>0</v>
      </c>
      <c r="S9" s="3">
        <v>1329</v>
      </c>
      <c r="T9" s="3">
        <v>1379</v>
      </c>
      <c r="U9" s="14" t="s">
        <v>28</v>
      </c>
      <c r="V9" s="75">
        <f t="shared" si="2"/>
        <v>20</v>
      </c>
      <c r="W9" s="51">
        <f t="shared" si="3"/>
        <v>20</v>
      </c>
      <c r="X9" s="3">
        <v>1329</v>
      </c>
      <c r="Y9" s="4">
        <v>1379</v>
      </c>
      <c r="Z9" s="14" t="s">
        <v>28</v>
      </c>
      <c r="AA9" s="75" t="str">
        <f t="shared" si="4"/>
        <v/>
      </c>
      <c r="AB9" s="51" t="str">
        <f t="shared" si="5"/>
        <v/>
      </c>
      <c r="AC9" s="57">
        <v>1329</v>
      </c>
      <c r="AD9" s="4">
        <v>1379</v>
      </c>
      <c r="AE9" s="14" t="s">
        <v>28</v>
      </c>
      <c r="AF9" s="75" t="str">
        <f t="shared" si="6"/>
        <v/>
      </c>
      <c r="AG9" s="51" t="str">
        <f t="shared" si="7"/>
        <v/>
      </c>
      <c r="AH9" s="57">
        <v>1329</v>
      </c>
      <c r="AI9">
        <v>1379</v>
      </c>
      <c r="AJ9" s="14" t="s">
        <v>28</v>
      </c>
      <c r="AK9" s="75" t="str">
        <f t="shared" si="8"/>
        <v/>
      </c>
      <c r="AL9" s="51" t="str">
        <f t="shared" si="9"/>
        <v/>
      </c>
      <c r="AM9" s="1"/>
      <c r="AO9" s="14" t="s">
        <v>30</v>
      </c>
      <c r="AP9" s="75">
        <f t="shared" si="10"/>
        <v>-1329</v>
      </c>
      <c r="AQ9" s="51">
        <f t="shared" si="11"/>
        <v>-1379</v>
      </c>
      <c r="AR9" s="1"/>
      <c r="AT9" s="14" t="s">
        <v>30</v>
      </c>
      <c r="AU9" s="75" t="str">
        <f t="shared" si="12"/>
        <v/>
      </c>
      <c r="AV9" s="51" t="str">
        <f t="shared" si="13"/>
        <v/>
      </c>
    </row>
    <row r="10" spans="1:48" s="70" customFormat="1" ht="15" customHeight="1">
      <c r="A10" s="322"/>
      <c r="B10" s="322" t="s">
        <v>102</v>
      </c>
      <c r="C10" s="322" t="s">
        <v>103</v>
      </c>
      <c r="D10" s="338" t="s">
        <v>107</v>
      </c>
      <c r="E10" s="36">
        <v>1</v>
      </c>
      <c r="F10" s="36">
        <v>1</v>
      </c>
      <c r="G10" s="66" t="s">
        <v>108</v>
      </c>
      <c r="H10" s="66"/>
      <c r="I10" s="66"/>
      <c r="J10" s="340" t="s">
        <v>55</v>
      </c>
      <c r="K10" s="74">
        <v>889</v>
      </c>
      <c r="L10" s="74">
        <v>1209</v>
      </c>
      <c r="M10" s="67" t="s">
        <v>26</v>
      </c>
      <c r="N10" s="69">
        <v>896</v>
      </c>
      <c r="O10" s="69">
        <v>1209</v>
      </c>
      <c r="P10" s="69" t="s">
        <v>26</v>
      </c>
      <c r="Q10" s="45">
        <f t="shared" si="0"/>
        <v>7</v>
      </c>
      <c r="R10" s="48">
        <f t="shared" si="1"/>
        <v>0</v>
      </c>
      <c r="S10" s="69">
        <v>896</v>
      </c>
      <c r="T10" s="69">
        <v>1249</v>
      </c>
      <c r="U10" s="13" t="s">
        <v>26</v>
      </c>
      <c r="V10" s="45" t="str">
        <f t="shared" si="2"/>
        <v/>
      </c>
      <c r="W10" s="48">
        <f t="shared" si="3"/>
        <v>40</v>
      </c>
      <c r="X10" s="68">
        <v>937</v>
      </c>
      <c r="Y10" s="69">
        <v>1249</v>
      </c>
      <c r="Z10" s="13" t="s">
        <v>26</v>
      </c>
      <c r="AA10" s="45">
        <f t="shared" si="4"/>
        <v>41</v>
      </c>
      <c r="AB10" s="48" t="str">
        <f t="shared" si="5"/>
        <v/>
      </c>
      <c r="AC10" s="111">
        <v>806</v>
      </c>
      <c r="AD10" s="69">
        <v>1249</v>
      </c>
      <c r="AE10" s="13" t="s">
        <v>26</v>
      </c>
      <c r="AF10" s="45">
        <f t="shared" si="6"/>
        <v>-131</v>
      </c>
      <c r="AG10" s="48" t="str">
        <f t="shared" si="7"/>
        <v/>
      </c>
      <c r="AH10" s="111">
        <v>917</v>
      </c>
      <c r="AI10" s="70">
        <v>1249</v>
      </c>
      <c r="AJ10" s="13" t="s">
        <v>26</v>
      </c>
      <c r="AK10" s="45">
        <f t="shared" si="8"/>
        <v>111</v>
      </c>
      <c r="AL10" s="48" t="str">
        <f t="shared" si="9"/>
        <v/>
      </c>
      <c r="AM10" s="232"/>
      <c r="AO10" s="13" t="s">
        <v>30</v>
      </c>
      <c r="AP10" s="45">
        <f t="shared" si="10"/>
        <v>-917</v>
      </c>
      <c r="AQ10" s="48">
        <f t="shared" si="11"/>
        <v>-1249</v>
      </c>
      <c r="AR10" s="232"/>
      <c r="AT10" s="13" t="s">
        <v>30</v>
      </c>
      <c r="AU10" s="45" t="str">
        <f t="shared" si="12"/>
        <v/>
      </c>
      <c r="AV10" s="48" t="str">
        <f t="shared" si="13"/>
        <v/>
      </c>
    </row>
    <row r="11" spans="1:48">
      <c r="A11" s="318"/>
      <c r="B11" s="318"/>
      <c r="C11" s="318"/>
      <c r="D11" s="339"/>
      <c r="E11" s="13">
        <v>1</v>
      </c>
      <c r="F11" s="13">
        <v>1</v>
      </c>
      <c r="G11" s="18" t="s">
        <v>109</v>
      </c>
      <c r="H11" s="18"/>
      <c r="I11" s="18" t="s">
        <v>105</v>
      </c>
      <c r="J11" s="320" t="s">
        <v>55</v>
      </c>
      <c r="K11" s="45">
        <v>969</v>
      </c>
      <c r="L11" s="45">
        <v>1269</v>
      </c>
      <c r="M11" s="63" t="s">
        <v>26</v>
      </c>
      <c r="N11" s="4">
        <v>997</v>
      </c>
      <c r="O11" s="4">
        <v>1269</v>
      </c>
      <c r="P11" s="4" t="s">
        <v>26</v>
      </c>
      <c r="Q11" s="45">
        <f t="shared" si="0"/>
        <v>28</v>
      </c>
      <c r="R11" s="48">
        <f t="shared" si="1"/>
        <v>0</v>
      </c>
      <c r="S11" s="4">
        <v>1199</v>
      </c>
      <c r="T11" s="4">
        <v>1309</v>
      </c>
      <c r="U11" s="13" t="s">
        <v>26</v>
      </c>
      <c r="V11" s="45">
        <f t="shared" si="2"/>
        <v>202</v>
      </c>
      <c r="W11" s="48">
        <f t="shared" si="3"/>
        <v>40</v>
      </c>
      <c r="X11" s="3">
        <v>1040</v>
      </c>
      <c r="Y11" s="4">
        <v>1309</v>
      </c>
      <c r="Z11" s="13" t="s">
        <v>26</v>
      </c>
      <c r="AA11" s="45">
        <f t="shared" si="4"/>
        <v>-159</v>
      </c>
      <c r="AB11" s="48" t="str">
        <f t="shared" si="5"/>
        <v/>
      </c>
      <c r="AC11" s="57">
        <v>1199</v>
      </c>
      <c r="AD11" s="4">
        <v>1309</v>
      </c>
      <c r="AE11" s="13" t="s">
        <v>26</v>
      </c>
      <c r="AF11" s="45">
        <f t="shared" si="6"/>
        <v>159</v>
      </c>
      <c r="AG11" s="48" t="str">
        <f t="shared" si="7"/>
        <v/>
      </c>
      <c r="AH11" s="57">
        <v>1057</v>
      </c>
      <c r="AI11">
        <v>1309</v>
      </c>
      <c r="AJ11" s="13" t="s">
        <v>26</v>
      </c>
      <c r="AK11" s="45">
        <f t="shared" si="8"/>
        <v>-142</v>
      </c>
      <c r="AL11" s="48" t="str">
        <f t="shared" si="9"/>
        <v/>
      </c>
      <c r="AM11" s="1"/>
      <c r="AO11" s="13" t="s">
        <v>30</v>
      </c>
      <c r="AP11" s="45">
        <f t="shared" si="10"/>
        <v>-1057</v>
      </c>
      <c r="AQ11" s="48">
        <f t="shared" si="11"/>
        <v>-1309</v>
      </c>
      <c r="AR11" s="1"/>
      <c r="AT11" s="13" t="s">
        <v>30</v>
      </c>
      <c r="AU11" s="45" t="str">
        <f t="shared" si="12"/>
        <v/>
      </c>
      <c r="AV11" s="48" t="str">
        <f t="shared" si="13"/>
        <v/>
      </c>
    </row>
    <row r="12" spans="1:48">
      <c r="A12" s="318"/>
      <c r="B12" s="318"/>
      <c r="C12" s="318"/>
      <c r="D12" s="339"/>
      <c r="E12" s="13">
        <v>2</v>
      </c>
      <c r="F12" s="13">
        <v>1</v>
      </c>
      <c r="G12" s="18" t="s">
        <v>110</v>
      </c>
      <c r="H12" s="18"/>
      <c r="I12" s="18"/>
      <c r="J12" s="320" t="s">
        <v>55</v>
      </c>
      <c r="K12" s="45">
        <v>1031</v>
      </c>
      <c r="L12" s="45">
        <v>1419</v>
      </c>
      <c r="M12" s="63" t="s">
        <v>26</v>
      </c>
      <c r="N12" s="4">
        <v>1037</v>
      </c>
      <c r="O12" s="4">
        <v>1419</v>
      </c>
      <c r="P12" s="4" t="s">
        <v>26</v>
      </c>
      <c r="Q12" s="45">
        <f t="shared" si="0"/>
        <v>6</v>
      </c>
      <c r="R12" s="48">
        <f t="shared" si="1"/>
        <v>0</v>
      </c>
      <c r="S12" s="4">
        <v>1137</v>
      </c>
      <c r="T12" s="4">
        <v>1459</v>
      </c>
      <c r="U12" s="13" t="s">
        <v>26</v>
      </c>
      <c r="V12" s="45">
        <f t="shared" si="2"/>
        <v>100</v>
      </c>
      <c r="W12" s="48">
        <f t="shared" si="3"/>
        <v>40</v>
      </c>
      <c r="X12" s="3">
        <v>1067</v>
      </c>
      <c r="Y12" s="4">
        <v>1459</v>
      </c>
      <c r="Z12" s="13" t="s">
        <v>26</v>
      </c>
      <c r="AA12" s="45">
        <f t="shared" si="4"/>
        <v>-70</v>
      </c>
      <c r="AB12" s="48" t="str">
        <f t="shared" si="5"/>
        <v/>
      </c>
      <c r="AC12" s="57">
        <v>917</v>
      </c>
      <c r="AD12" s="4">
        <v>1459</v>
      </c>
      <c r="AE12" s="13" t="s">
        <v>26</v>
      </c>
      <c r="AF12" s="45">
        <f t="shared" si="6"/>
        <v>-150</v>
      </c>
      <c r="AG12" s="48" t="str">
        <f t="shared" si="7"/>
        <v/>
      </c>
      <c r="AH12" s="57">
        <v>1197</v>
      </c>
      <c r="AI12">
        <v>1459</v>
      </c>
      <c r="AJ12" s="13" t="s">
        <v>26</v>
      </c>
      <c r="AK12" s="45">
        <f t="shared" si="8"/>
        <v>280</v>
      </c>
      <c r="AL12" s="48" t="str">
        <f t="shared" si="9"/>
        <v/>
      </c>
      <c r="AM12" s="1"/>
      <c r="AO12" s="13" t="s">
        <v>30</v>
      </c>
      <c r="AP12" s="45">
        <f t="shared" si="10"/>
        <v>-1197</v>
      </c>
      <c r="AQ12" s="48">
        <f t="shared" si="11"/>
        <v>-1459</v>
      </c>
      <c r="AR12" s="1"/>
      <c r="AT12" s="13" t="s">
        <v>30</v>
      </c>
      <c r="AU12" s="45" t="str">
        <f t="shared" si="12"/>
        <v/>
      </c>
      <c r="AV12" s="48" t="str">
        <f t="shared" si="13"/>
        <v/>
      </c>
    </row>
    <row r="13" spans="1:48">
      <c r="A13" s="318"/>
      <c r="B13" s="318"/>
      <c r="C13" s="318"/>
      <c r="D13" s="339"/>
      <c r="E13" s="13">
        <v>2</v>
      </c>
      <c r="F13" s="13">
        <v>1</v>
      </c>
      <c r="G13" s="18" t="s">
        <v>111</v>
      </c>
      <c r="H13" s="18"/>
      <c r="I13" s="18" t="s">
        <v>105</v>
      </c>
      <c r="J13" s="320" t="s">
        <v>55</v>
      </c>
      <c r="K13" s="45">
        <v>1209</v>
      </c>
      <c r="L13" s="45">
        <v>1479</v>
      </c>
      <c r="M13" s="63" t="s">
        <v>26</v>
      </c>
      <c r="N13" s="4">
        <v>1187</v>
      </c>
      <c r="O13" s="4">
        <v>1479</v>
      </c>
      <c r="P13" s="4" t="s">
        <v>26</v>
      </c>
      <c r="Q13" s="45">
        <f t="shared" si="0"/>
        <v>-22</v>
      </c>
      <c r="R13" s="48">
        <f t="shared" si="1"/>
        <v>0</v>
      </c>
      <c r="S13" s="4">
        <v>1227</v>
      </c>
      <c r="T13" s="4">
        <v>1519</v>
      </c>
      <c r="U13" s="13" t="s">
        <v>26</v>
      </c>
      <c r="V13" s="45">
        <f t="shared" si="2"/>
        <v>40</v>
      </c>
      <c r="W13" s="48">
        <f t="shared" si="3"/>
        <v>40</v>
      </c>
      <c r="X13" s="3">
        <v>1220</v>
      </c>
      <c r="Y13" s="4">
        <v>1519</v>
      </c>
      <c r="Z13" s="13" t="s">
        <v>26</v>
      </c>
      <c r="AA13" s="45">
        <f t="shared" si="4"/>
        <v>-7</v>
      </c>
      <c r="AB13" s="48" t="str">
        <f t="shared" si="5"/>
        <v/>
      </c>
      <c r="AC13" s="57">
        <v>1389</v>
      </c>
      <c r="AD13" s="4">
        <v>1519</v>
      </c>
      <c r="AE13" s="13" t="s">
        <v>26</v>
      </c>
      <c r="AF13" s="45">
        <f t="shared" si="6"/>
        <v>169</v>
      </c>
      <c r="AG13" s="48" t="str">
        <f t="shared" si="7"/>
        <v/>
      </c>
      <c r="AH13" s="57">
        <v>1369</v>
      </c>
      <c r="AI13">
        <v>1519</v>
      </c>
      <c r="AJ13" s="13" t="s">
        <v>26</v>
      </c>
      <c r="AK13" s="45">
        <f t="shared" si="8"/>
        <v>-20</v>
      </c>
      <c r="AL13" s="48" t="str">
        <f t="shared" si="9"/>
        <v/>
      </c>
      <c r="AM13" s="1"/>
      <c r="AO13" s="13" t="s">
        <v>30</v>
      </c>
      <c r="AP13" s="45">
        <f t="shared" si="10"/>
        <v>-1369</v>
      </c>
      <c r="AQ13" s="48">
        <f t="shared" si="11"/>
        <v>-1519</v>
      </c>
      <c r="AR13" s="1"/>
      <c r="AT13" s="13" t="s">
        <v>30</v>
      </c>
      <c r="AU13" s="45" t="str">
        <f t="shared" si="12"/>
        <v/>
      </c>
      <c r="AV13" s="48" t="str">
        <f t="shared" si="13"/>
        <v/>
      </c>
    </row>
    <row r="14" spans="1:48">
      <c r="A14" s="318"/>
      <c r="B14" s="318"/>
      <c r="C14" s="318"/>
      <c r="D14" s="339"/>
      <c r="E14" s="13">
        <v>3</v>
      </c>
      <c r="F14" s="13">
        <v>2</v>
      </c>
      <c r="G14" s="18">
        <v>1300</v>
      </c>
      <c r="H14" s="18"/>
      <c r="I14" s="18"/>
      <c r="J14" s="320" t="s">
        <v>55</v>
      </c>
      <c r="K14" s="45">
        <v>1319</v>
      </c>
      <c r="L14" s="45">
        <v>1529</v>
      </c>
      <c r="M14" s="63" t="s">
        <v>26</v>
      </c>
      <c r="N14" s="4">
        <v>1399</v>
      </c>
      <c r="O14" s="4">
        <v>1529</v>
      </c>
      <c r="P14" s="4" t="s">
        <v>26</v>
      </c>
      <c r="Q14" s="75">
        <f t="shared" si="0"/>
        <v>80</v>
      </c>
      <c r="R14" s="51">
        <f t="shared" si="1"/>
        <v>0</v>
      </c>
      <c r="S14" s="4">
        <v>1439</v>
      </c>
      <c r="T14" s="4">
        <v>1579</v>
      </c>
      <c r="U14" s="14" t="s">
        <v>28</v>
      </c>
      <c r="V14" s="75">
        <f t="shared" si="2"/>
        <v>40</v>
      </c>
      <c r="W14" s="51">
        <f t="shared" si="3"/>
        <v>50</v>
      </c>
      <c r="X14" s="3">
        <v>1509</v>
      </c>
      <c r="Y14" s="4">
        <v>1579</v>
      </c>
      <c r="Z14" s="14" t="s">
        <v>26</v>
      </c>
      <c r="AA14" s="75">
        <f t="shared" si="4"/>
        <v>70</v>
      </c>
      <c r="AB14" s="51" t="str">
        <f t="shared" si="5"/>
        <v/>
      </c>
      <c r="AC14" s="57">
        <v>1439</v>
      </c>
      <c r="AD14" s="4">
        <v>1579</v>
      </c>
      <c r="AE14" s="14" t="s">
        <v>28</v>
      </c>
      <c r="AF14" s="75">
        <f t="shared" si="6"/>
        <v>-70</v>
      </c>
      <c r="AG14" s="51" t="str">
        <f t="shared" si="7"/>
        <v/>
      </c>
      <c r="AH14" s="57">
        <v>1339</v>
      </c>
      <c r="AI14">
        <v>1459</v>
      </c>
      <c r="AJ14" s="14" t="s">
        <v>26</v>
      </c>
      <c r="AK14" s="75">
        <f t="shared" si="8"/>
        <v>-100</v>
      </c>
      <c r="AL14" s="51">
        <f t="shared" si="9"/>
        <v>-120</v>
      </c>
      <c r="AM14" s="1"/>
      <c r="AO14" s="14" t="s">
        <v>30</v>
      </c>
      <c r="AP14" s="75">
        <f t="shared" si="10"/>
        <v>-1339</v>
      </c>
      <c r="AQ14" s="51">
        <f t="shared" si="11"/>
        <v>-1459</v>
      </c>
      <c r="AR14" s="1"/>
      <c r="AT14" s="14" t="s">
        <v>30</v>
      </c>
      <c r="AU14" s="75" t="str">
        <f t="shared" si="12"/>
        <v/>
      </c>
      <c r="AV14" s="51" t="str">
        <f t="shared" si="13"/>
        <v/>
      </c>
    </row>
    <row r="15" spans="1:48" s="70" customFormat="1">
      <c r="A15" s="322"/>
      <c r="B15" s="322" t="s">
        <v>102</v>
      </c>
      <c r="C15" s="322" t="s">
        <v>103</v>
      </c>
      <c r="D15" s="344" t="s">
        <v>112</v>
      </c>
      <c r="E15" s="36">
        <v>1</v>
      </c>
      <c r="F15" s="36">
        <v>1</v>
      </c>
      <c r="G15" s="66">
        <v>609</v>
      </c>
      <c r="H15" s="66"/>
      <c r="I15" s="66"/>
      <c r="J15" s="340" t="s">
        <v>58</v>
      </c>
      <c r="K15" s="74">
        <v>949</v>
      </c>
      <c r="L15" s="74">
        <v>1069</v>
      </c>
      <c r="M15" s="67" t="s">
        <v>79</v>
      </c>
      <c r="N15" s="69">
        <v>949</v>
      </c>
      <c r="O15" s="69">
        <v>1069</v>
      </c>
      <c r="P15" s="69" t="s">
        <v>79</v>
      </c>
      <c r="Q15" s="45">
        <f t="shared" si="0"/>
        <v>0</v>
      </c>
      <c r="R15" s="48">
        <f t="shared" si="1"/>
        <v>0</v>
      </c>
      <c r="S15" s="69">
        <v>969</v>
      </c>
      <c r="T15" s="69">
        <v>1089</v>
      </c>
      <c r="U15" s="13" t="s">
        <v>28</v>
      </c>
      <c r="V15" s="45">
        <f t="shared" si="2"/>
        <v>20</v>
      </c>
      <c r="W15" s="48">
        <f t="shared" si="3"/>
        <v>20</v>
      </c>
      <c r="X15" s="68">
        <v>969</v>
      </c>
      <c r="Y15" s="69">
        <v>1089</v>
      </c>
      <c r="Z15" s="13" t="s">
        <v>28</v>
      </c>
      <c r="AA15" s="45" t="str">
        <f t="shared" si="4"/>
        <v/>
      </c>
      <c r="AB15" s="48" t="str">
        <f t="shared" si="5"/>
        <v/>
      </c>
      <c r="AC15" s="111">
        <v>969</v>
      </c>
      <c r="AD15" s="69">
        <v>1089</v>
      </c>
      <c r="AE15" s="13" t="s">
        <v>28</v>
      </c>
      <c r="AF15" s="45" t="str">
        <f t="shared" si="6"/>
        <v/>
      </c>
      <c r="AG15" s="48" t="str">
        <f t="shared" si="7"/>
        <v/>
      </c>
      <c r="AH15" s="111">
        <v>969</v>
      </c>
      <c r="AI15" s="70">
        <v>1089</v>
      </c>
      <c r="AJ15" s="13" t="s">
        <v>28</v>
      </c>
      <c r="AK15" s="45" t="str">
        <f t="shared" si="8"/>
        <v/>
      </c>
      <c r="AL15" s="48" t="str">
        <f t="shared" si="9"/>
        <v/>
      </c>
      <c r="AM15" s="232"/>
      <c r="AO15" s="13" t="s">
        <v>30</v>
      </c>
      <c r="AP15" s="45">
        <f t="shared" si="10"/>
        <v>-969</v>
      </c>
      <c r="AQ15" s="48">
        <f t="shared" si="11"/>
        <v>-1089</v>
      </c>
      <c r="AR15" s="232"/>
      <c r="AT15" s="13" t="s">
        <v>30</v>
      </c>
      <c r="AU15" s="45" t="str">
        <f t="shared" si="12"/>
        <v/>
      </c>
      <c r="AV15" s="48" t="str">
        <f t="shared" si="13"/>
        <v/>
      </c>
    </row>
    <row r="16" spans="1:48">
      <c r="A16" s="318"/>
      <c r="B16" s="318"/>
      <c r="C16" s="318"/>
      <c r="D16" s="319"/>
      <c r="E16" s="13">
        <v>1</v>
      </c>
      <c r="F16" s="13">
        <v>1</v>
      </c>
      <c r="G16" s="18">
        <v>609</v>
      </c>
      <c r="H16" s="18"/>
      <c r="I16" s="18" t="s">
        <v>105</v>
      </c>
      <c r="J16" s="320" t="s">
        <v>58</v>
      </c>
      <c r="K16" s="45">
        <v>1079</v>
      </c>
      <c r="L16" s="45">
        <v>1129</v>
      </c>
      <c r="M16" s="63" t="s">
        <v>79</v>
      </c>
      <c r="N16" s="4">
        <v>1079</v>
      </c>
      <c r="O16" s="45">
        <v>1129</v>
      </c>
      <c r="P16" s="4" t="s">
        <v>79</v>
      </c>
      <c r="Q16" s="45">
        <f t="shared" si="0"/>
        <v>0</v>
      </c>
      <c r="R16" s="48">
        <f t="shared" si="1"/>
        <v>0</v>
      </c>
      <c r="S16" s="4">
        <v>1099</v>
      </c>
      <c r="T16" s="45">
        <v>1149</v>
      </c>
      <c r="U16" s="13" t="s">
        <v>28</v>
      </c>
      <c r="V16" s="45">
        <f t="shared" si="2"/>
        <v>20</v>
      </c>
      <c r="W16" s="48">
        <f t="shared" si="3"/>
        <v>20</v>
      </c>
      <c r="X16" s="3">
        <v>1099</v>
      </c>
      <c r="Y16" s="4">
        <v>1149</v>
      </c>
      <c r="Z16" s="13" t="s">
        <v>28</v>
      </c>
      <c r="AA16" s="45" t="str">
        <f t="shared" si="4"/>
        <v/>
      </c>
      <c r="AB16" s="48" t="str">
        <f t="shared" si="5"/>
        <v/>
      </c>
      <c r="AC16" s="57">
        <v>1099</v>
      </c>
      <c r="AD16" s="4">
        <v>1149</v>
      </c>
      <c r="AE16" s="13" t="s">
        <v>28</v>
      </c>
      <c r="AF16" s="45" t="str">
        <f t="shared" si="6"/>
        <v/>
      </c>
      <c r="AG16" s="48" t="str">
        <f t="shared" si="7"/>
        <v/>
      </c>
      <c r="AH16" s="57">
        <v>1099</v>
      </c>
      <c r="AI16">
        <v>1149</v>
      </c>
      <c r="AJ16" s="13" t="s">
        <v>28</v>
      </c>
      <c r="AK16" s="45" t="str">
        <f t="shared" si="8"/>
        <v/>
      </c>
      <c r="AL16" s="48" t="str">
        <f t="shared" si="9"/>
        <v/>
      </c>
      <c r="AM16" s="1"/>
      <c r="AO16" s="13" t="s">
        <v>30</v>
      </c>
      <c r="AP16" s="45">
        <f t="shared" si="10"/>
        <v>-1099</v>
      </c>
      <c r="AQ16" s="48">
        <f t="shared" si="11"/>
        <v>-1149</v>
      </c>
      <c r="AR16" s="1"/>
      <c r="AT16" s="13" t="s">
        <v>30</v>
      </c>
      <c r="AU16" s="45" t="str">
        <f t="shared" si="12"/>
        <v/>
      </c>
      <c r="AV16" s="48" t="str">
        <f t="shared" si="13"/>
        <v/>
      </c>
    </row>
    <row r="17" spans="1:48">
      <c r="A17" s="318"/>
      <c r="B17" s="318"/>
      <c r="C17" s="318"/>
      <c r="D17" s="319"/>
      <c r="E17" s="13">
        <v>2</v>
      </c>
      <c r="F17" s="13">
        <v>1</v>
      </c>
      <c r="G17" s="18">
        <v>914</v>
      </c>
      <c r="H17" s="18"/>
      <c r="I17" s="18"/>
      <c r="J17" s="320" t="s">
        <v>58</v>
      </c>
      <c r="K17" s="45">
        <v>1149</v>
      </c>
      <c r="L17" s="45">
        <v>1269</v>
      </c>
      <c r="M17" s="63" t="s">
        <v>26</v>
      </c>
      <c r="N17" s="4">
        <v>977</v>
      </c>
      <c r="O17" s="45">
        <v>1269</v>
      </c>
      <c r="P17" s="4" t="s">
        <v>26</v>
      </c>
      <c r="Q17" s="45">
        <f t="shared" si="0"/>
        <v>-172</v>
      </c>
      <c r="R17" s="48">
        <f t="shared" si="1"/>
        <v>0</v>
      </c>
      <c r="S17" s="4">
        <v>1169</v>
      </c>
      <c r="T17" s="45">
        <v>1289</v>
      </c>
      <c r="U17" s="13" t="s">
        <v>28</v>
      </c>
      <c r="V17" s="45">
        <f t="shared" si="2"/>
        <v>192</v>
      </c>
      <c r="W17" s="48">
        <f t="shared" si="3"/>
        <v>20</v>
      </c>
      <c r="X17" s="3">
        <v>1239</v>
      </c>
      <c r="Y17" s="4">
        <v>1289</v>
      </c>
      <c r="Z17" s="13" t="s">
        <v>26</v>
      </c>
      <c r="AA17" s="45">
        <f t="shared" si="4"/>
        <v>70</v>
      </c>
      <c r="AB17" s="48" t="str">
        <f t="shared" si="5"/>
        <v/>
      </c>
      <c r="AC17" s="57">
        <v>1169</v>
      </c>
      <c r="AD17" s="4">
        <v>1289</v>
      </c>
      <c r="AE17" s="13" t="s">
        <v>28</v>
      </c>
      <c r="AF17" s="45">
        <f t="shared" si="6"/>
        <v>-70</v>
      </c>
      <c r="AG17" s="48" t="str">
        <f t="shared" si="7"/>
        <v/>
      </c>
      <c r="AH17" s="57">
        <v>1077</v>
      </c>
      <c r="AI17">
        <v>1289</v>
      </c>
      <c r="AJ17" s="13" t="s">
        <v>26</v>
      </c>
      <c r="AK17" s="45">
        <f t="shared" si="8"/>
        <v>-92</v>
      </c>
      <c r="AL17" s="48" t="str">
        <f t="shared" si="9"/>
        <v/>
      </c>
      <c r="AM17" s="1"/>
      <c r="AO17" s="13" t="s">
        <v>30</v>
      </c>
      <c r="AP17" s="45">
        <f t="shared" si="10"/>
        <v>-1077</v>
      </c>
      <c r="AQ17" s="48">
        <f t="shared" si="11"/>
        <v>-1289</v>
      </c>
      <c r="AR17" s="1"/>
      <c r="AT17" s="13" t="s">
        <v>30</v>
      </c>
      <c r="AU17" s="45" t="str">
        <f t="shared" si="12"/>
        <v/>
      </c>
      <c r="AV17" s="48" t="str">
        <f t="shared" si="13"/>
        <v/>
      </c>
    </row>
    <row r="18" spans="1:48">
      <c r="A18" s="318"/>
      <c r="B18" s="318"/>
      <c r="C18" s="318"/>
      <c r="D18" s="319"/>
      <c r="E18" s="13">
        <v>2</v>
      </c>
      <c r="F18" s="13">
        <v>1</v>
      </c>
      <c r="G18" s="18">
        <v>914</v>
      </c>
      <c r="H18" s="18"/>
      <c r="I18" s="18" t="s">
        <v>105</v>
      </c>
      <c r="J18" s="320" t="s">
        <v>58</v>
      </c>
      <c r="K18" s="45">
        <v>1279</v>
      </c>
      <c r="L18" s="45">
        <v>1329</v>
      </c>
      <c r="M18" s="63" t="s">
        <v>79</v>
      </c>
      <c r="N18" s="4">
        <v>1279</v>
      </c>
      <c r="O18" s="45">
        <v>1329</v>
      </c>
      <c r="P18" s="4" t="s">
        <v>79</v>
      </c>
      <c r="Q18" s="45">
        <f t="shared" si="0"/>
        <v>0</v>
      </c>
      <c r="R18" s="48">
        <f t="shared" si="1"/>
        <v>0</v>
      </c>
      <c r="S18" s="4">
        <v>1197</v>
      </c>
      <c r="T18" s="45">
        <v>1349</v>
      </c>
      <c r="U18" s="13" t="s">
        <v>26</v>
      </c>
      <c r="V18" s="45">
        <f t="shared" si="2"/>
        <v>-82</v>
      </c>
      <c r="W18" s="48">
        <f t="shared" si="3"/>
        <v>20</v>
      </c>
      <c r="X18" s="3">
        <v>1299</v>
      </c>
      <c r="Y18" s="4">
        <v>1349</v>
      </c>
      <c r="Z18" s="13" t="s">
        <v>28</v>
      </c>
      <c r="AA18" s="45">
        <f t="shared" si="4"/>
        <v>102</v>
      </c>
      <c r="AB18" s="48" t="str">
        <f t="shared" si="5"/>
        <v/>
      </c>
      <c r="AC18" s="57">
        <v>1299</v>
      </c>
      <c r="AD18" s="4">
        <v>1349</v>
      </c>
      <c r="AE18" s="13" t="s">
        <v>28</v>
      </c>
      <c r="AF18" s="45" t="str">
        <f t="shared" si="6"/>
        <v/>
      </c>
      <c r="AG18" s="48" t="str">
        <f t="shared" si="7"/>
        <v/>
      </c>
      <c r="AH18" s="57">
        <v>1299</v>
      </c>
      <c r="AI18">
        <v>1349</v>
      </c>
      <c r="AJ18" s="13" t="s">
        <v>28</v>
      </c>
      <c r="AK18" s="45" t="str">
        <f t="shared" si="8"/>
        <v/>
      </c>
      <c r="AL18" s="48" t="str">
        <f t="shared" si="9"/>
        <v/>
      </c>
      <c r="AM18" s="1"/>
      <c r="AO18" s="13" t="s">
        <v>30</v>
      </c>
      <c r="AP18" s="45">
        <f t="shared" si="10"/>
        <v>-1299</v>
      </c>
      <c r="AQ18" s="48">
        <f t="shared" si="11"/>
        <v>-1349</v>
      </c>
      <c r="AR18" s="1"/>
      <c r="AT18" s="13" t="s">
        <v>30</v>
      </c>
      <c r="AU18" s="45" t="str">
        <f t="shared" si="12"/>
        <v/>
      </c>
      <c r="AV18" s="48" t="str">
        <f t="shared" si="13"/>
        <v/>
      </c>
    </row>
    <row r="19" spans="1:48">
      <c r="A19" s="318"/>
      <c r="B19" s="318"/>
      <c r="C19" s="318"/>
      <c r="D19" s="319"/>
      <c r="E19" s="13">
        <v>3</v>
      </c>
      <c r="F19" s="13">
        <v>1.5</v>
      </c>
      <c r="G19" s="18">
        <v>1095</v>
      </c>
      <c r="H19" s="18"/>
      <c r="I19" s="18"/>
      <c r="J19" s="320" t="s">
        <v>58</v>
      </c>
      <c r="K19" s="45">
        <v>1379</v>
      </c>
      <c r="L19" s="45">
        <v>1499</v>
      </c>
      <c r="M19" s="63" t="s">
        <v>79</v>
      </c>
      <c r="N19" s="4">
        <v>1379</v>
      </c>
      <c r="O19" s="45">
        <v>1499</v>
      </c>
      <c r="P19" s="4" t="s">
        <v>79</v>
      </c>
      <c r="Q19" s="45">
        <f t="shared" si="0"/>
        <v>0</v>
      </c>
      <c r="R19" s="48">
        <f t="shared" si="1"/>
        <v>0</v>
      </c>
      <c r="S19" s="4">
        <v>1399</v>
      </c>
      <c r="T19" s="45">
        <v>1519</v>
      </c>
      <c r="U19" s="13" t="s">
        <v>28</v>
      </c>
      <c r="V19" s="45">
        <f t="shared" si="2"/>
        <v>20</v>
      </c>
      <c r="W19" s="48">
        <f t="shared" si="3"/>
        <v>20</v>
      </c>
      <c r="X19" s="3">
        <v>1399</v>
      </c>
      <c r="Y19" s="4">
        <v>1519</v>
      </c>
      <c r="Z19" s="13" t="s">
        <v>28</v>
      </c>
      <c r="AA19" s="45" t="str">
        <f t="shared" si="4"/>
        <v/>
      </c>
      <c r="AB19" s="48" t="str">
        <f t="shared" si="5"/>
        <v/>
      </c>
      <c r="AC19" s="57">
        <v>1399</v>
      </c>
      <c r="AD19" s="4">
        <v>1519</v>
      </c>
      <c r="AE19" s="13" t="s">
        <v>28</v>
      </c>
      <c r="AF19" s="45" t="str">
        <f t="shared" si="6"/>
        <v/>
      </c>
      <c r="AG19" s="48" t="str">
        <f t="shared" si="7"/>
        <v/>
      </c>
      <c r="AH19" s="57">
        <v>1399</v>
      </c>
      <c r="AI19">
        <v>1519</v>
      </c>
      <c r="AJ19" s="13" t="s">
        <v>28</v>
      </c>
      <c r="AK19" s="45" t="str">
        <f t="shared" si="8"/>
        <v/>
      </c>
      <c r="AL19" s="48" t="str">
        <f t="shared" si="9"/>
        <v/>
      </c>
      <c r="AM19" s="1"/>
      <c r="AO19" s="13" t="s">
        <v>30</v>
      </c>
      <c r="AP19" s="45">
        <f t="shared" si="10"/>
        <v>-1399</v>
      </c>
      <c r="AQ19" s="48">
        <f t="shared" si="11"/>
        <v>-1519</v>
      </c>
      <c r="AR19" s="1"/>
      <c r="AT19" s="13" t="s">
        <v>30</v>
      </c>
      <c r="AU19" s="45" t="str">
        <f t="shared" si="12"/>
        <v/>
      </c>
      <c r="AV19" s="48" t="str">
        <f t="shared" si="13"/>
        <v/>
      </c>
    </row>
    <row r="20" spans="1:48">
      <c r="A20" s="318"/>
      <c r="B20" s="318"/>
      <c r="C20" s="318"/>
      <c r="D20" s="319"/>
      <c r="E20" s="13">
        <v>3</v>
      </c>
      <c r="F20" s="13">
        <v>1.5</v>
      </c>
      <c r="G20" s="18">
        <v>1095</v>
      </c>
      <c r="H20" s="18"/>
      <c r="I20" s="18" t="s">
        <v>105</v>
      </c>
      <c r="J20" s="320" t="s">
        <v>58</v>
      </c>
      <c r="K20" s="45">
        <v>1359</v>
      </c>
      <c r="L20" s="45">
        <v>1559</v>
      </c>
      <c r="M20" s="63" t="s">
        <v>26</v>
      </c>
      <c r="N20" s="4">
        <v>1337</v>
      </c>
      <c r="O20" s="45">
        <v>1559</v>
      </c>
      <c r="P20" s="4" t="s">
        <v>26</v>
      </c>
      <c r="Q20" s="75">
        <f t="shared" si="0"/>
        <v>-22</v>
      </c>
      <c r="R20" s="51">
        <f t="shared" si="1"/>
        <v>0</v>
      </c>
      <c r="S20" s="4">
        <v>1407</v>
      </c>
      <c r="T20" s="45">
        <v>1579</v>
      </c>
      <c r="U20" s="14" t="s">
        <v>26</v>
      </c>
      <c r="V20" s="75">
        <f t="shared" si="2"/>
        <v>70</v>
      </c>
      <c r="W20" s="51">
        <f t="shared" si="3"/>
        <v>20</v>
      </c>
      <c r="X20" s="3">
        <v>1407</v>
      </c>
      <c r="Y20" s="4">
        <v>1579</v>
      </c>
      <c r="Z20" s="14" t="s">
        <v>26</v>
      </c>
      <c r="AA20" s="75" t="str">
        <f t="shared" si="4"/>
        <v/>
      </c>
      <c r="AB20" s="51" t="str">
        <f t="shared" si="5"/>
        <v/>
      </c>
      <c r="AC20" s="57">
        <v>1479</v>
      </c>
      <c r="AD20" s="4">
        <v>1579</v>
      </c>
      <c r="AE20" s="14" t="s">
        <v>28</v>
      </c>
      <c r="AF20" s="75">
        <f t="shared" si="6"/>
        <v>72</v>
      </c>
      <c r="AG20" s="51" t="str">
        <f t="shared" si="7"/>
        <v/>
      </c>
      <c r="AH20" s="57">
        <v>1479</v>
      </c>
      <c r="AI20">
        <v>1579</v>
      </c>
      <c r="AJ20" s="14" t="s">
        <v>28</v>
      </c>
      <c r="AK20" s="75" t="str">
        <f t="shared" si="8"/>
        <v/>
      </c>
      <c r="AL20" s="51" t="str">
        <f t="shared" si="9"/>
        <v/>
      </c>
      <c r="AM20" s="1"/>
      <c r="AO20" s="14" t="s">
        <v>30</v>
      </c>
      <c r="AP20" s="75">
        <f t="shared" si="10"/>
        <v>-1479</v>
      </c>
      <c r="AQ20" s="51">
        <f t="shared" si="11"/>
        <v>-1579</v>
      </c>
      <c r="AR20" s="1"/>
      <c r="AT20" s="14" t="s">
        <v>30</v>
      </c>
      <c r="AU20" s="75" t="str">
        <f t="shared" si="12"/>
        <v/>
      </c>
      <c r="AV20" s="51" t="str">
        <f t="shared" si="13"/>
        <v/>
      </c>
    </row>
    <row r="21" spans="1:48" s="70" customFormat="1">
      <c r="A21" s="322"/>
      <c r="B21" s="322" t="s">
        <v>102</v>
      </c>
      <c r="C21" s="322" t="s">
        <v>113</v>
      </c>
      <c r="D21" s="342" t="s">
        <v>114</v>
      </c>
      <c r="E21" s="36">
        <v>1</v>
      </c>
      <c r="F21" s="36">
        <v>1</v>
      </c>
      <c r="G21" s="66">
        <v>652</v>
      </c>
      <c r="H21" s="66" t="s">
        <v>48</v>
      </c>
      <c r="I21" s="66"/>
      <c r="J21" s="340" t="s">
        <v>49</v>
      </c>
      <c r="K21" s="74">
        <v>1170</v>
      </c>
      <c r="L21" s="74"/>
      <c r="M21" s="67" t="s">
        <v>29</v>
      </c>
      <c r="N21" s="69">
        <v>1170</v>
      </c>
      <c r="O21" s="69"/>
      <c r="P21" s="69"/>
      <c r="Q21" s="45">
        <f t="shared" si="0"/>
        <v>0</v>
      </c>
      <c r="R21" s="48">
        <f t="shared" si="1"/>
        <v>0</v>
      </c>
      <c r="S21" s="69">
        <v>1170</v>
      </c>
      <c r="T21" s="69"/>
      <c r="U21" s="13" t="s">
        <v>29</v>
      </c>
      <c r="V21" s="45" t="str">
        <f t="shared" si="2"/>
        <v/>
      </c>
      <c r="W21" s="48" t="str">
        <f>IF(T21&lt;&gt;O21,T21-O21,"")</f>
        <v/>
      </c>
      <c r="X21" s="68">
        <v>1170</v>
      </c>
      <c r="Y21" s="69"/>
      <c r="Z21" s="13" t="s">
        <v>29</v>
      </c>
      <c r="AA21" s="45" t="str">
        <f t="shared" si="4"/>
        <v/>
      </c>
      <c r="AB21" s="48" t="str">
        <f>IF(Y21&lt;&gt;T21,Y21-T21,"")</f>
        <v/>
      </c>
      <c r="AC21" s="111">
        <v>1170</v>
      </c>
      <c r="AD21" s="69"/>
      <c r="AE21" s="13" t="s">
        <v>29</v>
      </c>
      <c r="AF21" s="45" t="str">
        <f t="shared" si="6"/>
        <v/>
      </c>
      <c r="AG21" s="48" t="str">
        <f>IF(AD21&lt;&gt;Y21,AD21-Y21,"")</f>
        <v/>
      </c>
      <c r="AH21" s="111">
        <v>1170</v>
      </c>
      <c r="AJ21" s="13" t="s">
        <v>29</v>
      </c>
      <c r="AK21" s="45" t="str">
        <f t="shared" si="8"/>
        <v/>
      </c>
      <c r="AL21" s="48" t="str">
        <f>IF(AI21&lt;&gt;AD21,AI21-AD21,"")</f>
        <v/>
      </c>
      <c r="AM21" s="232"/>
      <c r="AO21" s="13" t="s">
        <v>30</v>
      </c>
      <c r="AP21" s="45">
        <f t="shared" si="10"/>
        <v>-1170</v>
      </c>
      <c r="AQ21" s="48" t="str">
        <f>IF(AN21&lt;&gt;AI21,AN21-AI21,"")</f>
        <v/>
      </c>
      <c r="AR21" s="232"/>
      <c r="AT21" s="13" t="s">
        <v>30</v>
      </c>
      <c r="AU21" s="45" t="str">
        <f t="shared" si="12"/>
        <v/>
      </c>
      <c r="AV21" s="48" t="str">
        <f>IF(AS21&lt;&gt;AN21,AS21-AN21,"")</f>
        <v/>
      </c>
    </row>
    <row r="22" spans="1:48" s="10" customFormat="1">
      <c r="A22" s="323"/>
      <c r="B22" s="323"/>
      <c r="C22" s="323"/>
      <c r="D22" s="343"/>
      <c r="E22" s="14">
        <v>2</v>
      </c>
      <c r="F22" s="14">
        <v>2</v>
      </c>
      <c r="G22" s="64">
        <v>1014</v>
      </c>
      <c r="H22" s="64" t="s">
        <v>48</v>
      </c>
      <c r="I22" s="64"/>
      <c r="J22" s="341" t="s">
        <v>49</v>
      </c>
      <c r="K22" s="75">
        <v>1345</v>
      </c>
      <c r="L22" s="75"/>
      <c r="M22" s="63" t="s">
        <v>29</v>
      </c>
      <c r="N22" s="12">
        <v>1345</v>
      </c>
      <c r="O22" s="12"/>
      <c r="P22" s="12"/>
      <c r="Q22" s="75">
        <f t="shared" si="0"/>
        <v>0</v>
      </c>
      <c r="R22" s="51">
        <f t="shared" si="1"/>
        <v>0</v>
      </c>
      <c r="S22" s="12">
        <v>1345</v>
      </c>
      <c r="T22" s="12"/>
      <c r="U22" s="14" t="s">
        <v>29</v>
      </c>
      <c r="V22" s="75" t="str">
        <f t="shared" si="2"/>
        <v/>
      </c>
      <c r="W22" s="51" t="str">
        <f t="shared" si="3"/>
        <v/>
      </c>
      <c r="X22" s="65">
        <v>1345</v>
      </c>
      <c r="Y22" s="12"/>
      <c r="Z22" s="14" t="s">
        <v>29</v>
      </c>
      <c r="AA22" s="75" t="str">
        <f t="shared" si="4"/>
        <v/>
      </c>
      <c r="AB22" s="51" t="str">
        <f t="shared" ref="AB22:AB30" si="14">IF(Y22&lt;&gt;T22,Y22-T22,"")</f>
        <v/>
      </c>
      <c r="AC22" s="109">
        <v>1345</v>
      </c>
      <c r="AD22" s="12"/>
      <c r="AE22" s="14" t="s">
        <v>29</v>
      </c>
      <c r="AF22" s="75" t="str">
        <f t="shared" si="6"/>
        <v/>
      </c>
      <c r="AG22" s="51" t="str">
        <f t="shared" ref="AG22:AG30" si="15">IF(AD22&lt;&gt;Y22,AD22-Y22,"")</f>
        <v/>
      </c>
      <c r="AH22" s="109">
        <v>1345</v>
      </c>
      <c r="AJ22" s="14" t="s">
        <v>29</v>
      </c>
      <c r="AK22" s="75" t="str">
        <f t="shared" si="8"/>
        <v/>
      </c>
      <c r="AL22" s="51" t="str">
        <f t="shared" ref="AL22:AL30" si="16">IF(AI22&lt;&gt;AD22,AI22-AD22,"")</f>
        <v/>
      </c>
      <c r="AM22" s="112"/>
      <c r="AO22" s="14" t="s">
        <v>30</v>
      </c>
      <c r="AP22" s="75">
        <f t="shared" si="10"/>
        <v>-1345</v>
      </c>
      <c r="AQ22" s="51" t="str">
        <f t="shared" ref="AQ22:AQ30" si="17">IF(AN22&lt;&gt;AI22,AN22-AI22,"")</f>
        <v/>
      </c>
      <c r="AR22" s="112"/>
      <c r="AT22" s="14" t="s">
        <v>30</v>
      </c>
      <c r="AU22" s="75" t="str">
        <f t="shared" si="12"/>
        <v/>
      </c>
      <c r="AV22" s="51" t="str">
        <f t="shared" ref="AV22:AV30" si="18">IF(AS22&lt;&gt;AN22,AS22-AN22,"")</f>
        <v/>
      </c>
    </row>
    <row r="23" spans="1:48" s="70" customFormat="1">
      <c r="A23" s="322"/>
      <c r="B23" s="322" t="s">
        <v>102</v>
      </c>
      <c r="C23" s="322" t="s">
        <v>46</v>
      </c>
      <c r="D23" s="342" t="s">
        <v>115</v>
      </c>
      <c r="E23" s="36">
        <v>1</v>
      </c>
      <c r="F23" s="36">
        <v>1</v>
      </c>
      <c r="G23" s="66">
        <v>685</v>
      </c>
      <c r="H23" s="66" t="s">
        <v>48</v>
      </c>
      <c r="I23" s="66"/>
      <c r="J23" s="340" t="s">
        <v>49</v>
      </c>
      <c r="K23" s="74">
        <v>1238</v>
      </c>
      <c r="L23" s="74"/>
      <c r="M23" s="67" t="s">
        <v>26</v>
      </c>
      <c r="N23" s="69">
        <v>1238</v>
      </c>
      <c r="O23" s="69"/>
      <c r="P23" s="69" t="s">
        <v>26</v>
      </c>
      <c r="Q23" s="45">
        <f t="shared" si="0"/>
        <v>0</v>
      </c>
      <c r="R23" s="48">
        <f t="shared" si="1"/>
        <v>0</v>
      </c>
      <c r="S23" s="69">
        <v>1238</v>
      </c>
      <c r="T23" s="69"/>
      <c r="U23" s="13" t="s">
        <v>28</v>
      </c>
      <c r="V23" s="45" t="str">
        <f t="shared" si="2"/>
        <v/>
      </c>
      <c r="W23" s="48" t="str">
        <f t="shared" si="3"/>
        <v/>
      </c>
      <c r="X23" s="68">
        <v>1238</v>
      </c>
      <c r="Y23" s="69"/>
      <c r="Z23" s="13" t="s">
        <v>28</v>
      </c>
      <c r="AA23" s="45" t="str">
        <f t="shared" si="4"/>
        <v/>
      </c>
      <c r="AB23" s="48" t="str">
        <f t="shared" si="14"/>
        <v/>
      </c>
      <c r="AC23" s="111">
        <v>1288</v>
      </c>
      <c r="AD23" s="69"/>
      <c r="AE23" s="13" t="s">
        <v>28</v>
      </c>
      <c r="AF23" s="45">
        <f t="shared" si="6"/>
        <v>50</v>
      </c>
      <c r="AG23" s="48" t="str">
        <f t="shared" si="15"/>
        <v/>
      </c>
      <c r="AH23" s="111">
        <v>1298</v>
      </c>
      <c r="AJ23" s="13" t="s">
        <v>28</v>
      </c>
      <c r="AK23" s="45">
        <f t="shared" si="8"/>
        <v>10</v>
      </c>
      <c r="AL23" s="48" t="str">
        <f t="shared" si="16"/>
        <v/>
      </c>
      <c r="AM23" s="232"/>
      <c r="AO23" s="13" t="s">
        <v>30</v>
      </c>
      <c r="AP23" s="45">
        <f t="shared" si="10"/>
        <v>-1298</v>
      </c>
      <c r="AQ23" s="48" t="str">
        <f t="shared" si="17"/>
        <v/>
      </c>
      <c r="AR23" s="232"/>
      <c r="AT23" s="13" t="s">
        <v>30</v>
      </c>
      <c r="AU23" s="45" t="str">
        <f t="shared" si="12"/>
        <v/>
      </c>
      <c r="AV23" s="48" t="str">
        <f t="shared" si="18"/>
        <v/>
      </c>
    </row>
    <row r="24" spans="1:48">
      <c r="A24" s="318"/>
      <c r="B24" s="318"/>
      <c r="C24" s="318"/>
      <c r="D24" s="321"/>
      <c r="E24" s="13">
        <v>2</v>
      </c>
      <c r="F24" s="13">
        <v>1</v>
      </c>
      <c r="G24" s="18">
        <v>860</v>
      </c>
      <c r="H24" s="18" t="s">
        <v>48</v>
      </c>
      <c r="I24" s="18"/>
      <c r="J24" s="320" t="s">
        <v>49</v>
      </c>
      <c r="K24" s="45">
        <v>1298</v>
      </c>
      <c r="L24" s="45"/>
      <c r="M24" s="63" t="s">
        <v>26</v>
      </c>
      <c r="N24" s="4">
        <v>1248</v>
      </c>
      <c r="O24" s="4"/>
      <c r="P24" s="4" t="s">
        <v>26</v>
      </c>
      <c r="Q24" s="45">
        <f t="shared" si="0"/>
        <v>-50</v>
      </c>
      <c r="R24" s="48">
        <f t="shared" si="1"/>
        <v>0</v>
      </c>
      <c r="S24" s="4">
        <v>1268</v>
      </c>
      <c r="T24" s="4"/>
      <c r="U24" s="13" t="s">
        <v>28</v>
      </c>
      <c r="V24" s="45">
        <f t="shared" si="2"/>
        <v>20</v>
      </c>
      <c r="W24" s="48" t="str">
        <f t="shared" si="3"/>
        <v/>
      </c>
      <c r="X24" s="3">
        <v>1268</v>
      </c>
      <c r="Y24" s="4"/>
      <c r="Z24" s="13" t="s">
        <v>28</v>
      </c>
      <c r="AA24" s="45" t="str">
        <f t="shared" si="4"/>
        <v/>
      </c>
      <c r="AB24" s="48" t="str">
        <f t="shared" si="14"/>
        <v/>
      </c>
      <c r="AC24" s="57">
        <v>1308</v>
      </c>
      <c r="AD24" s="4"/>
      <c r="AE24" s="13" t="s">
        <v>26</v>
      </c>
      <c r="AF24" s="45">
        <f t="shared" si="6"/>
        <v>40</v>
      </c>
      <c r="AG24" s="48" t="str">
        <f t="shared" si="15"/>
        <v/>
      </c>
      <c r="AH24" s="57">
        <v>1398</v>
      </c>
      <c r="AJ24" s="13" t="s">
        <v>28</v>
      </c>
      <c r="AK24" s="45">
        <f t="shared" si="8"/>
        <v>90</v>
      </c>
      <c r="AL24" s="48" t="str">
        <f t="shared" si="16"/>
        <v/>
      </c>
      <c r="AM24" s="1"/>
      <c r="AO24" s="13" t="s">
        <v>30</v>
      </c>
      <c r="AP24" s="45">
        <f t="shared" si="10"/>
        <v>-1398</v>
      </c>
      <c r="AQ24" s="48" t="str">
        <f t="shared" si="17"/>
        <v/>
      </c>
      <c r="AR24" s="1"/>
      <c r="AT24" s="13" t="s">
        <v>30</v>
      </c>
      <c r="AU24" s="45" t="str">
        <f t="shared" si="12"/>
        <v/>
      </c>
      <c r="AV24" s="48" t="str">
        <f t="shared" si="18"/>
        <v/>
      </c>
    </row>
    <row r="25" spans="1:48" s="10" customFormat="1">
      <c r="A25" s="323"/>
      <c r="B25" s="323"/>
      <c r="C25" s="323"/>
      <c r="D25" s="343"/>
      <c r="E25" s="14">
        <v>3</v>
      </c>
      <c r="F25" s="14">
        <v>1</v>
      </c>
      <c r="G25" s="64">
        <v>971</v>
      </c>
      <c r="H25" s="64" t="s">
        <v>48</v>
      </c>
      <c r="I25" s="64"/>
      <c r="J25" s="341" t="s">
        <v>49</v>
      </c>
      <c r="K25" s="75">
        <v>1498</v>
      </c>
      <c r="L25" s="75"/>
      <c r="M25" s="71" t="s">
        <v>79</v>
      </c>
      <c r="N25" s="12">
        <v>1498</v>
      </c>
      <c r="O25" s="12"/>
      <c r="P25" s="4" t="s">
        <v>26</v>
      </c>
      <c r="Q25" s="75">
        <f t="shared" si="0"/>
        <v>0</v>
      </c>
      <c r="R25" s="51">
        <f t="shared" si="1"/>
        <v>0</v>
      </c>
      <c r="S25" s="12">
        <v>1458</v>
      </c>
      <c r="T25" s="12"/>
      <c r="U25" s="14" t="s">
        <v>26</v>
      </c>
      <c r="V25" s="75">
        <f t="shared" si="2"/>
        <v>-40</v>
      </c>
      <c r="W25" s="51" t="str">
        <f t="shared" si="3"/>
        <v/>
      </c>
      <c r="X25" s="65">
        <v>1458</v>
      </c>
      <c r="Y25" s="12"/>
      <c r="Z25" s="14" t="s">
        <v>28</v>
      </c>
      <c r="AA25" s="75" t="str">
        <f t="shared" si="4"/>
        <v/>
      </c>
      <c r="AB25" s="51" t="str">
        <f t="shared" si="14"/>
        <v/>
      </c>
      <c r="AC25" s="109">
        <v>1518</v>
      </c>
      <c r="AD25" s="12"/>
      <c r="AE25" s="14" t="s">
        <v>28</v>
      </c>
      <c r="AF25" s="75">
        <f t="shared" si="6"/>
        <v>60</v>
      </c>
      <c r="AG25" s="51" t="str">
        <f t="shared" si="15"/>
        <v/>
      </c>
      <c r="AH25" s="109">
        <v>1618</v>
      </c>
      <c r="AJ25" s="14" t="s">
        <v>28</v>
      </c>
      <c r="AK25" s="75">
        <f t="shared" si="8"/>
        <v>100</v>
      </c>
      <c r="AL25" s="51" t="str">
        <f t="shared" si="16"/>
        <v/>
      </c>
      <c r="AM25" s="112"/>
      <c r="AO25" s="14" t="s">
        <v>30</v>
      </c>
      <c r="AP25" s="75">
        <f t="shared" si="10"/>
        <v>-1618</v>
      </c>
      <c r="AQ25" s="51" t="str">
        <f t="shared" si="17"/>
        <v/>
      </c>
      <c r="AR25" s="112"/>
      <c r="AT25" s="14" t="s">
        <v>30</v>
      </c>
      <c r="AU25" s="75" t="str">
        <f t="shared" si="12"/>
        <v/>
      </c>
      <c r="AV25" s="51" t="str">
        <f t="shared" si="18"/>
        <v/>
      </c>
    </row>
    <row r="26" spans="1:48" s="70" customFormat="1">
      <c r="A26" s="322"/>
      <c r="B26" s="322" t="s">
        <v>102</v>
      </c>
      <c r="C26" s="322" t="s">
        <v>67</v>
      </c>
      <c r="D26" s="344" t="s">
        <v>116</v>
      </c>
      <c r="E26" s="36">
        <v>1</v>
      </c>
      <c r="F26" s="36">
        <v>1</v>
      </c>
      <c r="G26" s="66">
        <v>900</v>
      </c>
      <c r="H26" s="66" t="s">
        <v>48</v>
      </c>
      <c r="I26" s="66"/>
      <c r="J26" s="340" t="s">
        <v>58</v>
      </c>
      <c r="K26" s="74">
        <v>965</v>
      </c>
      <c r="L26" s="74"/>
      <c r="M26" s="67" t="s">
        <v>26</v>
      </c>
      <c r="N26" s="69">
        <v>965</v>
      </c>
      <c r="O26" s="69"/>
      <c r="P26" s="69" t="s">
        <v>26</v>
      </c>
      <c r="Q26" s="45">
        <f t="shared" si="0"/>
        <v>0</v>
      </c>
      <c r="R26" s="48">
        <f t="shared" si="1"/>
        <v>0</v>
      </c>
      <c r="S26" s="69">
        <v>965</v>
      </c>
      <c r="T26" s="69"/>
      <c r="U26" s="13" t="s">
        <v>26</v>
      </c>
      <c r="V26" s="45" t="str">
        <f t="shared" si="2"/>
        <v/>
      </c>
      <c r="W26" s="48" t="str">
        <f t="shared" si="3"/>
        <v/>
      </c>
      <c r="X26" s="68">
        <v>965</v>
      </c>
      <c r="Y26" s="69"/>
      <c r="Z26" s="13" t="s">
        <v>26</v>
      </c>
      <c r="AA26" s="45" t="str">
        <f t="shared" si="4"/>
        <v/>
      </c>
      <c r="AB26" s="48" t="str">
        <f t="shared" si="14"/>
        <v/>
      </c>
      <c r="AC26" s="111">
        <v>965</v>
      </c>
      <c r="AD26" s="69"/>
      <c r="AE26" s="13" t="s">
        <v>26</v>
      </c>
      <c r="AF26" s="45" t="str">
        <f t="shared" si="6"/>
        <v/>
      </c>
      <c r="AG26" s="48" t="str">
        <f t="shared" si="15"/>
        <v/>
      </c>
      <c r="AH26" s="111">
        <v>965</v>
      </c>
      <c r="AJ26" s="13" t="s">
        <v>26</v>
      </c>
      <c r="AK26" s="45" t="str">
        <f t="shared" si="8"/>
        <v/>
      </c>
      <c r="AL26" s="48" t="str">
        <f t="shared" si="16"/>
        <v/>
      </c>
      <c r="AM26" s="232"/>
      <c r="AO26" s="13" t="s">
        <v>30</v>
      </c>
      <c r="AP26" s="45">
        <f t="shared" si="10"/>
        <v>-965</v>
      </c>
      <c r="AQ26" s="48" t="str">
        <f t="shared" si="17"/>
        <v/>
      </c>
      <c r="AR26" s="232"/>
      <c r="AT26" s="13" t="s">
        <v>30</v>
      </c>
      <c r="AU26" s="45" t="str">
        <f t="shared" si="12"/>
        <v/>
      </c>
      <c r="AV26" s="48" t="str">
        <f t="shared" si="18"/>
        <v/>
      </c>
    </row>
    <row r="27" spans="1:48">
      <c r="A27" s="318"/>
      <c r="B27" s="318"/>
      <c r="C27" s="318"/>
      <c r="D27" s="319"/>
      <c r="E27" s="13">
        <v>2</v>
      </c>
      <c r="F27" s="13">
        <v>1</v>
      </c>
      <c r="G27" s="18">
        <v>1100</v>
      </c>
      <c r="H27" s="18" t="s">
        <v>48</v>
      </c>
      <c r="I27" s="18"/>
      <c r="J27" s="320" t="s">
        <v>58</v>
      </c>
      <c r="K27" s="45">
        <v>1065</v>
      </c>
      <c r="L27" s="45"/>
      <c r="M27" s="63" t="s">
        <v>26</v>
      </c>
      <c r="N27" s="4">
        <v>1065</v>
      </c>
      <c r="O27" s="4"/>
      <c r="P27" s="4" t="s">
        <v>26</v>
      </c>
      <c r="Q27" s="45">
        <f t="shared" si="0"/>
        <v>0</v>
      </c>
      <c r="R27" s="48">
        <f t="shared" si="1"/>
        <v>0</v>
      </c>
      <c r="S27" s="4">
        <v>1070</v>
      </c>
      <c r="T27" s="4"/>
      <c r="U27" s="13" t="s">
        <v>26</v>
      </c>
      <c r="V27" s="45">
        <f t="shared" si="2"/>
        <v>5</v>
      </c>
      <c r="W27" s="48" t="str">
        <f t="shared" si="3"/>
        <v/>
      </c>
      <c r="X27" s="3">
        <v>1070</v>
      </c>
      <c r="Y27" s="4"/>
      <c r="Z27" s="13" t="s">
        <v>26</v>
      </c>
      <c r="AA27" s="45" t="str">
        <f t="shared" si="4"/>
        <v/>
      </c>
      <c r="AB27" s="48" t="str">
        <f t="shared" si="14"/>
        <v/>
      </c>
      <c r="AC27" s="57">
        <v>1105</v>
      </c>
      <c r="AD27" s="4"/>
      <c r="AE27" s="13" t="s">
        <v>26</v>
      </c>
      <c r="AF27" s="45">
        <f t="shared" si="6"/>
        <v>35</v>
      </c>
      <c r="AG27" s="48" t="str">
        <f t="shared" si="15"/>
        <v/>
      </c>
      <c r="AH27" s="57">
        <v>1075</v>
      </c>
      <c r="AJ27" s="13" t="s">
        <v>26</v>
      </c>
      <c r="AK27" s="45">
        <f t="shared" si="8"/>
        <v>-30</v>
      </c>
      <c r="AL27" s="48" t="str">
        <f t="shared" si="16"/>
        <v/>
      </c>
      <c r="AM27" s="1"/>
      <c r="AO27" s="13" t="s">
        <v>30</v>
      </c>
      <c r="AP27" s="45">
        <f t="shared" si="10"/>
        <v>-1075</v>
      </c>
      <c r="AQ27" s="48" t="str">
        <f t="shared" si="17"/>
        <v/>
      </c>
      <c r="AR27" s="1"/>
      <c r="AT27" s="13" t="s">
        <v>30</v>
      </c>
      <c r="AU27" s="45" t="str">
        <f t="shared" si="12"/>
        <v/>
      </c>
      <c r="AV27" s="48" t="str">
        <f t="shared" si="18"/>
        <v/>
      </c>
    </row>
    <row r="28" spans="1:48" s="10" customFormat="1">
      <c r="A28" s="323"/>
      <c r="B28" s="323"/>
      <c r="C28" s="323"/>
      <c r="D28" s="345"/>
      <c r="E28" s="14">
        <v>3</v>
      </c>
      <c r="F28" s="14">
        <v>1.5</v>
      </c>
      <c r="G28" s="64">
        <v>1400</v>
      </c>
      <c r="H28" s="64" t="s">
        <v>48</v>
      </c>
      <c r="I28" s="64"/>
      <c r="J28" s="341" t="s">
        <v>58</v>
      </c>
      <c r="K28" s="75">
        <v>1315</v>
      </c>
      <c r="L28" s="75"/>
      <c r="M28" s="71" t="s">
        <v>26</v>
      </c>
      <c r="N28" s="12">
        <v>1315</v>
      </c>
      <c r="O28" s="12"/>
      <c r="P28" s="4" t="s">
        <v>26</v>
      </c>
      <c r="Q28" s="75">
        <f t="shared" si="0"/>
        <v>0</v>
      </c>
      <c r="R28" s="51">
        <f t="shared" si="1"/>
        <v>0</v>
      </c>
      <c r="S28" s="12">
        <v>1315</v>
      </c>
      <c r="T28" s="12"/>
      <c r="U28" s="14" t="s">
        <v>26</v>
      </c>
      <c r="V28" s="75" t="str">
        <f t="shared" si="2"/>
        <v/>
      </c>
      <c r="W28" s="51" t="str">
        <f t="shared" si="3"/>
        <v/>
      </c>
      <c r="X28" s="65">
        <v>1315</v>
      </c>
      <c r="Y28" s="12"/>
      <c r="Z28" s="14" t="s">
        <v>26</v>
      </c>
      <c r="AA28" s="75" t="str">
        <f t="shared" si="4"/>
        <v/>
      </c>
      <c r="AB28" s="51" t="str">
        <f t="shared" si="14"/>
        <v/>
      </c>
      <c r="AC28" s="109">
        <v>1315</v>
      </c>
      <c r="AD28" s="12"/>
      <c r="AE28" s="14" t="s">
        <v>26</v>
      </c>
      <c r="AF28" s="75" t="str">
        <f t="shared" si="6"/>
        <v/>
      </c>
      <c r="AG28" s="51" t="str">
        <f t="shared" si="15"/>
        <v/>
      </c>
      <c r="AH28" s="109">
        <v>1320</v>
      </c>
      <c r="AJ28" s="14" t="s">
        <v>26</v>
      </c>
      <c r="AK28" s="75">
        <f t="shared" si="8"/>
        <v>5</v>
      </c>
      <c r="AL28" s="51" t="str">
        <f t="shared" si="16"/>
        <v/>
      </c>
      <c r="AM28" s="112"/>
      <c r="AO28" s="14" t="s">
        <v>30</v>
      </c>
      <c r="AP28" s="75">
        <f t="shared" si="10"/>
        <v>-1320</v>
      </c>
      <c r="AQ28" s="51" t="str">
        <f t="shared" si="17"/>
        <v/>
      </c>
      <c r="AR28" s="112"/>
      <c r="AT28" s="14" t="s">
        <v>30</v>
      </c>
      <c r="AU28" s="75" t="str">
        <f t="shared" si="12"/>
        <v/>
      </c>
      <c r="AV28" s="51" t="str">
        <f t="shared" si="18"/>
        <v/>
      </c>
    </row>
    <row r="29" spans="1:48" s="70" customFormat="1">
      <c r="A29" s="322"/>
      <c r="B29" s="322" t="s">
        <v>102</v>
      </c>
      <c r="C29" s="322" t="s">
        <v>117</v>
      </c>
      <c r="D29" s="342" t="s">
        <v>118</v>
      </c>
      <c r="E29" s="36">
        <v>1</v>
      </c>
      <c r="F29" s="36">
        <v>1</v>
      </c>
      <c r="G29" s="66">
        <v>645</v>
      </c>
      <c r="H29" s="66"/>
      <c r="I29" s="66"/>
      <c r="J29" s="340" t="s">
        <v>49</v>
      </c>
      <c r="K29" s="74">
        <v>1325</v>
      </c>
      <c r="L29" s="74"/>
      <c r="M29" s="67" t="s">
        <v>26</v>
      </c>
      <c r="N29" s="69">
        <v>1195</v>
      </c>
      <c r="O29" s="69"/>
      <c r="P29" s="69" t="s">
        <v>26</v>
      </c>
      <c r="Q29" s="45">
        <f t="shared" si="0"/>
        <v>-130</v>
      </c>
      <c r="R29" s="96">
        <f t="shared" si="1"/>
        <v>0</v>
      </c>
      <c r="S29" s="69"/>
      <c r="T29" s="69"/>
      <c r="U29" s="13" t="s">
        <v>29</v>
      </c>
      <c r="V29" s="45"/>
      <c r="W29" s="48"/>
      <c r="X29" s="68"/>
      <c r="Y29" s="69"/>
      <c r="Z29" s="13" t="s">
        <v>29</v>
      </c>
      <c r="AA29" s="45" t="str">
        <f t="shared" si="4"/>
        <v/>
      </c>
      <c r="AB29" s="48" t="str">
        <f t="shared" si="14"/>
        <v/>
      </c>
      <c r="AC29" s="111">
        <v>1325</v>
      </c>
      <c r="AD29" s="69"/>
      <c r="AE29" s="13" t="s">
        <v>26</v>
      </c>
      <c r="AF29" s="45"/>
      <c r="AG29" s="48" t="str">
        <f t="shared" si="15"/>
        <v/>
      </c>
      <c r="AH29" s="111">
        <v>1195</v>
      </c>
      <c r="AI29" s="70">
        <v>1375</v>
      </c>
      <c r="AJ29" s="13" t="s">
        <v>26</v>
      </c>
      <c r="AK29" s="45">
        <f t="shared" si="8"/>
        <v>-130</v>
      </c>
      <c r="AL29" s="48"/>
      <c r="AM29" s="232"/>
      <c r="AO29" s="13" t="s">
        <v>30</v>
      </c>
      <c r="AP29" s="45">
        <f t="shared" si="10"/>
        <v>-1195</v>
      </c>
      <c r="AQ29" s="48">
        <f t="shared" si="17"/>
        <v>-1375</v>
      </c>
      <c r="AR29" s="232"/>
      <c r="AT29" s="13" t="s">
        <v>30</v>
      </c>
      <c r="AU29" s="45" t="str">
        <f t="shared" si="12"/>
        <v/>
      </c>
      <c r="AV29" s="48" t="str">
        <f t="shared" si="18"/>
        <v/>
      </c>
    </row>
    <row r="30" spans="1:48" s="10" customFormat="1">
      <c r="A30" s="323"/>
      <c r="B30" s="323"/>
      <c r="C30" s="323"/>
      <c r="D30" s="343"/>
      <c r="E30" s="14">
        <v>2</v>
      </c>
      <c r="F30" s="14">
        <v>2</v>
      </c>
      <c r="G30" s="64">
        <v>892</v>
      </c>
      <c r="H30" s="64" t="s">
        <v>78</v>
      </c>
      <c r="I30" s="64"/>
      <c r="J30" s="341" t="s">
        <v>49</v>
      </c>
      <c r="K30" s="75">
        <v>1375</v>
      </c>
      <c r="L30" s="75">
        <v>1425</v>
      </c>
      <c r="M30" s="71" t="s">
        <v>26</v>
      </c>
      <c r="N30" s="12">
        <v>1295</v>
      </c>
      <c r="O30" s="12">
        <v>1425</v>
      </c>
      <c r="P30" s="12" t="s">
        <v>26</v>
      </c>
      <c r="Q30" s="75">
        <f t="shared" si="0"/>
        <v>-80</v>
      </c>
      <c r="R30" s="51">
        <f t="shared" si="1"/>
        <v>0</v>
      </c>
      <c r="S30" s="12"/>
      <c r="T30" s="12"/>
      <c r="U30" s="14" t="s">
        <v>29</v>
      </c>
      <c r="V30" s="75"/>
      <c r="W30" s="51"/>
      <c r="X30" s="65">
        <v>1475</v>
      </c>
      <c r="Y30" s="12"/>
      <c r="Z30" s="14" t="s">
        <v>26</v>
      </c>
      <c r="AA30" s="75"/>
      <c r="AB30" s="51" t="str">
        <f t="shared" si="14"/>
        <v/>
      </c>
      <c r="AC30" s="109">
        <v>1475</v>
      </c>
      <c r="AD30" s="12"/>
      <c r="AE30" s="14" t="s">
        <v>26</v>
      </c>
      <c r="AF30" s="75" t="str">
        <f t="shared" si="6"/>
        <v/>
      </c>
      <c r="AG30" s="51" t="str">
        <f t="shared" si="15"/>
        <v/>
      </c>
      <c r="AH30" s="109">
        <v>1475</v>
      </c>
      <c r="AJ30" s="14" t="s">
        <v>26</v>
      </c>
      <c r="AK30" s="75" t="str">
        <f t="shared" si="8"/>
        <v/>
      </c>
      <c r="AL30" s="51" t="str">
        <f t="shared" si="16"/>
        <v/>
      </c>
      <c r="AM30" s="112"/>
      <c r="AO30" s="14" t="s">
        <v>30</v>
      </c>
      <c r="AP30" s="75">
        <f t="shared" si="10"/>
        <v>-1475</v>
      </c>
      <c r="AQ30" s="51" t="str">
        <f t="shared" si="17"/>
        <v/>
      </c>
      <c r="AR30" s="112"/>
      <c r="AT30" s="14" t="s">
        <v>30</v>
      </c>
      <c r="AU30" s="75" t="str">
        <f t="shared" si="12"/>
        <v/>
      </c>
      <c r="AV30" s="51" t="str">
        <f t="shared" si="18"/>
        <v/>
      </c>
    </row>
    <row r="31" spans="1:48">
      <c r="A31" s="13"/>
      <c r="B31" s="13"/>
      <c r="C31" s="13"/>
      <c r="D31" s="52"/>
      <c r="E31" s="13"/>
      <c r="F31" s="13"/>
      <c r="G31" s="18"/>
      <c r="H31" s="18"/>
      <c r="I31" s="18"/>
      <c r="J31" s="18"/>
      <c r="K31" s="45"/>
      <c r="L31" s="45"/>
      <c r="M31" s="63"/>
      <c r="N31" s="4"/>
      <c r="O31" s="4"/>
      <c r="P31" s="4"/>
      <c r="Q31" s="4"/>
      <c r="R31" s="4"/>
      <c r="S31" s="4"/>
      <c r="T31" s="4"/>
      <c r="U31" s="4"/>
      <c r="V31" s="4"/>
      <c r="W31" s="4"/>
      <c r="X31" s="3"/>
      <c r="Y31" s="4"/>
      <c r="Z31" s="4"/>
      <c r="AA31" s="4"/>
      <c r="AB31" s="3"/>
      <c r="AC31" s="4"/>
      <c r="AD31" s="4"/>
      <c r="AE31" s="4"/>
      <c r="AF31" s="4"/>
      <c r="AG31" s="4"/>
      <c r="AH31" s="4"/>
    </row>
    <row r="32" spans="1:48">
      <c r="A32" s="13"/>
      <c r="B32" s="13"/>
      <c r="C32" s="13"/>
      <c r="D32" s="218"/>
      <c r="E32" s="133" t="s">
        <v>69</v>
      </c>
      <c r="F32" s="225" t="s">
        <v>30</v>
      </c>
      <c r="G32" s="64"/>
      <c r="H32" s="64"/>
      <c r="I32" s="64"/>
      <c r="J32" s="64"/>
      <c r="K32" s="75"/>
      <c r="L32" s="75"/>
      <c r="M32" s="7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65"/>
      <c r="Y32" s="12"/>
      <c r="Z32" s="12"/>
      <c r="AA32" s="12"/>
      <c r="AB32" s="65"/>
      <c r="AC32" s="12"/>
      <c r="AD32" s="12"/>
      <c r="AE32" s="12"/>
      <c r="AF32" s="12"/>
      <c r="AG32" s="12"/>
      <c r="AH32" s="1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48">
      <c r="D33" s="5" t="s">
        <v>70</v>
      </c>
      <c r="G33" s="5"/>
      <c r="H33" s="5"/>
      <c r="I33" s="5"/>
      <c r="J33" s="5"/>
      <c r="K33" s="45"/>
      <c r="L33" s="45"/>
      <c r="M33" s="63"/>
      <c r="N33" s="4"/>
      <c r="O33" s="4"/>
      <c r="P33" s="4"/>
      <c r="Q33" s="4"/>
      <c r="R33" s="67"/>
      <c r="S33" s="4"/>
      <c r="T33" s="4"/>
      <c r="U33" s="4"/>
      <c r="V33" s="4"/>
      <c r="W33" s="67"/>
      <c r="X33" s="4"/>
      <c r="Y33" s="4"/>
      <c r="Z33" s="4"/>
      <c r="AA33" s="4"/>
      <c r="AB33" s="67"/>
      <c r="AC33" s="4"/>
      <c r="AD33" s="4"/>
      <c r="AE33" s="4"/>
      <c r="AF33" s="4"/>
      <c r="AG33" s="67"/>
      <c r="AH33" s="4"/>
      <c r="AI33" s="4"/>
      <c r="AJ33" s="4"/>
      <c r="AK33" s="4"/>
      <c r="AL33" s="67"/>
      <c r="AM33" s="4"/>
      <c r="AN33" s="4"/>
      <c r="AO33" s="4"/>
      <c r="AP33" s="4"/>
      <c r="AQ33" s="67"/>
      <c r="AR33" s="4"/>
      <c r="AS33" s="4"/>
      <c r="AT33" s="4"/>
      <c r="AU33" s="4"/>
      <c r="AV33" s="67"/>
    </row>
    <row r="34" spans="3:48">
      <c r="C34" s="318" t="s">
        <v>71</v>
      </c>
      <c r="D34" t="s">
        <v>96</v>
      </c>
      <c r="E34" s="1">
        <v>0</v>
      </c>
      <c r="F34">
        <v>1</v>
      </c>
      <c r="G34" s="5"/>
      <c r="H34" s="5"/>
      <c r="I34" s="5"/>
      <c r="J34" s="5"/>
      <c r="K34" s="80" t="str">
        <f>IFERROR(AVERAGEIFS(K$4:K$31,$E$4:$E$31,$E34,$F$4:$F$31,$F34,M$4:M$31,$F$32),"")</f>
        <v/>
      </c>
      <c r="L34" s="76" t="str">
        <f>IFERROR(AVERAGEIFS(L$4:L$31,$E$4:$E$31,$E34,$F$4:$F$31,$F34,M$4:M$31,$F$32),"")</f>
        <v/>
      </c>
      <c r="M34" s="63"/>
      <c r="N34" s="80" t="str">
        <f>IFERROR(AVERAGEIFS(N$4:N$31,$E$4:$E$31,$E34,$F$4:$F$31,$F34,P$4:P$31,$F$32),"")</f>
        <v/>
      </c>
      <c r="O34" s="76" t="str">
        <f>IFERROR(AVERAGEIFS(O$4:O$31,$E$4:$E$31,$E34,$F$4:$F$31,$F34,P$4:P$31,$F$32),"")</f>
        <v/>
      </c>
      <c r="P34" s="11" t="str">
        <f t="shared" ref="P34:P37" si="19">IFERROR(AVERAGEIFS(P$4:P$31,$E$4:$E$31,$E34,$F$4:$F$31,$F34),"")</f>
        <v/>
      </c>
      <c r="Q34" s="45" t="str">
        <f>IFERROR(N34-K34,"")</f>
        <v/>
      </c>
      <c r="R34" s="48" t="str">
        <f>IFERROR(O34-L34,"")</f>
        <v/>
      </c>
      <c r="S34" s="80" t="str">
        <f>IFERROR(AVERAGEIFS(S$4:S$31,$E$4:$E$31,$E34,$F$4:$F$31,$F34,U$4:U$31,$F$32),"")</f>
        <v/>
      </c>
      <c r="T34" s="76" t="str">
        <f>IFERROR(AVERAGEIFS(T$4:T$31,$E$4:$E$31,$E34,$F$4:$F$31,$F34,U$4:U$31,$F$32),"")</f>
        <v/>
      </c>
      <c r="U34" s="11" t="str">
        <f t="shared" ref="U34:U37" si="20">IFERROR(AVERAGEIFS(U$4:U$31,$E$4:$E$31,$E34,$F$4:$F$31,$F34),"")</f>
        <v/>
      </c>
      <c r="V34" s="45" t="str">
        <f>IFERROR(S34-N34,"")</f>
        <v/>
      </c>
      <c r="W34" s="48" t="str">
        <f>IFERROR(T34-O34,"")</f>
        <v/>
      </c>
      <c r="X34" s="80" t="str">
        <f>IFERROR(AVERAGEIFS(X$4:X$31,$E$4:$E$31,$E34,$F$4:$F$31,$F34,Z$4:Z$31,$F$32),"")</f>
        <v/>
      </c>
      <c r="Y34" s="76" t="str">
        <f>IFERROR(AVERAGEIFS(Y$4:Y$31,$E$4:$E$31,$E34,$F$4:$F$31,$F34,Z$4:Z$31,$F$32),"")</f>
        <v/>
      </c>
      <c r="Z34" s="11" t="str">
        <f t="shared" ref="Z34:Z37" si="21">IFERROR(AVERAGEIFS(Z$4:Z$31,$E$4:$E$31,$E34,$F$4:$F$31,$F34),"")</f>
        <v/>
      </c>
      <c r="AA34" s="45" t="str">
        <f>IFERROR(X34-U34,"")</f>
        <v/>
      </c>
      <c r="AB34" s="48" t="str">
        <f>IFERROR(Y34-V34,"")</f>
        <v/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11" t="str">
        <f t="shared" ref="AE34:AE37" si="22">IFERROR(AVERAGEIFS(AE$4:AE$31,$E$4:$E$31,$E34,$F$4:$F$31,$F34),"")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11" t="str">
        <f t="shared" ref="AJ34:AJ37" si="23">IFERROR(AVERAGEIFS(AJ$4:AJ$31,$E$4:$E$31,$E34,$F$4:$F$31,$F34),"")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11" t="str">
        <f t="shared" ref="AO34:AT37" si="24">IFERROR(AVERAGEIFS(AO$4:AO$31,$E$4:$E$31,$E34,$F$4:$F$31,$F34),"")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11" t="str">
        <f t="shared" ref="AT34" si="25">IFERROR(AVERAGEIFS(AT$4:AT$31,$E$4:$E$31,$E34,$F$4:$F$31,$F34),"")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318"/>
      <c r="D35" t="s">
        <v>72</v>
      </c>
      <c r="E35" s="1">
        <v>1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1058.3</v>
      </c>
      <c r="L35" s="76">
        <f>IFERROR(AVERAGEIFS(L$4:L$31,$E$4:$E$31,$E35,$F$4:$F$31,$F35,M$4:M$31,$F$32),"")</f>
        <v>1149</v>
      </c>
      <c r="M35" s="63"/>
      <c r="N35" s="80">
        <f>IFERROR(AVERAGEIFS(N$4:N$31,$E$4:$E$31,$E35,$F$4:$F$31,$F35,P$4:P$31,$F$32),"")</f>
        <v>1031.6666666666667</v>
      </c>
      <c r="O35" s="76">
        <f>IFERROR(AVERAGEIFS(O$4:O$31,$E$4:$E$31,$E35,$F$4:$F$31,$F35,P$4:P$31,$F$32),"")</f>
        <v>1149</v>
      </c>
      <c r="P35" s="11" t="str">
        <f t="shared" si="19"/>
        <v/>
      </c>
      <c r="Q35" s="45">
        <f>IFERROR(N35-K35,"")</f>
        <v>-26.633333333333212</v>
      </c>
      <c r="R35" s="48">
        <f>IFERROR(O35-L35,"")</f>
        <v>0</v>
      </c>
      <c r="S35" s="80">
        <f>IFERROR(AVERAGEIFS(S$4:S$31,$E$4:$E$31,$E35,$F$4:$F$31,$F35,U$4:U$31,$F$32),"")</f>
        <v>1069.1111111111111</v>
      </c>
      <c r="T35" s="76">
        <f>IFERROR(AVERAGEIFS(T$4:T$31,$E$4:$E$31,$E35,$F$4:$F$31,$F35,U$4:U$31,$F$32),"")</f>
        <v>1175.6666666666667</v>
      </c>
      <c r="U35" s="11" t="str">
        <f t="shared" si="20"/>
        <v/>
      </c>
      <c r="V35" s="45">
        <f>IFERROR(S35-N35,"")</f>
        <v>37.444444444444343</v>
      </c>
      <c r="W35" s="48">
        <f>IFERROR(T35-O35,"")</f>
        <v>26.666666666666742</v>
      </c>
      <c r="X35" s="80">
        <f>IFERROR(AVERAGEIFS(X$4:X$31,$E$4:$E$31,$E35,$F$4:$F$31,$F35,Z$4:Z$31,$F$32),"")</f>
        <v>1054.8888888888889</v>
      </c>
      <c r="Y35" s="76">
        <f>IFERROR(AVERAGEIFS(Y$4:Y$31,$E$4:$E$31,$E35,$F$4:$F$31,$F35,Z$4:Z$31,$F$32),"")</f>
        <v>1175.6666666666667</v>
      </c>
      <c r="Z35" s="11" t="str">
        <f t="shared" si="21"/>
        <v/>
      </c>
      <c r="AA35" s="45">
        <f>IFERROR(X35-S35,"")</f>
        <v>-14.222222222222172</v>
      </c>
      <c r="AB35" s="48">
        <f>IFERROR(Y35-T35,"")</f>
        <v>0</v>
      </c>
      <c r="AC35" s="80">
        <f>IFERROR(AVERAGEIFS(AC$4:AC$31,$E$4:$E$31,$E35,$F$4:$F$31,$F35,AE$4:AE$31,$F$32),"")</f>
        <v>1081.7</v>
      </c>
      <c r="AD35" s="76">
        <f>IFERROR(AVERAGEIFS(AD$4:AD$31,$E$4:$E$31,$E35,$F$4:$F$31,$F35,AE$4:AE$31,$F$32),"")</f>
        <v>1175.6666666666667</v>
      </c>
      <c r="AE35" s="11" t="str">
        <f t="shared" si="22"/>
        <v/>
      </c>
      <c r="AF35" s="45">
        <f>IFERROR(AC35-X35,"")</f>
        <v>26.811111111111131</v>
      </c>
      <c r="AG35" s="48">
        <f>IFERROR(AD35-Y35,"")</f>
        <v>0</v>
      </c>
      <c r="AH35" s="80">
        <f>IFERROR(AVERAGEIFS(AH$4:AH$31,$E$4:$E$31,$E35,$F$4:$F$31,$F35,AJ$4:AJ$31,$F$32),"")</f>
        <v>1082.8</v>
      </c>
      <c r="AI35" s="76">
        <f>IFERROR(AVERAGEIFS(AI$4:AI$31,$E$4:$E$31,$E35,$F$4:$F$31,$F35,AJ$4:AJ$31,$F$32),"")</f>
        <v>1204.1428571428571</v>
      </c>
      <c r="AJ35" s="11" t="str">
        <f t="shared" si="23"/>
        <v/>
      </c>
      <c r="AK35" s="45">
        <f>IFERROR(AH35-AC35,"")</f>
        <v>1.0999999999999091</v>
      </c>
      <c r="AL35" s="48">
        <f>IFERROR(AI35-AD35,"")</f>
        <v>28.476190476190368</v>
      </c>
      <c r="AM35" s="80" t="str">
        <f t="shared" ref="AM35:AM37" si="26">IFERROR(AVERAGEIFS(AM$4:AM$31,$E$4:$E$31,$E35,$F$4:$F$31,$F35,AO$4:AO$31,$F$32),"")</f>
        <v/>
      </c>
      <c r="AN35" s="76" t="str">
        <f t="shared" ref="AN35" si="27">IFERROR(AVERAGEIFS(AN$4:AN$31,$E$4:$E$31,$E35,$F$4:$F$31,$F35,AO$4:AO$31,$F$32),"")</f>
        <v/>
      </c>
      <c r="AO35" s="11" t="str">
        <f t="shared" si="24"/>
        <v/>
      </c>
      <c r="AP35" s="45" t="str">
        <f t="shared" ref="AP35:AQ50" si="28">IFERROR(AM35-AH35,"")</f>
        <v/>
      </c>
      <c r="AQ35" s="48" t="str">
        <f t="shared" si="28"/>
        <v/>
      </c>
      <c r="AR35" s="80" t="str">
        <f t="shared" ref="AR35:AR37" si="29">IFERROR(AVERAGEIFS(AR$4:AR$31,$E$4:$E$31,$E35,$F$4:$F$31,$F35,AT$4:AT$31,$F$32),"")</f>
        <v/>
      </c>
      <c r="AS35" s="76" t="str">
        <f t="shared" ref="AS35" si="30">IFERROR(AVERAGEIFS(AS$4:AS$31,$E$4:$E$31,$E35,$F$4:$F$31,$F35,AT$4:AT$31,$F$32),"")</f>
        <v/>
      </c>
      <c r="AT35" s="11" t="str">
        <f t="shared" si="24"/>
        <v/>
      </c>
      <c r="AU35" s="45" t="str">
        <f t="shared" ref="AU35:AV50" si="31">IFERROR(AR35-AM35,"")</f>
        <v/>
      </c>
      <c r="AV35" s="48" t="str">
        <f t="shared" si="31"/>
        <v/>
      </c>
    </row>
    <row r="36" spans="3:48">
      <c r="C36" s="318"/>
      <c r="D36" t="s">
        <v>73</v>
      </c>
      <c r="E36" s="1">
        <v>2</v>
      </c>
      <c r="F36">
        <v>1</v>
      </c>
      <c r="G36" s="5"/>
      <c r="H36" s="5"/>
      <c r="I36" s="5"/>
      <c r="J36" s="5"/>
      <c r="K36" s="80">
        <f>IFERROR(AVERAGEIFS(K$4:K$31,$E$4:$E$31,$E36,$F$4:$F$31,$F36,M$4:M$31,$F$32),"")</f>
        <v>1172.9000000000001</v>
      </c>
      <c r="L36" s="76">
        <f>IFERROR(AVERAGEIFS(L$4:L$31,$E$4:$E$31,$E36,$F$4:$F$31,$F36,M$4:M$31,$F$32),"")</f>
        <v>1334</v>
      </c>
      <c r="M36" s="63"/>
      <c r="N36" s="80">
        <f>IFERROR(AVERAGEIFS(N$4:N$31,$E$4:$E$31,$E36,$F$4:$F$31,$F36,P$4:P$31,$F$32),"")</f>
        <v>1139.5</v>
      </c>
      <c r="O36" s="76">
        <f>IFERROR(AVERAGEIFS(O$4:O$31,$E$4:$E$31,$E36,$F$4:$F$31,$F36,P$4:P$31,$F$32),"")</f>
        <v>1334</v>
      </c>
      <c r="P36" s="11" t="str">
        <f t="shared" si="19"/>
        <v/>
      </c>
      <c r="Q36" s="45">
        <f t="shared" ref="Q36:Q38" si="32">IFERROR(N36-K36,"")</f>
        <v>-33.400000000000091</v>
      </c>
      <c r="R36" s="48">
        <f t="shared" ref="R36:R38" si="33">IFERROR(O36-L36,"")</f>
        <v>0</v>
      </c>
      <c r="S36" s="80">
        <f>IFERROR(AVERAGEIFS(S$4:S$31,$E$4:$E$31,$E36,$F$4:$F$31,$F36,U$4:U$31,$F$32),"")</f>
        <v>1184</v>
      </c>
      <c r="T36" s="76">
        <f>IFERROR(AVERAGEIFS(T$4:T$31,$E$4:$E$31,$E36,$F$4:$F$31,$F36,U$4:U$31,$F$32),"")</f>
        <v>1359</v>
      </c>
      <c r="U36" s="11" t="str">
        <f t="shared" si="20"/>
        <v/>
      </c>
      <c r="V36" s="45">
        <f t="shared" ref="V36:V56" si="34">IFERROR(S36-N36,"")</f>
        <v>44.5</v>
      </c>
      <c r="W36" s="48">
        <f t="shared" ref="W36:W56" si="35">IFERROR(T36-O36,"")</f>
        <v>25</v>
      </c>
      <c r="X36" s="80">
        <f>IFERROR(AVERAGEIFS(X$4:X$31,$E$4:$E$31,$E36,$F$4:$F$31,$F36,Z$4:Z$31,$F$32),"")</f>
        <v>1196.5</v>
      </c>
      <c r="Y36" s="76">
        <f>IFERROR(AVERAGEIFS(Y$4:Y$31,$E$4:$E$31,$E36,$F$4:$F$31,$F36,Z$4:Z$31,$F$32),"")</f>
        <v>1359</v>
      </c>
      <c r="Z36" s="11" t="str">
        <f t="shared" si="21"/>
        <v/>
      </c>
      <c r="AA36" s="45">
        <f t="shared" ref="AA36:AA56" si="36">IFERROR(X36-S36,"")</f>
        <v>12.5</v>
      </c>
      <c r="AB36" s="48">
        <f t="shared" ref="AB36:AB56" si="37">IFERROR(Y36-T36,"")</f>
        <v>0</v>
      </c>
      <c r="AC36" s="80">
        <f>IFERROR(AVERAGEIFS(AC$4:AC$31,$E$4:$E$31,$E36,$F$4:$F$31,$F36,AE$4:AE$31,$F$32),"")</f>
        <v>1187.9000000000001</v>
      </c>
      <c r="AD36" s="76">
        <f>IFERROR(AVERAGEIFS(AD$4:AD$31,$E$4:$E$31,$E36,$F$4:$F$31,$F36,AE$4:AE$31,$F$32),"")</f>
        <v>1359</v>
      </c>
      <c r="AE36" s="11" t="str">
        <f t="shared" si="22"/>
        <v/>
      </c>
      <c r="AF36" s="45">
        <f t="shared" ref="AF36:AF56" si="38">IFERROR(AC36-X36,"")</f>
        <v>-8.5999999999999091</v>
      </c>
      <c r="AG36" s="48">
        <f t="shared" ref="AG36:AG56" si="39">IFERROR(AD36-Y36,"")</f>
        <v>0</v>
      </c>
      <c r="AH36" s="80">
        <f>IFERROR(AVERAGEIFS(AH$4:AH$31,$E$4:$E$31,$E36,$F$4:$F$31,$F36,AJ$4:AJ$31,$F$32),"")</f>
        <v>1222.9000000000001</v>
      </c>
      <c r="AI36" s="76">
        <f>IFERROR(AVERAGEIFS(AI$4:AI$31,$E$4:$E$31,$E36,$F$4:$F$31,$F36,AJ$4:AJ$31,$F$32),"")</f>
        <v>1359</v>
      </c>
      <c r="AJ36" s="11" t="str">
        <f t="shared" si="23"/>
        <v/>
      </c>
      <c r="AK36" s="45">
        <f t="shared" ref="AK36:AK56" si="40">IFERROR(AH36-AC36,"")</f>
        <v>35</v>
      </c>
      <c r="AL36" s="48">
        <f t="shared" ref="AL36:AL56" si="41">IFERROR(AI36-AD36,"")</f>
        <v>0</v>
      </c>
      <c r="AM36" s="80" t="str">
        <f t="shared" si="26"/>
        <v/>
      </c>
      <c r="AN36" s="76" t="str">
        <f t="shared" ref="AN36" si="42">IFERROR(AVERAGEIFS(AN$4:AN$31,$E$4:$E$31,$E36,$F$4:$F$31,$F36,AO$4:AO$31,$F$32),"")</f>
        <v/>
      </c>
      <c r="AO36" s="11" t="str">
        <f t="shared" si="24"/>
        <v/>
      </c>
      <c r="AP36" s="45" t="str">
        <f t="shared" si="28"/>
        <v/>
      </c>
      <c r="AQ36" s="48" t="str">
        <f t="shared" si="28"/>
        <v/>
      </c>
      <c r="AR36" s="80" t="str">
        <f t="shared" si="29"/>
        <v/>
      </c>
      <c r="AS36" s="76" t="str">
        <f t="shared" ref="AS36" si="43">IFERROR(AVERAGEIFS(AS$4:AS$31,$E$4:$E$31,$E36,$F$4:$F$31,$F36,AT$4:AT$31,$F$32),"")</f>
        <v/>
      </c>
      <c r="AT36" s="11" t="str">
        <f t="shared" si="24"/>
        <v/>
      </c>
      <c r="AU36" s="45" t="str">
        <f t="shared" si="31"/>
        <v/>
      </c>
      <c r="AV36" s="48" t="str">
        <f t="shared" si="31"/>
        <v/>
      </c>
    </row>
    <row r="37" spans="3:48">
      <c r="C37" s="318"/>
      <c r="D37" t="s">
        <v>74</v>
      </c>
      <c r="E37" s="1">
        <v>2</v>
      </c>
      <c r="F37">
        <v>2</v>
      </c>
      <c r="G37" s="5"/>
      <c r="H37" s="5"/>
      <c r="I37" s="5"/>
      <c r="J37" s="5"/>
      <c r="K37" s="80">
        <f>IFERROR(AVERAGEIFS(K$4:K$31,$E$4:$E$31,$E37,$F$4:$F$31,$F37,M$4:M$31,$F$32),"")</f>
        <v>1360</v>
      </c>
      <c r="L37" s="76">
        <f>IFERROR(AVERAGEIFS(L$4:L$31,$E$4:$E$31,$E37,$F$4:$F$31,$F37,M$4:M$31,$F$32),"")</f>
        <v>1425</v>
      </c>
      <c r="M37" s="63" t="str">
        <f>IFERROR(AVERAGEIFS(M$4:M$31,$E$4:$E$31,$E37,$F$4:$F$31,$F37),"")</f>
        <v/>
      </c>
      <c r="N37" s="80">
        <f>IFERROR(AVERAGEIFS(N$4:N$31,$E$4:$E$31,$E37,$F$4:$F$31,$F37,P$4:P$31,$F$32),"")</f>
        <v>1295</v>
      </c>
      <c r="O37" s="76">
        <f>IFERROR(AVERAGEIFS(O$4:O$31,$E$4:$E$31,$E37,$F$4:$F$31,$F37,P$4:P$31,$F$32),"")</f>
        <v>1425</v>
      </c>
      <c r="P37" s="11" t="str">
        <f t="shared" si="19"/>
        <v/>
      </c>
      <c r="Q37" s="45">
        <f t="shared" si="32"/>
        <v>-65</v>
      </c>
      <c r="R37" s="48">
        <f t="shared" si="33"/>
        <v>0</v>
      </c>
      <c r="S37" s="80">
        <f>IFERROR(AVERAGEIFS(S$4:S$31,$E$4:$E$31,$E37,$F$4:$F$31,$F37,U$4:U$31,$F$32),"")</f>
        <v>1345</v>
      </c>
      <c r="T37" s="76" t="str">
        <f>IFERROR(AVERAGEIFS(T$4:T$31,$E$4:$E$31,$E37,$F$4:$F$31,$F37,U$4:U$31,$F$32),"")</f>
        <v/>
      </c>
      <c r="U37" s="11" t="str">
        <f t="shared" si="20"/>
        <v/>
      </c>
      <c r="V37" s="45">
        <f t="shared" si="34"/>
        <v>50</v>
      </c>
      <c r="W37" s="48" t="str">
        <f t="shared" si="35"/>
        <v/>
      </c>
      <c r="X37" s="80">
        <f>IFERROR(AVERAGEIFS(X$4:X$31,$E$4:$E$31,$E37,$F$4:$F$31,$F37,Z$4:Z$31,$F$32),"")</f>
        <v>1410</v>
      </c>
      <c r="Y37" s="76" t="str">
        <f>IFERROR(AVERAGEIFS(Y$4:Y$31,$E$4:$E$31,$E37,$F$4:$F$31,$F37,Z$4:Z$31,$F$32),"")</f>
        <v/>
      </c>
      <c r="Z37" s="11" t="str">
        <f t="shared" si="21"/>
        <v/>
      </c>
      <c r="AA37" s="45">
        <f t="shared" si="36"/>
        <v>65</v>
      </c>
      <c r="AB37" s="48" t="str">
        <f t="shared" si="37"/>
        <v/>
      </c>
      <c r="AC37" s="80">
        <f>IFERROR(AVERAGEIFS(AC$4:AC$31,$E$4:$E$31,$E37,$F$4:$F$31,$F37,AE$4:AE$31,$F$32),"")</f>
        <v>1410</v>
      </c>
      <c r="AD37" s="76" t="str">
        <f>IFERROR(AVERAGEIFS(AD$4:AD$31,$E$4:$E$31,$E37,$F$4:$F$31,$F37,AE$4:AE$31,$F$32),"")</f>
        <v/>
      </c>
      <c r="AE37" s="11" t="str">
        <f t="shared" si="22"/>
        <v/>
      </c>
      <c r="AF37" s="45">
        <f t="shared" si="38"/>
        <v>0</v>
      </c>
      <c r="AG37" s="48" t="str">
        <f t="shared" si="39"/>
        <v/>
      </c>
      <c r="AH37" s="80">
        <f>IFERROR(AVERAGEIFS(AH$4:AH$31,$E$4:$E$31,$E37,$F$4:$F$31,$F37,AJ$4:AJ$31,$F$32),"")</f>
        <v>1410</v>
      </c>
      <c r="AI37" s="76" t="str">
        <f>IFERROR(AVERAGEIFS(AI$4:AI$31,$E$4:$E$31,$E37,$F$4:$F$31,$F37,AJ$4:AJ$31,$F$32),"")</f>
        <v/>
      </c>
      <c r="AJ37" s="11" t="str">
        <f t="shared" si="23"/>
        <v/>
      </c>
      <c r="AK37" s="45">
        <f t="shared" si="40"/>
        <v>0</v>
      </c>
      <c r="AL37" s="48" t="str">
        <f t="shared" si="41"/>
        <v/>
      </c>
      <c r="AM37" s="80" t="str">
        <f t="shared" si="26"/>
        <v/>
      </c>
      <c r="AN37" s="76" t="str">
        <f t="shared" ref="AN37" si="44">IFERROR(AVERAGEIFS(AN$4:AN$31,$E$4:$E$31,$E37,$F$4:$F$31,$F37,AO$4:AO$31,$F$32),"")</f>
        <v/>
      </c>
      <c r="AO37" s="11" t="str">
        <f t="shared" si="24"/>
        <v/>
      </c>
      <c r="AP37" s="45" t="str">
        <f t="shared" si="28"/>
        <v/>
      </c>
      <c r="AQ37" s="48" t="str">
        <f t="shared" si="28"/>
        <v/>
      </c>
      <c r="AR37" s="80" t="str">
        <f t="shared" si="29"/>
        <v/>
      </c>
      <c r="AS37" s="76" t="str">
        <f t="shared" ref="AS37" si="45">IFERROR(AVERAGEIFS(AS$4:AS$31,$E$4:$E$31,$E37,$F$4:$F$31,$F37,AT$4:AT$31,$F$32),"")</f>
        <v/>
      </c>
      <c r="AT37" s="11" t="str">
        <f t="shared" si="24"/>
        <v/>
      </c>
      <c r="AU37" s="45" t="str">
        <f t="shared" si="31"/>
        <v/>
      </c>
      <c r="AV37" s="48" t="str">
        <f t="shared" si="31"/>
        <v/>
      </c>
    </row>
    <row r="38" spans="3:48">
      <c r="C38" s="318"/>
      <c r="D38" t="s">
        <v>75</v>
      </c>
      <c r="E38" s="1">
        <v>3</v>
      </c>
      <c r="G38" s="5"/>
      <c r="H38" s="5"/>
      <c r="I38" s="5"/>
      <c r="J38" s="5"/>
      <c r="K38" s="80">
        <f>IFERROR(AVERAGEIFS(K$4:K$31,$E$4:$E$31,$E38,M$4:M$31,$F$32),"")</f>
        <v>1374</v>
      </c>
      <c r="L38" s="76">
        <f>IFERROR(AVERAGEIFS(L$4:L$31,$E$4:$E$31,$E38,M$4:M$31,$F$32),"")</f>
        <v>1529</v>
      </c>
      <c r="M38" s="63" t="str">
        <f>IFERROR(AVERAGEIFS(M$4:M$31,$E$4:$E$31,$E38),"")</f>
        <v/>
      </c>
      <c r="N38" s="80">
        <f>IFERROR(AVERAGEIFS(N$4:N$31,$E$4:$E$31,$E38,P$4:P$31,$F$32),"")</f>
        <v>1385.6</v>
      </c>
      <c r="O38" s="76">
        <f>IFERROR(AVERAGEIFS(O$4:O$31,$E$4:$E$31,$E38,P$4:P$31,$F$32),"")</f>
        <v>1529</v>
      </c>
      <c r="P38" s="11" t="str">
        <f>IFERROR(AVERAGEIFS(P$4:P$31,$E$4:$E$31,$E38),"")</f>
        <v/>
      </c>
      <c r="Q38" s="45">
        <f t="shared" si="32"/>
        <v>11.599999999999909</v>
      </c>
      <c r="R38" s="48">
        <f t="shared" si="33"/>
        <v>0</v>
      </c>
      <c r="S38" s="80">
        <f>IFERROR(AVERAGEIFS(S$4:S$31,$E$4:$E$31,$E38,U$4:U$31,$F$32),"")</f>
        <v>1403.6</v>
      </c>
      <c r="T38" s="76">
        <f>IFERROR(AVERAGEIFS(T$4:T$31,$E$4:$E$31,$E38,U$4:U$31,$F$32),"")</f>
        <v>1559</v>
      </c>
      <c r="U38" s="11" t="str">
        <f>IFERROR(AVERAGEIFS(U$4:U$31,$E$4:$E$31,$E38),"")</f>
        <v/>
      </c>
      <c r="V38" s="45">
        <f t="shared" si="34"/>
        <v>18</v>
      </c>
      <c r="W38" s="48">
        <f t="shared" si="35"/>
        <v>30</v>
      </c>
      <c r="X38" s="80">
        <f>IFERROR(AVERAGEIFS(X$4:X$31,$E$4:$E$31,$E38,Z$4:Z$31,$F$32),"")</f>
        <v>1417.6</v>
      </c>
      <c r="Y38" s="76">
        <f>IFERROR(AVERAGEIFS(Y$4:Y$31,$E$4:$E$31,$E38,Z$4:Z$31,$F$32),"")</f>
        <v>1559</v>
      </c>
      <c r="Z38" s="11" t="str">
        <f>IFERROR(AVERAGEIFS(Z$4:Z$31,$E$4:$E$31,$E38),"")</f>
        <v/>
      </c>
      <c r="AA38" s="45">
        <f t="shared" si="36"/>
        <v>14</v>
      </c>
      <c r="AB38" s="48">
        <f t="shared" si="37"/>
        <v>0</v>
      </c>
      <c r="AC38" s="80">
        <f>IFERROR(AVERAGEIFS(AC$4:AC$31,$E$4:$E$31,$E38,AE$4:AE$31,$F$32),"")</f>
        <v>1430</v>
      </c>
      <c r="AD38" s="76">
        <f>IFERROR(AVERAGEIFS(AD$4:AD$31,$E$4:$E$31,$E38,AE$4:AE$31,$F$32),"")</f>
        <v>1559</v>
      </c>
      <c r="AE38" s="11" t="str">
        <f>IFERROR(AVERAGEIFS(AE$4:AE$31,$E$4:$E$31,$E38),"")</f>
        <v/>
      </c>
      <c r="AF38" s="45">
        <f t="shared" si="38"/>
        <v>12.400000000000091</v>
      </c>
      <c r="AG38" s="48">
        <f t="shared" si="39"/>
        <v>0</v>
      </c>
      <c r="AH38" s="80">
        <f>IFERROR(AVERAGEIFS(AH$4:AH$31,$E$4:$E$31,$E38,AJ$4:AJ$31,$F$32),"")</f>
        <v>1431</v>
      </c>
      <c r="AI38" s="76">
        <f>IFERROR(AVERAGEIFS(AI$4:AI$31,$E$4:$E$31,$E38,AJ$4:AJ$31,$F$32),"")</f>
        <v>1519</v>
      </c>
      <c r="AJ38" s="11" t="str">
        <f>IFERROR(AVERAGEIFS(AJ$4:AJ$31,$E$4:$E$31,$E38),"")</f>
        <v/>
      </c>
      <c r="AK38" s="45">
        <f t="shared" si="40"/>
        <v>1</v>
      </c>
      <c r="AL38" s="48">
        <f t="shared" si="41"/>
        <v>-40</v>
      </c>
      <c r="AM38" s="80" t="str">
        <f t="shared" ref="AM38" si="46">IFERROR(AVERAGEIFS(AM$4:AM$31,$E$4:$E$31,$E38,AO$4:AO$31,$F$32),"")</f>
        <v/>
      </c>
      <c r="AN38" s="76" t="str">
        <f t="shared" ref="AN38" si="47">IFERROR(AVERAGEIFS(AN$4:AN$31,$E$4:$E$31,$E38,AO$4:AO$31,$F$32),"")</f>
        <v/>
      </c>
      <c r="AO38" s="11" t="str">
        <f t="shared" ref="AO38" si="48">IFERROR(AVERAGEIFS(AO$4:AO$31,$E$4:$E$31,$E38),"")</f>
        <v/>
      </c>
      <c r="AP38" s="45" t="str">
        <f t="shared" si="28"/>
        <v/>
      </c>
      <c r="AQ38" s="48" t="str">
        <f t="shared" si="28"/>
        <v/>
      </c>
      <c r="AR38" s="80" t="str">
        <f t="shared" ref="AR38" si="49">IFERROR(AVERAGEIFS(AR$4:AR$31,$E$4:$E$31,$E38,AT$4:AT$31,$F$32),"")</f>
        <v/>
      </c>
      <c r="AS38" s="76" t="str">
        <f t="shared" ref="AS38" si="50">IFERROR(AVERAGEIFS(AS$4:AS$31,$E$4:$E$31,$E38,AT$4:AT$31,$F$32),"")</f>
        <v/>
      </c>
      <c r="AT38" s="11" t="str">
        <f t="shared" ref="AT38" si="51">IFERROR(AVERAGEIFS(AT$4:AT$31,$E$4:$E$31,$E38),"")</f>
        <v/>
      </c>
      <c r="AU38" s="45" t="str">
        <f t="shared" si="31"/>
        <v/>
      </c>
      <c r="AV38" s="48" t="str">
        <f t="shared" si="31"/>
        <v/>
      </c>
    </row>
    <row r="39" spans="3:48">
      <c r="E39" s="1"/>
      <c r="G39" s="5"/>
      <c r="H39" s="5"/>
      <c r="I39" s="5"/>
      <c r="J39" s="5"/>
      <c r="K39" s="77"/>
      <c r="L39" s="77"/>
      <c r="M39" s="63"/>
      <c r="N39" s="77"/>
      <c r="O39" s="77"/>
      <c r="P39" s="11"/>
      <c r="Q39" s="45"/>
      <c r="R39" s="48"/>
      <c r="S39" s="77"/>
      <c r="T39" s="77"/>
      <c r="U39" s="11"/>
      <c r="V39" s="45">
        <f t="shared" si="34"/>
        <v>0</v>
      </c>
      <c r="W39" s="48">
        <f t="shared" si="35"/>
        <v>0</v>
      </c>
      <c r="X39" s="77"/>
      <c r="Y39" s="77"/>
      <c r="Z39" s="11"/>
      <c r="AA39" s="45">
        <f t="shared" si="36"/>
        <v>0</v>
      </c>
      <c r="AB39" s="48">
        <f t="shared" si="37"/>
        <v>0</v>
      </c>
      <c r="AC39" s="77"/>
      <c r="AD39" s="77"/>
      <c r="AE39" s="11"/>
      <c r="AF39" s="45">
        <f t="shared" si="38"/>
        <v>0</v>
      </c>
      <c r="AG39" s="48">
        <f t="shared" si="39"/>
        <v>0</v>
      </c>
      <c r="AH39" s="77"/>
      <c r="AI39" s="77"/>
      <c r="AJ39" s="11"/>
      <c r="AK39" s="45">
        <f t="shared" si="40"/>
        <v>0</v>
      </c>
      <c r="AL39" s="48">
        <f t="shared" si="41"/>
        <v>0</v>
      </c>
      <c r="AM39" s="77"/>
      <c r="AN39" s="77"/>
      <c r="AO39" s="11"/>
      <c r="AP39" s="45">
        <f t="shared" si="28"/>
        <v>0</v>
      </c>
      <c r="AQ39" s="48">
        <f t="shared" si="28"/>
        <v>0</v>
      </c>
      <c r="AR39" s="77"/>
      <c r="AS39" s="77"/>
      <c r="AT39" s="11"/>
      <c r="AU39" s="45">
        <f t="shared" si="31"/>
        <v>0</v>
      </c>
      <c r="AV39" s="48">
        <f t="shared" si="31"/>
        <v>0</v>
      </c>
    </row>
    <row r="40" spans="3:48">
      <c r="C40" s="318" t="s">
        <v>49</v>
      </c>
      <c r="D40" t="s">
        <v>96</v>
      </c>
      <c r="E40" s="1">
        <v>0</v>
      </c>
      <c r="F40">
        <v>1</v>
      </c>
      <c r="G40" s="5"/>
      <c r="H40" s="5"/>
      <c r="I40" s="5"/>
      <c r="J40" s="5"/>
      <c r="K40" s="80" t="str">
        <f>IFERROR(AVERAGEIFS(K$4:K$31,$E$4:$E$31,$E40,$F$4:$F$31,$F40,$J$4:$J$31,$C40,M$4:M$31,$F$32),"")</f>
        <v/>
      </c>
      <c r="L40" s="76" t="str">
        <f>IFERROR(AVERAGEIFS(L$4:L$31,$E$4:$E$31,$E40,$F$4:$F$31,$F40,$J$4:$J$31,$C40,M$4:M$31,$F$32),"")</f>
        <v/>
      </c>
      <c r="M40" s="63"/>
      <c r="N40" s="80" t="str">
        <f>IFERROR(AVERAGEIFS(N$4:N$31,$E$4:$E$31,$E40,$F$4:$F$31,$F40,$J$4:$J$31,$C40,P$4:P$31,$F$32),"")</f>
        <v/>
      </c>
      <c r="O40" s="76" t="str">
        <f>IFERROR(AVERAGEIFS(O$4:O$31,$E$4:$E$31,$E40,$F$4:$F$31,$F40,$J$4:$J$31,$C40,P$4:P$31,$F$32),"")</f>
        <v/>
      </c>
      <c r="P40" s="23"/>
      <c r="Q40" s="45" t="str">
        <f>IFERROR(N40-K40,"")</f>
        <v/>
      </c>
      <c r="R40" s="48" t="str">
        <f>IFERROR(O40-L40,"")</f>
        <v/>
      </c>
      <c r="S40" s="80" t="str">
        <f>IFERROR(AVERAGEIFS(S$4:S$31,$E$4:$E$31,$E40,$F$4:$F$31,$F40,$J$4:$J$31,$C40,U$4:U$31,$F$32),"")</f>
        <v/>
      </c>
      <c r="T40" s="76" t="str">
        <f>IFERROR(AVERAGEIFS(T$4:T$31,$E$4:$E$31,$E40,$F$4:$F$31,$F40,$J$4:$J$31,$C40,U$4:U$31,$F$32),"")</f>
        <v/>
      </c>
      <c r="U40" s="23"/>
      <c r="V40" s="45" t="str">
        <f t="shared" si="34"/>
        <v/>
      </c>
      <c r="W40" s="48" t="str">
        <f t="shared" si="35"/>
        <v/>
      </c>
      <c r="X40" s="80" t="str">
        <f>IFERROR(AVERAGEIFS(X$4:X$31,$E$4:$E$31,$E40,$F$4:$F$31,$F40,$J$4:$J$31,$C40,Z$4:Z$31,$F$32),"")</f>
        <v/>
      </c>
      <c r="Y40" s="76" t="str">
        <f>IFERROR(AVERAGEIFS(Y$4:Y$31,$E$4:$E$31,$E40,$F$4:$F$31,$F40,$J$4:$J$31,$C40,Z$4:Z$31,$F$32),"")</f>
        <v/>
      </c>
      <c r="Z40" s="23"/>
      <c r="AA40" s="45" t="str">
        <f t="shared" si="36"/>
        <v/>
      </c>
      <c r="AB40" s="48" t="str">
        <f t="shared" si="37"/>
        <v/>
      </c>
      <c r="AC40" s="80" t="str">
        <f>IFERROR(AVERAGEIFS(AC$4:AC$31,$E$4:$E$31,$E40,$F$4:$F$31,$F40,$J$4:$J$31,$C40,AE$4:AE$31,$F$32),"")</f>
        <v/>
      </c>
      <c r="AD40" s="76" t="str">
        <f>IFERROR(AVERAGEIFS(AD$4:AD$31,$E$4:$E$31,$E40,$F$4:$F$31,$F40,$J$4:$J$31,$C40,AE$4:AE$31,$F$32),"")</f>
        <v/>
      </c>
      <c r="AE40" s="23"/>
      <c r="AF40" s="45" t="str">
        <f t="shared" si="38"/>
        <v/>
      </c>
      <c r="AG40" s="48" t="str">
        <f t="shared" si="39"/>
        <v/>
      </c>
      <c r="AH40" s="80" t="str">
        <f>IFERROR(AVERAGEIFS(AH$4:AH$31,$E$4:$E$31,$E40,$F$4:$F$31,$F40,$J$4:$J$31,$C40,AJ$4:AJ$31,$F$32),"")</f>
        <v/>
      </c>
      <c r="AI40" s="76" t="str">
        <f>IFERROR(AVERAGEIFS(AI$4:AI$31,$E$4:$E$31,$E40,$F$4:$F$31,$F40,$J$4:$J$31,$C40,AJ$4:AJ$31,$F$32),"")</f>
        <v/>
      </c>
      <c r="AJ40" s="23"/>
      <c r="AK40" s="45" t="str">
        <f t="shared" si="40"/>
        <v/>
      </c>
      <c r="AL40" s="48" t="str">
        <f t="shared" si="41"/>
        <v/>
      </c>
      <c r="AM40" s="80" t="str">
        <f t="shared" ref="AM40:AM43" si="52">IFERROR(AVERAGEIFS(AM$4:AM$31,$E$4:$E$31,$E40,$F$4:$F$31,$F40,$J$4:$J$31,$C40,AO$4:AO$31,$F$32),"")</f>
        <v/>
      </c>
      <c r="AN40" s="76" t="str">
        <f t="shared" ref="AN40" si="53">IFERROR(AVERAGEIFS(AN$4:AN$31,$E$4:$E$31,$E40,$F$4:$F$31,$F40,$J$4:$J$31,$C40,AO$4:AO$31,$F$32),"")</f>
        <v/>
      </c>
      <c r="AO40" s="23"/>
      <c r="AP40" s="45" t="str">
        <f t="shared" si="28"/>
        <v/>
      </c>
      <c r="AQ40" s="48" t="str">
        <f t="shared" si="28"/>
        <v/>
      </c>
      <c r="AR40" s="80" t="str">
        <f t="shared" ref="AR40:AR43" si="54">IFERROR(AVERAGEIFS(AR$4:AR$31,$E$4:$E$31,$E40,$F$4:$F$31,$F40,$J$4:$J$31,$C40,AT$4:AT$31,$F$32),"")</f>
        <v/>
      </c>
      <c r="AS40" s="76" t="str">
        <f t="shared" ref="AS40" si="55">IFERROR(AVERAGEIFS(AS$4:AS$31,$E$4:$E$31,$E40,$F$4:$F$31,$F40,$J$4:$J$31,$C40,AT$4:AT$31,$F$32),"")</f>
        <v/>
      </c>
      <c r="AT40" s="23"/>
      <c r="AU40" s="45" t="str">
        <f t="shared" si="31"/>
        <v/>
      </c>
      <c r="AV40" s="48" t="str">
        <f t="shared" si="31"/>
        <v/>
      </c>
    </row>
    <row r="41" spans="3:48">
      <c r="C41" s="318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5"/>
      <c r="K41" s="80">
        <f>IFERROR(AVERAGEIFS(K$4:K$31,$E$4:$E$31,$E41,$F$4:$F$31,$F41,$J$4:$J$31,$C41,M$4:M$31,$F$32),"")</f>
        <v>1244.3333333333333</v>
      </c>
      <c r="L41" s="76" t="str">
        <f>IFERROR(AVERAGEIFS(L$4:L$31,$E$4:$E$31,$E41,$F$4:$F$31,$F41,$J$4:$J$31,$C41,M$4:M$31,$F$32),"")</f>
        <v/>
      </c>
      <c r="M41" s="63"/>
      <c r="N41" s="80">
        <f>IFERROR(AVERAGEIFS(N$4:N$31,$E$4:$E$31,$E41,$F$4:$F$31,$F41,$J$4:$J$31,$C41,P$4:P$31,$F$32),"")</f>
        <v>1216.5</v>
      </c>
      <c r="O41" s="76" t="str">
        <f>IFERROR(AVERAGEIFS(O$4:O$31,$E$4:$E$31,$E41,$F$4:$F$31,$F41,$J$4:$J$31,$C41,P$4:P$31,$F$32),"")</f>
        <v/>
      </c>
      <c r="P41" s="23"/>
      <c r="Q41" s="45">
        <f>IFERROR(N41-K41,"")</f>
        <v>-27.833333333333258</v>
      </c>
      <c r="R41" s="48" t="str">
        <f>IFERROR(O41-L41,"")</f>
        <v/>
      </c>
      <c r="S41" s="80">
        <f>IFERROR(AVERAGEIFS(S$4:S$31,$E$4:$E$31,$E41,$F$4:$F$31,$F41,$J$4:$J$31,$C41,U$4:U$31,$F$32),"")</f>
        <v>1204</v>
      </c>
      <c r="T41" s="76" t="str">
        <f>IFERROR(AVERAGEIFS(T$4:T$31,$E$4:$E$31,$E41,$F$4:$F$31,$F41,$J$4:$J$31,$C41,U$4:U$31,$F$32),"")</f>
        <v/>
      </c>
      <c r="U41" s="23"/>
      <c r="V41" s="45">
        <f t="shared" si="34"/>
        <v>-12.5</v>
      </c>
      <c r="W41" s="48" t="str">
        <f t="shared" si="35"/>
        <v/>
      </c>
      <c r="X41" s="80">
        <f>IFERROR(AVERAGEIFS(X$4:X$31,$E$4:$E$31,$E41,$F$4:$F$31,$F41,$J$4:$J$31,$C41,Z$4:Z$31,$F$32),"")</f>
        <v>1204</v>
      </c>
      <c r="Y41" s="76" t="str">
        <f>IFERROR(AVERAGEIFS(Y$4:Y$31,$E$4:$E$31,$E41,$F$4:$F$31,$F41,$J$4:$J$31,$C41,Z$4:Z$31,$F$32),"")</f>
        <v/>
      </c>
      <c r="Z41" s="23"/>
      <c r="AA41" s="45">
        <f t="shared" si="36"/>
        <v>0</v>
      </c>
      <c r="AB41" s="48" t="str">
        <f t="shared" si="37"/>
        <v/>
      </c>
      <c r="AC41" s="80">
        <f>IFERROR(AVERAGEIFS(AC$4:AC$31,$E$4:$E$31,$E41,$F$4:$F$31,$F41,$J$4:$J$31,$C41,AE$4:AE$31,$F$32),"")</f>
        <v>1261</v>
      </c>
      <c r="AD41" s="76" t="str">
        <f>IFERROR(AVERAGEIFS(AD$4:AD$31,$E$4:$E$31,$E41,$F$4:$F$31,$F41,$J$4:$J$31,$C41,AE$4:AE$31,$F$32),"")</f>
        <v/>
      </c>
      <c r="AE41" s="23"/>
      <c r="AF41" s="45">
        <f t="shared" si="38"/>
        <v>57</v>
      </c>
      <c r="AG41" s="48" t="str">
        <f t="shared" si="39"/>
        <v/>
      </c>
      <c r="AH41" s="80">
        <f>IFERROR(AVERAGEIFS(AH$4:AH$31,$E$4:$E$31,$E41,$F$4:$F$31,$F41,$J$4:$J$31,$C41,AJ$4:AJ$31,$F$32),"")</f>
        <v>1221</v>
      </c>
      <c r="AI41" s="76">
        <f>IFERROR(AVERAGEIFS(AI$4:AI$31,$E$4:$E$31,$E41,$F$4:$F$31,$F41,$J$4:$J$31,$C41,AJ$4:AJ$31,$F$32),"")</f>
        <v>1375</v>
      </c>
      <c r="AJ41" s="23"/>
      <c r="AK41" s="45">
        <f t="shared" si="40"/>
        <v>-40</v>
      </c>
      <c r="AL41" s="48" t="str">
        <f t="shared" si="41"/>
        <v/>
      </c>
      <c r="AM41" s="80" t="str">
        <f t="shared" si="52"/>
        <v/>
      </c>
      <c r="AN41" s="76" t="str">
        <f t="shared" ref="AN41:AN43" si="56">IFERROR(AVERAGEIFS(AN$4:AN$31,$E$4:$E$31,$E41,$F$4:$F$31,$F41,$J$4:$J$31,$C41,AO$4:AO$31,$F$32),"")</f>
        <v/>
      </c>
      <c r="AO41" s="23"/>
      <c r="AP41" s="45" t="str">
        <f t="shared" si="28"/>
        <v/>
      </c>
      <c r="AQ41" s="48" t="str">
        <f t="shared" si="28"/>
        <v/>
      </c>
      <c r="AR41" s="80" t="str">
        <f t="shared" si="54"/>
        <v/>
      </c>
      <c r="AS41" s="76" t="str">
        <f t="shared" ref="AS41:AS43" si="57">IFERROR(AVERAGEIFS(AS$4:AS$31,$E$4:$E$31,$E41,$F$4:$F$31,$F41,$J$4:$J$31,$C41,AT$4:AT$31,$F$32),"")</f>
        <v/>
      </c>
      <c r="AT41" s="23"/>
      <c r="AU41" s="45" t="str">
        <f t="shared" si="31"/>
        <v/>
      </c>
      <c r="AV41" s="48" t="str">
        <f t="shared" si="31"/>
        <v/>
      </c>
    </row>
    <row r="42" spans="3:48">
      <c r="C42" s="318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5"/>
      <c r="K42" s="80">
        <f>IFERROR(AVERAGEIFS(K$4:K$31,$E$4:$E$31,$E42,$F$4:$F$31,$F42,$J$4:$J$31,$C42,M$4:M$31,$F$32),"")</f>
        <v>1298</v>
      </c>
      <c r="L42" s="76" t="str">
        <f t="shared" ref="L42:L43" si="58">IFERROR(AVERAGEIFS(L$4:L$31,$E$4:$E$31,$E42,$F$4:$F$31,$F42,$J$4:$J$31,$C42,M$4:M$31,$F$32),"")</f>
        <v/>
      </c>
      <c r="M42" s="63"/>
      <c r="N42" s="80">
        <f>IFERROR(AVERAGEIFS(N$4:N$31,$E$4:$E$31,$E42,$F$4:$F$31,$F42,$J$4:$J$31,$C42,P$4:P$31,$F$32),"")</f>
        <v>1248</v>
      </c>
      <c r="O42" s="76" t="str">
        <f t="shared" ref="O42:O43" si="59">IFERROR(AVERAGEIFS(O$4:O$31,$E$4:$E$31,$E42,$F$4:$F$31,$F42,$J$4:$J$31,$C42,P$4:P$31,$F$32),"")</f>
        <v/>
      </c>
      <c r="P42" s="23"/>
      <c r="Q42" s="45">
        <f t="shared" ref="Q42:Q44" si="60">IFERROR(N42-K42,"")</f>
        <v>-50</v>
      </c>
      <c r="R42" s="48" t="str">
        <f t="shared" ref="R42:R44" si="61">IFERROR(O42-L42,"")</f>
        <v/>
      </c>
      <c r="S42" s="80">
        <f>IFERROR(AVERAGEIFS(S$4:S$31,$E$4:$E$31,$E42,$F$4:$F$31,$F42,$J$4:$J$31,$C42,U$4:U$31,$F$32),"")</f>
        <v>1268</v>
      </c>
      <c r="T42" s="76" t="str">
        <f t="shared" ref="T42:T43" si="62">IFERROR(AVERAGEIFS(T$4:T$31,$E$4:$E$31,$E42,$F$4:$F$31,$F42,$J$4:$J$31,$C42,U$4:U$31,$F$32),"")</f>
        <v/>
      </c>
      <c r="U42" s="23"/>
      <c r="V42" s="45">
        <f t="shared" si="34"/>
        <v>20</v>
      </c>
      <c r="W42" s="48" t="str">
        <f t="shared" si="35"/>
        <v/>
      </c>
      <c r="X42" s="80">
        <f>IFERROR(AVERAGEIFS(X$4:X$31,$E$4:$E$31,$E42,$F$4:$F$31,$F42,$J$4:$J$31,$C42,Z$4:Z$31,$F$32),"")</f>
        <v>1268</v>
      </c>
      <c r="Y42" s="76" t="str">
        <f t="shared" ref="Y42:Y43" si="63">IFERROR(AVERAGEIFS(Y$4:Y$31,$E$4:$E$31,$E42,$F$4:$F$31,$F42,$J$4:$J$31,$C42,Z$4:Z$31,$F$32),"")</f>
        <v/>
      </c>
      <c r="Z42" s="23"/>
      <c r="AA42" s="45">
        <f t="shared" si="36"/>
        <v>0</v>
      </c>
      <c r="AB42" s="48" t="str">
        <f t="shared" si="37"/>
        <v/>
      </c>
      <c r="AC42" s="80">
        <f>IFERROR(AVERAGEIFS(AC$4:AC$31,$E$4:$E$31,$E42,$F$4:$F$31,$F42,$J$4:$J$31,$C42,AE$4:AE$31,$F$32),"")</f>
        <v>1308</v>
      </c>
      <c r="AD42" s="76" t="str">
        <f t="shared" ref="AD42:AD43" si="64">IFERROR(AVERAGEIFS(AD$4:AD$31,$E$4:$E$31,$E42,$F$4:$F$31,$F42,$J$4:$J$31,$C42,AE$4:AE$31,$F$32),"")</f>
        <v/>
      </c>
      <c r="AE42" s="23"/>
      <c r="AF42" s="45">
        <f t="shared" si="38"/>
        <v>40</v>
      </c>
      <c r="AG42" s="48" t="str">
        <f t="shared" si="39"/>
        <v/>
      </c>
      <c r="AH42" s="80">
        <f>IFERROR(AVERAGEIFS(AH$4:AH$31,$E$4:$E$31,$E42,$F$4:$F$31,$F42,$J$4:$J$31,$C42,AJ$4:AJ$31,$F$32),"")</f>
        <v>1398</v>
      </c>
      <c r="AI42" s="76" t="str">
        <f t="shared" ref="AI42:AI43" si="65">IFERROR(AVERAGEIFS(AI$4:AI$31,$E$4:$E$31,$E42,$F$4:$F$31,$F42,$J$4:$J$31,$C42,AJ$4:AJ$31,$F$32),"")</f>
        <v/>
      </c>
      <c r="AJ42" s="23"/>
      <c r="AK42" s="45">
        <f t="shared" si="40"/>
        <v>90</v>
      </c>
      <c r="AL42" s="48" t="str">
        <f t="shared" si="41"/>
        <v/>
      </c>
      <c r="AM42" s="80" t="str">
        <f t="shared" si="52"/>
        <v/>
      </c>
      <c r="AN42" s="76" t="str">
        <f t="shared" si="56"/>
        <v/>
      </c>
      <c r="AO42" s="23"/>
      <c r="AP42" s="45" t="str">
        <f t="shared" si="28"/>
        <v/>
      </c>
      <c r="AQ42" s="48" t="str">
        <f t="shared" si="28"/>
        <v/>
      </c>
      <c r="AR42" s="80" t="str">
        <f t="shared" si="54"/>
        <v/>
      </c>
      <c r="AS42" s="76" t="str">
        <f t="shared" si="57"/>
        <v/>
      </c>
      <c r="AT42" s="23"/>
      <c r="AU42" s="45" t="str">
        <f t="shared" si="31"/>
        <v/>
      </c>
      <c r="AV42" s="48" t="str">
        <f t="shared" si="31"/>
        <v/>
      </c>
    </row>
    <row r="43" spans="3:48">
      <c r="C43" s="318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5"/>
      <c r="K43" s="80">
        <f>IFERROR(AVERAGEIFS(K$4:K$31,$E$4:$E$31,$E43,$F$4:$F$31,$F43,$J$4:$J$31,$C43,M$4:M$31,$F$32),"")</f>
        <v>1360</v>
      </c>
      <c r="L43" s="76">
        <f t="shared" si="58"/>
        <v>1425</v>
      </c>
      <c r="M43" s="63"/>
      <c r="N43" s="80">
        <f>IFERROR(AVERAGEIFS(N$4:N$31,$E$4:$E$31,$E43,$F$4:$F$31,$F43,$J$4:$J$31,$C43,P$4:P$31,$F$32),"")</f>
        <v>1295</v>
      </c>
      <c r="O43" s="76">
        <f t="shared" si="59"/>
        <v>1425</v>
      </c>
      <c r="P43" s="23"/>
      <c r="Q43" s="45">
        <f t="shared" si="60"/>
        <v>-65</v>
      </c>
      <c r="R43" s="48">
        <f t="shared" si="61"/>
        <v>0</v>
      </c>
      <c r="S43" s="80">
        <f>IFERROR(AVERAGEIFS(S$4:S$31,$E$4:$E$31,$E43,$F$4:$F$31,$F43,$J$4:$J$31,$C43,U$4:U$31,$F$32),"")</f>
        <v>1345</v>
      </c>
      <c r="T43" s="76" t="str">
        <f t="shared" si="62"/>
        <v/>
      </c>
      <c r="U43" s="23"/>
      <c r="V43" s="45">
        <f t="shared" si="34"/>
        <v>50</v>
      </c>
      <c r="W43" s="48" t="str">
        <f t="shared" si="35"/>
        <v/>
      </c>
      <c r="X43" s="80">
        <f>IFERROR(AVERAGEIFS(X$4:X$31,$E$4:$E$31,$E43,$F$4:$F$31,$F43,$J$4:$J$31,$C43,Z$4:Z$31,$F$32),"")</f>
        <v>1410</v>
      </c>
      <c r="Y43" s="76" t="str">
        <f t="shared" si="63"/>
        <v/>
      </c>
      <c r="Z43" s="23"/>
      <c r="AA43" s="45">
        <f t="shared" si="36"/>
        <v>65</v>
      </c>
      <c r="AB43" s="48" t="str">
        <f t="shared" si="37"/>
        <v/>
      </c>
      <c r="AC43" s="80">
        <f>IFERROR(AVERAGEIFS(AC$4:AC$31,$E$4:$E$31,$E43,$F$4:$F$31,$F43,$J$4:$J$31,$C43,AE$4:AE$31,$F$32),"")</f>
        <v>1410</v>
      </c>
      <c r="AD43" s="76" t="str">
        <f t="shared" si="64"/>
        <v/>
      </c>
      <c r="AE43" s="23"/>
      <c r="AF43" s="45">
        <f t="shared" si="38"/>
        <v>0</v>
      </c>
      <c r="AG43" s="48" t="str">
        <f t="shared" si="39"/>
        <v/>
      </c>
      <c r="AH43" s="80">
        <f>IFERROR(AVERAGEIFS(AH$4:AH$31,$E$4:$E$31,$E43,$F$4:$F$31,$F43,$J$4:$J$31,$C43,AJ$4:AJ$31,$F$32),"")</f>
        <v>1410</v>
      </c>
      <c r="AI43" s="76" t="str">
        <f t="shared" si="65"/>
        <v/>
      </c>
      <c r="AJ43" s="23"/>
      <c r="AK43" s="45">
        <f t="shared" si="40"/>
        <v>0</v>
      </c>
      <c r="AL43" s="48" t="str">
        <f t="shared" si="41"/>
        <v/>
      </c>
      <c r="AM43" s="80" t="str">
        <f t="shared" si="52"/>
        <v/>
      </c>
      <c r="AN43" s="76" t="str">
        <f t="shared" si="56"/>
        <v/>
      </c>
      <c r="AO43" s="23"/>
      <c r="AP43" s="45" t="str">
        <f t="shared" si="28"/>
        <v/>
      </c>
      <c r="AQ43" s="48" t="str">
        <f t="shared" si="28"/>
        <v/>
      </c>
      <c r="AR43" s="80" t="str">
        <f t="shared" si="54"/>
        <v/>
      </c>
      <c r="AS43" s="76" t="str">
        <f t="shared" si="57"/>
        <v/>
      </c>
      <c r="AT43" s="23"/>
      <c r="AU43" s="45" t="str">
        <f t="shared" si="31"/>
        <v/>
      </c>
      <c r="AV43" s="48" t="str">
        <f t="shared" si="31"/>
        <v/>
      </c>
    </row>
    <row r="44" spans="3:48">
      <c r="C44" s="318" t="s">
        <v>49</v>
      </c>
      <c r="D44" t="s">
        <v>75</v>
      </c>
      <c r="E44" s="1">
        <v>3</v>
      </c>
      <c r="G44" s="5"/>
      <c r="H44" s="5"/>
      <c r="I44" s="5"/>
      <c r="J44" s="5"/>
      <c r="K44" s="80">
        <f>IFERROR(AVERAGEIFS(K$4:K$31,$E$4:$E$31,$E44,$J$4:$J$31,$C44,M$4:M$31,$F$32),"")</f>
        <v>1498</v>
      </c>
      <c r="L44" s="76" t="str">
        <f>IFERROR(AVERAGEIFS(L$4:L$31,$E$4:$E$31,$E44,$J$4:$J$31,$C44,M$4:M$31,$F$32),"")</f>
        <v/>
      </c>
      <c r="M44" s="63"/>
      <c r="N44" s="80">
        <f>IFERROR(AVERAGEIFS(N$4:N$31,$E$4:$E$31,$E44,$J$4:$J$31,$C44,P$4:P$31,$F$32),"")</f>
        <v>1498</v>
      </c>
      <c r="O44" s="76" t="str">
        <f>IFERROR(AVERAGEIFS(O$4:O$31,$E$4:$E$31,$E44,$J$4:$J$31,$C44,P$4:P$31,$F$32),"")</f>
        <v/>
      </c>
      <c r="P44" s="23"/>
      <c r="Q44" s="45">
        <f t="shared" si="60"/>
        <v>0</v>
      </c>
      <c r="R44" s="48" t="str">
        <f t="shared" si="61"/>
        <v/>
      </c>
      <c r="S44" s="80">
        <f>IFERROR(AVERAGEIFS(S$4:S$31,$E$4:$E$31,$E44,$J$4:$J$31,$C44,U$4:U$31,$F$32),"")</f>
        <v>1458</v>
      </c>
      <c r="T44" s="76" t="str">
        <f>IFERROR(AVERAGEIFS(T$4:T$31,$E$4:$E$31,$E44,$J$4:$J$31,$C44,U$4:U$31,$F$32),"")</f>
        <v/>
      </c>
      <c r="U44" s="23"/>
      <c r="V44" s="45">
        <f t="shared" si="34"/>
        <v>-40</v>
      </c>
      <c r="W44" s="48" t="str">
        <f t="shared" si="35"/>
        <v/>
      </c>
      <c r="X44" s="80">
        <f>IFERROR(AVERAGEIFS(X$4:X$31,$E$4:$E$31,$E44,$J$4:$J$31,$C44,Z$4:Z$31,$F$32),"")</f>
        <v>1458</v>
      </c>
      <c r="Y44" s="76" t="str">
        <f>IFERROR(AVERAGEIFS(Y$4:Y$31,$E$4:$E$31,$E44,$J$4:$J$31,$C44,Z$4:Z$31,$F$32),"")</f>
        <v/>
      </c>
      <c r="Z44" s="23"/>
      <c r="AA44" s="45">
        <f t="shared" si="36"/>
        <v>0</v>
      </c>
      <c r="AB44" s="48" t="str">
        <f t="shared" si="37"/>
        <v/>
      </c>
      <c r="AC44" s="80">
        <f>IFERROR(AVERAGEIFS(AC$4:AC$31,$E$4:$E$31,$E44,$J$4:$J$31,$C44,AE$4:AE$31,$F$32),"")</f>
        <v>1518</v>
      </c>
      <c r="AD44" s="76" t="str">
        <f>IFERROR(AVERAGEIFS(AD$4:AD$31,$E$4:$E$31,$E44,$J$4:$J$31,$C44,AE$4:AE$31,$F$32),"")</f>
        <v/>
      </c>
      <c r="AE44" s="23"/>
      <c r="AF44" s="45">
        <f t="shared" si="38"/>
        <v>60</v>
      </c>
      <c r="AG44" s="48" t="str">
        <f t="shared" si="39"/>
        <v/>
      </c>
      <c r="AH44" s="80">
        <f>IFERROR(AVERAGEIFS(AH$4:AH$31,$E$4:$E$31,$E44,$J$4:$J$31,$C44,AJ$4:AJ$31,$F$32),"")</f>
        <v>1618</v>
      </c>
      <c r="AI44" s="76" t="str">
        <f>IFERROR(AVERAGEIFS(AI$4:AI$31,$E$4:$E$31,$E44,$J$4:$J$31,$C44,AJ$4:AJ$31,$F$32),"")</f>
        <v/>
      </c>
      <c r="AJ44" s="23"/>
      <c r="AK44" s="45">
        <f t="shared" si="40"/>
        <v>100</v>
      </c>
      <c r="AL44" s="48" t="str">
        <f t="shared" si="41"/>
        <v/>
      </c>
      <c r="AM44" s="80" t="str">
        <f t="shared" ref="AM44" si="66">IFERROR(AVERAGEIFS(AM$4:AM$31,$E$4:$E$31,$E44,$J$4:$J$31,$C44,AO$4:AO$31,$F$32),"")</f>
        <v/>
      </c>
      <c r="AN44" s="76" t="str">
        <f t="shared" ref="AN44" si="67">IFERROR(AVERAGEIFS(AN$4:AN$31,$E$4:$E$31,$E44,$J$4:$J$31,$C44,AO$4:AO$31,$F$32),"")</f>
        <v/>
      </c>
      <c r="AO44" s="23"/>
      <c r="AP44" s="45" t="str">
        <f t="shared" si="28"/>
        <v/>
      </c>
      <c r="AQ44" s="48" t="str">
        <f t="shared" si="28"/>
        <v/>
      </c>
      <c r="AR44" s="80" t="str">
        <f t="shared" ref="AR44" si="68">IFERROR(AVERAGEIFS(AR$4:AR$31,$E$4:$E$31,$E44,$J$4:$J$31,$C44,AT$4:AT$31,$F$32),"")</f>
        <v/>
      </c>
      <c r="AS44" s="76" t="str">
        <f t="shared" ref="AS44" si="69">IFERROR(AVERAGEIFS(AS$4:AS$31,$E$4:$E$31,$E44,$J$4:$J$31,$C44,AT$4:AT$31,$F$32),"")</f>
        <v/>
      </c>
      <c r="AT44" s="23"/>
      <c r="AU44" s="45" t="str">
        <f t="shared" si="31"/>
        <v/>
      </c>
      <c r="AV44" s="48" t="str">
        <f t="shared" si="31"/>
        <v/>
      </c>
    </row>
    <row r="45" spans="3:48">
      <c r="E45" s="1"/>
      <c r="G45" s="5"/>
      <c r="H45" s="5"/>
      <c r="I45" s="5"/>
      <c r="J45" s="5"/>
      <c r="K45" s="77"/>
      <c r="L45" s="77"/>
      <c r="M45" s="63"/>
      <c r="N45" s="77"/>
      <c r="O45" s="77"/>
      <c r="P45" s="13"/>
      <c r="Q45" s="77"/>
      <c r="R45" s="231"/>
      <c r="S45" s="77"/>
      <c r="T45" s="77"/>
      <c r="U45" s="13"/>
      <c r="V45" s="45">
        <f t="shared" si="34"/>
        <v>0</v>
      </c>
      <c r="W45" s="48">
        <f t="shared" si="35"/>
        <v>0</v>
      </c>
      <c r="X45" s="77"/>
      <c r="Y45" s="77"/>
      <c r="Z45" s="13"/>
      <c r="AA45" s="45">
        <f t="shared" si="36"/>
        <v>0</v>
      </c>
      <c r="AB45" s="48">
        <f t="shared" si="37"/>
        <v>0</v>
      </c>
      <c r="AC45" s="77"/>
      <c r="AD45" s="77"/>
      <c r="AE45" s="13"/>
      <c r="AF45" s="45">
        <f t="shared" si="38"/>
        <v>0</v>
      </c>
      <c r="AG45" s="48">
        <f t="shared" si="39"/>
        <v>0</v>
      </c>
      <c r="AH45" s="77"/>
      <c r="AI45" s="77"/>
      <c r="AJ45" s="13"/>
      <c r="AK45" s="45">
        <f t="shared" si="40"/>
        <v>0</v>
      </c>
      <c r="AL45" s="48">
        <f t="shared" si="41"/>
        <v>0</v>
      </c>
      <c r="AM45" s="77"/>
      <c r="AN45" s="77"/>
      <c r="AO45" s="13"/>
      <c r="AP45" s="45">
        <f t="shared" si="28"/>
        <v>0</v>
      </c>
      <c r="AQ45" s="48">
        <f t="shared" si="28"/>
        <v>0</v>
      </c>
      <c r="AR45" s="77"/>
      <c r="AS45" s="77"/>
      <c r="AT45" s="13"/>
      <c r="AU45" s="45">
        <f t="shared" si="31"/>
        <v>0</v>
      </c>
      <c r="AV45" s="48">
        <f t="shared" si="31"/>
        <v>0</v>
      </c>
    </row>
    <row r="46" spans="3:48">
      <c r="C46" s="318" t="s">
        <v>55</v>
      </c>
      <c r="D46" t="s">
        <v>96</v>
      </c>
      <c r="E46" s="1">
        <v>0</v>
      </c>
      <c r="F46">
        <v>1</v>
      </c>
      <c r="G46" s="5"/>
      <c r="H46" s="5"/>
      <c r="I46" s="5"/>
      <c r="J46" s="5"/>
      <c r="K46" s="80" t="str">
        <f>IFERROR(AVERAGEIFS(K$4:K$31,$E$4:$E$31,$E46,$F$4:$F$31,$F46,$J$4:$J$31,$C46,M$4:M$31,$F$32),"")</f>
        <v/>
      </c>
      <c r="L46" s="76" t="str">
        <f>IFERROR(AVERAGEIFS(L$4:L$31,$E$4:$E$31,$E46,$F$4:$F$31,$F46,$J$4:$J$31,$C46,M$4:M$31,$F$32),"")</f>
        <v/>
      </c>
      <c r="M46" s="63"/>
      <c r="N46" s="80" t="str">
        <f>IFERROR(AVERAGEIFS(N$4:N$31,$E$4:$E$31,$E46,$F$4:$F$31,$F46,$J$4:$J$31,$C46,P$4:P$31,$F$32),"")</f>
        <v/>
      </c>
      <c r="O46" s="76" t="str">
        <f>IFERROR(AVERAGEIFS(O$4:O$31,$E$4:$E$31,$E46,$F$4:$F$31,$F46,$J$4:$J$31,$C46,P$4:P$31,$F$32),"")</f>
        <v/>
      </c>
      <c r="P46" s="23"/>
      <c r="Q46" s="45" t="str">
        <f>IFERROR(N46-K46,"")</f>
        <v/>
      </c>
      <c r="R46" s="48" t="str">
        <f>IFERROR(O46-L46,"")</f>
        <v/>
      </c>
      <c r="S46" s="80" t="str">
        <f>IFERROR(AVERAGEIFS(S$4:S$31,$E$4:$E$31,$E46,$F$4:$F$31,$F46,$J$4:$J$31,$C46,U$4:U$31,$F$32),"")</f>
        <v/>
      </c>
      <c r="T46" s="76" t="str">
        <f>IFERROR(AVERAGEIFS(T$4:T$31,$E$4:$E$31,$E46,$F$4:$F$31,$F46,$J$4:$J$31,$C46,U$4:U$31,$F$32),"")</f>
        <v/>
      </c>
      <c r="U46" s="23"/>
      <c r="V46" s="45" t="str">
        <f t="shared" si="34"/>
        <v/>
      </c>
      <c r="W46" s="48" t="str">
        <f t="shared" si="35"/>
        <v/>
      </c>
      <c r="X46" s="80" t="str">
        <f>IFERROR(AVERAGEIFS(X$4:X$31,$E$4:$E$31,$E46,$F$4:$F$31,$F46,$J$4:$J$31,$C46,Z$4:Z$31,$F$32),"")</f>
        <v/>
      </c>
      <c r="Y46" s="76" t="str">
        <f>IFERROR(AVERAGEIFS(Y$4:Y$31,$E$4:$E$31,$E46,$F$4:$F$31,$F46,$J$4:$J$31,$C46,Z$4:Z$31,$F$32),"")</f>
        <v/>
      </c>
      <c r="Z46" s="23"/>
      <c r="AA46" s="45" t="str">
        <f t="shared" si="36"/>
        <v/>
      </c>
      <c r="AB46" s="48" t="str">
        <f t="shared" si="37"/>
        <v/>
      </c>
      <c r="AC46" s="80" t="str">
        <f>IFERROR(AVERAGEIFS(AC$4:AC$31,$E$4:$E$31,$E46,$F$4:$F$31,$F46,$J$4:$J$31,$C46,AE$4:AE$31,$F$32),"")</f>
        <v/>
      </c>
      <c r="AD46" s="76" t="str">
        <f>IFERROR(AVERAGEIFS(AD$4:AD$31,$E$4:$E$31,$E46,$F$4:$F$31,$F46,$J$4:$J$31,$C46,AE$4:AE$31,$F$32),"")</f>
        <v/>
      </c>
      <c r="AE46" s="23"/>
      <c r="AF46" s="45" t="str">
        <f t="shared" si="38"/>
        <v/>
      </c>
      <c r="AG46" s="48" t="str">
        <f t="shared" si="39"/>
        <v/>
      </c>
      <c r="AH46" s="80" t="str">
        <f>IFERROR(AVERAGEIFS(AH$4:AH$31,$E$4:$E$31,$E46,$F$4:$F$31,$F46,$J$4:$J$31,$C46,AJ$4:AJ$31,$F$32),"")</f>
        <v/>
      </c>
      <c r="AI46" s="76" t="str">
        <f>IFERROR(AVERAGEIFS(AI$4:AI$31,$E$4:$E$31,$E46,$F$4:$F$31,$F46,$J$4:$J$31,$C46,AJ$4:AJ$31,$F$32),"")</f>
        <v/>
      </c>
      <c r="AJ46" s="23"/>
      <c r="AK46" s="45" t="str">
        <f t="shared" si="40"/>
        <v/>
      </c>
      <c r="AL46" s="48" t="str">
        <f t="shared" si="41"/>
        <v/>
      </c>
      <c r="AM46" s="80" t="str">
        <f t="shared" ref="AM46:AM49" si="70">IFERROR(AVERAGEIFS(AM$4:AM$31,$E$4:$E$31,$E46,$F$4:$F$31,$F46,$J$4:$J$31,$C46,AO$4:AO$31,$F$32),"")</f>
        <v/>
      </c>
      <c r="AN46" s="76" t="str">
        <f t="shared" ref="AN46" si="71">IFERROR(AVERAGEIFS(AN$4:AN$31,$E$4:$E$31,$E46,$F$4:$F$31,$F46,$J$4:$J$31,$C46,AO$4:AO$31,$F$32),"")</f>
        <v/>
      </c>
      <c r="AO46" s="23"/>
      <c r="AP46" s="45" t="str">
        <f t="shared" si="28"/>
        <v/>
      </c>
      <c r="AQ46" s="48" t="str">
        <f t="shared" si="28"/>
        <v/>
      </c>
      <c r="AR46" s="80" t="str">
        <f t="shared" ref="AR46:AR49" si="72">IFERROR(AVERAGEIFS(AR$4:AR$31,$E$4:$E$31,$E46,$F$4:$F$31,$F46,$J$4:$J$31,$C46,AT$4:AT$31,$F$32),"")</f>
        <v/>
      </c>
      <c r="AS46" s="76" t="str">
        <f t="shared" ref="AS46" si="73">IFERROR(AVERAGEIFS(AS$4:AS$31,$E$4:$E$31,$E46,$F$4:$F$31,$F46,$J$4:$J$31,$C46,AT$4:AT$31,$F$32),"")</f>
        <v/>
      </c>
      <c r="AT46" s="23"/>
      <c r="AU46" s="45" t="str">
        <f t="shared" si="31"/>
        <v/>
      </c>
      <c r="AV46" s="48" t="str">
        <f t="shared" si="31"/>
        <v/>
      </c>
    </row>
    <row r="47" spans="3:48">
      <c r="C47" s="318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5"/>
      <c r="K47" s="80">
        <f>IFERROR(AVERAGEIFS(K$4:K$31,$E$4:$E$31,$E47,$F$4:$F$31,$F47,$J$4:$J$31,$C47,M$4:M$31,$F$32),"")</f>
        <v>929</v>
      </c>
      <c r="L47" s="76">
        <f>IFERROR(AVERAGEIFS(L$4:L$31,$E$4:$E$31,$E47,$F$4:$F$31,$F47,$J$4:$J$31,$C47,M$4:M$31,$F$32),"")</f>
        <v>1239</v>
      </c>
      <c r="M47" s="63"/>
      <c r="N47" s="80">
        <f>IFERROR(AVERAGEIFS(N$4:N$31,$E$4:$E$31,$E47,$F$4:$F$31,$F47,$J$4:$J$31,$C47,P$4:P$31,$F$32),"")</f>
        <v>946.5</v>
      </c>
      <c r="O47" s="76">
        <f>IFERROR(AVERAGEIFS(O$4:O$31,$E$4:$E$31,$E47,$F$4:$F$31,$F47,$J$4:$J$31,$C47,P$4:P$31,$F$32),"")</f>
        <v>1239</v>
      </c>
      <c r="P47" s="23"/>
      <c r="Q47" s="45">
        <f>IFERROR(N47-K47,"")</f>
        <v>17.5</v>
      </c>
      <c r="R47" s="48">
        <f>IFERROR(O47-L47,"")</f>
        <v>0</v>
      </c>
      <c r="S47" s="80">
        <f>IFERROR(AVERAGEIFS(S$4:S$31,$E$4:$E$31,$E47,$F$4:$F$31,$F47,$J$4:$J$31,$C47,U$4:U$31,$F$32),"")</f>
        <v>1047.5</v>
      </c>
      <c r="T47" s="76">
        <f>IFERROR(AVERAGEIFS(T$4:T$31,$E$4:$E$31,$E47,$F$4:$F$31,$F47,$J$4:$J$31,$C47,U$4:U$31,$F$32),"")</f>
        <v>1279</v>
      </c>
      <c r="U47" s="23"/>
      <c r="V47" s="45">
        <f t="shared" si="34"/>
        <v>101</v>
      </c>
      <c r="W47" s="48">
        <f t="shared" si="35"/>
        <v>40</v>
      </c>
      <c r="X47" s="80">
        <f>IFERROR(AVERAGEIFS(X$4:X$31,$E$4:$E$31,$E47,$F$4:$F$31,$F47,$J$4:$J$31,$C47,Z$4:Z$31,$F$32),"")</f>
        <v>988.5</v>
      </c>
      <c r="Y47" s="76">
        <f>IFERROR(AVERAGEIFS(Y$4:Y$31,$E$4:$E$31,$E47,$F$4:$F$31,$F47,$J$4:$J$31,$C47,Z$4:Z$31,$F$32),"")</f>
        <v>1279</v>
      </c>
      <c r="Z47" s="23"/>
      <c r="AA47" s="45">
        <f t="shared" si="36"/>
        <v>-59</v>
      </c>
      <c r="AB47" s="48">
        <f t="shared" si="37"/>
        <v>0</v>
      </c>
      <c r="AC47" s="80">
        <f>IFERROR(AVERAGEIFS(AC$4:AC$31,$E$4:$E$31,$E47,$F$4:$F$31,$F47,$J$4:$J$31,$C47,AE$4:AE$31,$F$32),"")</f>
        <v>1002.5</v>
      </c>
      <c r="AD47" s="76">
        <f>IFERROR(AVERAGEIFS(AD$4:AD$31,$E$4:$E$31,$E47,$F$4:$F$31,$F47,$J$4:$J$31,$C47,AE$4:AE$31,$F$32),"")</f>
        <v>1279</v>
      </c>
      <c r="AE47" s="23"/>
      <c r="AF47" s="45">
        <f t="shared" si="38"/>
        <v>14</v>
      </c>
      <c r="AG47" s="48">
        <f t="shared" si="39"/>
        <v>0</v>
      </c>
      <c r="AH47" s="80">
        <f>IFERROR(AVERAGEIFS(AH$4:AH$31,$E$4:$E$31,$E47,$F$4:$F$31,$F47,$J$4:$J$31,$C47,AJ$4:AJ$31,$F$32),"")</f>
        <v>987</v>
      </c>
      <c r="AI47" s="76">
        <f>IFERROR(AVERAGEIFS(AI$4:AI$31,$E$4:$E$31,$E47,$F$4:$F$31,$F47,$J$4:$J$31,$C47,AJ$4:AJ$31,$F$32),"")</f>
        <v>1279</v>
      </c>
      <c r="AJ47" s="23"/>
      <c r="AK47" s="45">
        <f t="shared" si="40"/>
        <v>-15.5</v>
      </c>
      <c r="AL47" s="48">
        <f t="shared" si="41"/>
        <v>0</v>
      </c>
      <c r="AM47" s="80" t="str">
        <f t="shared" si="70"/>
        <v/>
      </c>
      <c r="AN47" s="76" t="str">
        <f t="shared" ref="AN47:AN49" si="74">IFERROR(AVERAGEIFS(AN$4:AN$31,$E$4:$E$31,$E47,$F$4:$F$31,$F47,$J$4:$J$31,$C47,AO$4:AO$31,$F$32),"")</f>
        <v/>
      </c>
      <c r="AO47" s="23"/>
      <c r="AP47" s="45" t="str">
        <f t="shared" si="28"/>
        <v/>
      </c>
      <c r="AQ47" s="48" t="str">
        <f t="shared" si="28"/>
        <v/>
      </c>
      <c r="AR47" s="80" t="str">
        <f t="shared" si="72"/>
        <v/>
      </c>
      <c r="AS47" s="76" t="str">
        <f t="shared" ref="AS47:AS49" si="75">IFERROR(AVERAGEIFS(AS$4:AS$31,$E$4:$E$31,$E47,$F$4:$F$31,$F47,$J$4:$J$31,$C47,AT$4:AT$31,$F$32),"")</f>
        <v/>
      </c>
      <c r="AT47" s="23"/>
      <c r="AU47" s="45" t="str">
        <f t="shared" si="31"/>
        <v/>
      </c>
      <c r="AV47" s="48" t="str">
        <f t="shared" si="31"/>
        <v/>
      </c>
    </row>
    <row r="48" spans="3:48">
      <c r="C48" s="318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5"/>
      <c r="K48" s="80">
        <f>IFERROR(AVERAGEIFS(K$4:K$31,$E$4:$E$31,$E48,$F$4:$F$31,$F48,$J$4:$J$31,$C48,M$4:M$31,$F$32),"")</f>
        <v>1120</v>
      </c>
      <c r="L48" s="76">
        <f t="shared" ref="L48:L49" si="76">IFERROR(AVERAGEIFS(L$4:L$31,$E$4:$E$31,$E48,$F$4:$F$31,$F48,$J$4:$J$31,$C48,M$4:M$31,$F$32),"")</f>
        <v>1449</v>
      </c>
      <c r="M48" s="63"/>
      <c r="N48" s="80">
        <f>IFERROR(AVERAGEIFS(N$4:N$31,$E$4:$E$31,$E48,$F$4:$F$31,$F48,$J$4:$J$31,$C48,P$4:P$31,$F$32),"")</f>
        <v>1112</v>
      </c>
      <c r="O48" s="76">
        <f t="shared" ref="O48:O49" si="77">IFERROR(AVERAGEIFS(O$4:O$31,$E$4:$E$31,$E48,$F$4:$F$31,$F48,$J$4:$J$31,$C48,P$4:P$31,$F$32),"")</f>
        <v>1449</v>
      </c>
      <c r="P48" s="23"/>
      <c r="Q48" s="45">
        <f t="shared" ref="Q48:Q50" si="78">IFERROR(N48-K48,"")</f>
        <v>-8</v>
      </c>
      <c r="R48" s="48">
        <f t="shared" ref="R48:R50" si="79">IFERROR(O48-L48,"")</f>
        <v>0</v>
      </c>
      <c r="S48" s="80">
        <f>IFERROR(AVERAGEIFS(S$4:S$31,$E$4:$E$31,$E48,$F$4:$F$31,$F48,$J$4:$J$31,$C48,U$4:U$31,$F$32),"")</f>
        <v>1182</v>
      </c>
      <c r="T48" s="76">
        <f t="shared" ref="T48:T49" si="80">IFERROR(AVERAGEIFS(T$4:T$31,$E$4:$E$31,$E48,$F$4:$F$31,$F48,$J$4:$J$31,$C48,U$4:U$31,$F$32),"")</f>
        <v>1489</v>
      </c>
      <c r="U48" s="23"/>
      <c r="V48" s="45">
        <f t="shared" si="34"/>
        <v>70</v>
      </c>
      <c r="W48" s="48">
        <f t="shared" si="35"/>
        <v>40</v>
      </c>
      <c r="X48" s="80">
        <f>IFERROR(AVERAGEIFS(X$4:X$31,$E$4:$E$31,$E48,$F$4:$F$31,$F48,$J$4:$J$31,$C48,Z$4:Z$31,$F$32),"")</f>
        <v>1143.5</v>
      </c>
      <c r="Y48" s="76">
        <f t="shared" ref="Y48:Y49" si="81">IFERROR(AVERAGEIFS(Y$4:Y$31,$E$4:$E$31,$E48,$F$4:$F$31,$F48,$J$4:$J$31,$C48,Z$4:Z$31,$F$32),"")</f>
        <v>1489</v>
      </c>
      <c r="Z48" s="23"/>
      <c r="AA48" s="45">
        <f t="shared" si="36"/>
        <v>-38.5</v>
      </c>
      <c r="AB48" s="48">
        <f t="shared" si="37"/>
        <v>0</v>
      </c>
      <c r="AC48" s="80">
        <f>IFERROR(AVERAGEIFS(AC$4:AC$31,$E$4:$E$31,$E48,$F$4:$F$31,$F48,$J$4:$J$31,$C48,AE$4:AE$31,$F$32),"")</f>
        <v>1153</v>
      </c>
      <c r="AD48" s="76">
        <f t="shared" ref="AD48:AD49" si="82">IFERROR(AVERAGEIFS(AD$4:AD$31,$E$4:$E$31,$E48,$F$4:$F$31,$F48,$J$4:$J$31,$C48,AE$4:AE$31,$F$32),"")</f>
        <v>1489</v>
      </c>
      <c r="AE48" s="23"/>
      <c r="AF48" s="45">
        <f t="shared" si="38"/>
        <v>9.5</v>
      </c>
      <c r="AG48" s="48">
        <f t="shared" si="39"/>
        <v>0</v>
      </c>
      <c r="AH48" s="80">
        <f>IFERROR(AVERAGEIFS(AH$4:AH$31,$E$4:$E$31,$E48,$F$4:$F$31,$F48,$J$4:$J$31,$C48,AJ$4:AJ$31,$F$32),"")</f>
        <v>1283</v>
      </c>
      <c r="AI48" s="76">
        <f t="shared" ref="AI48:AI49" si="83">IFERROR(AVERAGEIFS(AI$4:AI$31,$E$4:$E$31,$E48,$F$4:$F$31,$F48,$J$4:$J$31,$C48,AJ$4:AJ$31,$F$32),"")</f>
        <v>1489</v>
      </c>
      <c r="AJ48" s="23"/>
      <c r="AK48" s="45">
        <f t="shared" si="40"/>
        <v>130</v>
      </c>
      <c r="AL48" s="48">
        <f t="shared" si="41"/>
        <v>0</v>
      </c>
      <c r="AM48" s="80" t="str">
        <f t="shared" si="70"/>
        <v/>
      </c>
      <c r="AN48" s="76" t="str">
        <f t="shared" si="74"/>
        <v/>
      </c>
      <c r="AO48" s="23"/>
      <c r="AP48" s="45" t="str">
        <f t="shared" si="28"/>
        <v/>
      </c>
      <c r="AQ48" s="48" t="str">
        <f t="shared" si="28"/>
        <v/>
      </c>
      <c r="AR48" s="80" t="str">
        <f t="shared" si="72"/>
        <v/>
      </c>
      <c r="AS48" s="76" t="str">
        <f t="shared" si="75"/>
        <v/>
      </c>
      <c r="AT48" s="23"/>
      <c r="AU48" s="45" t="str">
        <f t="shared" si="31"/>
        <v/>
      </c>
      <c r="AV48" s="48" t="str">
        <f t="shared" si="31"/>
        <v/>
      </c>
    </row>
    <row r="49" spans="3:49">
      <c r="C49" s="318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5"/>
      <c r="K49" s="80" t="str">
        <f>IFERROR(AVERAGEIFS(K$4:K$31,$E$4:$E$31,$E49,$F$4:$F$31,$F49,$J$4:$J$31,$C49,M$4:M$31,$F$32),"")</f>
        <v/>
      </c>
      <c r="L49" s="76" t="str">
        <f t="shared" si="76"/>
        <v/>
      </c>
      <c r="M49" s="63"/>
      <c r="N49" s="80" t="str">
        <f>IFERROR(AVERAGEIFS(N$4:N$31,$E$4:$E$31,$E49,$F$4:$F$31,$F49,$J$4:$J$31,$C49,P$4:P$31,$F$32),"")</f>
        <v/>
      </c>
      <c r="O49" s="76" t="str">
        <f t="shared" si="77"/>
        <v/>
      </c>
      <c r="P49" s="23"/>
      <c r="Q49" s="45" t="str">
        <f t="shared" si="78"/>
        <v/>
      </c>
      <c r="R49" s="48" t="str">
        <f t="shared" si="79"/>
        <v/>
      </c>
      <c r="S49" s="80" t="str">
        <f>IFERROR(AVERAGEIFS(S$4:S$31,$E$4:$E$31,$E49,$F$4:$F$31,$F49,$J$4:$J$31,$C49,U$4:U$31,$F$32),"")</f>
        <v/>
      </c>
      <c r="T49" s="76" t="str">
        <f t="shared" si="80"/>
        <v/>
      </c>
      <c r="U49" s="23"/>
      <c r="V49" s="45" t="str">
        <f t="shared" si="34"/>
        <v/>
      </c>
      <c r="W49" s="48" t="str">
        <f t="shared" si="35"/>
        <v/>
      </c>
      <c r="X49" s="80" t="str">
        <f>IFERROR(AVERAGEIFS(X$4:X$31,$E$4:$E$31,$E49,$F$4:$F$31,$F49,$J$4:$J$31,$C49,Z$4:Z$31,$F$32),"")</f>
        <v/>
      </c>
      <c r="Y49" s="76" t="str">
        <f t="shared" si="81"/>
        <v/>
      </c>
      <c r="Z49" s="23"/>
      <c r="AA49" s="45" t="str">
        <f t="shared" si="36"/>
        <v/>
      </c>
      <c r="AB49" s="48" t="str">
        <f t="shared" si="37"/>
        <v/>
      </c>
      <c r="AC49" s="80" t="str">
        <f>IFERROR(AVERAGEIFS(AC$4:AC$31,$E$4:$E$31,$E49,$F$4:$F$31,$F49,$J$4:$J$31,$C49,AE$4:AE$31,$F$32),"")</f>
        <v/>
      </c>
      <c r="AD49" s="76" t="str">
        <f t="shared" si="82"/>
        <v/>
      </c>
      <c r="AE49" s="23"/>
      <c r="AF49" s="45" t="str">
        <f t="shared" si="38"/>
        <v/>
      </c>
      <c r="AG49" s="48" t="str">
        <f t="shared" si="39"/>
        <v/>
      </c>
      <c r="AH49" s="80" t="str">
        <f>IFERROR(AVERAGEIFS(AH$4:AH$31,$E$4:$E$31,$E49,$F$4:$F$31,$F49,$J$4:$J$31,$C49,AJ$4:AJ$31,$F$32),"")</f>
        <v/>
      </c>
      <c r="AI49" s="76" t="str">
        <f t="shared" si="83"/>
        <v/>
      </c>
      <c r="AJ49" s="23"/>
      <c r="AK49" s="45" t="str">
        <f t="shared" si="40"/>
        <v/>
      </c>
      <c r="AL49" s="48" t="str">
        <f t="shared" si="41"/>
        <v/>
      </c>
      <c r="AM49" s="80" t="str">
        <f t="shared" si="70"/>
        <v/>
      </c>
      <c r="AN49" s="76" t="str">
        <f t="shared" si="74"/>
        <v/>
      </c>
      <c r="AO49" s="23"/>
      <c r="AP49" s="45" t="str">
        <f t="shared" si="28"/>
        <v/>
      </c>
      <c r="AQ49" s="48" t="str">
        <f t="shared" si="28"/>
        <v/>
      </c>
      <c r="AR49" s="80" t="str">
        <f t="shared" si="72"/>
        <v/>
      </c>
      <c r="AS49" s="76" t="str">
        <f t="shared" si="75"/>
        <v/>
      </c>
      <c r="AT49" s="23"/>
      <c r="AU49" s="45" t="str">
        <f t="shared" si="31"/>
        <v/>
      </c>
      <c r="AV49" s="48" t="str">
        <f t="shared" si="31"/>
        <v/>
      </c>
    </row>
    <row r="50" spans="3:49">
      <c r="C50" s="318" t="s">
        <v>55</v>
      </c>
      <c r="D50" t="s">
        <v>75</v>
      </c>
      <c r="E50" s="1">
        <v>3</v>
      </c>
      <c r="G50" s="5"/>
      <c r="H50" s="5"/>
      <c r="I50" s="5"/>
      <c r="J50" s="5"/>
      <c r="K50" s="80">
        <f>IFERROR(AVERAGEIFS(K$4:K$31,$E$4:$E$31,$E50,$J$4:$J$31,$C50,M$4:M$31,$F$32),"")</f>
        <v>1319</v>
      </c>
      <c r="L50" s="76">
        <f>IFERROR(AVERAGEIFS(L$4:L$31,$E$4:$E$31,$E50,$J$4:$J$31,$C50,M$4:M$31,$F$32),"")</f>
        <v>1529</v>
      </c>
      <c r="M50" s="63"/>
      <c r="N50" s="80">
        <f>IFERROR(AVERAGEIFS(N$4:N$31,$E$4:$E$31,$E50,$J$4:$J$31,$C50,P$4:P$31,$F$32),"")</f>
        <v>1399</v>
      </c>
      <c r="O50" s="76">
        <f>IFERROR(AVERAGEIFS(O$4:O$31,$E$4:$E$31,$E50,$J$4:$J$31,$C50,P$4:P$31,$F$32),"")</f>
        <v>1529</v>
      </c>
      <c r="P50" s="23"/>
      <c r="Q50" s="45">
        <f t="shared" si="78"/>
        <v>80</v>
      </c>
      <c r="R50" s="48">
        <f t="shared" si="79"/>
        <v>0</v>
      </c>
      <c r="S50" s="80">
        <f>IFERROR(AVERAGEIFS(S$4:S$31,$E$4:$E$31,$E50,$J$4:$J$31,$C50,U$4:U$31,$F$32),"")</f>
        <v>1439</v>
      </c>
      <c r="T50" s="76">
        <f>IFERROR(AVERAGEIFS(T$4:T$31,$E$4:$E$31,$E50,$J$4:$J$31,$C50,U$4:U$31,$F$32),"")</f>
        <v>1579</v>
      </c>
      <c r="U50" s="23"/>
      <c r="V50" s="45">
        <f t="shared" si="34"/>
        <v>40</v>
      </c>
      <c r="W50" s="48">
        <f t="shared" si="35"/>
        <v>50</v>
      </c>
      <c r="X50" s="80">
        <f>IFERROR(AVERAGEIFS(X$4:X$31,$E$4:$E$31,$E50,$J$4:$J$31,$C50,Z$4:Z$31,$F$32),"")</f>
        <v>1509</v>
      </c>
      <c r="Y50" s="76">
        <f>IFERROR(AVERAGEIFS(Y$4:Y$31,$E$4:$E$31,$E50,$J$4:$J$31,$C50,Z$4:Z$31,$F$32),"")</f>
        <v>1579</v>
      </c>
      <c r="Z50" s="23"/>
      <c r="AA50" s="45">
        <f t="shared" si="36"/>
        <v>70</v>
      </c>
      <c r="AB50" s="48">
        <f t="shared" si="37"/>
        <v>0</v>
      </c>
      <c r="AC50" s="80">
        <f>IFERROR(AVERAGEIFS(AC$4:AC$31,$E$4:$E$31,$E50,$J$4:$J$31,$C50,AE$4:AE$31,$F$32),"")</f>
        <v>1439</v>
      </c>
      <c r="AD50" s="76">
        <f>IFERROR(AVERAGEIFS(AD$4:AD$31,$E$4:$E$31,$E50,$J$4:$J$31,$C50,AE$4:AE$31,$F$32),"")</f>
        <v>1579</v>
      </c>
      <c r="AE50" s="23"/>
      <c r="AF50" s="45">
        <f t="shared" si="38"/>
        <v>-70</v>
      </c>
      <c r="AG50" s="48">
        <f t="shared" si="39"/>
        <v>0</v>
      </c>
      <c r="AH50" s="80">
        <f>IFERROR(AVERAGEIFS(AH$4:AH$31,$E$4:$E$31,$E50,$J$4:$J$31,$C50,AJ$4:AJ$31,$F$32),"")</f>
        <v>1339</v>
      </c>
      <c r="AI50" s="76">
        <f>IFERROR(AVERAGEIFS(AI$4:AI$31,$E$4:$E$31,$E50,$J$4:$J$31,$C50,AJ$4:AJ$31,$F$32),"")</f>
        <v>1459</v>
      </c>
      <c r="AJ50" s="23"/>
      <c r="AK50" s="45">
        <f t="shared" si="40"/>
        <v>-100</v>
      </c>
      <c r="AL50" s="48">
        <f t="shared" si="41"/>
        <v>-120</v>
      </c>
      <c r="AM50" s="80" t="str">
        <f t="shared" ref="AM50" si="84">IFERROR(AVERAGEIFS(AM$4:AM$31,$E$4:$E$31,$E50,$J$4:$J$31,$C50,AO$4:AO$31,$F$32),"")</f>
        <v/>
      </c>
      <c r="AN50" s="76" t="str">
        <f t="shared" ref="AN50" si="85">IFERROR(AVERAGEIFS(AN$4:AN$31,$E$4:$E$31,$E50,$J$4:$J$31,$C50,AO$4:AO$31,$F$32),"")</f>
        <v/>
      </c>
      <c r="AO50" s="23"/>
      <c r="AP50" s="45" t="str">
        <f t="shared" si="28"/>
        <v/>
      </c>
      <c r="AQ50" s="48" t="str">
        <f t="shared" si="28"/>
        <v/>
      </c>
      <c r="AR50" s="80" t="str">
        <f t="shared" ref="AR50" si="86">IFERROR(AVERAGEIFS(AR$4:AR$31,$E$4:$E$31,$E50,$J$4:$J$31,$C50,AT$4:AT$31,$F$32),"")</f>
        <v/>
      </c>
      <c r="AS50" s="76" t="str">
        <f t="shared" ref="AS50" si="87">IFERROR(AVERAGEIFS(AS$4:AS$31,$E$4:$E$31,$E50,$J$4:$J$31,$C50,AT$4:AT$31,$F$32),"")</f>
        <v/>
      </c>
      <c r="AT50" s="23"/>
      <c r="AU50" s="45" t="str">
        <f t="shared" si="31"/>
        <v/>
      </c>
      <c r="AV50" s="48" t="str">
        <f t="shared" si="31"/>
        <v/>
      </c>
    </row>
    <row r="51" spans="3:49">
      <c r="E51" s="1"/>
      <c r="G51" s="5"/>
      <c r="H51" s="5"/>
      <c r="I51" s="5"/>
      <c r="J51" s="5"/>
      <c r="K51" s="77"/>
      <c r="L51" s="77"/>
      <c r="M51" s="63"/>
      <c r="N51" s="77"/>
      <c r="O51" s="77"/>
      <c r="P51" s="13"/>
      <c r="Q51" s="77"/>
      <c r="R51" s="231"/>
      <c r="S51" s="77"/>
      <c r="T51" s="77"/>
      <c r="U51" s="13"/>
      <c r="V51" s="45">
        <f t="shared" si="34"/>
        <v>0</v>
      </c>
      <c r="W51" s="48">
        <f t="shared" si="35"/>
        <v>0</v>
      </c>
      <c r="X51" s="77"/>
      <c r="Y51" s="77"/>
      <c r="Z51" s="13"/>
      <c r="AA51" s="45">
        <f t="shared" si="36"/>
        <v>0</v>
      </c>
      <c r="AB51" s="48">
        <f t="shared" si="37"/>
        <v>0</v>
      </c>
      <c r="AC51" s="77"/>
      <c r="AD51" s="77"/>
      <c r="AE51" s="13"/>
      <c r="AF51" s="45">
        <f t="shared" si="38"/>
        <v>0</v>
      </c>
      <c r="AG51" s="48">
        <f t="shared" si="39"/>
        <v>0</v>
      </c>
      <c r="AH51" s="77"/>
      <c r="AI51" s="77"/>
      <c r="AJ51" s="13"/>
      <c r="AK51" s="45">
        <f t="shared" si="40"/>
        <v>0</v>
      </c>
      <c r="AL51" s="48">
        <f t="shared" si="41"/>
        <v>0</v>
      </c>
      <c r="AM51" s="77"/>
      <c r="AN51" s="77"/>
      <c r="AO51" s="13"/>
      <c r="AP51" s="45">
        <f t="shared" ref="AP51:AP56" si="88">IFERROR(AM51-AH51,"")</f>
        <v>0</v>
      </c>
      <c r="AQ51" s="48">
        <f t="shared" ref="AQ51:AQ56" si="89">IFERROR(AN51-AI51,"")</f>
        <v>0</v>
      </c>
      <c r="AR51" s="77"/>
      <c r="AS51" s="77"/>
      <c r="AT51" s="13"/>
      <c r="AU51" s="45">
        <f t="shared" ref="AU51:AU56" si="90">IFERROR(AR51-AM51,"")</f>
        <v>0</v>
      </c>
      <c r="AV51" s="48">
        <f t="shared" ref="AV51:AV56" si="91">IFERROR(AS51-AN51,"")</f>
        <v>0</v>
      </c>
    </row>
    <row r="52" spans="3:49">
      <c r="C52" s="318" t="s">
        <v>58</v>
      </c>
      <c r="D52" t="s">
        <v>96</v>
      </c>
      <c r="E52" s="1">
        <v>0</v>
      </c>
      <c r="F52">
        <v>1</v>
      </c>
      <c r="G52" s="5"/>
      <c r="H52" s="5"/>
      <c r="I52" s="5"/>
      <c r="J52" s="5"/>
      <c r="K52" s="80" t="str">
        <f>IFERROR(AVERAGEIFS(K$4:K$31,$E$4:$E$31,$E52,$F$4:$F$31,$F52,$J$4:$J$31,$C52,M$4:M$31,$F$32),"")</f>
        <v/>
      </c>
      <c r="L52" s="76" t="str">
        <f>IFERROR(AVERAGEIFS(L$4:L$31,$E$4:$E$31,$E52,$F$4:$F$31,$F52,$J$4:$J$31,$C52,M$4:M$31,$F$32),"")</f>
        <v/>
      </c>
      <c r="M52" s="63"/>
      <c r="N52" s="80" t="str">
        <f>IFERROR(AVERAGEIFS(N$4:N$31,$E$4:$E$31,$E52,$F$4:$F$31,$F52,$J$4:$J$31,$C52,P$4:P$31,$F$32),"")</f>
        <v/>
      </c>
      <c r="O52" s="76" t="str">
        <f>IFERROR(AVERAGEIFS(O$4:O$31,$E$4:$E$31,$E52,$F$4:$F$31,$F52,$J$4:$J$31,$C52,P$4:P$31,$F$32),"")</f>
        <v/>
      </c>
      <c r="P52" s="23"/>
      <c r="Q52" s="45" t="str">
        <f>IFERROR(N52-K52,"")</f>
        <v/>
      </c>
      <c r="R52" s="48" t="str">
        <f>IFERROR(O52-L52,"")</f>
        <v/>
      </c>
      <c r="S52" s="80" t="str">
        <f>IFERROR(AVERAGEIFS(S$4:S$31,$E$4:$E$31,$E52,$F$4:$F$31,$F52,$J$4:$J$31,$C52,U$4:U$31,$F$32),"")</f>
        <v/>
      </c>
      <c r="T52" s="76" t="str">
        <f>IFERROR(AVERAGEIFS(T$4:T$31,$E$4:$E$31,$E52,$F$4:$F$31,$F52,$J$4:$J$31,$C52,U$4:U$31,$F$32),"")</f>
        <v/>
      </c>
      <c r="U52" s="23"/>
      <c r="V52" s="45" t="str">
        <f t="shared" si="34"/>
        <v/>
      </c>
      <c r="W52" s="48" t="str">
        <f t="shared" si="35"/>
        <v/>
      </c>
      <c r="X52" s="80" t="str">
        <f>IFERROR(AVERAGEIFS(X$4:X$31,$E$4:$E$31,$E52,$F$4:$F$31,$F52,$J$4:$J$31,$C52,Z$4:Z$31,$F$32),"")</f>
        <v/>
      </c>
      <c r="Y52" s="76" t="str">
        <f>IFERROR(AVERAGEIFS(Y$4:Y$31,$E$4:$E$31,$E52,$F$4:$F$31,$F52,$J$4:$J$31,$C52,Z$4:Z$31,$F$32),"")</f>
        <v/>
      </c>
      <c r="Z52" s="23"/>
      <c r="AA52" s="45" t="str">
        <f t="shared" si="36"/>
        <v/>
      </c>
      <c r="AB52" s="48" t="str">
        <f t="shared" si="37"/>
        <v/>
      </c>
      <c r="AC52" s="80" t="str">
        <f>IFERROR(AVERAGEIFS(AC$4:AC$31,$E$4:$E$31,$E52,$F$4:$F$31,$F52,$J$4:$J$31,$C52,AE$4:AE$31,$F$32),"")</f>
        <v/>
      </c>
      <c r="AD52" s="76" t="str">
        <f>IFERROR(AVERAGEIFS(AD$4:AD$31,$E$4:$E$31,$E52,$F$4:$F$31,$F52,$J$4:$J$31,$C52,AE$4:AE$31,$F$32),"")</f>
        <v/>
      </c>
      <c r="AE52" s="23"/>
      <c r="AF52" s="45" t="str">
        <f t="shared" si="38"/>
        <v/>
      </c>
      <c r="AG52" s="48" t="str">
        <f t="shared" si="39"/>
        <v/>
      </c>
      <c r="AH52" s="80" t="str">
        <f>IFERROR(AVERAGEIFS(AH$4:AH$31,$E$4:$E$31,$E52,$F$4:$F$31,$F52,$J$4:$J$31,$C52,AJ$4:AJ$31,$F$32),"")</f>
        <v/>
      </c>
      <c r="AI52" s="76" t="str">
        <f>IFERROR(AVERAGEIFS(AI$4:AI$31,$E$4:$E$31,$E52,$F$4:$F$31,$F52,$J$4:$J$31,$C52,AJ$4:AJ$31,$F$32),"")</f>
        <v/>
      </c>
      <c r="AJ52" s="23"/>
      <c r="AK52" s="45" t="str">
        <f t="shared" si="40"/>
        <v/>
      </c>
      <c r="AL52" s="48" t="str">
        <f t="shared" si="41"/>
        <v/>
      </c>
      <c r="AM52" s="80" t="str">
        <f t="shared" ref="AM52:AM55" si="92">IFERROR(AVERAGEIFS(AM$4:AM$31,$E$4:$E$31,$E52,$F$4:$F$31,$F52,$J$4:$J$31,$C52,AO$4:AO$31,$F$32),"")</f>
        <v/>
      </c>
      <c r="AN52" s="76" t="str">
        <f t="shared" ref="AN52" si="93">IFERROR(AVERAGEIFS(AN$4:AN$31,$E$4:$E$31,$E52,$F$4:$F$31,$F52,$J$4:$J$31,$C52,AO$4:AO$31,$F$32),"")</f>
        <v/>
      </c>
      <c r="AO52" s="23"/>
      <c r="AP52" s="45" t="str">
        <f t="shared" si="88"/>
        <v/>
      </c>
      <c r="AQ52" s="48" t="str">
        <f t="shared" si="89"/>
        <v/>
      </c>
      <c r="AR52" s="80" t="str">
        <f t="shared" ref="AR52:AR55" si="94">IFERROR(AVERAGEIFS(AR$4:AR$31,$E$4:$E$31,$E52,$F$4:$F$31,$F52,$J$4:$J$31,$C52,AT$4:AT$31,$F$32),"")</f>
        <v/>
      </c>
      <c r="AS52" s="76" t="str">
        <f t="shared" ref="AS52" si="95">IFERROR(AVERAGEIFS(AS$4:AS$31,$E$4:$E$31,$E52,$F$4:$F$31,$F52,$J$4:$J$31,$C52,AT$4:AT$31,$F$32),"")</f>
        <v/>
      </c>
      <c r="AT52" s="23"/>
      <c r="AU52" s="45" t="str">
        <f t="shared" si="90"/>
        <v/>
      </c>
      <c r="AV52" s="48" t="str">
        <f t="shared" si="91"/>
        <v/>
      </c>
    </row>
    <row r="53" spans="3:49">
      <c r="C53" s="318" t="s">
        <v>58</v>
      </c>
      <c r="D53" s="5" t="s">
        <v>72</v>
      </c>
      <c r="E53">
        <v>1</v>
      </c>
      <c r="F53">
        <v>1</v>
      </c>
      <c r="G53" s="5"/>
      <c r="H53" s="5"/>
      <c r="I53" s="5"/>
      <c r="J53" s="5"/>
      <c r="K53" s="80">
        <f>IFERROR(AVERAGEIFS(K$4:K$31,$E$4:$E$31,$E53,$F$4:$F$31,$F53,$J$4:$J$31,$C53,M$4:M$31,$F$32),"")</f>
        <v>998.4</v>
      </c>
      <c r="L53" s="76">
        <f>IFERROR(AVERAGEIFS(L$4:L$31,$E$4:$E$31,$E53,$F$4:$F$31,$F53,$J$4:$J$31,$C53,M$4:M$31,$F$32),"")</f>
        <v>1104</v>
      </c>
      <c r="M53" s="63"/>
      <c r="N53" s="80">
        <f>IFERROR(AVERAGEIFS(N$4:N$31,$E$4:$E$31,$E53,$F$4:$F$31,$F53,$J$4:$J$31,$C53,P$4:P$31,$F$32),"")</f>
        <v>991.8</v>
      </c>
      <c r="O53" s="76">
        <f>IFERROR(AVERAGEIFS(O$4:O$31,$E$4:$E$31,$E53,$F$4:$F$31,$F53,$J$4:$J$31,$C53,P$4:P$31,$F$32),"")</f>
        <v>1104</v>
      </c>
      <c r="P53" s="23"/>
      <c r="Q53" s="45">
        <f>IFERROR(N53-K53,"")</f>
        <v>-6.6000000000000227</v>
      </c>
      <c r="R53" s="48">
        <f>IFERROR(O53-L53,"")</f>
        <v>0</v>
      </c>
      <c r="S53" s="80">
        <f>IFERROR(AVERAGEIFS(S$4:S$31,$E$4:$E$31,$E53,$F$4:$F$31,$F53,$J$4:$J$31,$C53,U$4:U$31,$F$32),"")</f>
        <v>1023.8</v>
      </c>
      <c r="T53" s="76">
        <f>IFERROR(AVERAGEIFS(T$4:T$31,$E$4:$E$31,$E53,$F$4:$F$31,$F53,$J$4:$J$31,$C53,U$4:U$31,$F$32),"")</f>
        <v>1124</v>
      </c>
      <c r="U53" s="23"/>
      <c r="V53" s="45">
        <f t="shared" si="34"/>
        <v>32</v>
      </c>
      <c r="W53" s="48">
        <f t="shared" si="35"/>
        <v>20</v>
      </c>
      <c r="X53" s="80">
        <f>IFERROR(AVERAGEIFS(X$4:X$31,$E$4:$E$31,$E53,$F$4:$F$31,$F53,$J$4:$J$31,$C53,Z$4:Z$31,$F$32),"")</f>
        <v>1021.8</v>
      </c>
      <c r="Y53" s="76">
        <f>IFERROR(AVERAGEIFS(Y$4:Y$31,$E$4:$E$31,$E53,$F$4:$F$31,$F53,$J$4:$J$31,$C53,Z$4:Z$31,$F$32),"")</f>
        <v>1124</v>
      </c>
      <c r="Z53" s="23"/>
      <c r="AA53" s="45">
        <f t="shared" si="36"/>
        <v>-2</v>
      </c>
      <c r="AB53" s="48">
        <f t="shared" si="37"/>
        <v>0</v>
      </c>
      <c r="AC53" s="80">
        <f>IFERROR(AVERAGEIFS(AC$4:AC$31,$E$4:$E$31,$E53,$F$4:$F$31,$F53,$J$4:$J$31,$C53,AE$4:AE$31,$F$32),"")</f>
        <v>1005.8</v>
      </c>
      <c r="AD53" s="76">
        <f>IFERROR(AVERAGEIFS(AD$4:AD$31,$E$4:$E$31,$E53,$F$4:$F$31,$F53,$J$4:$J$31,$C53,AE$4:AE$31,$F$32),"")</f>
        <v>1124</v>
      </c>
      <c r="AE53" s="23"/>
      <c r="AF53" s="45">
        <f t="shared" si="38"/>
        <v>-16</v>
      </c>
      <c r="AG53" s="48">
        <f t="shared" si="39"/>
        <v>0</v>
      </c>
      <c r="AH53" s="80">
        <f>IFERROR(AVERAGEIFS(AH$4:AH$31,$E$4:$E$31,$E53,$F$4:$F$31,$F53,$J$4:$J$31,$C53,AJ$4:AJ$31,$F$32),"")</f>
        <v>1038.2</v>
      </c>
      <c r="AI53" s="76">
        <f>IFERROR(AVERAGEIFS(AI$4:AI$31,$E$4:$E$31,$E53,$F$4:$F$31,$F53,$J$4:$J$31,$C53,AJ$4:AJ$31,$F$32),"")</f>
        <v>1124</v>
      </c>
      <c r="AJ53" s="23"/>
      <c r="AK53" s="45">
        <f t="shared" si="40"/>
        <v>32.400000000000091</v>
      </c>
      <c r="AL53" s="48">
        <f t="shared" si="41"/>
        <v>0</v>
      </c>
      <c r="AM53" s="80" t="str">
        <f t="shared" si="92"/>
        <v/>
      </c>
      <c r="AN53" s="76" t="str">
        <f t="shared" ref="AN53:AN55" si="96">IFERROR(AVERAGEIFS(AN$4:AN$31,$E$4:$E$31,$E53,$F$4:$F$31,$F53,$J$4:$J$31,$C53,AO$4:AO$31,$F$32),"")</f>
        <v/>
      </c>
      <c r="AO53" s="23"/>
      <c r="AP53" s="45" t="str">
        <f t="shared" si="88"/>
        <v/>
      </c>
      <c r="AQ53" s="48" t="str">
        <f t="shared" si="89"/>
        <v/>
      </c>
      <c r="AR53" s="80" t="str">
        <f t="shared" si="94"/>
        <v/>
      </c>
      <c r="AS53" s="76" t="str">
        <f t="shared" ref="AS53:AS55" si="97">IFERROR(AVERAGEIFS(AS$4:AS$31,$E$4:$E$31,$E53,$F$4:$F$31,$F53,$J$4:$J$31,$C53,AT$4:AT$31,$F$32),"")</f>
        <v/>
      </c>
      <c r="AT53" s="23"/>
      <c r="AU53" s="45" t="str">
        <f t="shared" si="90"/>
        <v/>
      </c>
      <c r="AV53" s="48" t="str">
        <f t="shared" si="91"/>
        <v/>
      </c>
    </row>
    <row r="54" spans="3:49">
      <c r="C54" s="318" t="s">
        <v>58</v>
      </c>
      <c r="D54" s="5" t="s">
        <v>73</v>
      </c>
      <c r="E54">
        <v>2</v>
      </c>
      <c r="F54">
        <v>1</v>
      </c>
      <c r="G54" s="5"/>
      <c r="H54" s="5"/>
      <c r="I54" s="5"/>
      <c r="J54" s="5"/>
      <c r="K54" s="80">
        <f>IFERROR(AVERAGEIFS(K$4:K$31,$E$4:$E$31,$E54,$F$4:$F$31,$F54,$J$4:$J$31,$C54,M$4:M$31,$F$32),"")</f>
        <v>1170.1428571428571</v>
      </c>
      <c r="L54" s="76">
        <f t="shared" ref="L54:L55" si="98">IFERROR(AVERAGEIFS(L$4:L$31,$E$4:$E$31,$E54,$F$4:$F$31,$F54,$J$4:$J$31,$C54,M$4:M$31,$F$32),"")</f>
        <v>1295.6666666666667</v>
      </c>
      <c r="M54" s="63"/>
      <c r="N54" s="80">
        <f>IFERROR(AVERAGEIFS(N$4:N$31,$E$4:$E$31,$E54,$F$4:$F$31,$F54,$J$4:$J$31,$C54,P$4:P$31,$F$32),"")</f>
        <v>1131.8571428571429</v>
      </c>
      <c r="O54" s="76">
        <f t="shared" ref="O54:O55" si="99">IFERROR(AVERAGEIFS(O$4:O$31,$E$4:$E$31,$E54,$F$4:$F$31,$F54,$J$4:$J$31,$C54,P$4:P$31,$F$32),"")</f>
        <v>1295.6666666666667</v>
      </c>
      <c r="P54" s="23"/>
      <c r="Q54" s="45">
        <f t="shared" ref="Q54:Q56" si="100">IFERROR(N54-K54,"")</f>
        <v>-38.285714285714221</v>
      </c>
      <c r="R54" s="48">
        <f t="shared" ref="R54:R56" si="101">IFERROR(O54-L54,"")</f>
        <v>0</v>
      </c>
      <c r="S54" s="80">
        <f>IFERROR(AVERAGEIFS(S$4:S$31,$E$4:$E$31,$E54,$F$4:$F$31,$F54,$J$4:$J$31,$C54,U$4:U$31,$F$32),"")</f>
        <v>1172.5714285714287</v>
      </c>
      <c r="T54" s="76">
        <f t="shared" ref="T54:T55" si="102">IFERROR(AVERAGEIFS(T$4:T$31,$E$4:$E$31,$E54,$F$4:$F$31,$F54,$J$4:$J$31,$C54,U$4:U$31,$F$32),"")</f>
        <v>1315.6666666666667</v>
      </c>
      <c r="U54" s="23"/>
      <c r="V54" s="45">
        <f t="shared" si="34"/>
        <v>40.714285714285779</v>
      </c>
      <c r="W54" s="48">
        <f t="shared" si="35"/>
        <v>20</v>
      </c>
      <c r="X54" s="80">
        <f>IFERROR(AVERAGEIFS(X$4:X$31,$E$4:$E$31,$E54,$F$4:$F$31,$F54,$J$4:$J$31,$C54,Z$4:Z$31,$F$32),"")</f>
        <v>1201.4285714285713</v>
      </c>
      <c r="Y54" s="76">
        <f t="shared" ref="Y54:Y55" si="103">IFERROR(AVERAGEIFS(Y$4:Y$31,$E$4:$E$31,$E54,$F$4:$F$31,$F54,$J$4:$J$31,$C54,Z$4:Z$31,$F$32),"")</f>
        <v>1315.6666666666667</v>
      </c>
      <c r="Z54" s="23"/>
      <c r="AA54" s="45">
        <f t="shared" si="36"/>
        <v>28.857142857142662</v>
      </c>
      <c r="AB54" s="48">
        <f t="shared" si="37"/>
        <v>0</v>
      </c>
      <c r="AC54" s="80">
        <f>IFERROR(AVERAGEIFS(AC$4:AC$31,$E$4:$E$31,$E54,$F$4:$F$31,$F54,$J$4:$J$31,$C54,AE$4:AE$31,$F$32),"")</f>
        <v>1180.7142857142858</v>
      </c>
      <c r="AD54" s="76">
        <f t="shared" ref="AD54:AD55" si="104">IFERROR(AVERAGEIFS(AD$4:AD$31,$E$4:$E$31,$E54,$F$4:$F$31,$F54,$J$4:$J$31,$C54,AE$4:AE$31,$F$32),"")</f>
        <v>1315.6666666666667</v>
      </c>
      <c r="AE54" s="23"/>
      <c r="AF54" s="45">
        <f t="shared" si="38"/>
        <v>-20.714285714285552</v>
      </c>
      <c r="AG54" s="48">
        <f t="shared" si="39"/>
        <v>0</v>
      </c>
      <c r="AH54" s="80">
        <f>IFERROR(AVERAGEIFS(AH$4:AH$31,$E$4:$E$31,$E54,$F$4:$F$31,$F54,$J$4:$J$31,$C54,AJ$4:AJ$31,$F$32),"")</f>
        <v>1180.7142857142858</v>
      </c>
      <c r="AI54" s="76">
        <f t="shared" ref="AI54:AI55" si="105">IFERROR(AVERAGEIFS(AI$4:AI$31,$E$4:$E$31,$E54,$F$4:$F$31,$F54,$J$4:$J$31,$C54,AJ$4:AJ$31,$F$32),"")</f>
        <v>1315.6666666666667</v>
      </c>
      <c r="AJ54" s="23"/>
      <c r="AK54" s="45">
        <f t="shared" si="40"/>
        <v>0</v>
      </c>
      <c r="AL54" s="48">
        <f t="shared" si="41"/>
        <v>0</v>
      </c>
      <c r="AM54" s="80" t="str">
        <f t="shared" si="92"/>
        <v/>
      </c>
      <c r="AN54" s="76" t="str">
        <f t="shared" si="96"/>
        <v/>
      </c>
      <c r="AO54" s="23"/>
      <c r="AP54" s="45" t="str">
        <f t="shared" si="88"/>
        <v/>
      </c>
      <c r="AQ54" s="48" t="str">
        <f t="shared" si="89"/>
        <v/>
      </c>
      <c r="AR54" s="80" t="str">
        <f t="shared" si="94"/>
        <v/>
      </c>
      <c r="AS54" s="76" t="str">
        <f t="shared" si="97"/>
        <v/>
      </c>
      <c r="AT54" s="23"/>
      <c r="AU54" s="45" t="str">
        <f t="shared" si="90"/>
        <v/>
      </c>
      <c r="AV54" s="48" t="str">
        <f t="shared" si="91"/>
        <v/>
      </c>
    </row>
    <row r="55" spans="3:49">
      <c r="C55" s="318" t="s">
        <v>58</v>
      </c>
      <c r="D55" s="5" t="s">
        <v>74</v>
      </c>
      <c r="E55">
        <v>2</v>
      </c>
      <c r="F55">
        <v>2</v>
      </c>
      <c r="G55" s="5"/>
      <c r="H55" s="5"/>
      <c r="I55" s="5"/>
      <c r="J55" s="5"/>
      <c r="K55" s="80" t="str">
        <f>IFERROR(AVERAGEIFS(K$4:K$31,$E$4:$E$31,$E55,$F$4:$F$31,$F55,$J$4:$J$31,$C55,M$4:M$31,$F$32),"")</f>
        <v/>
      </c>
      <c r="L55" s="76" t="str">
        <f t="shared" si="98"/>
        <v/>
      </c>
      <c r="M55" s="63"/>
      <c r="N55" s="80" t="str">
        <f>IFERROR(AVERAGEIFS(N$4:N$31,$E$4:$E$31,$E55,$F$4:$F$31,$F55,$J$4:$J$31,$C55,P$4:P$31,$F$32),"")</f>
        <v/>
      </c>
      <c r="O55" s="76" t="str">
        <f t="shared" si="99"/>
        <v/>
      </c>
      <c r="P55" s="23"/>
      <c r="Q55" s="45" t="str">
        <f t="shared" si="100"/>
        <v/>
      </c>
      <c r="R55" s="48" t="str">
        <f t="shared" si="101"/>
        <v/>
      </c>
      <c r="S55" s="80" t="str">
        <f>IFERROR(AVERAGEIFS(S$4:S$31,$E$4:$E$31,$E55,$F$4:$F$31,$F55,$J$4:$J$31,$C55,U$4:U$31,$F$32),"")</f>
        <v/>
      </c>
      <c r="T55" s="76" t="str">
        <f t="shared" si="102"/>
        <v/>
      </c>
      <c r="U55" s="23"/>
      <c r="V55" s="45" t="str">
        <f t="shared" si="34"/>
        <v/>
      </c>
      <c r="W55" s="48" t="str">
        <f t="shared" si="35"/>
        <v/>
      </c>
      <c r="X55" s="80" t="str">
        <f>IFERROR(AVERAGEIFS(X$4:X$31,$E$4:$E$31,$E55,$F$4:$F$31,$F55,$J$4:$J$31,$C55,Z$4:Z$31,$F$32),"")</f>
        <v/>
      </c>
      <c r="Y55" s="76" t="str">
        <f t="shared" si="103"/>
        <v/>
      </c>
      <c r="Z55" s="23"/>
      <c r="AA55" s="45" t="str">
        <f t="shared" si="36"/>
        <v/>
      </c>
      <c r="AB55" s="48" t="str">
        <f t="shared" si="37"/>
        <v/>
      </c>
      <c r="AC55" s="80" t="str">
        <f>IFERROR(AVERAGEIFS(AC$4:AC$31,$E$4:$E$31,$E55,$F$4:$F$31,$F55,$J$4:$J$31,$C55,AE$4:AE$31,$F$32),"")</f>
        <v/>
      </c>
      <c r="AD55" s="76" t="str">
        <f t="shared" si="104"/>
        <v/>
      </c>
      <c r="AE55" s="23"/>
      <c r="AF55" s="45" t="str">
        <f t="shared" si="38"/>
        <v/>
      </c>
      <c r="AG55" s="48" t="str">
        <f t="shared" si="39"/>
        <v/>
      </c>
      <c r="AH55" s="80" t="str">
        <f>IFERROR(AVERAGEIFS(AH$4:AH$31,$E$4:$E$31,$E55,$F$4:$F$31,$F55,$J$4:$J$31,$C55,AJ$4:AJ$31,$F$32),"")</f>
        <v/>
      </c>
      <c r="AI55" s="76" t="str">
        <f t="shared" si="105"/>
        <v/>
      </c>
      <c r="AJ55" s="23"/>
      <c r="AK55" s="45" t="str">
        <f t="shared" si="40"/>
        <v/>
      </c>
      <c r="AL55" s="48" t="str">
        <f t="shared" si="41"/>
        <v/>
      </c>
      <c r="AM55" s="80" t="str">
        <f t="shared" si="92"/>
        <v/>
      </c>
      <c r="AN55" s="76" t="str">
        <f t="shared" si="96"/>
        <v/>
      </c>
      <c r="AO55" s="23"/>
      <c r="AP55" s="45" t="str">
        <f t="shared" si="88"/>
        <v/>
      </c>
      <c r="AQ55" s="48" t="str">
        <f t="shared" si="89"/>
        <v/>
      </c>
      <c r="AR55" s="80" t="str">
        <f t="shared" si="94"/>
        <v/>
      </c>
      <c r="AS55" s="76" t="str">
        <f t="shared" si="97"/>
        <v/>
      </c>
      <c r="AT55" s="23"/>
      <c r="AU55" s="45" t="str">
        <f t="shared" si="90"/>
        <v/>
      </c>
      <c r="AV55" s="48" t="str">
        <f t="shared" si="91"/>
        <v/>
      </c>
    </row>
    <row r="56" spans="3:49">
      <c r="C56" s="318" t="s">
        <v>58</v>
      </c>
      <c r="D56" s="5" t="s">
        <v>75</v>
      </c>
      <c r="E56">
        <v>3</v>
      </c>
      <c r="G56" s="5"/>
      <c r="H56" s="5"/>
      <c r="I56" s="5"/>
      <c r="J56" s="5"/>
      <c r="K56" s="80">
        <f>IFERROR(AVERAGEIFS(K$4:K$31,$E$4:$E$31,$E56,$J$4:$J$31,$C56,M$4:M$31,$F$32),"")</f>
        <v>1351</v>
      </c>
      <c r="L56" s="76">
        <f>IFERROR(AVERAGEIFS(L$4:L$31,$E$4:$E$31,$E56,$J$4:$J$31,$C56,M$4:M$31,$F$32),"")</f>
        <v>1529</v>
      </c>
      <c r="M56" s="63"/>
      <c r="N56" s="80">
        <f>IFERROR(AVERAGEIFS(N$4:N$31,$E$4:$E$31,$E56,$J$4:$J$31,$C56,P$4:P$31,$F$32),"")</f>
        <v>1343.6666666666667</v>
      </c>
      <c r="O56" s="76">
        <f>IFERROR(AVERAGEIFS(O$4:O$31,$E$4:$E$31,$E56,$J$4:$J$31,$C56,P$4:P$31,$F$32),"")</f>
        <v>1529</v>
      </c>
      <c r="P56" s="23"/>
      <c r="Q56" s="45">
        <f t="shared" si="100"/>
        <v>-7.3333333333332575</v>
      </c>
      <c r="R56" s="48">
        <f t="shared" si="101"/>
        <v>0</v>
      </c>
      <c r="S56" s="80">
        <f>IFERROR(AVERAGEIFS(S$4:S$31,$E$4:$E$31,$E56,$J$4:$J$31,$C56,U$4:U$31,$F$32),"")</f>
        <v>1373.6666666666667</v>
      </c>
      <c r="T56" s="76">
        <f>IFERROR(AVERAGEIFS(T$4:T$31,$E$4:$E$31,$E56,$J$4:$J$31,$C56,U$4:U$31,$F$32),"")</f>
        <v>1549</v>
      </c>
      <c r="U56" s="23"/>
      <c r="V56" s="45">
        <f t="shared" si="34"/>
        <v>30</v>
      </c>
      <c r="W56" s="48">
        <f t="shared" si="35"/>
        <v>20</v>
      </c>
      <c r="X56" s="80">
        <f>IFERROR(AVERAGEIFS(X$4:X$31,$E$4:$E$31,$E56,$J$4:$J$31,$C56,Z$4:Z$31,$F$32),"")</f>
        <v>1373.6666666666667</v>
      </c>
      <c r="Y56" s="76">
        <f>IFERROR(AVERAGEIFS(Y$4:Y$31,$E$4:$E$31,$E56,$J$4:$J$31,$C56,Z$4:Z$31,$F$32),"")</f>
        <v>1549</v>
      </c>
      <c r="Z56" s="23"/>
      <c r="AA56" s="45">
        <f t="shared" si="36"/>
        <v>0</v>
      </c>
      <c r="AB56" s="48">
        <f t="shared" si="37"/>
        <v>0</v>
      </c>
      <c r="AC56" s="80">
        <f>IFERROR(AVERAGEIFS(AC$4:AC$31,$E$4:$E$31,$E56,$J$4:$J$31,$C56,AE$4:AE$31,$F$32),"")</f>
        <v>1397.6666666666667</v>
      </c>
      <c r="AD56" s="76">
        <f>IFERROR(AVERAGEIFS(AD$4:AD$31,$E$4:$E$31,$E56,$J$4:$J$31,$C56,AE$4:AE$31,$F$32),"")</f>
        <v>1549</v>
      </c>
      <c r="AE56" s="23"/>
      <c r="AF56" s="45">
        <f t="shared" si="38"/>
        <v>24</v>
      </c>
      <c r="AG56" s="48">
        <f t="shared" si="39"/>
        <v>0</v>
      </c>
      <c r="AH56" s="80">
        <f>IFERROR(AVERAGEIFS(AH$4:AH$31,$E$4:$E$31,$E56,$J$4:$J$31,$C56,AJ$4:AJ$31,$F$32),"")</f>
        <v>1399.3333333333333</v>
      </c>
      <c r="AI56" s="76">
        <f>IFERROR(AVERAGEIFS(AI$4:AI$31,$E$4:$E$31,$E56,$J$4:$J$31,$C56,AJ$4:AJ$31,$F$32),"")</f>
        <v>1549</v>
      </c>
      <c r="AJ56" s="23"/>
      <c r="AK56" s="45">
        <f t="shared" si="40"/>
        <v>1.6666666666665151</v>
      </c>
      <c r="AL56" s="48">
        <f t="shared" si="41"/>
        <v>0</v>
      </c>
      <c r="AM56" s="80" t="str">
        <f t="shared" ref="AM56" si="106">IFERROR(AVERAGEIFS(AM$4:AM$31,$E$4:$E$31,$E56,$J$4:$J$31,$C56,AO$4:AO$31,$F$32),"")</f>
        <v/>
      </c>
      <c r="AN56" s="76" t="str">
        <f t="shared" ref="AN56" si="107">IFERROR(AVERAGEIFS(AN$4:AN$31,$E$4:$E$31,$E56,$J$4:$J$31,$C56,AO$4:AO$31,$F$32),"")</f>
        <v/>
      </c>
      <c r="AO56" s="23"/>
      <c r="AP56" s="45" t="str">
        <f t="shared" si="88"/>
        <v/>
      </c>
      <c r="AQ56" s="48" t="str">
        <f t="shared" si="89"/>
        <v/>
      </c>
      <c r="AR56" s="80" t="str">
        <f t="shared" ref="AR56" si="108">IFERROR(AVERAGEIFS(AR$4:AR$31,$E$4:$E$31,$E56,$J$4:$J$31,$C56,AT$4:AT$31,$F$32),"")</f>
        <v/>
      </c>
      <c r="AS56" s="76" t="str">
        <f t="shared" ref="AS56" si="109">IFERROR(AVERAGEIFS(AS$4:AS$31,$E$4:$E$31,$E56,$J$4:$J$31,$C56,AT$4:AT$31,$F$32),"")</f>
        <v/>
      </c>
      <c r="AT56" s="23"/>
      <c r="AU56" s="45" t="str">
        <f t="shared" si="90"/>
        <v/>
      </c>
      <c r="AV56" s="48" t="str">
        <f t="shared" si="91"/>
        <v/>
      </c>
    </row>
    <row r="57" spans="3:49">
      <c r="C57" s="13"/>
      <c r="K57" s="4"/>
      <c r="L57" s="4"/>
      <c r="M57" s="4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60" spans="3:49" ht="18.75">
      <c r="D60" s="324" t="s">
        <v>76</v>
      </c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  <c r="AC60" s="324"/>
      <c r="AD60" s="324"/>
      <c r="AE60" s="324"/>
      <c r="AF60" s="324"/>
      <c r="AG60" s="324"/>
      <c r="AH60" s="324"/>
      <c r="AI60" s="324"/>
      <c r="AJ60" s="324"/>
      <c r="AK60" s="32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</row>
    <row r="61" spans="3:49">
      <c r="D61" s="15" t="str">
        <f>D3</f>
        <v>Site Name</v>
      </c>
      <c r="E61" s="15" t="str">
        <f>E3</f>
        <v># Br</v>
      </c>
      <c r="F61" s="15" t="str">
        <f>F3</f>
        <v># Bath</v>
      </c>
      <c r="G61" s="15" t="str">
        <f>G3</f>
        <v>Sq ft</v>
      </c>
      <c r="H61" s="15"/>
      <c r="I61" s="15"/>
      <c r="J61" s="15"/>
      <c r="K61" s="43" t="str">
        <f>K3</f>
        <v>Min Rate</v>
      </c>
      <c r="L61" s="43" t="s">
        <v>41</v>
      </c>
      <c r="M61" s="100" t="str">
        <f t="shared" ref="M61:R61" si="110">M3</f>
        <v>Available</v>
      </c>
      <c r="N61" s="43" t="str">
        <f t="shared" si="110"/>
        <v>Min Rate</v>
      </c>
      <c r="O61" s="43" t="str">
        <f t="shared" si="110"/>
        <v>Max Rate</v>
      </c>
      <c r="P61" s="43" t="str">
        <f t="shared" si="110"/>
        <v>Available</v>
      </c>
      <c r="Q61" s="43" t="str">
        <f t="shared" si="110"/>
        <v>Min vs Last</v>
      </c>
      <c r="R61" s="43" t="str">
        <f t="shared" si="110"/>
        <v>Max vs Last</v>
      </c>
      <c r="S61" s="43" t="str">
        <f t="shared" ref="S61:AV61" si="111">S3</f>
        <v>Min Rate</v>
      </c>
      <c r="T61" s="43" t="str">
        <f t="shared" si="111"/>
        <v>Max Rate</v>
      </c>
      <c r="U61" s="43" t="str">
        <f t="shared" si="111"/>
        <v>Available</v>
      </c>
      <c r="V61" s="43" t="str">
        <f t="shared" si="111"/>
        <v>Min Vs. Last</v>
      </c>
      <c r="W61" s="43" t="str">
        <f t="shared" si="111"/>
        <v>Max Vs. Last</v>
      </c>
      <c r="X61" s="43" t="str">
        <f t="shared" si="111"/>
        <v>Min Rate</v>
      </c>
      <c r="Y61" s="43" t="str">
        <f t="shared" si="111"/>
        <v>Max Rate</v>
      </c>
      <c r="Z61" s="43" t="str">
        <f t="shared" si="111"/>
        <v>Available</v>
      </c>
      <c r="AA61" s="43" t="str">
        <f t="shared" si="111"/>
        <v>Min Vs. Last</v>
      </c>
      <c r="AB61" s="43" t="str">
        <f t="shared" si="111"/>
        <v>Max Vs. Last</v>
      </c>
      <c r="AC61" s="43" t="str">
        <f t="shared" si="111"/>
        <v>Min Rate</v>
      </c>
      <c r="AD61" s="43" t="str">
        <f t="shared" si="111"/>
        <v>Max Rate</v>
      </c>
      <c r="AE61" s="43" t="str">
        <f t="shared" si="111"/>
        <v>Available</v>
      </c>
      <c r="AF61" s="43" t="str">
        <f t="shared" si="111"/>
        <v>Min Vs. Last</v>
      </c>
      <c r="AG61" s="43" t="str">
        <f t="shared" si="111"/>
        <v>Max Vs. Last</v>
      </c>
      <c r="AH61" s="43" t="str">
        <f t="shared" si="111"/>
        <v>Min Rate</v>
      </c>
      <c r="AI61" s="43" t="str">
        <f t="shared" si="111"/>
        <v>Max Rate</v>
      </c>
      <c r="AJ61" s="43" t="str">
        <f t="shared" si="111"/>
        <v>Available</v>
      </c>
      <c r="AK61" s="43" t="str">
        <f t="shared" si="111"/>
        <v>Min Vs. Last</v>
      </c>
      <c r="AL61" s="43" t="str">
        <f t="shared" si="111"/>
        <v>Max Vs. Last</v>
      </c>
      <c r="AM61" s="43" t="str">
        <f t="shared" si="111"/>
        <v>Min Rate</v>
      </c>
      <c r="AN61" s="43" t="str">
        <f t="shared" si="111"/>
        <v>Max Rate</v>
      </c>
      <c r="AO61" s="43" t="str">
        <f t="shared" si="111"/>
        <v>Available</v>
      </c>
      <c r="AP61" s="43" t="str">
        <f t="shared" si="111"/>
        <v>Min Vs. Last</v>
      </c>
      <c r="AQ61" s="43" t="str">
        <f t="shared" si="111"/>
        <v>Max Vs. Last</v>
      </c>
      <c r="AR61" s="43" t="str">
        <f t="shared" si="111"/>
        <v>Min Rate</v>
      </c>
      <c r="AS61" s="43" t="str">
        <f t="shared" si="111"/>
        <v>Max Rate</v>
      </c>
      <c r="AT61" s="43" t="str">
        <f t="shared" si="111"/>
        <v>Available</v>
      </c>
      <c r="AU61" s="43" t="str">
        <f t="shared" si="111"/>
        <v>Min Vs. Last</v>
      </c>
      <c r="AV61" s="43" t="str">
        <f t="shared" si="111"/>
        <v>Max Vs. Last</v>
      </c>
    </row>
    <row r="62" spans="3:49">
      <c r="D62" s="322" t="s">
        <v>119</v>
      </c>
      <c r="E62">
        <v>0</v>
      </c>
      <c r="F62">
        <v>1</v>
      </c>
      <c r="G62" t="s">
        <v>120</v>
      </c>
      <c r="H62" t="s">
        <v>78</v>
      </c>
      <c r="K62" s="77">
        <v>875</v>
      </c>
      <c r="L62" s="77">
        <v>975</v>
      </c>
      <c r="M62" s="84" t="s">
        <v>79</v>
      </c>
      <c r="N62" s="77">
        <v>875</v>
      </c>
      <c r="O62" s="77">
        <v>975</v>
      </c>
      <c r="P62" t="s">
        <v>27</v>
      </c>
      <c r="Q62" s="45">
        <f t="shared" ref="Q62:Q65" si="112">N62-K62</f>
        <v>0</v>
      </c>
      <c r="R62" s="48"/>
      <c r="U62" s="13" t="s">
        <v>30</v>
      </c>
      <c r="V62" s="13"/>
      <c r="W62" s="19"/>
      <c r="X62" s="232">
        <v>875</v>
      </c>
      <c r="Y62">
        <v>975</v>
      </c>
      <c r="Z62" s="13" t="s">
        <v>27</v>
      </c>
      <c r="AC62" s="232">
        <v>875</v>
      </c>
      <c r="AD62">
        <v>975</v>
      </c>
      <c r="AE62" s="19" t="s">
        <v>26</v>
      </c>
      <c r="AH62" s="232">
        <v>950</v>
      </c>
      <c r="AI62">
        <v>995</v>
      </c>
      <c r="AJ62" s="19" t="s">
        <v>27</v>
      </c>
      <c r="AM62" s="232"/>
      <c r="AR62" s="232"/>
      <c r="AW62" s="1"/>
    </row>
    <row r="63" spans="3:49">
      <c r="D63" s="318"/>
      <c r="E63">
        <v>1</v>
      </c>
      <c r="F63">
        <v>1</v>
      </c>
      <c r="G63" t="s">
        <v>121</v>
      </c>
      <c r="H63" t="s">
        <v>78</v>
      </c>
      <c r="K63" s="77">
        <v>995</v>
      </c>
      <c r="L63" s="77">
        <v>1010</v>
      </c>
      <c r="M63" s="84" t="s">
        <v>79</v>
      </c>
      <c r="N63" s="77">
        <v>995</v>
      </c>
      <c r="O63" s="77">
        <v>1010</v>
      </c>
      <c r="P63" t="s">
        <v>27</v>
      </c>
      <c r="Q63" s="45">
        <f t="shared" si="112"/>
        <v>0</v>
      </c>
      <c r="R63" s="48"/>
      <c r="U63" s="13" t="s">
        <v>30</v>
      </c>
      <c r="V63" s="13"/>
      <c r="W63" s="19"/>
      <c r="X63" s="1">
        <v>995</v>
      </c>
      <c r="Y63">
        <v>1050</v>
      </c>
      <c r="Z63" s="13" t="s">
        <v>26</v>
      </c>
      <c r="AC63" s="1">
        <v>995</v>
      </c>
      <c r="AD63">
        <v>1050</v>
      </c>
      <c r="AE63" s="19" t="s">
        <v>26</v>
      </c>
      <c r="AH63" s="1">
        <v>995</v>
      </c>
      <c r="AI63">
        <v>1100</v>
      </c>
      <c r="AJ63" s="19" t="s">
        <v>26</v>
      </c>
      <c r="AM63" s="1"/>
      <c r="AR63" s="1"/>
      <c r="AW63" s="1"/>
    </row>
    <row r="64" spans="3:49">
      <c r="D64" s="318"/>
      <c r="E64">
        <v>2</v>
      </c>
      <c r="F64">
        <v>1</v>
      </c>
      <c r="G64" t="s">
        <v>122</v>
      </c>
      <c r="H64" t="s">
        <v>78</v>
      </c>
      <c r="K64" s="77">
        <v>1095</v>
      </c>
      <c r="L64" s="77">
        <v>1200</v>
      </c>
      <c r="M64" s="84" t="s">
        <v>26</v>
      </c>
      <c r="N64" s="77">
        <v>1095</v>
      </c>
      <c r="O64" s="77">
        <v>1200</v>
      </c>
      <c r="P64" t="s">
        <v>26</v>
      </c>
      <c r="Q64" s="45">
        <f t="shared" si="112"/>
        <v>0</v>
      </c>
      <c r="R64" s="48"/>
      <c r="U64" s="13" t="s">
        <v>30</v>
      </c>
      <c r="V64" s="13"/>
      <c r="W64" s="19"/>
      <c r="X64" s="1">
        <v>1075</v>
      </c>
      <c r="Y64">
        <v>1300</v>
      </c>
      <c r="Z64" s="13" t="s">
        <v>27</v>
      </c>
      <c r="AC64" s="1">
        <v>1045</v>
      </c>
      <c r="AD64">
        <v>1300</v>
      </c>
      <c r="AE64" s="19" t="s">
        <v>26</v>
      </c>
      <c r="AH64" s="1">
        <v>1050</v>
      </c>
      <c r="AI64">
        <v>1300</v>
      </c>
      <c r="AJ64" s="19" t="s">
        <v>26</v>
      </c>
      <c r="AM64" s="1"/>
      <c r="AR64" s="1"/>
      <c r="AW64" s="1"/>
    </row>
    <row r="65" spans="4:49">
      <c r="D65" s="318"/>
      <c r="E65">
        <v>3</v>
      </c>
      <c r="F65">
        <v>1.5</v>
      </c>
      <c r="G65" t="s">
        <v>123</v>
      </c>
      <c r="H65" t="s">
        <v>78</v>
      </c>
      <c r="K65" s="77">
        <v>1295</v>
      </c>
      <c r="L65" s="77">
        <v>1450</v>
      </c>
      <c r="M65" s="84" t="s">
        <v>79</v>
      </c>
      <c r="N65" s="77">
        <v>1295</v>
      </c>
      <c r="O65" s="77">
        <v>1450</v>
      </c>
      <c r="P65" t="s">
        <v>27</v>
      </c>
      <c r="Q65" s="45">
        <f t="shared" si="112"/>
        <v>0</v>
      </c>
      <c r="R65" s="48"/>
      <c r="U65" s="13" t="s">
        <v>30</v>
      </c>
      <c r="V65" s="13"/>
      <c r="W65" s="19"/>
      <c r="X65" s="1">
        <v>1295</v>
      </c>
      <c r="Y65">
        <v>1370</v>
      </c>
      <c r="Z65" s="13" t="s">
        <v>27</v>
      </c>
      <c r="AC65" s="1">
        <v>1395</v>
      </c>
      <c r="AD65">
        <v>1450</v>
      </c>
      <c r="AE65" s="19" t="s">
        <v>27</v>
      </c>
      <c r="AH65" s="1">
        <v>1295</v>
      </c>
      <c r="AI65">
        <v>1450</v>
      </c>
      <c r="AJ65" s="19" t="s">
        <v>27</v>
      </c>
      <c r="AM65" s="1"/>
      <c r="AR65" s="1"/>
      <c r="AW65" s="1"/>
    </row>
    <row r="66" spans="4:49">
      <c r="D66" s="323"/>
      <c r="E66" s="10"/>
      <c r="F66" s="10"/>
      <c r="G66" s="10"/>
      <c r="H66" s="10"/>
      <c r="I66" s="10"/>
      <c r="J66" s="10"/>
      <c r="K66" s="85"/>
      <c r="L66" s="85"/>
      <c r="M66" s="101"/>
      <c r="N66" s="85"/>
      <c r="O66" s="85"/>
      <c r="P66" s="10"/>
      <c r="Q66" s="75"/>
      <c r="R66" s="51"/>
      <c r="S66" s="10"/>
      <c r="T66" s="10"/>
      <c r="U66" s="10"/>
      <c r="V66" s="14"/>
      <c r="W66" s="20"/>
      <c r="X66" s="112"/>
      <c r="Y66" s="10"/>
      <c r="Z66" s="10"/>
      <c r="AA66" s="10"/>
      <c r="AB66" s="10"/>
      <c r="AC66" s="112"/>
      <c r="AD66" s="10"/>
      <c r="AE66" s="10"/>
      <c r="AF66" s="10"/>
      <c r="AG66" s="10"/>
      <c r="AH66" s="112"/>
      <c r="AI66" s="10"/>
      <c r="AJ66" s="10"/>
      <c r="AK66" s="10"/>
      <c r="AL66" s="10"/>
      <c r="AM66" s="112"/>
      <c r="AN66" s="10"/>
      <c r="AO66" s="10"/>
      <c r="AP66" s="10"/>
      <c r="AQ66" s="10"/>
      <c r="AR66" s="112"/>
      <c r="AS66" s="10"/>
      <c r="AT66" s="10"/>
      <c r="AU66" s="10"/>
      <c r="AV66" s="10"/>
      <c r="AW66" s="1"/>
    </row>
    <row r="67" spans="4:49">
      <c r="D67" t="s">
        <v>82</v>
      </c>
      <c r="K67" s="30">
        <v>44522</v>
      </c>
      <c r="L67" s="30"/>
      <c r="N67" s="30">
        <v>44581</v>
      </c>
      <c r="O67" s="30"/>
      <c r="Q67" s="128"/>
      <c r="R67" s="108"/>
      <c r="S67" s="30">
        <v>44616</v>
      </c>
      <c r="X67" s="30">
        <v>44631</v>
      </c>
      <c r="AC67" s="30">
        <v>44658</v>
      </c>
      <c r="AH67" s="289">
        <v>44693</v>
      </c>
    </row>
    <row r="68" spans="4:49">
      <c r="S68" t="s">
        <v>124</v>
      </c>
      <c r="X68" s="263"/>
    </row>
  </sheetData>
  <autoFilter ref="C3:J3" xr:uid="{40ED0970-F1A3-4E4F-BC6C-531652EDF977}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dxfId="139" priority="1" operator="equal">
      <formula>"Margaret"</formula>
    </cfRule>
    <cfRule type="cellIs" dxfId="138" priority="2" operator="equal">
      <formula>"Steve"</formula>
    </cfRule>
    <cfRule type="cellIs" dxfId="137" priority="3" operator="equal">
      <formula>"Cheryl"</formula>
    </cfRule>
    <cfRule type="cellIs" dxfId="136" priority="4" operator="equal">
      <formula>"Davene"</formula>
    </cfRule>
    <cfRule type="cellIs" dxfId="135" priority="5" operator="equal">
      <formula>"Morgan"</formula>
    </cfRule>
  </conditionalFormatting>
  <hyperlinks>
    <hyperlink ref="D8" r:id="rId1" display="Fourwinds Crossing" xr:uid="{98E87A0F-5EE0-423A-B000-ACFD8735F456}"/>
    <hyperlink ref="D4:D7" r:id="rId2" display="Morningside" xr:uid="{B33969CF-A251-4CFE-8088-6C4FBB856F49}"/>
    <hyperlink ref="D8:D9" r:id="rId3" display="Cedarville Apts" xr:uid="{FA97904A-3F1D-4C0E-A727-C4F10672B967}"/>
    <hyperlink ref="D10" r:id="rId4" display="Bridgewood Apts" xr:uid="{A74B997C-7A2A-44BA-9455-3FEE2D60AC16}"/>
    <hyperlink ref="D15" r:id="rId5" xr:uid="{130B226D-A4E6-4026-8EFE-7C2DCE5DFE4F}"/>
    <hyperlink ref="D21" r:id="rId6" display="Bridgeport Manor" xr:uid="{B03D8EB4-E74E-4BA6-ABC2-12C3136C5DDF}"/>
    <hyperlink ref="D23:D24" r:id="rId7" display="Richmond Arms" xr:uid="{654EFCA1-C2C1-438B-8D86-162645438C4B}"/>
    <hyperlink ref="D26" r:id="rId8" display="Unico Apts" xr:uid="{98F22636-FA4B-471C-AD26-1AD394365AFC}"/>
    <hyperlink ref="D10:D13" r:id="rId9" display="West Edmonton Village" xr:uid="{2A9B1A33-8E99-47B9-BC59-B7A2DAEB7E8B}"/>
    <hyperlink ref="D21:D22" r:id="rId10" display="Village at Hamptons" xr:uid="{1BF9F917-9155-4449-88AB-2A2C49E0081F}"/>
    <hyperlink ref="D23:D25" r:id="rId11" display="Richmond Arms" xr:uid="{F7DE2119-8184-4F74-9DE6-42F3112E89D5}"/>
    <hyperlink ref="D26:D28" r:id="rId12" display="Unico Apts" xr:uid="{A0DBDF8E-8F8A-451B-8351-77BA03D6A5B0}"/>
    <hyperlink ref="D29:D30" r:id="rId13" display="Tennyson Apts" xr:uid="{2417CFFD-73A6-4BA8-9527-960BAF23EA8B}"/>
  </hyperlinks>
  <pageMargins left="0.7" right="0.7" top="0.75" bottom="0.75" header="0.3" footer="0.3"/>
  <pageSetup fitToWidth="0" fitToHeight="0" orientation="landscape"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C4A4D8-53FA-47A4-8189-C90E180B832C}">
          <x14:formula1>
            <xm:f>Instructions!$A$31:$A$35</xm:f>
          </x14:formula1>
          <xm:sqref>F32 U4:U30 Z4:Z30 AE4:AE30 AJ4:AJ30 AO4:AO30 AT4:AT30 U62:U65 Z62:Z65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5673-062F-4044-B190-64C599887963}">
  <sheetPr>
    <tabColor theme="5" tint="0.59999389629810485"/>
  </sheetPr>
  <dimension ref="A1:AV74"/>
  <sheetViews>
    <sheetView zoomScale="85" zoomScaleNormal="85" workbookViewId="0">
      <pane xSplit="10" ySplit="3" topLeftCell="AE14" activePane="bottomRight" state="frozen"/>
      <selection pane="bottomRight" activeCell="AP38" sqref="AP38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1.140625" bestFit="1" customWidth="1"/>
    <col min="6" max="6" width="14.42578125" bestFit="1" customWidth="1"/>
    <col min="7" max="7" width="10.28515625" bestFit="1" customWidth="1"/>
    <col min="8" max="9" width="10.28515625" customWidth="1"/>
    <col min="10" max="10" width="13.28515625" customWidth="1"/>
    <col min="11" max="11" width="8" bestFit="1" customWidth="1"/>
    <col min="12" max="12" width="7.7109375" bestFit="1" customWidth="1"/>
    <col min="13" max="13" width="12.140625" bestFit="1" customWidth="1"/>
    <col min="14" max="14" width="12.85546875" bestFit="1" customWidth="1"/>
    <col min="15" max="15" width="8" bestFit="1" customWidth="1"/>
    <col min="16" max="16" width="12.140625" bestFit="1" customWidth="1"/>
    <col min="17" max="17" width="15.5703125" bestFit="1" customWidth="1"/>
    <col min="18" max="18" width="9.28515625" bestFit="1" customWidth="1"/>
    <col min="19" max="19" width="10.28515625" bestFit="1" customWidth="1"/>
    <col min="20" max="20" width="9.28515625" bestFit="1" customWidth="1"/>
    <col min="21" max="21" width="13" bestFit="1" customWidth="1"/>
    <col min="22" max="22" width="11.5703125" bestFit="1" customWidth="1"/>
    <col min="23" max="23" width="11.85546875" bestFit="1" customWidth="1"/>
    <col min="24" max="24" width="11.5703125" bestFit="1" customWidth="1"/>
    <col min="25" max="26" width="12.140625" bestFit="1" customWidth="1"/>
    <col min="27" max="27" width="15.42578125" bestFit="1" customWidth="1"/>
    <col min="28" max="28" width="16" bestFit="1" customWidth="1"/>
    <col min="29" max="29" width="11.5703125" bestFit="1" customWidth="1"/>
    <col min="30" max="31" width="12.140625" bestFit="1" customWidth="1"/>
    <col min="32" max="32" width="15.42578125" bestFit="1" customWidth="1"/>
    <col min="33" max="33" width="16" bestFit="1" customWidth="1"/>
    <col min="34" max="34" width="16.5703125" bestFit="1" customWidth="1"/>
    <col min="35" max="36" width="9.28515625" bestFit="1" customWidth="1"/>
    <col min="37" max="37" width="11.5703125" bestFit="1" customWidth="1"/>
    <col min="38" max="38" width="11.85546875" bestFit="1" customWidth="1"/>
    <col min="39" max="39" width="11.5703125" bestFit="1" customWidth="1"/>
    <col min="40" max="41" width="12.140625" bestFit="1" customWidth="1"/>
    <col min="42" max="42" width="15.42578125" bestFit="1" customWidth="1"/>
    <col min="43" max="43" width="16" bestFit="1" customWidth="1"/>
    <col min="44" max="44" width="11.5703125" bestFit="1" customWidth="1"/>
    <col min="45" max="46" width="12.140625" bestFit="1" customWidth="1"/>
    <col min="47" max="47" width="15.42578125" bestFit="1" customWidth="1"/>
    <col min="48" max="48" width="16" bestFit="1" customWidth="1"/>
  </cols>
  <sheetData>
    <row r="1" spans="1:48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 t="s">
        <v>33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32"/>
    </row>
    <row r="2" spans="1:48">
      <c r="A2" s="312"/>
      <c r="B2" s="24"/>
      <c r="C2" s="25"/>
      <c r="D2" s="25"/>
      <c r="E2" s="25"/>
      <c r="F2" s="25"/>
      <c r="G2" s="25"/>
      <c r="H2" s="25"/>
      <c r="I2" s="25"/>
      <c r="J2" s="25"/>
      <c r="K2" s="316">
        <v>44521</v>
      </c>
      <c r="L2" s="316"/>
      <c r="M2" s="332"/>
      <c r="N2" s="315">
        <v>44218</v>
      </c>
      <c r="O2" s="316"/>
      <c r="P2" s="316"/>
      <c r="Q2" s="316"/>
      <c r="R2" s="317"/>
      <c r="S2" s="315">
        <v>44593</v>
      </c>
      <c r="T2" s="316"/>
      <c r="U2" s="316"/>
      <c r="V2" s="316"/>
      <c r="W2" s="333"/>
      <c r="X2" s="334">
        <v>44621</v>
      </c>
      <c r="Y2" s="316"/>
      <c r="Z2" s="316"/>
      <c r="AA2" s="316"/>
      <c r="AB2" s="333"/>
      <c r="AC2" s="334">
        <v>44652</v>
      </c>
      <c r="AD2" s="316"/>
      <c r="AE2" s="316"/>
      <c r="AF2" s="316"/>
      <c r="AG2" s="333"/>
      <c r="AH2" s="334">
        <v>44682</v>
      </c>
      <c r="AI2" s="316"/>
      <c r="AJ2" s="316"/>
      <c r="AK2" s="316"/>
      <c r="AL2" s="333"/>
      <c r="AM2" s="334">
        <v>44713</v>
      </c>
      <c r="AN2" s="316"/>
      <c r="AO2" s="316"/>
      <c r="AP2" s="316"/>
      <c r="AQ2" s="333"/>
      <c r="AR2" s="334">
        <v>44743</v>
      </c>
      <c r="AS2" s="316"/>
      <c r="AT2" s="316"/>
      <c r="AU2" s="316"/>
      <c r="AV2" s="317"/>
    </row>
    <row r="3" spans="1:48" ht="30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149" t="s">
        <v>40</v>
      </c>
      <c r="L3" s="149" t="s">
        <v>41</v>
      </c>
      <c r="M3" s="153" t="s">
        <v>42</v>
      </c>
      <c r="N3" s="149" t="s">
        <v>40</v>
      </c>
      <c r="O3" s="149" t="s">
        <v>41</v>
      </c>
      <c r="P3" s="149" t="s">
        <v>42</v>
      </c>
      <c r="Q3" s="149" t="s">
        <v>100</v>
      </c>
      <c r="R3" s="153" t="s">
        <v>101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318" t="s">
        <v>125</v>
      </c>
      <c r="B4" s="318" t="s">
        <v>126</v>
      </c>
      <c r="C4" s="318" t="s">
        <v>46</v>
      </c>
      <c r="D4" s="348" t="s">
        <v>127</v>
      </c>
      <c r="E4" s="13">
        <v>1</v>
      </c>
      <c r="F4" s="13">
        <v>1</v>
      </c>
      <c r="G4" s="18">
        <v>676</v>
      </c>
      <c r="H4" s="18" t="s">
        <v>48</v>
      </c>
      <c r="I4" s="18"/>
      <c r="J4" s="320" t="s">
        <v>49</v>
      </c>
      <c r="K4" s="179">
        <v>1208</v>
      </c>
      <c r="L4" s="179"/>
      <c r="M4" s="180" t="s">
        <v>79</v>
      </c>
      <c r="N4" s="181">
        <v>1208</v>
      </c>
      <c r="O4" s="179"/>
      <c r="P4" s="182" t="s">
        <v>26</v>
      </c>
      <c r="Q4" s="179">
        <f>N4-K4</f>
        <v>0</v>
      </c>
      <c r="R4" s="183">
        <f>O4-L4</f>
        <v>0</v>
      </c>
      <c r="S4" s="184">
        <v>1208</v>
      </c>
      <c r="T4" s="185"/>
      <c r="U4" s="13" t="s">
        <v>28</v>
      </c>
      <c r="V4" s="45" t="str">
        <f>IF(S4&lt;&gt;N4,S4-N4,"")</f>
        <v/>
      </c>
      <c r="W4" s="48" t="str">
        <f>IF(T4&lt;&gt;O4,T4-O4,"")</f>
        <v/>
      </c>
      <c r="X4" s="184">
        <v>1228</v>
      </c>
      <c r="Y4" s="185"/>
      <c r="Z4" s="13" t="s">
        <v>28</v>
      </c>
      <c r="AA4" s="45">
        <f>IF(X4&lt;&gt;S4,X4-S4,"")</f>
        <v>20</v>
      </c>
      <c r="AB4" s="48" t="str">
        <f>IF(Y4&lt;&gt;T4,Y4-T4,"")</f>
        <v/>
      </c>
      <c r="AC4" s="286">
        <v>1248</v>
      </c>
      <c r="AE4" s="13" t="s">
        <v>26</v>
      </c>
      <c r="AF4" s="45">
        <f>IF(AC4&lt;&gt;X4,AC4-X4,"")</f>
        <v>20</v>
      </c>
      <c r="AG4" s="48" t="str">
        <f>IF(AD4&lt;&gt;Y4,AD4-Y4,"")</f>
        <v/>
      </c>
      <c r="AH4">
        <v>1298</v>
      </c>
      <c r="AJ4" s="13" t="s">
        <v>26</v>
      </c>
      <c r="AK4" s="45">
        <f>IF(AH4&lt;&gt;AC4,AH4-AC4,"")</f>
        <v>50</v>
      </c>
      <c r="AL4" s="48" t="str">
        <f>IF(AI4&lt;&gt;AD4,AI4-AD4,"")</f>
        <v/>
      </c>
      <c r="AO4" s="13" t="s">
        <v>30</v>
      </c>
      <c r="AP4" s="45">
        <f>IF(AM4&lt;&gt;AH4,AM4-AH4,"")</f>
        <v>-1298</v>
      </c>
      <c r="AQ4" s="48" t="str">
        <f>IF(AN4&lt;&gt;AI4,AN4-AI4,"")</f>
        <v/>
      </c>
      <c r="AT4" s="13" t="s">
        <v>30</v>
      </c>
      <c r="AU4" s="45" t="str">
        <f>IF(AR4&lt;&gt;AM4,AR4-AM4,"")</f>
        <v/>
      </c>
      <c r="AV4" s="48" t="str">
        <f>IF(AS4&lt;&gt;AN4,AS4-AN4,"")</f>
        <v/>
      </c>
    </row>
    <row r="5" spans="1:48">
      <c r="A5" s="318"/>
      <c r="B5" s="318"/>
      <c r="C5" s="318"/>
      <c r="D5" s="348"/>
      <c r="E5" s="13">
        <v>2</v>
      </c>
      <c r="F5" s="13">
        <v>1</v>
      </c>
      <c r="G5" s="18">
        <v>859</v>
      </c>
      <c r="H5" s="18" t="s">
        <v>48</v>
      </c>
      <c r="I5" s="18"/>
      <c r="J5" s="320" t="s">
        <v>49</v>
      </c>
      <c r="K5" s="179">
        <v>1288</v>
      </c>
      <c r="L5" s="179"/>
      <c r="M5" s="180" t="s">
        <v>26</v>
      </c>
      <c r="N5" s="181">
        <v>1268</v>
      </c>
      <c r="O5" s="179"/>
      <c r="P5" s="182" t="s">
        <v>26</v>
      </c>
      <c r="Q5" s="179">
        <f t="shared" ref="Q5:Q35" si="0">N5-K5</f>
        <v>-20</v>
      </c>
      <c r="R5" s="183">
        <f t="shared" ref="R5:R35" si="1">O5-L5</f>
        <v>0</v>
      </c>
      <c r="S5" s="184">
        <v>1268</v>
      </c>
      <c r="T5" s="185"/>
      <c r="U5" s="13" t="s">
        <v>26</v>
      </c>
      <c r="V5" s="45" t="str">
        <f t="shared" ref="V5:V35" si="2">IF(S5&lt;&gt;N5,S5-N5,"")</f>
        <v/>
      </c>
      <c r="W5" s="48" t="str">
        <f t="shared" ref="W5:W35" si="3">IF(T5&lt;&gt;O5,T5-O5,"")</f>
        <v/>
      </c>
      <c r="X5" s="184">
        <v>1288</v>
      </c>
      <c r="Y5" s="185"/>
      <c r="Z5" s="13" t="s">
        <v>26</v>
      </c>
      <c r="AA5" s="45">
        <f t="shared" ref="AA5:AA35" si="4">IF(X5&lt;&gt;S5,X5-S5,"")</f>
        <v>20</v>
      </c>
      <c r="AB5" s="48" t="str">
        <f t="shared" ref="AB5:AB35" si="5">IF(Y5&lt;&gt;T5,Y5-T5,"")</f>
        <v/>
      </c>
      <c r="AC5" s="286">
        <v>1348</v>
      </c>
      <c r="AE5" s="13" t="s">
        <v>28</v>
      </c>
      <c r="AF5" s="45">
        <f t="shared" ref="AF5:AF35" si="6">IF(AC5&lt;&gt;X5,AC5-X5,"")</f>
        <v>60</v>
      </c>
      <c r="AG5" s="48" t="str">
        <f t="shared" ref="AG5:AG35" si="7">IF(AD5&lt;&gt;Y5,AD5-Y5,"")</f>
        <v/>
      </c>
      <c r="AH5">
        <v>1348</v>
      </c>
      <c r="AJ5" s="13" t="s">
        <v>26</v>
      </c>
      <c r="AK5" s="45" t="str">
        <f t="shared" ref="AK5:AK35" si="8">IF(AH5&lt;&gt;AC5,AH5-AC5,"")</f>
        <v/>
      </c>
      <c r="AL5" s="48" t="str">
        <f t="shared" ref="AL5:AL35" si="9">IF(AI5&lt;&gt;AD5,AI5-AD5,"")</f>
        <v/>
      </c>
      <c r="AO5" s="13" t="s">
        <v>30</v>
      </c>
      <c r="AP5" s="45">
        <f t="shared" ref="AP5:AP35" si="10">IF(AM5&lt;&gt;AH5,AM5-AH5,"")</f>
        <v>-1348</v>
      </c>
      <c r="AQ5" s="48" t="str">
        <f t="shared" ref="AQ5:AQ35" si="11">IF(AN5&lt;&gt;AI5,AN5-AI5,"")</f>
        <v/>
      </c>
      <c r="AT5" s="13" t="s">
        <v>30</v>
      </c>
      <c r="AU5" s="45" t="str">
        <f t="shared" ref="AU5:AU35" si="12">IF(AR5&lt;&gt;AM5,AR5-AM5,"")</f>
        <v/>
      </c>
      <c r="AV5" s="48" t="str">
        <f t="shared" ref="AV5:AV35" si="13">IF(AS5&lt;&gt;AN5,AS5-AN5,"")</f>
        <v/>
      </c>
    </row>
    <row r="6" spans="1:48" s="10" customFormat="1">
      <c r="A6" s="323"/>
      <c r="B6" s="323"/>
      <c r="C6" s="323"/>
      <c r="D6" s="347"/>
      <c r="E6" s="14">
        <v>3</v>
      </c>
      <c r="F6" s="14">
        <v>1</v>
      </c>
      <c r="G6" s="64">
        <v>971</v>
      </c>
      <c r="H6" s="18" t="s">
        <v>48</v>
      </c>
      <c r="I6" s="64"/>
      <c r="J6" s="341" t="s">
        <v>49</v>
      </c>
      <c r="K6" s="187">
        <v>1408</v>
      </c>
      <c r="L6" s="187"/>
      <c r="M6" s="188" t="s">
        <v>26</v>
      </c>
      <c r="N6" s="189">
        <v>1408</v>
      </c>
      <c r="O6" s="187"/>
      <c r="P6" s="190" t="s">
        <v>26</v>
      </c>
      <c r="Q6" s="191">
        <f t="shared" si="0"/>
        <v>0</v>
      </c>
      <c r="R6" s="192">
        <f t="shared" si="1"/>
        <v>0</v>
      </c>
      <c r="S6" s="193">
        <v>1408</v>
      </c>
      <c r="T6" s="194"/>
      <c r="U6" s="14" t="s">
        <v>26</v>
      </c>
      <c r="V6" s="75" t="str">
        <f t="shared" si="2"/>
        <v/>
      </c>
      <c r="W6" s="51" t="str">
        <f t="shared" si="3"/>
        <v/>
      </c>
      <c r="X6" s="193">
        <v>1428</v>
      </c>
      <c r="Y6" s="194"/>
      <c r="Z6" s="14" t="s">
        <v>26</v>
      </c>
      <c r="AA6" s="75">
        <f t="shared" si="4"/>
        <v>20</v>
      </c>
      <c r="AB6" s="51" t="str">
        <f t="shared" si="5"/>
        <v/>
      </c>
      <c r="AC6" s="287">
        <v>1448</v>
      </c>
      <c r="AE6" s="14" t="s">
        <v>26</v>
      </c>
      <c r="AF6" s="75">
        <f t="shared" si="6"/>
        <v>20</v>
      </c>
      <c r="AG6" s="51" t="str">
        <f t="shared" si="7"/>
        <v/>
      </c>
      <c r="AH6" s="10">
        <v>1548</v>
      </c>
      <c r="AJ6" s="14" t="s">
        <v>28</v>
      </c>
      <c r="AK6" s="75">
        <f t="shared" si="8"/>
        <v>100</v>
      </c>
      <c r="AL6" s="51" t="str">
        <f t="shared" si="9"/>
        <v/>
      </c>
      <c r="AO6" s="14" t="s">
        <v>30</v>
      </c>
      <c r="AP6" s="75">
        <f t="shared" si="10"/>
        <v>-1548</v>
      </c>
      <c r="AQ6" s="51" t="str">
        <f t="shared" si="11"/>
        <v/>
      </c>
      <c r="AT6" s="14" t="s">
        <v>30</v>
      </c>
      <c r="AU6" s="75" t="str">
        <f t="shared" si="12"/>
        <v/>
      </c>
      <c r="AV6" s="51" t="str">
        <f t="shared" si="13"/>
        <v/>
      </c>
    </row>
    <row r="7" spans="1:48" s="94" customFormat="1">
      <c r="A7" s="89" t="s">
        <v>128</v>
      </c>
      <c r="B7" s="89" t="s">
        <v>126</v>
      </c>
      <c r="C7" s="89" t="s">
        <v>46</v>
      </c>
      <c r="D7" s="178" t="s">
        <v>129</v>
      </c>
      <c r="E7" s="89">
        <v>2</v>
      </c>
      <c r="F7" s="89">
        <v>1</v>
      </c>
      <c r="G7" s="89">
        <v>852</v>
      </c>
      <c r="H7" s="250" t="s">
        <v>48</v>
      </c>
      <c r="I7" s="196"/>
      <c r="J7" s="196" t="s">
        <v>49</v>
      </c>
      <c r="K7" s="197">
        <v>1248</v>
      </c>
      <c r="L7" s="197"/>
      <c r="M7" s="198" t="s">
        <v>26</v>
      </c>
      <c r="N7" s="199">
        <v>1198</v>
      </c>
      <c r="O7" s="197"/>
      <c r="P7" s="200" t="s">
        <v>26</v>
      </c>
      <c r="Q7" s="197">
        <f t="shared" si="0"/>
        <v>-50</v>
      </c>
      <c r="R7" s="201">
        <f t="shared" si="1"/>
        <v>0</v>
      </c>
      <c r="S7" s="202">
        <v>1248</v>
      </c>
      <c r="T7" s="200"/>
      <c r="U7" s="14" t="s">
        <v>26</v>
      </c>
      <c r="V7" s="75">
        <f t="shared" si="2"/>
        <v>50</v>
      </c>
      <c r="W7" s="51" t="str">
        <f t="shared" si="3"/>
        <v/>
      </c>
      <c r="X7" s="193">
        <v>1268</v>
      </c>
      <c r="Y7" s="194"/>
      <c r="Z7" s="14" t="s">
        <v>26</v>
      </c>
      <c r="AA7" s="75">
        <f t="shared" si="4"/>
        <v>20</v>
      </c>
      <c r="AB7" s="51" t="str">
        <f t="shared" si="5"/>
        <v/>
      </c>
      <c r="AC7" s="194">
        <v>1278</v>
      </c>
      <c r="AD7" s="194">
        <v>1278</v>
      </c>
      <c r="AE7" s="14" t="s">
        <v>26</v>
      </c>
      <c r="AF7" s="75">
        <f t="shared" si="6"/>
        <v>10</v>
      </c>
      <c r="AG7" s="51">
        <f t="shared" si="7"/>
        <v>1278</v>
      </c>
      <c r="AH7" s="200">
        <v>1278</v>
      </c>
      <c r="AI7" s="94">
        <v>1278</v>
      </c>
      <c r="AJ7" s="14" t="s">
        <v>26</v>
      </c>
      <c r="AK7" s="75" t="str">
        <f t="shared" si="8"/>
        <v/>
      </c>
      <c r="AL7" s="51" t="str">
        <f t="shared" si="9"/>
        <v/>
      </c>
      <c r="AM7" s="10"/>
      <c r="AN7" s="10"/>
      <c r="AO7" s="14" t="s">
        <v>30</v>
      </c>
      <c r="AP7" s="75">
        <f t="shared" si="10"/>
        <v>-1278</v>
      </c>
      <c r="AQ7" s="51">
        <f t="shared" si="11"/>
        <v>-1278</v>
      </c>
      <c r="AR7" s="10"/>
      <c r="AS7" s="10"/>
      <c r="AT7" s="14" t="s">
        <v>30</v>
      </c>
      <c r="AU7" s="75" t="str">
        <f t="shared" si="12"/>
        <v/>
      </c>
      <c r="AV7" s="51" t="str">
        <f t="shared" si="13"/>
        <v/>
      </c>
    </row>
    <row r="8" spans="1:48" s="70" customFormat="1">
      <c r="A8" s="322" t="s">
        <v>130</v>
      </c>
      <c r="B8" s="322" t="s">
        <v>126</v>
      </c>
      <c r="C8" s="322" t="s">
        <v>59</v>
      </c>
      <c r="D8" s="346" t="s">
        <v>131</v>
      </c>
      <c r="E8" s="36">
        <v>1</v>
      </c>
      <c r="F8" s="36">
        <v>1</v>
      </c>
      <c r="G8" s="36"/>
      <c r="H8" s="251" t="s">
        <v>48</v>
      </c>
      <c r="I8" s="66"/>
      <c r="J8" s="340" t="s">
        <v>58</v>
      </c>
      <c r="K8" s="203">
        <v>950</v>
      </c>
      <c r="L8" s="203">
        <v>1050</v>
      </c>
      <c r="M8" s="204" t="s">
        <v>79</v>
      </c>
      <c r="N8" s="205">
        <v>875</v>
      </c>
      <c r="O8" s="203">
        <v>995</v>
      </c>
      <c r="P8" s="206" t="s">
        <v>26</v>
      </c>
      <c r="Q8" s="179">
        <f t="shared" si="0"/>
        <v>-75</v>
      </c>
      <c r="R8" s="207">
        <f t="shared" si="1"/>
        <v>-55</v>
      </c>
      <c r="S8" s="208">
        <v>895</v>
      </c>
      <c r="T8" s="209">
        <v>995</v>
      </c>
      <c r="U8" s="13" t="s">
        <v>26</v>
      </c>
      <c r="V8" s="45">
        <f t="shared" si="2"/>
        <v>20</v>
      </c>
      <c r="W8" s="48" t="str">
        <f>IF(T8&lt;&gt;O8,T8-O8,"")</f>
        <v/>
      </c>
      <c r="X8" s="184">
        <v>895</v>
      </c>
      <c r="Y8" s="185">
        <v>995</v>
      </c>
      <c r="Z8" s="13" t="s">
        <v>26</v>
      </c>
      <c r="AA8" s="45" t="str">
        <f>IF(X8&lt;&gt;S8,X8-S8,"")</f>
        <v/>
      </c>
      <c r="AB8" s="48" t="str">
        <f t="shared" si="5"/>
        <v/>
      </c>
      <c r="AC8" s="185">
        <v>895</v>
      </c>
      <c r="AD8" s="185">
        <v>995</v>
      </c>
      <c r="AE8" s="13" t="s">
        <v>28</v>
      </c>
      <c r="AF8" s="45" t="str">
        <f t="shared" si="6"/>
        <v/>
      </c>
      <c r="AG8" s="48" t="str">
        <f t="shared" si="7"/>
        <v/>
      </c>
      <c r="AH8" s="209">
        <v>895</v>
      </c>
      <c r="AI8" s="70">
        <v>995</v>
      </c>
      <c r="AJ8" s="13" t="s">
        <v>28</v>
      </c>
      <c r="AK8" s="45" t="str">
        <f t="shared" si="8"/>
        <v/>
      </c>
      <c r="AL8" s="48" t="str">
        <f t="shared" si="9"/>
        <v/>
      </c>
      <c r="AM8">
        <v>920</v>
      </c>
      <c r="AN8">
        <v>920</v>
      </c>
      <c r="AO8" s="13" t="s">
        <v>26</v>
      </c>
      <c r="AP8" s="45">
        <f t="shared" si="10"/>
        <v>25</v>
      </c>
      <c r="AQ8" s="48">
        <f t="shared" si="11"/>
        <v>-75</v>
      </c>
      <c r="AR8"/>
      <c r="AS8"/>
      <c r="AT8" s="13" t="s">
        <v>30</v>
      </c>
      <c r="AU8" s="45">
        <f t="shared" si="12"/>
        <v>-920</v>
      </c>
      <c r="AV8" s="48">
        <f t="shared" si="13"/>
        <v>-920</v>
      </c>
    </row>
    <row r="9" spans="1:48">
      <c r="A9" s="318"/>
      <c r="B9" s="318"/>
      <c r="C9" s="318"/>
      <c r="D9" s="348"/>
      <c r="E9" s="13">
        <v>2</v>
      </c>
      <c r="F9" s="13">
        <v>1</v>
      </c>
      <c r="G9" s="13"/>
      <c r="H9" s="252" t="s">
        <v>48</v>
      </c>
      <c r="I9" s="18"/>
      <c r="J9" s="320" t="s">
        <v>58</v>
      </c>
      <c r="K9" s="179">
        <v>1025</v>
      </c>
      <c r="L9" s="179">
        <v>1195</v>
      </c>
      <c r="M9" s="186" t="s">
        <v>26</v>
      </c>
      <c r="N9" s="181">
        <v>1025</v>
      </c>
      <c r="O9" s="179">
        <v>1195</v>
      </c>
      <c r="P9" s="210" t="s">
        <v>26</v>
      </c>
      <c r="Q9" s="191">
        <f t="shared" si="0"/>
        <v>0</v>
      </c>
      <c r="R9" s="183">
        <f t="shared" si="1"/>
        <v>0</v>
      </c>
      <c r="S9" s="184">
        <v>995</v>
      </c>
      <c r="T9" s="185">
        <v>1225</v>
      </c>
      <c r="U9" s="14" t="s">
        <v>26</v>
      </c>
      <c r="V9" s="75">
        <f t="shared" si="2"/>
        <v>-30</v>
      </c>
      <c r="W9" s="51">
        <f t="shared" si="3"/>
        <v>30</v>
      </c>
      <c r="X9" s="193">
        <v>995</v>
      </c>
      <c r="Y9" s="194">
        <v>1295</v>
      </c>
      <c r="Z9" s="14" t="s">
        <v>26</v>
      </c>
      <c r="AA9" s="75" t="str">
        <f t="shared" si="4"/>
        <v/>
      </c>
      <c r="AB9" s="51">
        <f t="shared" si="5"/>
        <v>70</v>
      </c>
      <c r="AC9" s="194">
        <v>995</v>
      </c>
      <c r="AD9" s="194">
        <v>1225</v>
      </c>
      <c r="AE9" s="14" t="s">
        <v>29</v>
      </c>
      <c r="AF9" s="75" t="str">
        <f t="shared" si="6"/>
        <v/>
      </c>
      <c r="AG9" s="51">
        <f t="shared" si="7"/>
        <v>-70</v>
      </c>
      <c r="AH9" s="185">
        <v>995</v>
      </c>
      <c r="AI9">
        <v>995</v>
      </c>
      <c r="AJ9" s="14" t="s">
        <v>26</v>
      </c>
      <c r="AK9" s="75" t="str">
        <f t="shared" si="8"/>
        <v/>
      </c>
      <c r="AL9" s="51">
        <f t="shared" si="9"/>
        <v>-230</v>
      </c>
      <c r="AM9" s="10">
        <v>1025</v>
      </c>
      <c r="AN9" s="10">
        <v>1025</v>
      </c>
      <c r="AO9" s="14" t="s">
        <v>26</v>
      </c>
      <c r="AP9" s="75">
        <f t="shared" si="10"/>
        <v>30</v>
      </c>
      <c r="AQ9" s="51">
        <f t="shared" si="11"/>
        <v>30</v>
      </c>
      <c r="AR9" s="10"/>
      <c r="AS9" s="10"/>
      <c r="AT9" s="14" t="s">
        <v>30</v>
      </c>
      <c r="AU9" s="75">
        <f t="shared" si="12"/>
        <v>-1025</v>
      </c>
      <c r="AV9" s="51">
        <f t="shared" si="13"/>
        <v>-1025</v>
      </c>
    </row>
    <row r="10" spans="1:48" s="70" customFormat="1">
      <c r="A10" s="322" t="s">
        <v>125</v>
      </c>
      <c r="B10" s="322" t="s">
        <v>126</v>
      </c>
      <c r="C10" s="322" t="s">
        <v>59</v>
      </c>
      <c r="D10" s="346" t="s">
        <v>132</v>
      </c>
      <c r="E10" s="36">
        <v>1</v>
      </c>
      <c r="F10" s="36">
        <v>1</v>
      </c>
      <c r="G10" s="36">
        <v>680</v>
      </c>
      <c r="H10" s="251"/>
      <c r="I10" s="66"/>
      <c r="J10" s="340" t="s">
        <v>58</v>
      </c>
      <c r="K10" s="203">
        <v>895</v>
      </c>
      <c r="L10" s="203">
        <v>995</v>
      </c>
      <c r="M10" s="204" t="s">
        <v>26</v>
      </c>
      <c r="N10" s="205">
        <v>895</v>
      </c>
      <c r="O10" s="203">
        <v>995</v>
      </c>
      <c r="P10" s="209" t="s">
        <v>26</v>
      </c>
      <c r="Q10" s="179">
        <f t="shared" si="0"/>
        <v>0</v>
      </c>
      <c r="R10" s="207">
        <f t="shared" si="1"/>
        <v>0</v>
      </c>
      <c r="S10" s="209">
        <v>895</v>
      </c>
      <c r="T10" s="209">
        <v>995</v>
      </c>
      <c r="U10" s="13" t="s">
        <v>27</v>
      </c>
      <c r="V10" s="45" t="str">
        <f t="shared" si="2"/>
        <v/>
      </c>
      <c r="W10" s="48" t="str">
        <f t="shared" si="3"/>
        <v/>
      </c>
      <c r="X10" s="184">
        <v>895</v>
      </c>
      <c r="Y10" s="185">
        <v>995</v>
      </c>
      <c r="Z10" s="13" t="s">
        <v>28</v>
      </c>
      <c r="AA10" s="45" t="str">
        <f t="shared" si="4"/>
        <v/>
      </c>
      <c r="AB10" s="48" t="str">
        <f t="shared" si="5"/>
        <v/>
      </c>
      <c r="AC10" s="185">
        <v>895</v>
      </c>
      <c r="AD10" s="185"/>
      <c r="AE10" s="13" t="s">
        <v>28</v>
      </c>
      <c r="AF10" s="45" t="str">
        <f t="shared" si="6"/>
        <v/>
      </c>
      <c r="AG10" s="48">
        <f t="shared" si="7"/>
        <v>-995</v>
      </c>
      <c r="AH10" s="209">
        <v>895</v>
      </c>
      <c r="AI10" s="70">
        <v>995</v>
      </c>
      <c r="AJ10" s="13" t="s">
        <v>28</v>
      </c>
      <c r="AK10" s="45" t="str">
        <f t="shared" si="8"/>
        <v/>
      </c>
      <c r="AL10" s="48"/>
      <c r="AM10"/>
      <c r="AN10"/>
      <c r="AO10" s="13" t="s">
        <v>30</v>
      </c>
      <c r="AP10" s="45">
        <f t="shared" si="10"/>
        <v>-895</v>
      </c>
      <c r="AQ10" s="48">
        <f t="shared" si="11"/>
        <v>-995</v>
      </c>
      <c r="AR10"/>
      <c r="AS10"/>
      <c r="AT10" s="13" t="s">
        <v>30</v>
      </c>
      <c r="AU10" s="45" t="str">
        <f t="shared" si="12"/>
        <v/>
      </c>
      <c r="AV10" s="48" t="str">
        <f t="shared" si="13"/>
        <v/>
      </c>
    </row>
    <row r="11" spans="1:48">
      <c r="A11" s="318"/>
      <c r="B11" s="318"/>
      <c r="C11" s="318"/>
      <c r="D11" s="348"/>
      <c r="E11" s="13">
        <v>2</v>
      </c>
      <c r="F11" s="13">
        <v>1</v>
      </c>
      <c r="G11" s="13">
        <v>845</v>
      </c>
      <c r="H11" s="252"/>
      <c r="I11" s="18"/>
      <c r="J11" s="320" t="s">
        <v>58</v>
      </c>
      <c r="K11" s="179">
        <v>1175</v>
      </c>
      <c r="L11" s="179">
        <v>1195</v>
      </c>
      <c r="M11" s="186" t="s">
        <v>26</v>
      </c>
      <c r="N11" s="181">
        <v>1175</v>
      </c>
      <c r="O11" s="179">
        <v>1195</v>
      </c>
      <c r="P11" s="185" t="s">
        <v>27</v>
      </c>
      <c r="Q11" s="191">
        <f t="shared" si="0"/>
        <v>0</v>
      </c>
      <c r="R11" s="183">
        <f t="shared" si="1"/>
        <v>0</v>
      </c>
      <c r="S11" s="185">
        <v>1175</v>
      </c>
      <c r="T11" s="185">
        <v>1195</v>
      </c>
      <c r="U11" s="14" t="s">
        <v>27</v>
      </c>
      <c r="V11" s="75" t="str">
        <f t="shared" si="2"/>
        <v/>
      </c>
      <c r="W11" s="51" t="str">
        <f t="shared" si="3"/>
        <v/>
      </c>
      <c r="X11" s="193">
        <v>995</v>
      </c>
      <c r="Y11" s="194">
        <v>1245</v>
      </c>
      <c r="Z11" s="14" t="s">
        <v>26</v>
      </c>
      <c r="AA11" s="75">
        <f t="shared" si="4"/>
        <v>-180</v>
      </c>
      <c r="AB11" s="51">
        <f t="shared" si="5"/>
        <v>50</v>
      </c>
      <c r="AC11" s="194">
        <v>995</v>
      </c>
      <c r="AD11" s="194"/>
      <c r="AE11" s="14" t="s">
        <v>30</v>
      </c>
      <c r="AF11" s="75" t="str">
        <f t="shared" si="6"/>
        <v/>
      </c>
      <c r="AG11" s="51">
        <f t="shared" si="7"/>
        <v>-1245</v>
      </c>
      <c r="AH11" s="185">
        <v>995</v>
      </c>
      <c r="AI11">
        <v>1245</v>
      </c>
      <c r="AJ11" s="14" t="s">
        <v>28</v>
      </c>
      <c r="AK11" s="75" t="str">
        <f t="shared" si="8"/>
        <v/>
      </c>
      <c r="AL11" s="51"/>
      <c r="AM11" s="10"/>
      <c r="AN11" s="10"/>
      <c r="AO11" s="14" t="s">
        <v>30</v>
      </c>
      <c r="AP11" s="75">
        <f t="shared" si="10"/>
        <v>-995</v>
      </c>
      <c r="AQ11" s="51">
        <f t="shared" si="11"/>
        <v>-1245</v>
      </c>
      <c r="AR11" s="10"/>
      <c r="AS11" s="10"/>
      <c r="AT11" s="14" t="s">
        <v>30</v>
      </c>
      <c r="AU11" s="75" t="str">
        <f t="shared" si="12"/>
        <v/>
      </c>
      <c r="AV11" s="51" t="str">
        <f t="shared" si="13"/>
        <v/>
      </c>
    </row>
    <row r="12" spans="1:48" s="70" customFormat="1">
      <c r="A12" s="322" t="s">
        <v>133</v>
      </c>
      <c r="B12" s="322" t="s">
        <v>126</v>
      </c>
      <c r="C12" s="322" t="s">
        <v>59</v>
      </c>
      <c r="D12" s="346" t="s">
        <v>134</v>
      </c>
      <c r="E12" s="36">
        <v>0</v>
      </c>
      <c r="F12" s="36">
        <v>1</v>
      </c>
      <c r="G12" s="36"/>
      <c r="H12" s="251"/>
      <c r="I12" s="66"/>
      <c r="J12" s="340" t="s">
        <v>58</v>
      </c>
      <c r="K12" s="203">
        <v>825</v>
      </c>
      <c r="L12" s="203">
        <v>895</v>
      </c>
      <c r="M12" s="204" t="s">
        <v>79</v>
      </c>
      <c r="N12" s="205">
        <v>795</v>
      </c>
      <c r="O12" s="203">
        <v>895</v>
      </c>
      <c r="P12" s="209" t="s">
        <v>26</v>
      </c>
      <c r="Q12" s="179">
        <f t="shared" si="0"/>
        <v>-30</v>
      </c>
      <c r="R12" s="207">
        <f t="shared" si="1"/>
        <v>0</v>
      </c>
      <c r="S12" s="209">
        <v>750</v>
      </c>
      <c r="T12" s="209">
        <v>850</v>
      </c>
      <c r="U12" s="13" t="s">
        <v>26</v>
      </c>
      <c r="V12" s="45">
        <f t="shared" si="2"/>
        <v>-45</v>
      </c>
      <c r="W12" s="48">
        <f t="shared" si="3"/>
        <v>-45</v>
      </c>
      <c r="X12" s="185">
        <v>750</v>
      </c>
      <c r="Y12" s="185">
        <v>850</v>
      </c>
      <c r="Z12" s="13" t="s">
        <v>26</v>
      </c>
      <c r="AA12" s="45" t="str">
        <f t="shared" si="4"/>
        <v/>
      </c>
      <c r="AB12" s="48" t="str">
        <f t="shared" si="5"/>
        <v/>
      </c>
      <c r="AC12" s="185">
        <v>795</v>
      </c>
      <c r="AD12" s="185"/>
      <c r="AE12" s="13" t="s">
        <v>26</v>
      </c>
      <c r="AF12" s="45">
        <f t="shared" si="6"/>
        <v>45</v>
      </c>
      <c r="AG12" s="48">
        <f t="shared" si="7"/>
        <v>-850</v>
      </c>
      <c r="AH12" s="209">
        <v>795</v>
      </c>
      <c r="AI12" s="70">
        <v>850</v>
      </c>
      <c r="AJ12" s="13" t="s">
        <v>28</v>
      </c>
      <c r="AK12" s="45" t="str">
        <f t="shared" si="8"/>
        <v/>
      </c>
      <c r="AL12" s="48"/>
      <c r="AM12"/>
      <c r="AN12"/>
      <c r="AO12" s="13" t="s">
        <v>30</v>
      </c>
      <c r="AP12" s="45">
        <f t="shared" si="10"/>
        <v>-795</v>
      </c>
      <c r="AQ12" s="48">
        <f t="shared" si="11"/>
        <v>-850</v>
      </c>
      <c r="AR12"/>
      <c r="AS12"/>
      <c r="AT12" s="13" t="s">
        <v>30</v>
      </c>
      <c r="AU12" s="45" t="str">
        <f t="shared" si="12"/>
        <v/>
      </c>
      <c r="AV12" s="48" t="str">
        <f t="shared" si="13"/>
        <v/>
      </c>
    </row>
    <row r="13" spans="1:48">
      <c r="A13" s="318"/>
      <c r="B13" s="318"/>
      <c r="C13" s="318"/>
      <c r="D13" s="348"/>
      <c r="E13" s="13">
        <v>1</v>
      </c>
      <c r="F13" s="13">
        <v>1</v>
      </c>
      <c r="G13" s="13"/>
      <c r="H13" s="252"/>
      <c r="I13" s="18"/>
      <c r="J13" s="320" t="s">
        <v>58</v>
      </c>
      <c r="K13" s="179">
        <v>795</v>
      </c>
      <c r="L13" s="179">
        <v>995</v>
      </c>
      <c r="M13" s="186" t="s">
        <v>26</v>
      </c>
      <c r="N13" s="181">
        <v>895</v>
      </c>
      <c r="O13" s="179">
        <v>995</v>
      </c>
      <c r="P13" s="185" t="s">
        <v>26</v>
      </c>
      <c r="Q13" s="179">
        <f t="shared" si="0"/>
        <v>100</v>
      </c>
      <c r="R13" s="183">
        <f t="shared" si="1"/>
        <v>0</v>
      </c>
      <c r="S13" s="185">
        <v>895</v>
      </c>
      <c r="T13" s="258">
        <v>995</v>
      </c>
      <c r="U13" s="13" t="s">
        <v>26</v>
      </c>
      <c r="V13" s="45" t="str">
        <f t="shared" si="2"/>
        <v/>
      </c>
      <c r="W13" s="48" t="str">
        <f t="shared" si="3"/>
        <v/>
      </c>
      <c r="X13" s="185">
        <v>895</v>
      </c>
      <c r="Y13" s="185">
        <v>995</v>
      </c>
      <c r="Z13" s="13" t="s">
        <v>26</v>
      </c>
      <c r="AA13" s="45" t="str">
        <f t="shared" si="4"/>
        <v/>
      </c>
      <c r="AB13" s="48" t="str">
        <f t="shared" si="5"/>
        <v/>
      </c>
      <c r="AC13" s="185">
        <v>895</v>
      </c>
      <c r="AD13" s="185"/>
      <c r="AE13" s="13" t="s">
        <v>26</v>
      </c>
      <c r="AF13" s="45" t="str">
        <f t="shared" si="6"/>
        <v/>
      </c>
      <c r="AG13" s="48">
        <f t="shared" si="7"/>
        <v>-995</v>
      </c>
      <c r="AH13" s="185">
        <v>895</v>
      </c>
      <c r="AI13">
        <v>895</v>
      </c>
      <c r="AJ13" s="13" t="s">
        <v>26</v>
      </c>
      <c r="AK13" s="45" t="str">
        <f t="shared" si="8"/>
        <v/>
      </c>
      <c r="AL13" s="48"/>
      <c r="AO13" s="13" t="s">
        <v>30</v>
      </c>
      <c r="AP13" s="45">
        <f t="shared" si="10"/>
        <v>-895</v>
      </c>
      <c r="AQ13" s="48">
        <f t="shared" si="11"/>
        <v>-895</v>
      </c>
      <c r="AT13" s="13" t="s">
        <v>30</v>
      </c>
      <c r="AU13" s="45" t="str">
        <f t="shared" si="12"/>
        <v/>
      </c>
      <c r="AV13" s="48" t="str">
        <f t="shared" si="13"/>
        <v/>
      </c>
    </row>
    <row r="14" spans="1:48">
      <c r="A14" s="318"/>
      <c r="B14" s="318"/>
      <c r="C14" s="318"/>
      <c r="D14" s="348"/>
      <c r="E14" s="13">
        <v>2</v>
      </c>
      <c r="F14" s="13">
        <v>1</v>
      </c>
      <c r="G14" s="13"/>
      <c r="H14" s="252"/>
      <c r="I14" s="18"/>
      <c r="J14" s="320" t="s">
        <v>58</v>
      </c>
      <c r="K14" s="179">
        <v>995</v>
      </c>
      <c r="L14" s="179">
        <v>1195</v>
      </c>
      <c r="M14" s="186" t="s">
        <v>26</v>
      </c>
      <c r="N14" s="181">
        <v>950</v>
      </c>
      <c r="O14" s="179">
        <v>1195</v>
      </c>
      <c r="P14" s="185" t="s">
        <v>26</v>
      </c>
      <c r="Q14" s="179">
        <f t="shared" si="0"/>
        <v>-45</v>
      </c>
      <c r="R14" s="183">
        <f t="shared" si="1"/>
        <v>0</v>
      </c>
      <c r="S14" s="185">
        <v>995</v>
      </c>
      <c r="T14" s="185">
        <v>1195</v>
      </c>
      <c r="U14" s="13" t="s">
        <v>26</v>
      </c>
      <c r="V14" s="45">
        <f t="shared" si="2"/>
        <v>45</v>
      </c>
      <c r="W14" s="48" t="str">
        <f t="shared" si="3"/>
        <v/>
      </c>
      <c r="X14" s="185">
        <v>995</v>
      </c>
      <c r="Y14" s="185">
        <v>1195</v>
      </c>
      <c r="Z14" s="13" t="s">
        <v>26</v>
      </c>
      <c r="AA14" s="45" t="str">
        <f t="shared" si="4"/>
        <v/>
      </c>
      <c r="AB14" s="48" t="str">
        <f t="shared" si="5"/>
        <v/>
      </c>
      <c r="AC14" s="185">
        <v>995</v>
      </c>
      <c r="AD14" s="185"/>
      <c r="AE14" s="13" t="s">
        <v>28</v>
      </c>
      <c r="AF14" s="45" t="str">
        <f t="shared" si="6"/>
        <v/>
      </c>
      <c r="AG14" s="48">
        <f t="shared" si="7"/>
        <v>-1195</v>
      </c>
      <c r="AH14" s="185">
        <v>995</v>
      </c>
      <c r="AI14">
        <v>1195</v>
      </c>
      <c r="AJ14" s="13" t="s">
        <v>28</v>
      </c>
      <c r="AK14" s="45" t="str">
        <f t="shared" si="8"/>
        <v/>
      </c>
      <c r="AL14" s="48"/>
      <c r="AO14" s="13" t="s">
        <v>30</v>
      </c>
      <c r="AP14" s="45">
        <f t="shared" si="10"/>
        <v>-995</v>
      </c>
      <c r="AQ14" s="48">
        <f t="shared" si="11"/>
        <v>-1195</v>
      </c>
      <c r="AT14" s="13" t="s">
        <v>30</v>
      </c>
      <c r="AU14" s="45" t="str">
        <f t="shared" si="12"/>
        <v/>
      </c>
      <c r="AV14" s="48" t="str">
        <f t="shared" si="13"/>
        <v/>
      </c>
    </row>
    <row r="15" spans="1:48">
      <c r="A15" s="318"/>
      <c r="B15" s="318"/>
      <c r="C15" s="318"/>
      <c r="D15" s="348"/>
      <c r="E15" s="13">
        <v>3</v>
      </c>
      <c r="F15" s="13">
        <v>1</v>
      </c>
      <c r="G15" s="13"/>
      <c r="H15" s="252"/>
      <c r="I15" s="18"/>
      <c r="J15" s="320" t="s">
        <v>58</v>
      </c>
      <c r="K15" s="179">
        <v>1195</v>
      </c>
      <c r="L15" s="179">
        <v>1295</v>
      </c>
      <c r="M15" s="186" t="s">
        <v>26</v>
      </c>
      <c r="N15" s="181">
        <v>1195</v>
      </c>
      <c r="O15" s="179">
        <v>1295</v>
      </c>
      <c r="P15" s="185" t="s">
        <v>26</v>
      </c>
      <c r="Q15" s="191">
        <f t="shared" si="0"/>
        <v>0</v>
      </c>
      <c r="R15" s="183">
        <f t="shared" si="1"/>
        <v>0</v>
      </c>
      <c r="S15" s="185">
        <v>1095</v>
      </c>
      <c r="T15" s="185">
        <v>1295</v>
      </c>
      <c r="U15" s="14" t="s">
        <v>26</v>
      </c>
      <c r="V15" s="75">
        <f t="shared" si="2"/>
        <v>-100</v>
      </c>
      <c r="W15" s="51" t="str">
        <f t="shared" si="3"/>
        <v/>
      </c>
      <c r="X15" s="194">
        <v>1095</v>
      </c>
      <c r="Y15" s="194">
        <v>1295</v>
      </c>
      <c r="Z15" s="14" t="s">
        <v>26</v>
      </c>
      <c r="AA15" s="75" t="str">
        <f t="shared" si="4"/>
        <v/>
      </c>
      <c r="AB15" s="51" t="str">
        <f t="shared" si="5"/>
        <v/>
      </c>
      <c r="AC15" s="194">
        <v>1195</v>
      </c>
      <c r="AD15" s="194"/>
      <c r="AE15" s="14" t="s">
        <v>26</v>
      </c>
      <c r="AF15" s="75">
        <f t="shared" si="6"/>
        <v>100</v>
      </c>
      <c r="AG15" s="51">
        <f t="shared" si="7"/>
        <v>-1295</v>
      </c>
      <c r="AH15" s="185">
        <v>1195</v>
      </c>
      <c r="AI15">
        <v>1295</v>
      </c>
      <c r="AJ15" s="14" t="s">
        <v>28</v>
      </c>
      <c r="AK15" s="75" t="str">
        <f t="shared" si="8"/>
        <v/>
      </c>
      <c r="AL15" s="51"/>
      <c r="AM15" s="10"/>
      <c r="AN15" s="10"/>
      <c r="AO15" s="14" t="s">
        <v>30</v>
      </c>
      <c r="AP15" s="75">
        <f t="shared" si="10"/>
        <v>-1195</v>
      </c>
      <c r="AQ15" s="51">
        <f t="shared" si="11"/>
        <v>-1295</v>
      </c>
      <c r="AR15" s="10"/>
      <c r="AS15" s="10"/>
      <c r="AT15" s="14" t="s">
        <v>30</v>
      </c>
      <c r="AU15" s="75" t="str">
        <f t="shared" si="12"/>
        <v/>
      </c>
      <c r="AV15" s="51" t="str">
        <f t="shared" si="13"/>
        <v/>
      </c>
    </row>
    <row r="16" spans="1:48" s="70" customFormat="1">
      <c r="A16" s="322" t="s">
        <v>133</v>
      </c>
      <c r="B16" s="322" t="s">
        <v>126</v>
      </c>
      <c r="C16" s="322" t="s">
        <v>103</v>
      </c>
      <c r="D16" s="346" t="s">
        <v>135</v>
      </c>
      <c r="E16" s="36">
        <v>1</v>
      </c>
      <c r="F16" s="36">
        <v>1</v>
      </c>
      <c r="G16" s="36" t="s">
        <v>136</v>
      </c>
      <c r="H16" s="251"/>
      <c r="I16" s="66"/>
      <c r="J16" s="340" t="s">
        <v>55</v>
      </c>
      <c r="K16" s="203">
        <v>1259</v>
      </c>
      <c r="L16" s="203">
        <v>1399</v>
      </c>
      <c r="M16" s="204" t="s">
        <v>26</v>
      </c>
      <c r="N16" s="205">
        <v>1159</v>
      </c>
      <c r="O16" s="203">
        <v>1399</v>
      </c>
      <c r="P16" s="209" t="s">
        <v>79</v>
      </c>
      <c r="Q16" s="179">
        <f t="shared" si="0"/>
        <v>-100</v>
      </c>
      <c r="R16" s="207">
        <f t="shared" si="1"/>
        <v>0</v>
      </c>
      <c r="S16" s="209">
        <v>1169</v>
      </c>
      <c r="T16" s="209">
        <v>1409</v>
      </c>
      <c r="U16" s="13" t="s">
        <v>27</v>
      </c>
      <c r="V16" s="45">
        <f t="shared" si="2"/>
        <v>10</v>
      </c>
      <c r="W16" s="48">
        <f t="shared" si="3"/>
        <v>10</v>
      </c>
      <c r="X16" s="184">
        <v>1169</v>
      </c>
      <c r="Y16" s="185">
        <v>1409</v>
      </c>
      <c r="Z16" s="13" t="s">
        <v>28</v>
      </c>
      <c r="AA16" s="45" t="str">
        <f t="shared" si="4"/>
        <v/>
      </c>
      <c r="AB16" s="48" t="str">
        <f t="shared" si="5"/>
        <v/>
      </c>
      <c r="AC16" s="185">
        <v>1169</v>
      </c>
      <c r="AD16" s="185">
        <v>1409</v>
      </c>
      <c r="AE16" s="13" t="s">
        <v>28</v>
      </c>
      <c r="AF16" s="45" t="str">
        <f t="shared" si="6"/>
        <v/>
      </c>
      <c r="AG16" s="48" t="str">
        <f t="shared" si="7"/>
        <v/>
      </c>
      <c r="AH16" s="209">
        <v>1169</v>
      </c>
      <c r="AI16" s="70">
        <v>1409</v>
      </c>
      <c r="AJ16" s="13" t="s">
        <v>28</v>
      </c>
      <c r="AK16" s="45" t="str">
        <f t="shared" si="8"/>
        <v/>
      </c>
      <c r="AL16" s="48" t="str">
        <f t="shared" si="9"/>
        <v/>
      </c>
      <c r="AM16"/>
      <c r="AN16"/>
      <c r="AO16" s="13" t="s">
        <v>30</v>
      </c>
      <c r="AP16" s="45">
        <f t="shared" si="10"/>
        <v>-1169</v>
      </c>
      <c r="AQ16" s="48">
        <f t="shared" si="11"/>
        <v>-1409</v>
      </c>
      <c r="AR16"/>
      <c r="AS16"/>
      <c r="AT16" s="13" t="s">
        <v>30</v>
      </c>
      <c r="AU16" s="45" t="str">
        <f t="shared" si="12"/>
        <v/>
      </c>
      <c r="AV16" s="48" t="str">
        <f t="shared" si="13"/>
        <v/>
      </c>
    </row>
    <row r="17" spans="1:48">
      <c r="A17" s="318"/>
      <c r="B17" s="318"/>
      <c r="C17" s="318"/>
      <c r="D17" s="348"/>
      <c r="E17" s="13">
        <v>2</v>
      </c>
      <c r="F17" s="13">
        <v>1.5</v>
      </c>
      <c r="G17" s="13">
        <v>925</v>
      </c>
      <c r="H17" s="252"/>
      <c r="I17" s="18"/>
      <c r="J17" s="320" t="s">
        <v>55</v>
      </c>
      <c r="K17" s="179">
        <v>1157</v>
      </c>
      <c r="L17" s="179">
        <v>1459</v>
      </c>
      <c r="M17" s="186" t="s">
        <v>26</v>
      </c>
      <c r="N17" s="181">
        <v>1117</v>
      </c>
      <c r="O17" s="179">
        <v>1459</v>
      </c>
      <c r="P17" s="185" t="s">
        <v>26</v>
      </c>
      <c r="Q17" s="179">
        <f t="shared" si="0"/>
        <v>-40</v>
      </c>
      <c r="R17" s="183">
        <f t="shared" si="1"/>
        <v>0</v>
      </c>
      <c r="S17" s="185">
        <v>1161</v>
      </c>
      <c r="T17" s="185">
        <v>1469</v>
      </c>
      <c r="U17" s="13" t="s">
        <v>26</v>
      </c>
      <c r="V17" s="45">
        <f t="shared" si="2"/>
        <v>44</v>
      </c>
      <c r="W17" s="48">
        <f t="shared" si="3"/>
        <v>10</v>
      </c>
      <c r="X17" s="184">
        <v>1082</v>
      </c>
      <c r="Y17" s="185">
        <v>1469</v>
      </c>
      <c r="Z17" s="13" t="s">
        <v>26</v>
      </c>
      <c r="AA17" s="45">
        <f t="shared" si="4"/>
        <v>-79</v>
      </c>
      <c r="AB17" s="48" t="str">
        <f t="shared" si="5"/>
        <v/>
      </c>
      <c r="AC17" s="185">
        <v>1050</v>
      </c>
      <c r="AD17" s="185">
        <v>1469</v>
      </c>
      <c r="AE17" s="13" t="s">
        <v>26</v>
      </c>
      <c r="AF17" s="45">
        <f t="shared" si="6"/>
        <v>-32</v>
      </c>
      <c r="AG17" s="48" t="str">
        <f t="shared" si="7"/>
        <v/>
      </c>
      <c r="AH17" s="185">
        <v>1207</v>
      </c>
      <c r="AI17">
        <v>1469</v>
      </c>
      <c r="AJ17" s="13" t="s">
        <v>26</v>
      </c>
      <c r="AK17" s="45">
        <f t="shared" si="8"/>
        <v>157</v>
      </c>
      <c r="AL17" s="48" t="str">
        <f t="shared" si="9"/>
        <v/>
      </c>
      <c r="AO17" s="13" t="s">
        <v>30</v>
      </c>
      <c r="AP17" s="45">
        <f t="shared" si="10"/>
        <v>-1207</v>
      </c>
      <c r="AQ17" s="48">
        <f t="shared" si="11"/>
        <v>-1469</v>
      </c>
      <c r="AT17" s="13" t="s">
        <v>30</v>
      </c>
      <c r="AU17" s="45" t="str">
        <f t="shared" si="12"/>
        <v/>
      </c>
      <c r="AV17" s="48" t="str">
        <f t="shared" si="13"/>
        <v/>
      </c>
    </row>
    <row r="18" spans="1:48">
      <c r="A18" s="318"/>
      <c r="B18" s="318"/>
      <c r="C18" s="318"/>
      <c r="D18" s="348"/>
      <c r="E18" s="13">
        <v>2</v>
      </c>
      <c r="F18" s="13">
        <v>1.5</v>
      </c>
      <c r="G18" s="13">
        <v>925</v>
      </c>
      <c r="H18" s="252"/>
      <c r="I18" s="18" t="s">
        <v>105</v>
      </c>
      <c r="J18" s="320" t="s">
        <v>55</v>
      </c>
      <c r="K18" s="179">
        <v>1509</v>
      </c>
      <c r="L18" s="179">
        <v>1559</v>
      </c>
      <c r="M18" s="186" t="s">
        <v>79</v>
      </c>
      <c r="N18" s="181">
        <v>1509</v>
      </c>
      <c r="O18" s="179">
        <v>1559</v>
      </c>
      <c r="P18" s="185" t="s">
        <v>79</v>
      </c>
      <c r="Q18" s="191">
        <f t="shared" si="0"/>
        <v>0</v>
      </c>
      <c r="R18" s="183">
        <f t="shared" si="1"/>
        <v>0</v>
      </c>
      <c r="S18" s="185">
        <v>1519</v>
      </c>
      <c r="T18" s="185">
        <v>1569</v>
      </c>
      <c r="U18" s="14" t="s">
        <v>27</v>
      </c>
      <c r="V18" s="75">
        <f t="shared" si="2"/>
        <v>10</v>
      </c>
      <c r="W18" s="51">
        <f t="shared" si="3"/>
        <v>10</v>
      </c>
      <c r="X18" s="193">
        <v>1519</v>
      </c>
      <c r="Y18" s="194">
        <v>1569</v>
      </c>
      <c r="Z18" s="14" t="s">
        <v>28</v>
      </c>
      <c r="AA18" s="75" t="str">
        <f t="shared" si="4"/>
        <v/>
      </c>
      <c r="AB18" s="51" t="str">
        <f t="shared" si="5"/>
        <v/>
      </c>
      <c r="AC18" s="194">
        <v>1519</v>
      </c>
      <c r="AD18" s="194">
        <v>1569</v>
      </c>
      <c r="AE18" s="14" t="s">
        <v>28</v>
      </c>
      <c r="AF18" s="75" t="str">
        <f t="shared" si="6"/>
        <v/>
      </c>
      <c r="AG18" s="51" t="str">
        <f t="shared" si="7"/>
        <v/>
      </c>
      <c r="AH18" s="185">
        <v>1519</v>
      </c>
      <c r="AI18">
        <v>1569</v>
      </c>
      <c r="AJ18" s="14" t="s">
        <v>28</v>
      </c>
      <c r="AK18" s="75" t="str">
        <f t="shared" si="8"/>
        <v/>
      </c>
      <c r="AL18" s="51" t="str">
        <f t="shared" si="9"/>
        <v/>
      </c>
      <c r="AM18" s="10"/>
      <c r="AN18" s="10"/>
      <c r="AO18" s="14" t="s">
        <v>30</v>
      </c>
      <c r="AP18" s="75">
        <f t="shared" si="10"/>
        <v>-1519</v>
      </c>
      <c r="AQ18" s="51">
        <f t="shared" si="11"/>
        <v>-1569</v>
      </c>
      <c r="AR18" s="10"/>
      <c r="AS18" s="10"/>
      <c r="AT18" s="14" t="s">
        <v>30</v>
      </c>
      <c r="AU18" s="75" t="str">
        <f t="shared" si="12"/>
        <v/>
      </c>
      <c r="AV18" s="51" t="str">
        <f t="shared" si="13"/>
        <v/>
      </c>
    </row>
    <row r="19" spans="1:48" s="70" customFormat="1">
      <c r="A19" s="322" t="s">
        <v>125</v>
      </c>
      <c r="B19" s="322" t="s">
        <v>126</v>
      </c>
      <c r="C19" s="322" t="s">
        <v>103</v>
      </c>
      <c r="D19" s="349" t="s">
        <v>137</v>
      </c>
      <c r="E19" s="36">
        <v>1</v>
      </c>
      <c r="F19" s="36">
        <v>1</v>
      </c>
      <c r="G19" s="36">
        <v>902</v>
      </c>
      <c r="H19" s="251"/>
      <c r="I19" s="66"/>
      <c r="J19" s="340" t="s">
        <v>55</v>
      </c>
      <c r="K19" s="203">
        <v>1329</v>
      </c>
      <c r="L19" s="203">
        <v>1379</v>
      </c>
      <c r="M19" s="204" t="s">
        <v>26</v>
      </c>
      <c r="N19" s="205">
        <v>1097</v>
      </c>
      <c r="O19" s="203">
        <v>1379</v>
      </c>
      <c r="P19" s="209" t="s">
        <v>26</v>
      </c>
      <c r="Q19" s="179">
        <f t="shared" si="0"/>
        <v>-232</v>
      </c>
      <c r="R19" s="207">
        <f t="shared" si="1"/>
        <v>0</v>
      </c>
      <c r="S19" s="209">
        <v>1147</v>
      </c>
      <c r="T19" s="209">
        <v>1399</v>
      </c>
      <c r="U19" s="13" t="s">
        <v>26</v>
      </c>
      <c r="V19" s="45">
        <f t="shared" si="2"/>
        <v>50</v>
      </c>
      <c r="W19" s="48">
        <f t="shared" si="3"/>
        <v>20</v>
      </c>
      <c r="X19" s="184">
        <v>1349</v>
      </c>
      <c r="Y19" s="185">
        <v>1399</v>
      </c>
      <c r="Z19" s="13" t="s">
        <v>28</v>
      </c>
      <c r="AA19" s="45">
        <f t="shared" si="4"/>
        <v>202</v>
      </c>
      <c r="AB19" s="48" t="str">
        <f t="shared" si="5"/>
        <v/>
      </c>
      <c r="AC19" s="185">
        <v>1349</v>
      </c>
      <c r="AD19" s="185">
        <v>1399</v>
      </c>
      <c r="AE19" s="13" t="s">
        <v>26</v>
      </c>
      <c r="AF19" s="45" t="str">
        <f t="shared" si="6"/>
        <v/>
      </c>
      <c r="AG19" s="48" t="str">
        <f t="shared" si="7"/>
        <v/>
      </c>
      <c r="AH19" s="209">
        <v>1268</v>
      </c>
      <c r="AI19" s="70">
        <v>1399</v>
      </c>
      <c r="AJ19" s="13" t="s">
        <v>26</v>
      </c>
      <c r="AK19" s="45">
        <f t="shared" si="8"/>
        <v>-81</v>
      </c>
      <c r="AL19" s="48" t="str">
        <f t="shared" si="9"/>
        <v/>
      </c>
      <c r="AM19"/>
      <c r="AN19"/>
      <c r="AO19" s="13" t="s">
        <v>30</v>
      </c>
      <c r="AP19" s="45">
        <f t="shared" si="10"/>
        <v>-1268</v>
      </c>
      <c r="AQ19" s="48">
        <f t="shared" si="11"/>
        <v>-1399</v>
      </c>
      <c r="AR19"/>
      <c r="AS19"/>
      <c r="AT19" s="13" t="s">
        <v>30</v>
      </c>
      <c r="AU19" s="45" t="str">
        <f t="shared" si="12"/>
        <v/>
      </c>
      <c r="AV19" s="48" t="str">
        <f t="shared" si="13"/>
        <v/>
      </c>
    </row>
    <row r="20" spans="1:48">
      <c r="A20" s="318"/>
      <c r="B20" s="318"/>
      <c r="C20" s="318"/>
      <c r="D20" s="350"/>
      <c r="E20" s="13">
        <v>2</v>
      </c>
      <c r="F20" s="13">
        <v>1</v>
      </c>
      <c r="G20" s="13">
        <v>971</v>
      </c>
      <c r="H20" s="252"/>
      <c r="I20" s="18"/>
      <c r="J20" s="320" t="s">
        <v>55</v>
      </c>
      <c r="K20" s="179">
        <v>1319</v>
      </c>
      <c r="L20" s="179">
        <v>1369</v>
      </c>
      <c r="M20" s="186" t="s">
        <v>26</v>
      </c>
      <c r="N20" s="181">
        <v>1087</v>
      </c>
      <c r="O20" s="179">
        <v>1369</v>
      </c>
      <c r="P20" s="185" t="s">
        <v>26</v>
      </c>
      <c r="Q20" s="179">
        <f t="shared" si="0"/>
        <v>-232</v>
      </c>
      <c r="R20" s="183">
        <f t="shared" si="1"/>
        <v>0</v>
      </c>
      <c r="S20" s="185">
        <v>1239</v>
      </c>
      <c r="T20" s="185">
        <v>1389</v>
      </c>
      <c r="U20" s="13" t="s">
        <v>28</v>
      </c>
      <c r="V20" s="45">
        <f t="shared" si="2"/>
        <v>152</v>
      </c>
      <c r="W20" s="48">
        <f t="shared" si="3"/>
        <v>20</v>
      </c>
      <c r="X20" s="184">
        <v>1239</v>
      </c>
      <c r="Y20" s="185">
        <v>1389</v>
      </c>
      <c r="Z20" s="13" t="s">
        <v>28</v>
      </c>
      <c r="AA20" s="45" t="str">
        <f t="shared" si="4"/>
        <v/>
      </c>
      <c r="AB20" s="48" t="str">
        <f t="shared" si="5"/>
        <v/>
      </c>
      <c r="AC20" s="185">
        <v>1239</v>
      </c>
      <c r="AD20" s="185">
        <v>1389</v>
      </c>
      <c r="AE20" s="13" t="s">
        <v>28</v>
      </c>
      <c r="AF20" s="45" t="str">
        <f t="shared" si="6"/>
        <v/>
      </c>
      <c r="AG20" s="48" t="str">
        <f t="shared" si="7"/>
        <v/>
      </c>
      <c r="AH20" s="185">
        <v>1279</v>
      </c>
      <c r="AI20">
        <v>1389</v>
      </c>
      <c r="AJ20" s="13" t="s">
        <v>26</v>
      </c>
      <c r="AK20" s="45">
        <f t="shared" si="8"/>
        <v>40</v>
      </c>
      <c r="AL20" s="48" t="str">
        <f t="shared" si="9"/>
        <v/>
      </c>
      <c r="AO20" s="13" t="s">
        <v>30</v>
      </c>
      <c r="AP20" s="45">
        <f t="shared" si="10"/>
        <v>-1279</v>
      </c>
      <c r="AQ20" s="48">
        <f t="shared" si="11"/>
        <v>-1389</v>
      </c>
      <c r="AT20" s="13" t="s">
        <v>30</v>
      </c>
      <c r="AU20" s="45" t="str">
        <f t="shared" si="12"/>
        <v/>
      </c>
      <c r="AV20" s="48" t="str">
        <f t="shared" si="13"/>
        <v/>
      </c>
    </row>
    <row r="21" spans="1:48">
      <c r="A21" s="318"/>
      <c r="B21" s="318"/>
      <c r="C21" s="318"/>
      <c r="D21" s="350"/>
      <c r="E21" s="13" t="s">
        <v>52</v>
      </c>
      <c r="F21" s="13">
        <v>1</v>
      </c>
      <c r="G21" s="13">
        <v>1135</v>
      </c>
      <c r="H21" s="252"/>
      <c r="I21" s="18"/>
      <c r="J21" s="320" t="s">
        <v>55</v>
      </c>
      <c r="K21" s="179">
        <v>1309</v>
      </c>
      <c r="L21" s="179">
        <v>1459</v>
      </c>
      <c r="M21" s="186" t="s">
        <v>79</v>
      </c>
      <c r="N21" s="181">
        <v>1309</v>
      </c>
      <c r="O21" s="179">
        <v>1459</v>
      </c>
      <c r="P21" s="185" t="s">
        <v>79</v>
      </c>
      <c r="Q21" s="191">
        <f t="shared" si="0"/>
        <v>0</v>
      </c>
      <c r="R21" s="183">
        <f t="shared" si="1"/>
        <v>0</v>
      </c>
      <c r="S21" s="185">
        <v>1269</v>
      </c>
      <c r="T21" s="185">
        <v>1519</v>
      </c>
      <c r="U21" s="14" t="s">
        <v>26</v>
      </c>
      <c r="V21" s="75">
        <f t="shared" si="2"/>
        <v>-40</v>
      </c>
      <c r="W21" s="51">
        <f t="shared" si="3"/>
        <v>60</v>
      </c>
      <c r="X21" s="193">
        <v>1469</v>
      </c>
      <c r="Y21" s="194">
        <v>1519</v>
      </c>
      <c r="Z21" s="14" t="s">
        <v>28</v>
      </c>
      <c r="AA21" s="75">
        <f t="shared" si="4"/>
        <v>200</v>
      </c>
      <c r="AB21" s="51" t="str">
        <f t="shared" si="5"/>
        <v/>
      </c>
      <c r="AC21" s="194">
        <v>1469</v>
      </c>
      <c r="AD21" s="194">
        <v>1519</v>
      </c>
      <c r="AE21" s="14" t="s">
        <v>28</v>
      </c>
      <c r="AF21" s="75" t="str">
        <f t="shared" si="6"/>
        <v/>
      </c>
      <c r="AG21" s="51" t="str">
        <f t="shared" si="7"/>
        <v/>
      </c>
      <c r="AH21" s="185">
        <v>1309</v>
      </c>
      <c r="AI21">
        <v>1419</v>
      </c>
      <c r="AJ21" s="14" t="s">
        <v>28</v>
      </c>
      <c r="AK21" s="75">
        <f t="shared" si="8"/>
        <v>-160</v>
      </c>
      <c r="AL21" s="51">
        <f t="shared" si="9"/>
        <v>-100</v>
      </c>
      <c r="AM21" s="10"/>
      <c r="AN21" s="10"/>
      <c r="AO21" s="14" t="s">
        <v>30</v>
      </c>
      <c r="AP21" s="75">
        <f t="shared" si="10"/>
        <v>-1309</v>
      </c>
      <c r="AQ21" s="51">
        <f t="shared" si="11"/>
        <v>-1419</v>
      </c>
      <c r="AR21" s="10"/>
      <c r="AS21" s="10"/>
      <c r="AT21" s="14" t="s">
        <v>30</v>
      </c>
      <c r="AU21" s="75" t="str">
        <f t="shared" si="12"/>
        <v/>
      </c>
      <c r="AV21" s="51" t="str">
        <f t="shared" si="13"/>
        <v/>
      </c>
    </row>
    <row r="22" spans="1:48" s="70" customFormat="1">
      <c r="A22" s="322" t="s">
        <v>130</v>
      </c>
      <c r="B22" s="322" t="s">
        <v>126</v>
      </c>
      <c r="C22" s="322" t="s">
        <v>138</v>
      </c>
      <c r="D22" s="349" t="s">
        <v>139</v>
      </c>
      <c r="E22" s="36">
        <v>0</v>
      </c>
      <c r="F22" s="36">
        <v>1</v>
      </c>
      <c r="G22" s="36"/>
      <c r="H22" s="251" t="s">
        <v>48</v>
      </c>
      <c r="I22" s="66"/>
      <c r="J22" s="340" t="s">
        <v>58</v>
      </c>
      <c r="K22" s="203">
        <v>795</v>
      </c>
      <c r="L22" s="203"/>
      <c r="M22" s="204" t="s">
        <v>79</v>
      </c>
      <c r="N22" s="205">
        <v>795</v>
      </c>
      <c r="O22" s="203"/>
      <c r="P22" s="209" t="s">
        <v>26</v>
      </c>
      <c r="Q22" s="179">
        <f t="shared" si="0"/>
        <v>0</v>
      </c>
      <c r="R22" s="207">
        <f t="shared" si="1"/>
        <v>0</v>
      </c>
      <c r="S22" s="209">
        <v>795</v>
      </c>
      <c r="T22" s="209"/>
      <c r="U22" s="13" t="s">
        <v>26</v>
      </c>
      <c r="V22" s="45" t="str">
        <f t="shared" si="2"/>
        <v/>
      </c>
      <c r="W22" s="48" t="str">
        <f t="shared" si="3"/>
        <v/>
      </c>
      <c r="X22" s="184">
        <v>795</v>
      </c>
      <c r="Y22" s="185"/>
      <c r="Z22" s="13" t="s">
        <v>26</v>
      </c>
      <c r="AA22" s="45" t="str">
        <f t="shared" si="4"/>
        <v/>
      </c>
      <c r="AB22" s="48" t="str">
        <f t="shared" si="5"/>
        <v/>
      </c>
      <c r="AC22" s="185">
        <v>795</v>
      </c>
      <c r="AD22" s="185"/>
      <c r="AE22" s="13" t="s">
        <v>28</v>
      </c>
      <c r="AF22" s="45" t="str">
        <f t="shared" si="6"/>
        <v/>
      </c>
      <c r="AG22" s="48" t="str">
        <f t="shared" si="7"/>
        <v/>
      </c>
      <c r="AH22" s="209">
        <v>795</v>
      </c>
      <c r="AJ22" s="13" t="s">
        <v>28</v>
      </c>
      <c r="AK22" s="45" t="str">
        <f t="shared" si="8"/>
        <v/>
      </c>
      <c r="AL22" s="48" t="str">
        <f t="shared" si="9"/>
        <v/>
      </c>
      <c r="AM22">
        <v>795</v>
      </c>
      <c r="AN22">
        <v>795</v>
      </c>
      <c r="AO22" s="13" t="s">
        <v>28</v>
      </c>
      <c r="AP22" s="45" t="str">
        <f t="shared" si="10"/>
        <v/>
      </c>
      <c r="AQ22" s="48">
        <f t="shared" si="11"/>
        <v>795</v>
      </c>
      <c r="AR22"/>
      <c r="AS22"/>
      <c r="AT22" s="13" t="s">
        <v>30</v>
      </c>
      <c r="AU22" s="45">
        <f t="shared" si="12"/>
        <v>-795</v>
      </c>
      <c r="AV22" s="48">
        <f t="shared" si="13"/>
        <v>-795</v>
      </c>
    </row>
    <row r="23" spans="1:48">
      <c r="A23" s="318"/>
      <c r="B23" s="318"/>
      <c r="C23" s="318"/>
      <c r="D23" s="350"/>
      <c r="E23" s="13">
        <v>1</v>
      </c>
      <c r="F23" s="13">
        <v>1</v>
      </c>
      <c r="G23" s="13"/>
      <c r="H23" s="252" t="s">
        <v>48</v>
      </c>
      <c r="I23" s="18"/>
      <c r="J23" s="320" t="s">
        <v>58</v>
      </c>
      <c r="K23" s="179">
        <v>820</v>
      </c>
      <c r="L23" s="179"/>
      <c r="M23" s="186" t="s">
        <v>26</v>
      </c>
      <c r="N23" s="181">
        <v>820</v>
      </c>
      <c r="O23" s="179"/>
      <c r="P23" s="185" t="s">
        <v>26</v>
      </c>
      <c r="Q23" s="179">
        <f t="shared" si="0"/>
        <v>0</v>
      </c>
      <c r="R23" s="183">
        <f t="shared" si="1"/>
        <v>0</v>
      </c>
      <c r="S23" s="185">
        <v>820</v>
      </c>
      <c r="T23" s="185"/>
      <c r="U23" s="13" t="s">
        <v>26</v>
      </c>
      <c r="V23" s="45" t="str">
        <f t="shared" si="2"/>
        <v/>
      </c>
      <c r="W23" s="48" t="str">
        <f t="shared" si="3"/>
        <v/>
      </c>
      <c r="X23" s="184">
        <v>820</v>
      </c>
      <c r="Y23" s="185"/>
      <c r="Z23" s="13" t="s">
        <v>26</v>
      </c>
      <c r="AA23" s="45" t="str">
        <f t="shared" si="4"/>
        <v/>
      </c>
      <c r="AB23" s="48" t="str">
        <f t="shared" si="5"/>
        <v/>
      </c>
      <c r="AC23" s="185">
        <v>970</v>
      </c>
      <c r="AD23" s="185"/>
      <c r="AE23" s="13" t="s">
        <v>26</v>
      </c>
      <c r="AF23" s="45">
        <f t="shared" si="6"/>
        <v>150</v>
      </c>
      <c r="AG23" s="48" t="str">
        <f t="shared" si="7"/>
        <v/>
      </c>
      <c r="AH23" s="185">
        <v>970</v>
      </c>
      <c r="AJ23" s="13" t="s">
        <v>26</v>
      </c>
      <c r="AK23" s="45" t="str">
        <f t="shared" si="8"/>
        <v/>
      </c>
      <c r="AL23" s="48" t="str">
        <f t="shared" si="9"/>
        <v/>
      </c>
      <c r="AM23">
        <v>970</v>
      </c>
      <c r="AN23">
        <v>970</v>
      </c>
      <c r="AO23" s="13" t="s">
        <v>26</v>
      </c>
      <c r="AP23" s="45" t="str">
        <f t="shared" si="10"/>
        <v/>
      </c>
      <c r="AQ23" s="48">
        <f t="shared" si="11"/>
        <v>970</v>
      </c>
      <c r="AT23" s="13" t="s">
        <v>30</v>
      </c>
      <c r="AU23" s="45">
        <f t="shared" si="12"/>
        <v>-970</v>
      </c>
      <c r="AV23" s="48">
        <f t="shared" si="13"/>
        <v>-970</v>
      </c>
    </row>
    <row r="24" spans="1:48" s="10" customFormat="1">
      <c r="A24" s="323"/>
      <c r="B24" s="323"/>
      <c r="C24" s="323"/>
      <c r="D24" s="351"/>
      <c r="E24" s="14">
        <v>2</v>
      </c>
      <c r="F24" s="14">
        <v>1</v>
      </c>
      <c r="G24" s="14"/>
      <c r="H24" s="253" t="s">
        <v>48</v>
      </c>
      <c r="I24" s="64"/>
      <c r="J24" s="341" t="s">
        <v>58</v>
      </c>
      <c r="K24" s="191">
        <v>995</v>
      </c>
      <c r="L24" s="191"/>
      <c r="M24" s="195" t="s">
        <v>26</v>
      </c>
      <c r="N24" s="211">
        <v>995</v>
      </c>
      <c r="O24" s="191"/>
      <c r="P24" s="194" t="s">
        <v>79</v>
      </c>
      <c r="Q24" s="191">
        <f t="shared" si="0"/>
        <v>0</v>
      </c>
      <c r="R24" s="192">
        <f t="shared" si="1"/>
        <v>0</v>
      </c>
      <c r="S24" s="194">
        <v>995</v>
      </c>
      <c r="T24" s="194"/>
      <c r="U24" s="14" t="s">
        <v>26</v>
      </c>
      <c r="V24" s="75" t="str">
        <f t="shared" si="2"/>
        <v/>
      </c>
      <c r="W24" s="51" t="str">
        <f t="shared" si="3"/>
        <v/>
      </c>
      <c r="X24" s="193">
        <v>995</v>
      </c>
      <c r="Y24" s="194"/>
      <c r="Z24" s="14" t="s">
        <v>28</v>
      </c>
      <c r="AA24" s="75" t="str">
        <f t="shared" si="4"/>
        <v/>
      </c>
      <c r="AB24" s="51" t="str">
        <f t="shared" si="5"/>
        <v/>
      </c>
      <c r="AC24" s="194">
        <v>1050</v>
      </c>
      <c r="AD24" s="194"/>
      <c r="AE24" s="14" t="s">
        <v>28</v>
      </c>
      <c r="AF24" s="75">
        <f t="shared" si="6"/>
        <v>55</v>
      </c>
      <c r="AG24" s="51" t="str">
        <f t="shared" si="7"/>
        <v/>
      </c>
      <c r="AH24" s="194">
        <v>1050</v>
      </c>
      <c r="AJ24" s="14" t="s">
        <v>28</v>
      </c>
      <c r="AK24" s="75" t="str">
        <f t="shared" si="8"/>
        <v/>
      </c>
      <c r="AL24" s="51" t="str">
        <f t="shared" si="9"/>
        <v/>
      </c>
      <c r="AM24" s="10">
        <v>1050</v>
      </c>
      <c r="AN24" s="10">
        <v>1050</v>
      </c>
      <c r="AO24" s="14" t="s">
        <v>28</v>
      </c>
      <c r="AP24" s="75" t="str">
        <f t="shared" si="10"/>
        <v/>
      </c>
      <c r="AQ24" s="51">
        <f t="shared" si="11"/>
        <v>1050</v>
      </c>
      <c r="AT24" s="14" t="s">
        <v>30</v>
      </c>
      <c r="AU24" s="75">
        <f t="shared" si="12"/>
        <v>-1050</v>
      </c>
      <c r="AV24" s="51">
        <f t="shared" si="13"/>
        <v>-1050</v>
      </c>
    </row>
    <row r="25" spans="1:48" s="70" customFormat="1">
      <c r="A25" s="322" t="s">
        <v>128</v>
      </c>
      <c r="B25" s="322" t="s">
        <v>126</v>
      </c>
      <c r="C25" s="322" t="s">
        <v>140</v>
      </c>
      <c r="D25" s="346" t="s">
        <v>141</v>
      </c>
      <c r="E25" s="36">
        <v>1</v>
      </c>
      <c r="F25" s="36">
        <v>1</v>
      </c>
      <c r="G25" s="36"/>
      <c r="H25" s="251"/>
      <c r="I25" s="66"/>
      <c r="J25" s="340" t="s">
        <v>58</v>
      </c>
      <c r="K25" s="203">
        <v>900</v>
      </c>
      <c r="L25" s="203"/>
      <c r="M25" s="204" t="s">
        <v>26</v>
      </c>
      <c r="N25" s="205">
        <v>900</v>
      </c>
      <c r="O25" s="203"/>
      <c r="P25" s="209" t="s">
        <v>26</v>
      </c>
      <c r="Q25" s="179">
        <f t="shared" si="0"/>
        <v>0</v>
      </c>
      <c r="R25" s="207">
        <f t="shared" si="1"/>
        <v>0</v>
      </c>
      <c r="S25" s="209">
        <v>900</v>
      </c>
      <c r="T25" s="209"/>
      <c r="U25" s="13" t="s">
        <v>26</v>
      </c>
      <c r="V25" s="45" t="str">
        <f t="shared" si="2"/>
        <v/>
      </c>
      <c r="W25" s="48" t="str">
        <f t="shared" si="3"/>
        <v/>
      </c>
      <c r="X25" s="185">
        <v>900</v>
      </c>
      <c r="Y25" s="185"/>
      <c r="Z25" s="13" t="s">
        <v>26</v>
      </c>
      <c r="AA25" s="45" t="str">
        <f t="shared" si="4"/>
        <v/>
      </c>
      <c r="AB25" s="48" t="str">
        <f t="shared" si="5"/>
        <v/>
      </c>
      <c r="AC25" s="185">
        <v>900</v>
      </c>
      <c r="AD25" s="185"/>
      <c r="AE25" s="13" t="s">
        <v>26</v>
      </c>
      <c r="AF25" s="45" t="str">
        <f t="shared" si="6"/>
        <v/>
      </c>
      <c r="AG25" s="48" t="str">
        <f t="shared" si="7"/>
        <v/>
      </c>
      <c r="AH25" s="209">
        <v>900</v>
      </c>
      <c r="AJ25" s="13" t="s">
        <v>26</v>
      </c>
      <c r="AK25" s="45" t="str">
        <f t="shared" si="8"/>
        <v/>
      </c>
      <c r="AL25" s="48" t="str">
        <f t="shared" si="9"/>
        <v/>
      </c>
      <c r="AM25"/>
      <c r="AN25"/>
      <c r="AO25" s="13" t="s">
        <v>30</v>
      </c>
      <c r="AP25" s="45">
        <f t="shared" si="10"/>
        <v>-900</v>
      </c>
      <c r="AQ25" s="48" t="str">
        <f t="shared" si="11"/>
        <v/>
      </c>
      <c r="AR25"/>
      <c r="AS25"/>
      <c r="AT25" s="13" t="s">
        <v>30</v>
      </c>
      <c r="AU25" s="45" t="str">
        <f t="shared" si="12"/>
        <v/>
      </c>
      <c r="AV25" s="48" t="str">
        <f t="shared" si="13"/>
        <v/>
      </c>
    </row>
    <row r="26" spans="1:48" s="10" customFormat="1">
      <c r="A26" s="323"/>
      <c r="B26" s="323"/>
      <c r="C26" s="323"/>
      <c r="D26" s="347"/>
      <c r="E26" s="14">
        <v>2</v>
      </c>
      <c r="F26" s="14">
        <v>1</v>
      </c>
      <c r="G26" s="14"/>
      <c r="H26" s="253"/>
      <c r="I26" s="64"/>
      <c r="J26" s="341" t="s">
        <v>58</v>
      </c>
      <c r="K26" s="191">
        <v>950</v>
      </c>
      <c r="L26" s="191"/>
      <c r="M26" s="195" t="s">
        <v>26</v>
      </c>
      <c r="N26" s="211">
        <v>950</v>
      </c>
      <c r="O26" s="191"/>
      <c r="P26" s="194" t="s">
        <v>26</v>
      </c>
      <c r="Q26" s="191">
        <f t="shared" si="0"/>
        <v>0</v>
      </c>
      <c r="R26" s="192">
        <f t="shared" si="1"/>
        <v>0</v>
      </c>
      <c r="S26" s="194">
        <v>950</v>
      </c>
      <c r="T26" s="194"/>
      <c r="U26" s="14" t="s">
        <v>26</v>
      </c>
      <c r="V26" s="75" t="str">
        <f t="shared" si="2"/>
        <v/>
      </c>
      <c r="W26" s="51" t="str">
        <f t="shared" si="3"/>
        <v/>
      </c>
      <c r="X26" s="194">
        <v>950</v>
      </c>
      <c r="Y26" s="194"/>
      <c r="Z26" s="14" t="s">
        <v>26</v>
      </c>
      <c r="AA26" s="75" t="str">
        <f t="shared" si="4"/>
        <v/>
      </c>
      <c r="AB26" s="51" t="str">
        <f t="shared" si="5"/>
        <v/>
      </c>
      <c r="AC26" s="194">
        <v>950</v>
      </c>
      <c r="AD26" s="194"/>
      <c r="AE26" s="14" t="s">
        <v>26</v>
      </c>
      <c r="AF26" s="75" t="str">
        <f t="shared" si="6"/>
        <v/>
      </c>
      <c r="AG26" s="51" t="str">
        <f t="shared" si="7"/>
        <v/>
      </c>
      <c r="AH26" s="194">
        <v>950</v>
      </c>
      <c r="AJ26" s="14" t="s">
        <v>26</v>
      </c>
      <c r="AK26" s="75" t="str">
        <f t="shared" si="8"/>
        <v/>
      </c>
      <c r="AL26" s="51" t="str">
        <f t="shared" si="9"/>
        <v/>
      </c>
      <c r="AO26" s="14" t="s">
        <v>30</v>
      </c>
      <c r="AP26" s="75">
        <f t="shared" si="10"/>
        <v>-950</v>
      </c>
      <c r="AQ26" s="51" t="str">
        <f t="shared" si="11"/>
        <v/>
      </c>
      <c r="AT26" s="14" t="s">
        <v>30</v>
      </c>
      <c r="AU26" s="75" t="str">
        <f t="shared" si="12"/>
        <v/>
      </c>
      <c r="AV26" s="51" t="str">
        <f t="shared" si="13"/>
        <v/>
      </c>
    </row>
    <row r="27" spans="1:48" s="70" customFormat="1">
      <c r="A27" s="322" t="s">
        <v>130</v>
      </c>
      <c r="B27" s="322" t="s">
        <v>126</v>
      </c>
      <c r="C27" s="322" t="s">
        <v>63</v>
      </c>
      <c r="D27" s="349" t="s">
        <v>142</v>
      </c>
      <c r="E27" s="36">
        <v>0</v>
      </c>
      <c r="F27" s="36">
        <v>1</v>
      </c>
      <c r="G27" s="36"/>
      <c r="H27" s="251"/>
      <c r="I27" s="66"/>
      <c r="J27" s="340" t="s">
        <v>58</v>
      </c>
      <c r="K27" s="203">
        <v>795</v>
      </c>
      <c r="L27" s="203"/>
      <c r="M27" s="204" t="s">
        <v>27</v>
      </c>
      <c r="N27" s="205">
        <v>895</v>
      </c>
      <c r="O27" s="203"/>
      <c r="P27" s="209" t="s">
        <v>27</v>
      </c>
      <c r="Q27" s="179">
        <f t="shared" si="0"/>
        <v>100</v>
      </c>
      <c r="R27" s="207">
        <f t="shared" si="1"/>
        <v>0</v>
      </c>
      <c r="S27" s="209">
        <v>795</v>
      </c>
      <c r="T27" s="209"/>
      <c r="U27" s="13" t="s">
        <v>26</v>
      </c>
      <c r="V27" s="45">
        <f t="shared" si="2"/>
        <v>-100</v>
      </c>
      <c r="W27" s="48" t="str">
        <f t="shared" si="3"/>
        <v/>
      </c>
      <c r="X27" s="184">
        <v>795</v>
      </c>
      <c r="Y27" s="185"/>
      <c r="Z27" s="13" t="s">
        <v>28</v>
      </c>
      <c r="AA27" s="45" t="str">
        <f t="shared" si="4"/>
        <v/>
      </c>
      <c r="AB27" s="48" t="str">
        <f t="shared" si="5"/>
        <v/>
      </c>
      <c r="AC27" s="185">
        <v>850</v>
      </c>
      <c r="AD27" s="185"/>
      <c r="AE27" s="13" t="s">
        <v>26</v>
      </c>
      <c r="AF27" s="45">
        <f t="shared" si="6"/>
        <v>55</v>
      </c>
      <c r="AG27" s="48" t="str">
        <f t="shared" si="7"/>
        <v/>
      </c>
      <c r="AH27" s="209">
        <v>850</v>
      </c>
      <c r="AJ27" s="13" t="s">
        <v>28</v>
      </c>
      <c r="AK27" s="45" t="str">
        <f t="shared" si="8"/>
        <v/>
      </c>
      <c r="AL27" s="48" t="str">
        <f t="shared" si="9"/>
        <v/>
      </c>
      <c r="AM27">
        <v>850</v>
      </c>
      <c r="AN27">
        <v>850</v>
      </c>
      <c r="AO27" s="13" t="s">
        <v>28</v>
      </c>
      <c r="AP27" s="45" t="str">
        <f t="shared" si="10"/>
        <v/>
      </c>
      <c r="AQ27" s="48">
        <f t="shared" si="11"/>
        <v>850</v>
      </c>
      <c r="AR27"/>
      <c r="AS27"/>
      <c r="AT27" s="13" t="s">
        <v>30</v>
      </c>
      <c r="AU27" s="45">
        <f t="shared" si="12"/>
        <v>-850</v>
      </c>
      <c r="AV27" s="48">
        <f t="shared" si="13"/>
        <v>-850</v>
      </c>
    </row>
    <row r="28" spans="1:48">
      <c r="A28" s="318"/>
      <c r="B28" s="318"/>
      <c r="C28" s="318"/>
      <c r="D28" s="350"/>
      <c r="E28" s="13">
        <v>1</v>
      </c>
      <c r="F28" s="13">
        <v>1</v>
      </c>
      <c r="G28" s="13"/>
      <c r="H28" s="252"/>
      <c r="I28" s="18"/>
      <c r="J28" s="320" t="s">
        <v>58</v>
      </c>
      <c r="K28" s="179">
        <v>895</v>
      </c>
      <c r="L28" s="179"/>
      <c r="M28" s="186" t="s">
        <v>26</v>
      </c>
      <c r="N28" s="181">
        <v>895</v>
      </c>
      <c r="O28" s="179"/>
      <c r="P28" s="185" t="s">
        <v>27</v>
      </c>
      <c r="Q28" s="179">
        <f t="shared" si="0"/>
        <v>0</v>
      </c>
      <c r="R28" s="183">
        <f t="shared" si="1"/>
        <v>0</v>
      </c>
      <c r="S28" s="185">
        <v>895</v>
      </c>
      <c r="T28" s="185"/>
      <c r="U28" s="13" t="s">
        <v>27</v>
      </c>
      <c r="V28" s="45" t="str">
        <f t="shared" si="2"/>
        <v/>
      </c>
      <c r="W28" s="48" t="str">
        <f t="shared" si="3"/>
        <v/>
      </c>
      <c r="X28" s="184">
        <v>895</v>
      </c>
      <c r="Y28" s="185"/>
      <c r="Z28" s="13" t="s">
        <v>28</v>
      </c>
      <c r="AA28" s="45" t="str">
        <f t="shared" si="4"/>
        <v/>
      </c>
      <c r="AB28" s="48" t="str">
        <f t="shared" si="5"/>
        <v/>
      </c>
      <c r="AC28" s="185">
        <v>895</v>
      </c>
      <c r="AD28" s="185"/>
      <c r="AE28" s="13" t="s">
        <v>28</v>
      </c>
      <c r="AF28" s="45" t="str">
        <f t="shared" si="6"/>
        <v/>
      </c>
      <c r="AG28" s="48" t="str">
        <f t="shared" si="7"/>
        <v/>
      </c>
      <c r="AH28" s="185">
        <v>925</v>
      </c>
      <c r="AJ28" s="13" t="s">
        <v>26</v>
      </c>
      <c r="AK28" s="45">
        <f t="shared" si="8"/>
        <v>30</v>
      </c>
      <c r="AL28" s="48" t="str">
        <f t="shared" si="9"/>
        <v/>
      </c>
      <c r="AM28">
        <v>950</v>
      </c>
      <c r="AN28">
        <v>950</v>
      </c>
      <c r="AO28" s="13" t="s">
        <v>28</v>
      </c>
      <c r="AP28" s="45">
        <f t="shared" si="10"/>
        <v>25</v>
      </c>
      <c r="AQ28" s="48">
        <f t="shared" si="11"/>
        <v>950</v>
      </c>
      <c r="AT28" s="13" t="s">
        <v>30</v>
      </c>
      <c r="AU28" s="45">
        <f t="shared" si="12"/>
        <v>-950</v>
      </c>
      <c r="AV28" s="48">
        <f t="shared" si="13"/>
        <v>-950</v>
      </c>
    </row>
    <row r="29" spans="1:48" s="10" customFormat="1">
      <c r="A29" s="323"/>
      <c r="B29" s="323"/>
      <c r="C29" s="323"/>
      <c r="D29" s="351"/>
      <c r="E29" s="14">
        <v>2</v>
      </c>
      <c r="F29" s="14">
        <v>1</v>
      </c>
      <c r="G29" s="14"/>
      <c r="H29" s="253"/>
      <c r="I29" s="64"/>
      <c r="J29" s="341" t="s">
        <v>58</v>
      </c>
      <c r="K29" s="191">
        <v>995</v>
      </c>
      <c r="L29" s="191"/>
      <c r="M29" s="195" t="s">
        <v>27</v>
      </c>
      <c r="N29" s="211">
        <v>995</v>
      </c>
      <c r="O29" s="191"/>
      <c r="P29" s="194" t="s">
        <v>27</v>
      </c>
      <c r="Q29" s="191">
        <f t="shared" si="0"/>
        <v>0</v>
      </c>
      <c r="R29" s="192">
        <f t="shared" si="1"/>
        <v>0</v>
      </c>
      <c r="S29" s="194">
        <v>995</v>
      </c>
      <c r="T29" s="194"/>
      <c r="U29" s="14" t="s">
        <v>27</v>
      </c>
      <c r="V29" s="75" t="str">
        <f t="shared" si="2"/>
        <v/>
      </c>
      <c r="W29" s="51" t="str">
        <f t="shared" si="3"/>
        <v/>
      </c>
      <c r="X29" s="193">
        <v>995</v>
      </c>
      <c r="Y29" s="194"/>
      <c r="Z29" s="14" t="s">
        <v>28</v>
      </c>
      <c r="AA29" s="75" t="str">
        <f t="shared" si="4"/>
        <v/>
      </c>
      <c r="AB29" s="51" t="str">
        <f t="shared" si="5"/>
        <v/>
      </c>
      <c r="AC29" s="194">
        <v>995</v>
      </c>
      <c r="AD29" s="194"/>
      <c r="AE29" s="14" t="s">
        <v>26</v>
      </c>
      <c r="AF29" s="75" t="str">
        <f t="shared" si="6"/>
        <v/>
      </c>
      <c r="AG29" s="51" t="str">
        <f t="shared" si="7"/>
        <v/>
      </c>
      <c r="AH29" s="194">
        <v>995</v>
      </c>
      <c r="AJ29" s="14" t="s">
        <v>28</v>
      </c>
      <c r="AK29" s="75" t="str">
        <f t="shared" si="8"/>
        <v/>
      </c>
      <c r="AL29" s="51" t="str">
        <f t="shared" si="9"/>
        <v/>
      </c>
      <c r="AM29" s="10">
        <v>995</v>
      </c>
      <c r="AN29" s="10">
        <v>995</v>
      </c>
      <c r="AO29" s="14" t="s">
        <v>28</v>
      </c>
      <c r="AP29" s="75" t="str">
        <f t="shared" si="10"/>
        <v/>
      </c>
      <c r="AQ29" s="51">
        <f t="shared" si="11"/>
        <v>995</v>
      </c>
      <c r="AT29" s="14" t="s">
        <v>30</v>
      </c>
      <c r="AU29" s="75">
        <f t="shared" si="12"/>
        <v>-995</v>
      </c>
      <c r="AV29" s="51">
        <f t="shared" si="13"/>
        <v>-995</v>
      </c>
    </row>
    <row r="30" spans="1:48" s="70" customFormat="1">
      <c r="A30" s="322" t="s">
        <v>125</v>
      </c>
      <c r="B30" s="322" t="s">
        <v>126</v>
      </c>
      <c r="C30" s="322" t="s">
        <v>63</v>
      </c>
      <c r="D30" s="346" t="s">
        <v>143</v>
      </c>
      <c r="E30" s="36">
        <v>1</v>
      </c>
      <c r="F30" s="36">
        <v>1</v>
      </c>
      <c r="G30" s="36"/>
      <c r="H30" s="251"/>
      <c r="I30" s="66"/>
      <c r="J30" s="340" t="s">
        <v>58</v>
      </c>
      <c r="K30" s="203">
        <v>895</v>
      </c>
      <c r="L30" s="203"/>
      <c r="M30" s="204" t="s">
        <v>27</v>
      </c>
      <c r="N30" s="205">
        <v>895</v>
      </c>
      <c r="O30" s="203"/>
      <c r="P30" s="209" t="s">
        <v>27</v>
      </c>
      <c r="Q30" s="179">
        <f t="shared" si="0"/>
        <v>0</v>
      </c>
      <c r="R30" s="207">
        <f t="shared" si="1"/>
        <v>0</v>
      </c>
      <c r="S30" s="209">
        <v>895</v>
      </c>
      <c r="T30" s="209"/>
      <c r="U30" s="13" t="s">
        <v>26</v>
      </c>
      <c r="V30" s="45" t="str">
        <f t="shared" si="2"/>
        <v/>
      </c>
      <c r="W30" s="48" t="str">
        <f t="shared" si="3"/>
        <v/>
      </c>
      <c r="X30" s="184">
        <v>895</v>
      </c>
      <c r="Y30" s="185"/>
      <c r="Z30" s="13" t="s">
        <v>28</v>
      </c>
      <c r="AA30" s="45" t="str">
        <f t="shared" si="4"/>
        <v/>
      </c>
      <c r="AB30" s="48" t="str">
        <f t="shared" si="5"/>
        <v/>
      </c>
      <c r="AC30" s="185">
        <v>895</v>
      </c>
      <c r="AD30" s="185"/>
      <c r="AE30" s="13" t="s">
        <v>28</v>
      </c>
      <c r="AF30" s="45" t="str">
        <f t="shared" si="6"/>
        <v/>
      </c>
      <c r="AG30" s="48" t="str">
        <f t="shared" si="7"/>
        <v/>
      </c>
      <c r="AH30" s="209">
        <v>895</v>
      </c>
      <c r="AJ30" s="13" t="s">
        <v>27</v>
      </c>
      <c r="AK30" s="45" t="str">
        <f t="shared" si="8"/>
        <v/>
      </c>
      <c r="AL30" s="48" t="str">
        <f t="shared" si="9"/>
        <v/>
      </c>
      <c r="AM30"/>
      <c r="AN30"/>
      <c r="AO30" s="13" t="s">
        <v>30</v>
      </c>
      <c r="AP30" s="45">
        <f t="shared" si="10"/>
        <v>-895</v>
      </c>
      <c r="AQ30" s="48" t="str">
        <f t="shared" si="11"/>
        <v/>
      </c>
      <c r="AR30"/>
      <c r="AS30"/>
      <c r="AT30" s="13" t="s">
        <v>30</v>
      </c>
      <c r="AU30" s="45" t="str">
        <f t="shared" si="12"/>
        <v/>
      </c>
      <c r="AV30" s="48" t="str">
        <f t="shared" si="13"/>
        <v/>
      </c>
    </row>
    <row r="31" spans="1:48">
      <c r="A31" s="318"/>
      <c r="B31" s="318"/>
      <c r="C31" s="318"/>
      <c r="D31" s="348"/>
      <c r="E31" s="13">
        <v>2</v>
      </c>
      <c r="F31" s="13">
        <v>1</v>
      </c>
      <c r="G31" s="13"/>
      <c r="H31" s="252"/>
      <c r="I31" s="18"/>
      <c r="J31" s="320" t="s">
        <v>58</v>
      </c>
      <c r="K31" s="179">
        <v>995</v>
      </c>
      <c r="L31" s="179"/>
      <c r="M31" s="186" t="s">
        <v>26</v>
      </c>
      <c r="N31" s="181">
        <v>995</v>
      </c>
      <c r="O31" s="179"/>
      <c r="P31" s="185" t="s">
        <v>26</v>
      </c>
      <c r="Q31" s="179">
        <f t="shared" si="0"/>
        <v>0</v>
      </c>
      <c r="R31" s="183">
        <f t="shared" si="1"/>
        <v>0</v>
      </c>
      <c r="S31" s="185">
        <v>995</v>
      </c>
      <c r="T31" s="185"/>
      <c r="U31" s="13" t="s">
        <v>27</v>
      </c>
      <c r="V31" s="45" t="str">
        <f t="shared" si="2"/>
        <v/>
      </c>
      <c r="W31" s="48" t="str">
        <f t="shared" si="3"/>
        <v/>
      </c>
      <c r="X31" s="184">
        <v>995</v>
      </c>
      <c r="Y31" s="185"/>
      <c r="Z31" s="13" t="s">
        <v>28</v>
      </c>
      <c r="AA31" s="45" t="str">
        <f t="shared" si="4"/>
        <v/>
      </c>
      <c r="AB31" s="48" t="str">
        <f t="shared" si="5"/>
        <v/>
      </c>
      <c r="AC31" s="185">
        <v>995</v>
      </c>
      <c r="AD31" s="185"/>
      <c r="AE31" s="13" t="s">
        <v>28</v>
      </c>
      <c r="AF31" s="45" t="str">
        <f t="shared" si="6"/>
        <v/>
      </c>
      <c r="AG31" s="48" t="str">
        <f t="shared" si="7"/>
        <v/>
      </c>
      <c r="AH31" s="185">
        <v>995</v>
      </c>
      <c r="AJ31" s="13" t="s">
        <v>27</v>
      </c>
      <c r="AK31" s="45" t="str">
        <f t="shared" si="8"/>
        <v/>
      </c>
      <c r="AL31" s="48" t="str">
        <f t="shared" si="9"/>
        <v/>
      </c>
      <c r="AO31" s="13" t="s">
        <v>30</v>
      </c>
      <c r="AP31" s="45">
        <f t="shared" si="10"/>
        <v>-995</v>
      </c>
      <c r="AQ31" s="48" t="str">
        <f t="shared" si="11"/>
        <v/>
      </c>
      <c r="AT31" s="13" t="s">
        <v>30</v>
      </c>
      <c r="AU31" s="45" t="str">
        <f t="shared" si="12"/>
        <v/>
      </c>
      <c r="AV31" s="48" t="str">
        <f t="shared" si="13"/>
        <v/>
      </c>
    </row>
    <row r="32" spans="1:48" s="10" customFormat="1">
      <c r="A32" s="323"/>
      <c r="B32" s="323"/>
      <c r="C32" s="323"/>
      <c r="D32" s="347"/>
      <c r="E32" s="14">
        <v>3</v>
      </c>
      <c r="F32" s="14">
        <v>1.5</v>
      </c>
      <c r="G32" s="14"/>
      <c r="H32" s="253"/>
      <c r="I32" s="64"/>
      <c r="J32" s="341" t="s">
        <v>58</v>
      </c>
      <c r="K32" s="191">
        <v>1195</v>
      </c>
      <c r="L32" s="191"/>
      <c r="M32" s="195" t="s">
        <v>27</v>
      </c>
      <c r="N32" s="211">
        <v>1195</v>
      </c>
      <c r="O32" s="191"/>
      <c r="P32" s="194" t="s">
        <v>27</v>
      </c>
      <c r="Q32" s="191">
        <f t="shared" si="0"/>
        <v>0</v>
      </c>
      <c r="R32" s="192">
        <f t="shared" si="1"/>
        <v>0</v>
      </c>
      <c r="S32" s="194">
        <v>1195</v>
      </c>
      <c r="T32" s="194"/>
      <c r="U32" s="14" t="s">
        <v>27</v>
      </c>
      <c r="V32" s="75" t="str">
        <f t="shared" si="2"/>
        <v/>
      </c>
      <c r="W32" s="51" t="str">
        <f t="shared" si="3"/>
        <v/>
      </c>
      <c r="X32" s="193">
        <v>1195</v>
      </c>
      <c r="Y32" s="194"/>
      <c r="Z32" s="14" t="s">
        <v>28</v>
      </c>
      <c r="AA32" s="75" t="str">
        <f t="shared" si="4"/>
        <v/>
      </c>
      <c r="AB32" s="51" t="str">
        <f t="shared" si="5"/>
        <v/>
      </c>
      <c r="AC32" s="194">
        <v>1195</v>
      </c>
      <c r="AD32" s="194"/>
      <c r="AE32" s="14" t="s">
        <v>28</v>
      </c>
      <c r="AF32" s="75" t="str">
        <f t="shared" si="6"/>
        <v/>
      </c>
      <c r="AG32" s="51" t="str">
        <f t="shared" si="7"/>
        <v/>
      </c>
      <c r="AH32" s="194">
        <v>1195</v>
      </c>
      <c r="AJ32" s="14" t="s">
        <v>27</v>
      </c>
      <c r="AK32" s="75" t="str">
        <f t="shared" si="8"/>
        <v/>
      </c>
      <c r="AL32" s="51" t="str">
        <f t="shared" si="9"/>
        <v/>
      </c>
      <c r="AO32" s="14" t="s">
        <v>30</v>
      </c>
      <c r="AP32" s="75">
        <f t="shared" si="10"/>
        <v>-1195</v>
      </c>
      <c r="AQ32" s="51" t="str">
        <f t="shared" si="11"/>
        <v/>
      </c>
      <c r="AT32" s="14" t="s">
        <v>30</v>
      </c>
      <c r="AU32" s="75" t="str">
        <f t="shared" si="12"/>
        <v/>
      </c>
      <c r="AV32" s="51" t="str">
        <f t="shared" si="13"/>
        <v/>
      </c>
    </row>
    <row r="33" spans="1:48" s="70" customFormat="1">
      <c r="A33" s="322" t="s">
        <v>130</v>
      </c>
      <c r="B33" s="322" t="s">
        <v>126</v>
      </c>
      <c r="C33" s="322" t="s">
        <v>144</v>
      </c>
      <c r="D33" s="349" t="s">
        <v>145</v>
      </c>
      <c r="E33" s="36">
        <v>1</v>
      </c>
      <c r="F33" s="36">
        <v>1</v>
      </c>
      <c r="G33" s="36" t="s">
        <v>146</v>
      </c>
      <c r="H33" s="251" t="s">
        <v>48</v>
      </c>
      <c r="I33" s="66"/>
      <c r="J33" s="340" t="s">
        <v>49</v>
      </c>
      <c r="K33" s="203">
        <v>1300</v>
      </c>
      <c r="L33" s="203"/>
      <c r="M33" s="204" t="s">
        <v>26</v>
      </c>
      <c r="N33" s="205">
        <v>1300</v>
      </c>
      <c r="O33" s="203"/>
      <c r="P33" s="209" t="s">
        <v>26</v>
      </c>
      <c r="Q33" s="179">
        <f t="shared" si="0"/>
        <v>0</v>
      </c>
      <c r="R33" s="207">
        <f t="shared" si="1"/>
        <v>0</v>
      </c>
      <c r="S33" s="209">
        <v>1300</v>
      </c>
      <c r="T33" s="209"/>
      <c r="U33" s="13" t="s">
        <v>26</v>
      </c>
      <c r="V33" s="45" t="str">
        <f t="shared" si="2"/>
        <v/>
      </c>
      <c r="W33" s="48" t="str">
        <f t="shared" si="3"/>
        <v/>
      </c>
      <c r="X33" s="184">
        <v>1300</v>
      </c>
      <c r="Y33" s="185"/>
      <c r="Z33" s="13" t="s">
        <v>26</v>
      </c>
      <c r="AA33" s="45" t="str">
        <f t="shared" si="4"/>
        <v/>
      </c>
      <c r="AB33" s="48" t="str">
        <f t="shared" si="5"/>
        <v/>
      </c>
      <c r="AC33" s="185">
        <v>1300</v>
      </c>
      <c r="AD33" s="185"/>
      <c r="AE33" s="13" t="s">
        <v>26</v>
      </c>
      <c r="AF33" s="45" t="str">
        <f t="shared" si="6"/>
        <v/>
      </c>
      <c r="AG33" s="48" t="str">
        <f t="shared" si="7"/>
        <v/>
      </c>
      <c r="AH33" s="209">
        <v>1409</v>
      </c>
      <c r="AJ33" s="13" t="s">
        <v>26</v>
      </c>
      <c r="AK33" s="45">
        <f t="shared" si="8"/>
        <v>109</v>
      </c>
      <c r="AL33" s="48" t="str">
        <f t="shared" si="9"/>
        <v/>
      </c>
      <c r="AM33">
        <v>1409</v>
      </c>
      <c r="AN33">
        <v>1409</v>
      </c>
      <c r="AO33" s="13" t="s">
        <v>26</v>
      </c>
      <c r="AP33" s="45" t="str">
        <f t="shared" si="10"/>
        <v/>
      </c>
      <c r="AQ33" s="48">
        <f t="shared" si="11"/>
        <v>1409</v>
      </c>
      <c r="AR33"/>
      <c r="AS33"/>
      <c r="AT33" s="13" t="s">
        <v>30</v>
      </c>
      <c r="AU33" s="45">
        <f t="shared" si="12"/>
        <v>-1409</v>
      </c>
      <c r="AV33" s="48">
        <f t="shared" si="13"/>
        <v>-1409</v>
      </c>
    </row>
    <row r="34" spans="1:48">
      <c r="A34" s="318"/>
      <c r="B34" s="318"/>
      <c r="C34" s="318"/>
      <c r="D34" s="350"/>
      <c r="E34" s="13">
        <v>2</v>
      </c>
      <c r="F34" s="13">
        <v>2</v>
      </c>
      <c r="G34" s="13" t="s">
        <v>147</v>
      </c>
      <c r="H34" s="252"/>
      <c r="I34" s="18"/>
      <c r="J34" s="320" t="s">
        <v>49</v>
      </c>
      <c r="K34" s="179">
        <v>1360</v>
      </c>
      <c r="L34" s="179">
        <v>1700</v>
      </c>
      <c r="M34" s="186" t="s">
        <v>26</v>
      </c>
      <c r="N34" s="181">
        <v>1360</v>
      </c>
      <c r="O34" s="179">
        <v>1560</v>
      </c>
      <c r="P34" s="185" t="s">
        <v>26</v>
      </c>
      <c r="Q34" s="179">
        <f t="shared" si="0"/>
        <v>0</v>
      </c>
      <c r="R34" s="183">
        <f t="shared" si="1"/>
        <v>-140</v>
      </c>
      <c r="S34" s="185">
        <v>1360</v>
      </c>
      <c r="T34" s="185">
        <v>1560</v>
      </c>
      <c r="U34" s="13" t="s">
        <v>26</v>
      </c>
      <c r="V34" s="45" t="str">
        <f t="shared" si="2"/>
        <v/>
      </c>
      <c r="W34" s="48" t="str">
        <f t="shared" si="3"/>
        <v/>
      </c>
      <c r="X34" s="184">
        <v>1360</v>
      </c>
      <c r="Y34" s="185">
        <v>1560</v>
      </c>
      <c r="Z34" s="13" t="s">
        <v>26</v>
      </c>
      <c r="AA34" s="45" t="str">
        <f t="shared" si="4"/>
        <v/>
      </c>
      <c r="AB34" s="48" t="str">
        <f t="shared" si="5"/>
        <v/>
      </c>
      <c r="AC34" s="185">
        <v>1360</v>
      </c>
      <c r="AD34" s="185">
        <v>1465</v>
      </c>
      <c r="AE34" s="13" t="s">
        <v>26</v>
      </c>
      <c r="AF34" s="45" t="str">
        <f t="shared" si="6"/>
        <v/>
      </c>
      <c r="AG34" s="48">
        <f t="shared" si="7"/>
        <v>-95</v>
      </c>
      <c r="AH34" s="185">
        <v>1360</v>
      </c>
      <c r="AI34">
        <v>1574</v>
      </c>
      <c r="AJ34" s="13" t="s">
        <v>26</v>
      </c>
      <c r="AK34" s="45" t="str">
        <f t="shared" si="8"/>
        <v/>
      </c>
      <c r="AL34" s="48">
        <f t="shared" si="9"/>
        <v>109</v>
      </c>
      <c r="AM34">
        <v>1469</v>
      </c>
      <c r="AN34">
        <v>1469</v>
      </c>
      <c r="AO34" s="13" t="s">
        <v>26</v>
      </c>
      <c r="AP34" s="45">
        <f t="shared" si="10"/>
        <v>109</v>
      </c>
      <c r="AQ34" s="48">
        <f t="shared" si="11"/>
        <v>-105</v>
      </c>
      <c r="AT34" s="13" t="s">
        <v>30</v>
      </c>
      <c r="AU34" s="45">
        <f t="shared" si="12"/>
        <v>-1469</v>
      </c>
      <c r="AV34" s="48">
        <f t="shared" si="13"/>
        <v>-1469</v>
      </c>
    </row>
    <row r="35" spans="1:48" s="10" customFormat="1">
      <c r="A35" s="323"/>
      <c r="B35" s="323"/>
      <c r="C35" s="323"/>
      <c r="D35" s="351"/>
      <c r="E35" s="14">
        <v>3</v>
      </c>
      <c r="F35" s="14">
        <v>2</v>
      </c>
      <c r="G35" s="14">
        <v>1245</v>
      </c>
      <c r="H35" s="253" t="s">
        <v>48</v>
      </c>
      <c r="I35" s="64"/>
      <c r="J35" s="341" t="s">
        <v>49</v>
      </c>
      <c r="K35" s="191">
        <v>1650</v>
      </c>
      <c r="L35" s="191"/>
      <c r="M35" s="195" t="s">
        <v>79</v>
      </c>
      <c r="N35" s="211">
        <v>1650</v>
      </c>
      <c r="O35" s="191"/>
      <c r="P35" s="194" t="s">
        <v>79</v>
      </c>
      <c r="Q35" s="191">
        <f t="shared" si="0"/>
        <v>0</v>
      </c>
      <c r="R35" s="192">
        <f t="shared" si="1"/>
        <v>0</v>
      </c>
      <c r="S35" s="194">
        <v>1650</v>
      </c>
      <c r="T35" s="194"/>
      <c r="U35" s="14" t="s">
        <v>28</v>
      </c>
      <c r="V35" s="75" t="str">
        <f t="shared" si="2"/>
        <v/>
      </c>
      <c r="W35" s="51" t="str">
        <f t="shared" si="3"/>
        <v/>
      </c>
      <c r="X35" s="193">
        <v>1650</v>
      </c>
      <c r="Y35" s="194"/>
      <c r="Z35" s="14" t="s">
        <v>28</v>
      </c>
      <c r="AA35" s="75" t="str">
        <f t="shared" si="4"/>
        <v/>
      </c>
      <c r="AB35" s="51" t="str">
        <f t="shared" si="5"/>
        <v/>
      </c>
      <c r="AC35" s="194">
        <v>1650</v>
      </c>
      <c r="AD35" s="194"/>
      <c r="AE35" s="14" t="s">
        <v>28</v>
      </c>
      <c r="AF35" s="75" t="str">
        <f t="shared" si="6"/>
        <v/>
      </c>
      <c r="AG35" s="51" t="str">
        <f t="shared" si="7"/>
        <v/>
      </c>
      <c r="AH35" s="194">
        <v>1759</v>
      </c>
      <c r="AJ35" s="14" t="s">
        <v>28</v>
      </c>
      <c r="AK35" s="75">
        <f t="shared" si="8"/>
        <v>109</v>
      </c>
      <c r="AL35" s="51" t="str">
        <f t="shared" si="9"/>
        <v/>
      </c>
      <c r="AM35" s="10">
        <v>1759</v>
      </c>
      <c r="AN35" s="10">
        <v>1759</v>
      </c>
      <c r="AO35" s="14" t="s">
        <v>28</v>
      </c>
      <c r="AP35" s="75" t="str">
        <f t="shared" si="10"/>
        <v/>
      </c>
      <c r="AQ35" s="51">
        <f t="shared" si="11"/>
        <v>1759</v>
      </c>
      <c r="AT35" s="14" t="s">
        <v>30</v>
      </c>
      <c r="AU35" s="75">
        <f t="shared" si="12"/>
        <v>-1759</v>
      </c>
      <c r="AV35" s="51">
        <f t="shared" si="13"/>
        <v>-1759</v>
      </c>
    </row>
    <row r="36" spans="1:48">
      <c r="A36" s="13"/>
      <c r="B36" s="13"/>
      <c r="C36" s="13"/>
      <c r="D36" s="212"/>
      <c r="E36" s="13"/>
      <c r="F36" s="13"/>
      <c r="G36" s="13"/>
      <c r="H36" s="18"/>
      <c r="I36" s="18"/>
      <c r="J36" s="18"/>
      <c r="K36" s="179"/>
      <c r="L36" s="179"/>
      <c r="M36" s="186"/>
      <c r="N36" s="181"/>
      <c r="O36" s="179"/>
      <c r="P36" s="185"/>
      <c r="Q36" s="185"/>
      <c r="R36" s="204"/>
      <c r="S36" s="185"/>
      <c r="T36" s="185"/>
      <c r="U36" s="185"/>
      <c r="V36" s="184"/>
      <c r="W36" s="186"/>
      <c r="X36" s="184"/>
      <c r="Y36" s="185"/>
      <c r="Z36" s="185"/>
      <c r="AA36" s="185"/>
      <c r="AB36" s="184"/>
      <c r="AC36" s="185"/>
      <c r="AD36" s="185"/>
      <c r="AE36" s="185"/>
      <c r="AF36" s="185"/>
      <c r="AG36" s="185"/>
      <c r="AH36" s="185"/>
    </row>
    <row r="37" spans="1:48">
      <c r="D37" s="86" t="s">
        <v>70</v>
      </c>
      <c r="E37" s="133" t="s">
        <v>69</v>
      </c>
      <c r="F37" s="225" t="s">
        <v>30</v>
      </c>
      <c r="G37" s="10"/>
      <c r="H37" s="86"/>
      <c r="I37" s="86"/>
      <c r="J37" s="86"/>
      <c r="K37" s="191"/>
      <c r="L37" s="191"/>
      <c r="M37" s="195"/>
      <c r="N37" s="211"/>
      <c r="O37" s="191"/>
      <c r="P37" s="194"/>
      <c r="Q37" s="194"/>
      <c r="R37" s="195"/>
      <c r="S37" s="194"/>
      <c r="T37" s="194"/>
      <c r="U37" s="194"/>
      <c r="V37" s="193"/>
      <c r="W37" s="195"/>
      <c r="X37" s="193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>
      <c r="C38" s="318" t="s">
        <v>71</v>
      </c>
      <c r="D38" t="s">
        <v>96</v>
      </c>
      <c r="E38" s="232">
        <v>0</v>
      </c>
      <c r="F38" s="13">
        <v>1</v>
      </c>
      <c r="H38" s="5"/>
      <c r="I38" s="5"/>
      <c r="J38" s="5"/>
      <c r="K38" s="80">
        <f>IFERROR(AVERAGEIFS(K$4:K$35,$E$4:$E$35,$E38,$F$4:$F$35,$F38,M$4:M$35,$F$37),"")</f>
        <v>805</v>
      </c>
      <c r="L38" s="76">
        <f>IFERROR(AVERAGEIFS(L$4:L$35,$E$4:$E$35,$E38,$F$4:$F$35,$F38,M$4:M$35,$F$37),"")</f>
        <v>895</v>
      </c>
      <c r="M38" s="186"/>
      <c r="N38" s="229">
        <f>IFERROR(AVERAGEIFS(N$4:N$35,$E$4:$E$35,$E38,$F$4:$F$35,$F38,P$4:P$35,$F$37),"")</f>
        <v>828.33333333333337</v>
      </c>
      <c r="O38" s="230">
        <f>IFERROR(AVERAGEIFS(O$4:O$35,$E$4:$E$35,$E38,$F$4:$F$35,$F38,P$4:P$35,$F$37),"")</f>
        <v>895</v>
      </c>
      <c r="P38" s="214" t="str">
        <f t="shared" ref="P38:P41" si="14">IFERROR(AVERAGEIFS(P$4:P$36,$E$4:$E$36,$E38,$F$4:$F$36,$F38),"")</f>
        <v/>
      </c>
      <c r="Q38" s="128">
        <f>IFERROR(N38-K38,"")</f>
        <v>23.333333333333371</v>
      </c>
      <c r="R38" s="108">
        <f>IFERROR(O38-L38,"")</f>
        <v>0</v>
      </c>
      <c r="S38" s="229">
        <f>IFERROR(AVERAGEIFS(S$4:S$35,$E$4:$E$35,$E38,$F$4:$F$35,$F38,U$4:U$35,$F$37),"")</f>
        <v>780</v>
      </c>
      <c r="T38" s="230">
        <f>IFERROR(AVERAGEIFS(T$4:T$35,$E$4:$E$35,$E38,$F$4:$F$35,$F38,U$4:U$35,$F$37),"")</f>
        <v>850</v>
      </c>
      <c r="U38" s="214" t="str">
        <f t="shared" ref="U38:AJ41" si="15">IFERROR(AVERAGEIFS(U$4:U$36,$E$4:$E$36,$E38,$F$4:$F$36,$F38),"")</f>
        <v/>
      </c>
      <c r="V38" s="128">
        <f>IFERROR(S38-N38,"")</f>
        <v>-48.333333333333371</v>
      </c>
      <c r="W38" s="108">
        <f>IFERROR(T38-O38,"")</f>
        <v>-45</v>
      </c>
      <c r="X38" s="229">
        <f>IFERROR(AVERAGEIFS(X$4:X$35,$E$4:$E$35,$E38,$F$4:$F$35,$F38,Z$4:Z$35,$F$37),"")</f>
        <v>780</v>
      </c>
      <c r="Y38" s="230">
        <f>IFERROR(AVERAGEIFS(Y$4:Y$35,$E$4:$E$35,$E38,$F$4:$F$35,$F38,Z$4:Z$35,$F$37),"")</f>
        <v>850</v>
      </c>
      <c r="Z38" s="214" t="str">
        <f t="shared" si="15"/>
        <v/>
      </c>
      <c r="AA38" s="128">
        <f>IFERROR(X38-S38,"")</f>
        <v>0</v>
      </c>
      <c r="AB38" s="108">
        <f>IFERROR(Y38-T38,"")</f>
        <v>0</v>
      </c>
      <c r="AC38" s="229">
        <f>IFERROR(AVERAGEIFS(AC$4:AC$35,$E$4:$E$35,$E38,$F$4:$F$35,$F38,AE$4:AE$35,$F$37),"")</f>
        <v>813.33333333333337</v>
      </c>
      <c r="AD38" s="230" t="str">
        <f>IFERROR(AVERAGEIFS(AD$4:AD$35,$E$4:$E$35,$E38,$F$4:$F$35,$F38,AE$4:AE$35,$F$37),"")</f>
        <v/>
      </c>
      <c r="AE38" s="214" t="str">
        <f t="shared" si="15"/>
        <v/>
      </c>
      <c r="AF38" s="128">
        <f>IFERROR(AC38-X38,"")</f>
        <v>33.333333333333371</v>
      </c>
      <c r="AG38" s="108" t="str">
        <f>IFERROR(AD38-Y38,"")</f>
        <v/>
      </c>
      <c r="AH38" s="229">
        <f>IFERROR(AVERAGEIFS(AH$4:AH$35,$E$4:$E$35,$E38,$F$4:$F$35,$F38,AJ$4:AJ$35,$F$37),"")</f>
        <v>813.33333333333337</v>
      </c>
      <c r="AI38" s="230">
        <f>IFERROR(AVERAGEIFS(AI$4:AI$35,$E$4:$E$35,$E38,$F$4:$F$35,$F38,AJ$4:AJ$35,$F$37),"")</f>
        <v>850</v>
      </c>
      <c r="AJ38" s="214" t="str">
        <f t="shared" si="15"/>
        <v/>
      </c>
      <c r="AK38" s="128">
        <f>IFERROR(AH38-AC38,"")</f>
        <v>0</v>
      </c>
      <c r="AL38" s="108" t="str">
        <f>IFERROR(AI38-AD38,"")</f>
        <v/>
      </c>
      <c r="AM38" s="229">
        <f>IFERROR(AVERAGEIFS(AM$4:AM$35,$E$4:$E$35,$E38,$F$4:$F$35,$F38,AO$4:AO$35,$F$37),"")</f>
        <v>822.5</v>
      </c>
      <c r="AN38" s="230">
        <f>IFERROR(AVERAGEIFS(AN$4:AN$35,$E$4:$E$35,$E38,$F$4:$F$35,$F38,AO$4:AO$35,$F$37),"")</f>
        <v>822.5</v>
      </c>
      <c r="AO38" s="214" t="str">
        <f t="shared" ref="AO38:AO41" si="16">IFERROR(AVERAGEIFS(AO$4:AO$36,$E$4:$E$36,$E38,$F$4:$F$36,$F38),"")</f>
        <v/>
      </c>
      <c r="AP38" s="128">
        <f>IFERROR(AM38-AH38,"")</f>
        <v>9.1666666666666288</v>
      </c>
      <c r="AQ38" s="108">
        <f>IFERROR(AN38-AI38,"")</f>
        <v>-27.5</v>
      </c>
      <c r="AR38" s="229" t="str">
        <f>IFERROR(AVERAGEIFS(AR$4:AR$35,$E$4:$E$35,$E38,$F$4:$F$35,$F38,AT$4:AT$35,$F$37),"")</f>
        <v/>
      </c>
      <c r="AS38" s="230" t="str">
        <f>IFERROR(AVERAGEIFS(AS$4:AS$35,$E$4:$E$35,$E38,$F$4:$F$35,$F38,AT$4:AT$35,$F$37),"")</f>
        <v/>
      </c>
      <c r="AT38" s="214" t="str">
        <f t="shared" ref="AT38:AT41" si="17">IFERROR(AVERAGEIFS(AT$4:AT$36,$E$4:$E$36,$E38,$F$4:$F$36,$F38),"")</f>
        <v/>
      </c>
      <c r="AU38" s="128" t="str">
        <f>IFERROR(AR38-AM38,"")</f>
        <v/>
      </c>
      <c r="AV38" s="108" t="str">
        <f>IFERROR(AS38-AN38,"")</f>
        <v/>
      </c>
    </row>
    <row r="39" spans="1:48">
      <c r="C39" s="318"/>
      <c r="D39" t="s">
        <v>72</v>
      </c>
      <c r="E39" s="1">
        <v>1</v>
      </c>
      <c r="F39">
        <v>1</v>
      </c>
      <c r="G39" s="5"/>
      <c r="H39" s="5"/>
      <c r="I39" s="5"/>
      <c r="J39" s="5"/>
      <c r="K39" s="80">
        <f>IFERROR(AVERAGEIFS(K$4:K$35,$E$4:$E$35,$E39,$F$4:$F$35,$F39,M$4:M$35,$F$37),"")</f>
        <v>1022.3636363636364</v>
      </c>
      <c r="L39" s="76">
        <f>IFERROR(AVERAGEIFS(L$4:L$35,$E$4:$E$35,$E39,$F$4:$F$35,$F39,M$4:M$35,$F$37),"")</f>
        <v>1163.5999999999999</v>
      </c>
      <c r="M39" s="186"/>
      <c r="N39" s="229">
        <f>IFERROR(AVERAGEIFS(N$4:N$35,$E$4:$E$35,$E39,$F$4:$F$35,$F39,P$4:P$35,$F$37),"")</f>
        <v>994.4545454545455</v>
      </c>
      <c r="O39" s="230">
        <f>IFERROR(AVERAGEIFS(O$4:O$35,$E$4:$E$35,$E39,$F$4:$F$35,$F39,P$4:P$35,$F$37),"")</f>
        <v>1152.5999999999999</v>
      </c>
      <c r="P39" s="214" t="str">
        <f t="shared" si="14"/>
        <v/>
      </c>
      <c r="Q39" s="128">
        <f t="shared" ref="Q39:Q60" si="18">IFERROR(N39-K39,"")</f>
        <v>-27.909090909090878</v>
      </c>
      <c r="R39" s="108">
        <f t="shared" ref="R39:R60" si="19">IFERROR(O39-L39,"")</f>
        <v>-11</v>
      </c>
      <c r="S39" s="229">
        <f>IFERROR(AVERAGEIFS(S$4:S$35,$E$4:$E$35,$E39,$F$4:$F$35,$F39,U$4:U$35,$F$37),"")</f>
        <v>1001.7272727272727</v>
      </c>
      <c r="T39" s="230">
        <f>IFERROR(AVERAGEIFS(T$4:T$35,$E$4:$E$35,$E39,$F$4:$F$35,$F39,U$4:U$35,$F$37),"")</f>
        <v>1158.5999999999999</v>
      </c>
      <c r="U39" s="214" t="str">
        <f t="shared" si="15"/>
        <v/>
      </c>
      <c r="V39" s="128">
        <f t="shared" ref="V39:V60" si="20">IFERROR(S39-N39,"")</f>
        <v>7.2727272727272521</v>
      </c>
      <c r="W39" s="108">
        <f t="shared" ref="W39:W60" si="21">IFERROR(T39-O39,"")</f>
        <v>6</v>
      </c>
      <c r="X39" s="229">
        <f>IFERROR(AVERAGEIFS(X$4:X$35,$E$4:$E$35,$E39,$F$4:$F$35,$F39,Z$4:Z$35,$F$37),"")</f>
        <v>1021.9090909090909</v>
      </c>
      <c r="Y39" s="230">
        <f>IFERROR(AVERAGEIFS(Y$4:Y$35,$E$4:$E$35,$E39,$F$4:$F$35,$F39,Z$4:Z$35,$F$37),"")</f>
        <v>1158.5999999999999</v>
      </c>
      <c r="Z39" s="214" t="str">
        <f t="shared" si="15"/>
        <v/>
      </c>
      <c r="AA39" s="128">
        <f t="shared" ref="AA39:AA60" si="22">IFERROR(X39-S39,"")</f>
        <v>20.18181818181813</v>
      </c>
      <c r="AB39" s="108">
        <f t="shared" ref="AB39:AB60" si="23">IFERROR(Y39-T39,"")</f>
        <v>0</v>
      </c>
      <c r="AC39" s="229">
        <f>IFERROR(AVERAGEIFS(AC$4:AC$35,$E$4:$E$35,$E39,$F$4:$F$35,$F39,AE$4:AE$35,$F$37),"")</f>
        <v>1037.3636363636363</v>
      </c>
      <c r="AD39" s="230">
        <f>IFERROR(AVERAGEIFS(AD$4:AD$35,$E$4:$E$35,$E39,$F$4:$F$35,$F39,AE$4:AE$35,$F$37),"")</f>
        <v>1267.6666666666667</v>
      </c>
      <c r="AE39" s="214" t="str">
        <f t="shared" si="15"/>
        <v/>
      </c>
      <c r="AF39" s="128">
        <f t="shared" ref="AF39:AF60" si="24">IFERROR(AC39-X39,"")</f>
        <v>15.454545454545382</v>
      </c>
      <c r="AG39" s="108">
        <f t="shared" ref="AG39:AG60" si="25">IFERROR(AD39-Y39,"")</f>
        <v>109.06666666666683</v>
      </c>
      <c r="AH39" s="229">
        <f>IFERROR(AVERAGEIFS(AH$4:AH$35,$E$4:$E$35,$E39,$F$4:$F$35,$F39,AJ$4:AJ$35,$F$37),"")</f>
        <v>1047.1818181818182</v>
      </c>
      <c r="AI39" s="230">
        <f>IFERROR(AVERAGEIFS(AI$4:AI$35,$E$4:$E$35,$E39,$F$4:$F$35,$F39,AJ$4:AJ$35,$F$37),"")</f>
        <v>1138.5999999999999</v>
      </c>
      <c r="AJ39" s="214" t="str">
        <f t="shared" si="15"/>
        <v/>
      </c>
      <c r="AK39" s="128">
        <f t="shared" ref="AK39:AK60" si="26">IFERROR(AH39-AC39,"")</f>
        <v>9.8181818181819835</v>
      </c>
      <c r="AL39" s="108">
        <f t="shared" ref="AL39:AL60" si="27">IFERROR(AI39-AD39,"")</f>
        <v>-129.06666666666683</v>
      </c>
      <c r="AM39" s="229">
        <f>IFERROR(AVERAGEIFS(AM$4:AM$35,$E$4:$E$35,$E39,$F$4:$F$35,$F39,AO$4:AO$35,$F$37),"")</f>
        <v>1062.25</v>
      </c>
      <c r="AN39" s="230">
        <f>IFERROR(AVERAGEIFS(AN$4:AN$35,$E$4:$E$35,$E39,$F$4:$F$35,$F39,AO$4:AO$35,$F$37),"")</f>
        <v>1062.25</v>
      </c>
      <c r="AO39" s="214" t="str">
        <f t="shared" si="16"/>
        <v/>
      </c>
      <c r="AP39" s="128">
        <f t="shared" ref="AP39:AP60" si="28">IFERROR(AM39-AH39,"")</f>
        <v>15.068181818181756</v>
      </c>
      <c r="AQ39" s="108">
        <f t="shared" ref="AQ39:AQ60" si="29">IFERROR(AN39-AI39,"")</f>
        <v>-76.349999999999909</v>
      </c>
      <c r="AR39" s="229" t="str">
        <f>IFERROR(AVERAGEIFS(AR$4:AR$35,$E$4:$E$35,$E39,$F$4:$F$35,$F39,AT$4:AT$35,$F$37),"")</f>
        <v/>
      </c>
      <c r="AS39" s="230" t="str">
        <f>IFERROR(AVERAGEIFS(AS$4:AS$35,$E$4:$E$35,$E39,$F$4:$F$35,$F39,AT$4:AT$35,$F$37),"")</f>
        <v/>
      </c>
      <c r="AT39" s="214" t="str">
        <f t="shared" si="17"/>
        <v/>
      </c>
      <c r="AU39" s="128" t="str">
        <f t="shared" ref="AU39:AU60" si="30">IFERROR(AR39-AM39,"")</f>
        <v/>
      </c>
      <c r="AV39" s="108" t="str">
        <f t="shared" ref="AV39:AV60" si="31">IFERROR(AS39-AN39,"")</f>
        <v/>
      </c>
    </row>
    <row r="40" spans="1:48">
      <c r="C40" s="318"/>
      <c r="D40" t="s">
        <v>73</v>
      </c>
      <c r="E40" s="1">
        <v>2</v>
      </c>
      <c r="F40">
        <v>1</v>
      </c>
      <c r="G40" s="5"/>
      <c r="H40" s="5"/>
      <c r="I40" s="5"/>
      <c r="J40" s="5"/>
      <c r="K40" s="80">
        <f t="shared" ref="K40:K41" si="32">IFERROR(AVERAGEIFS(K$4:K$35,$E$4:$E$35,$E40,$F$4:$F$35,$F40,M$4:M$35,$F$37),"")</f>
        <v>1098.5</v>
      </c>
      <c r="L40" s="76">
        <f t="shared" ref="L40:L41" si="33">IFERROR(AVERAGEIFS(L$4:L$35,$E$4:$E$35,$E40,$F$4:$F$35,$F40,M$4:M$35,$F$37),"")</f>
        <v>1238.5</v>
      </c>
      <c r="M40" s="186"/>
      <c r="N40" s="229">
        <f t="shared" ref="N40:N41" si="34">IFERROR(AVERAGEIFS(N$4:N$35,$E$4:$E$35,$E40,$F$4:$F$35,$F40,P$4:P$35,$F$37),"")</f>
        <v>1063.8</v>
      </c>
      <c r="O40" s="230">
        <f t="shared" ref="O40:O41" si="35">IFERROR(AVERAGEIFS(O$4:O$35,$E$4:$E$35,$E40,$F$4:$F$35,$F40,P$4:P$35,$F$37),"")</f>
        <v>1238.5</v>
      </c>
      <c r="P40" s="214" t="str">
        <f t="shared" si="14"/>
        <v/>
      </c>
      <c r="Q40" s="128">
        <f t="shared" si="18"/>
        <v>-34.700000000000045</v>
      </c>
      <c r="R40" s="108">
        <f t="shared" si="19"/>
        <v>0</v>
      </c>
      <c r="S40" s="229">
        <f t="shared" ref="S40:S41" si="36">IFERROR(AVERAGEIFS(S$4:S$35,$E$4:$E$35,$E40,$F$4:$F$35,$F40,U$4:U$35,$F$37),"")</f>
        <v>1085.5</v>
      </c>
      <c r="T40" s="230">
        <f t="shared" ref="T40:T41" si="37">IFERROR(AVERAGEIFS(T$4:T$35,$E$4:$E$35,$E40,$F$4:$F$35,$F40,U$4:U$35,$F$37),"")</f>
        <v>1251</v>
      </c>
      <c r="U40" s="214" t="str">
        <f t="shared" si="15"/>
        <v/>
      </c>
      <c r="V40" s="128">
        <f t="shared" si="20"/>
        <v>21.700000000000045</v>
      </c>
      <c r="W40" s="108">
        <f t="shared" si="21"/>
        <v>12.5</v>
      </c>
      <c r="X40" s="229">
        <f t="shared" ref="X40:X41" si="38">IFERROR(AVERAGEIFS(X$4:X$35,$E$4:$E$35,$E40,$F$4:$F$35,$F40,Z$4:Z$35,$F$37),"")</f>
        <v>1071.5</v>
      </c>
      <c r="Y40" s="230">
        <f t="shared" ref="Y40:Y41" si="39">IFERROR(AVERAGEIFS(Y$4:Y$35,$E$4:$E$35,$E40,$F$4:$F$35,$F40,Z$4:Z$35,$F$37),"")</f>
        <v>1281</v>
      </c>
      <c r="Z40" s="214" t="str">
        <f t="shared" si="15"/>
        <v/>
      </c>
      <c r="AA40" s="128">
        <f t="shared" si="22"/>
        <v>-14</v>
      </c>
      <c r="AB40" s="108">
        <f t="shared" si="23"/>
        <v>30</v>
      </c>
      <c r="AC40" s="229">
        <f t="shared" ref="AC40:AC41" si="40">IFERROR(AVERAGEIFS(AC$4:AC$35,$E$4:$E$35,$E40,$F$4:$F$35,$F40,AE$4:AE$35,$F$37),"")</f>
        <v>1084</v>
      </c>
      <c r="AD40" s="230">
        <f t="shared" ref="AD40:AD41" si="41">IFERROR(AVERAGEIFS(AD$4:AD$35,$E$4:$E$35,$E40,$F$4:$F$35,$F40,AE$4:AE$35,$F$37),"")</f>
        <v>1297.3333333333333</v>
      </c>
      <c r="AE40" s="214" t="str">
        <f t="shared" si="15"/>
        <v/>
      </c>
      <c r="AF40" s="128">
        <f t="shared" si="24"/>
        <v>12.5</v>
      </c>
      <c r="AG40" s="108">
        <f t="shared" si="25"/>
        <v>16.333333333333258</v>
      </c>
      <c r="AH40" s="229">
        <f t="shared" ref="AH40:AH41" si="42">IFERROR(AVERAGEIFS(AH$4:AH$35,$E$4:$E$35,$E40,$F$4:$F$35,$F40,AJ$4:AJ$35,$F$37),"")</f>
        <v>1088</v>
      </c>
      <c r="AI40" s="230">
        <f t="shared" ref="AI40:AI41" si="43">IFERROR(AVERAGEIFS(AI$4:AI$35,$E$4:$E$35,$E40,$F$4:$F$35,$F40,AJ$4:AJ$35,$F$37),"")</f>
        <v>1220.4000000000001</v>
      </c>
      <c r="AJ40" s="214" t="str">
        <f t="shared" si="15"/>
        <v/>
      </c>
      <c r="AK40" s="128">
        <f t="shared" si="26"/>
        <v>4</v>
      </c>
      <c r="AL40" s="108">
        <f t="shared" si="27"/>
        <v>-76.933333333333167</v>
      </c>
      <c r="AM40" s="229">
        <f t="shared" ref="AM40:AM41" si="44">IFERROR(AVERAGEIFS(AM$4:AM$35,$E$4:$E$35,$E40,$F$4:$F$35,$F40,AO$4:AO$35,$F$37),"")</f>
        <v>1023.3333333333334</v>
      </c>
      <c r="AN40" s="230">
        <f t="shared" ref="AN40:AN41" si="45">IFERROR(AVERAGEIFS(AN$4:AN$35,$E$4:$E$35,$E40,$F$4:$F$35,$F40,AO$4:AO$35,$F$37),"")</f>
        <v>1023.3333333333334</v>
      </c>
      <c r="AO40" s="214" t="str">
        <f t="shared" si="16"/>
        <v/>
      </c>
      <c r="AP40" s="128">
        <f t="shared" si="28"/>
        <v>-64.666666666666629</v>
      </c>
      <c r="AQ40" s="108">
        <f t="shared" si="29"/>
        <v>-197.06666666666672</v>
      </c>
      <c r="AR40" s="229" t="str">
        <f t="shared" ref="AR40:AR41" si="46">IFERROR(AVERAGEIFS(AR$4:AR$35,$E$4:$E$35,$E40,$F$4:$F$35,$F40,AT$4:AT$35,$F$37),"")</f>
        <v/>
      </c>
      <c r="AS40" s="230" t="str">
        <f t="shared" ref="AS40:AS41" si="47">IFERROR(AVERAGEIFS(AS$4:AS$35,$E$4:$E$35,$E40,$F$4:$F$35,$F40,AT$4:AT$35,$F$37),"")</f>
        <v/>
      </c>
      <c r="AT40" s="214" t="str">
        <f t="shared" si="17"/>
        <v/>
      </c>
      <c r="AU40" s="128" t="str">
        <f t="shared" si="30"/>
        <v/>
      </c>
      <c r="AV40" s="108" t="str">
        <f t="shared" si="31"/>
        <v/>
      </c>
    </row>
    <row r="41" spans="1:48">
      <c r="C41" s="318"/>
      <c r="D41" t="s">
        <v>74</v>
      </c>
      <c r="E41" s="1">
        <v>2</v>
      </c>
      <c r="F41">
        <v>2</v>
      </c>
      <c r="G41" s="5"/>
      <c r="H41" s="5"/>
      <c r="I41" s="5"/>
      <c r="J41" s="5"/>
      <c r="K41" s="80">
        <f t="shared" si="32"/>
        <v>1360</v>
      </c>
      <c r="L41" s="76">
        <f t="shared" si="33"/>
        <v>1700</v>
      </c>
      <c r="M41" s="186" t="str">
        <f>IFERROR(AVERAGEIFS(M$4:M$36,$E$4:$E$36,$E41,$F$4:$F$36,$F41),"")</f>
        <v/>
      </c>
      <c r="N41" s="229">
        <f t="shared" si="34"/>
        <v>1360</v>
      </c>
      <c r="O41" s="230">
        <f t="shared" si="35"/>
        <v>1560</v>
      </c>
      <c r="P41" s="214" t="str">
        <f t="shared" si="14"/>
        <v/>
      </c>
      <c r="Q41" s="128">
        <f t="shared" si="18"/>
        <v>0</v>
      </c>
      <c r="R41" s="108">
        <f t="shared" si="19"/>
        <v>-140</v>
      </c>
      <c r="S41" s="229">
        <f t="shared" si="36"/>
        <v>1360</v>
      </c>
      <c r="T41" s="230">
        <f t="shared" si="37"/>
        <v>1560</v>
      </c>
      <c r="U41" s="214" t="str">
        <f t="shared" si="15"/>
        <v/>
      </c>
      <c r="V41" s="128">
        <f t="shared" si="20"/>
        <v>0</v>
      </c>
      <c r="W41" s="108">
        <f t="shared" si="21"/>
        <v>0</v>
      </c>
      <c r="X41" s="229">
        <f t="shared" si="38"/>
        <v>1360</v>
      </c>
      <c r="Y41" s="230">
        <f t="shared" si="39"/>
        <v>1560</v>
      </c>
      <c r="Z41" s="214" t="str">
        <f t="shared" si="15"/>
        <v/>
      </c>
      <c r="AA41" s="128">
        <f t="shared" si="22"/>
        <v>0</v>
      </c>
      <c r="AB41" s="108">
        <f t="shared" si="23"/>
        <v>0</v>
      </c>
      <c r="AC41" s="229">
        <f t="shared" si="40"/>
        <v>1360</v>
      </c>
      <c r="AD41" s="230">
        <f t="shared" si="41"/>
        <v>1465</v>
      </c>
      <c r="AE41" s="214" t="str">
        <f t="shared" si="15"/>
        <v/>
      </c>
      <c r="AF41" s="128">
        <f t="shared" si="24"/>
        <v>0</v>
      </c>
      <c r="AG41" s="108">
        <f t="shared" si="25"/>
        <v>-95</v>
      </c>
      <c r="AH41" s="229">
        <f t="shared" si="42"/>
        <v>1360</v>
      </c>
      <c r="AI41" s="230">
        <f t="shared" si="43"/>
        <v>1574</v>
      </c>
      <c r="AJ41" s="214" t="str">
        <f t="shared" si="15"/>
        <v/>
      </c>
      <c r="AK41" s="128">
        <f t="shared" si="26"/>
        <v>0</v>
      </c>
      <c r="AL41" s="108">
        <f t="shared" si="27"/>
        <v>109</v>
      </c>
      <c r="AM41" s="229">
        <f t="shared" si="44"/>
        <v>1469</v>
      </c>
      <c r="AN41" s="230">
        <f t="shared" si="45"/>
        <v>1469</v>
      </c>
      <c r="AO41" s="214" t="str">
        <f t="shared" si="16"/>
        <v/>
      </c>
      <c r="AP41" s="128">
        <f t="shared" si="28"/>
        <v>109</v>
      </c>
      <c r="AQ41" s="108">
        <f t="shared" si="29"/>
        <v>-105</v>
      </c>
      <c r="AR41" s="229" t="str">
        <f t="shared" si="46"/>
        <v/>
      </c>
      <c r="AS41" s="230" t="str">
        <f t="shared" si="47"/>
        <v/>
      </c>
      <c r="AT41" s="214" t="str">
        <f t="shared" si="17"/>
        <v/>
      </c>
      <c r="AU41" s="128" t="str">
        <f t="shared" si="30"/>
        <v/>
      </c>
      <c r="AV41" s="108" t="str">
        <f t="shared" si="31"/>
        <v/>
      </c>
    </row>
    <row r="42" spans="1:48">
      <c r="C42" s="318"/>
      <c r="D42" t="s">
        <v>75</v>
      </c>
      <c r="E42" s="1">
        <v>3</v>
      </c>
      <c r="G42" s="5"/>
      <c r="H42" s="5"/>
      <c r="I42" s="5"/>
      <c r="J42" s="5"/>
      <c r="K42" s="80">
        <f>IFERROR(AVERAGEIFS(K$4:K$35,$E$4:$E$35,$E42,M$4:M$35,$F$37),"")</f>
        <v>1362</v>
      </c>
      <c r="L42" s="76">
        <f>IFERROR(AVERAGEIFS(L$4:L$35,$E$4:$E$35,$E42,M$4:M$35,$F$37),"")</f>
        <v>1295</v>
      </c>
      <c r="M42" s="186"/>
      <c r="N42" s="229">
        <f>IFERROR(AVERAGEIFS(N$4:N$35,$E$4:$E$35,$E42,P$4:P$35,$F$37),"")</f>
        <v>1362</v>
      </c>
      <c r="O42" s="230">
        <f>IFERROR(AVERAGEIFS(O$4:O$35,$E$4:$E$35,$E42,P$4:P$35,$F$37),"")</f>
        <v>1295</v>
      </c>
      <c r="P42" s="214" t="str">
        <f t="shared" ref="P42" si="48">IFERROR(AVERAGEIFS(P$4:P$36,$E$4:$E$36,$E42),"")</f>
        <v/>
      </c>
      <c r="Q42" s="128">
        <f t="shared" si="18"/>
        <v>0</v>
      </c>
      <c r="R42" s="108">
        <f t="shared" si="19"/>
        <v>0</v>
      </c>
      <c r="S42" s="229">
        <f>IFERROR(AVERAGEIFS(S$4:S$35,$E$4:$E$35,$E42,U$4:U$35,$F$37),"")</f>
        <v>1337</v>
      </c>
      <c r="T42" s="230">
        <f>IFERROR(AVERAGEIFS(T$4:T$35,$E$4:$E$35,$E42,U$4:U$35,$F$37),"")</f>
        <v>1295</v>
      </c>
      <c r="U42" s="214" t="str">
        <f t="shared" ref="U42:AJ42" si="49">IFERROR(AVERAGEIFS(U$4:U$36,$E$4:$E$36,$E42),"")</f>
        <v/>
      </c>
      <c r="V42" s="128">
        <f t="shared" si="20"/>
        <v>-25</v>
      </c>
      <c r="W42" s="108">
        <f t="shared" si="21"/>
        <v>0</v>
      </c>
      <c r="X42" s="229">
        <f>IFERROR(AVERAGEIFS(X$4:X$35,$E$4:$E$35,$E42,Z$4:Z$35,$F$37),"")</f>
        <v>1342</v>
      </c>
      <c r="Y42" s="230">
        <f>IFERROR(AVERAGEIFS(Y$4:Y$35,$E$4:$E$35,$E42,Z$4:Z$35,$F$37),"")</f>
        <v>1295</v>
      </c>
      <c r="Z42" s="214" t="str">
        <f t="shared" si="49"/>
        <v/>
      </c>
      <c r="AA42" s="128">
        <f t="shared" si="22"/>
        <v>5</v>
      </c>
      <c r="AB42" s="108">
        <f t="shared" si="23"/>
        <v>0</v>
      </c>
      <c r="AC42" s="229">
        <f>IFERROR(AVERAGEIFS(AC$4:AC$35,$E$4:$E$35,$E42,AE$4:AE$35,$F$37),"")</f>
        <v>1372</v>
      </c>
      <c r="AD42" s="230" t="str">
        <f>IFERROR(AVERAGEIFS(AD$4:AD$35,$E$4:$E$35,$E42,AE$4:AE$35,$F$37),"")</f>
        <v/>
      </c>
      <c r="AE42" s="214" t="str">
        <f t="shared" si="49"/>
        <v/>
      </c>
      <c r="AF42" s="128">
        <f t="shared" si="24"/>
        <v>30</v>
      </c>
      <c r="AG42" s="108" t="str">
        <f t="shared" si="25"/>
        <v/>
      </c>
      <c r="AH42" s="229">
        <f>IFERROR(AVERAGEIFS(AH$4:AH$35,$E$4:$E$35,$E42,AJ$4:AJ$35,$F$37),"")</f>
        <v>1424.25</v>
      </c>
      <c r="AI42" s="230">
        <f>IFERROR(AVERAGEIFS(AI$4:AI$35,$E$4:$E$35,$E42,AJ$4:AJ$35,$F$37),"")</f>
        <v>1295</v>
      </c>
      <c r="AJ42" s="214" t="str">
        <f t="shared" si="49"/>
        <v/>
      </c>
      <c r="AK42" s="128">
        <f t="shared" si="26"/>
        <v>52.25</v>
      </c>
      <c r="AL42" s="108" t="str">
        <f t="shared" si="27"/>
        <v/>
      </c>
      <c r="AM42" s="229">
        <f>IFERROR(AVERAGEIFS(AM$4:AM$35,$E$4:$E$35,$E42,AO$4:AO$35,$F$37),"")</f>
        <v>1759</v>
      </c>
      <c r="AN42" s="230">
        <f>IFERROR(AVERAGEIFS(AN$4:AN$35,$E$4:$E$35,$E42,AO$4:AO$35,$F$37),"")</f>
        <v>1759</v>
      </c>
      <c r="AO42" s="214" t="str">
        <f t="shared" ref="AO42" si="50">IFERROR(AVERAGEIFS(AO$4:AO$36,$E$4:$E$36,$E42),"")</f>
        <v/>
      </c>
      <c r="AP42" s="128">
        <f t="shared" si="28"/>
        <v>334.75</v>
      </c>
      <c r="AQ42" s="108">
        <f t="shared" si="29"/>
        <v>464</v>
      </c>
      <c r="AR42" s="229" t="str">
        <f>IFERROR(AVERAGEIFS(AR$4:AR$35,$E$4:$E$35,$E42,AT$4:AT$35,$F$37),"")</f>
        <v/>
      </c>
      <c r="AS42" s="230" t="str">
        <f>IFERROR(AVERAGEIFS(AS$4:AS$35,$E$4:$E$35,$E42,AT$4:AT$35,$F$37),"")</f>
        <v/>
      </c>
      <c r="AT42" s="214" t="str">
        <f t="shared" ref="AT42" si="51">IFERROR(AVERAGEIFS(AT$4:AT$36,$E$4:$E$36,$E42),"")</f>
        <v/>
      </c>
      <c r="AU42" s="128" t="str">
        <f t="shared" si="30"/>
        <v/>
      </c>
      <c r="AV42" s="108" t="str">
        <f t="shared" si="31"/>
        <v/>
      </c>
    </row>
    <row r="43" spans="1:48">
      <c r="E43" s="1"/>
      <c r="H43" s="118"/>
      <c r="I43" s="5"/>
      <c r="J43" s="5"/>
      <c r="K43" s="44"/>
      <c r="L43" s="45"/>
      <c r="M43" s="186"/>
      <c r="N43" s="73"/>
      <c r="O43" s="128"/>
      <c r="P43" s="214"/>
      <c r="Q43" s="128">
        <f t="shared" si="18"/>
        <v>0</v>
      </c>
      <c r="R43" s="108">
        <f t="shared" si="19"/>
        <v>0</v>
      </c>
      <c r="S43" s="73"/>
      <c r="T43" s="128"/>
      <c r="U43" s="214"/>
      <c r="V43" s="128">
        <f t="shared" si="20"/>
        <v>0</v>
      </c>
      <c r="W43" s="108">
        <f t="shared" si="21"/>
        <v>0</v>
      </c>
      <c r="X43" s="73"/>
      <c r="Y43" s="128"/>
      <c r="Z43" s="214"/>
      <c r="AA43" s="128">
        <f t="shared" si="22"/>
        <v>0</v>
      </c>
      <c r="AB43" s="108">
        <f t="shared" si="23"/>
        <v>0</v>
      </c>
      <c r="AC43" s="73"/>
      <c r="AD43" s="128"/>
      <c r="AE43" s="214"/>
      <c r="AF43" s="128"/>
      <c r="AG43" s="108"/>
      <c r="AH43" s="73"/>
      <c r="AI43" s="128"/>
      <c r="AJ43" s="214"/>
      <c r="AK43" s="128"/>
      <c r="AL43" s="108"/>
      <c r="AM43" s="73"/>
      <c r="AN43" s="128"/>
      <c r="AO43" s="214"/>
      <c r="AP43" s="128"/>
      <c r="AQ43" s="108"/>
      <c r="AR43" s="73"/>
      <c r="AS43" s="128"/>
      <c r="AT43" s="214"/>
      <c r="AU43" s="128"/>
      <c r="AV43" s="108"/>
    </row>
    <row r="44" spans="1:48">
      <c r="C44" s="318" t="s">
        <v>49</v>
      </c>
      <c r="D44" t="s">
        <v>96</v>
      </c>
      <c r="E44" s="1">
        <v>0</v>
      </c>
      <c r="F44">
        <v>1</v>
      </c>
      <c r="H44" s="118"/>
      <c r="I44" s="5"/>
      <c r="J44" s="5"/>
      <c r="K44" s="80" t="str">
        <f>IFERROR(AVERAGEIFS(K$4:K$35,$E$4:$E$35,$E44,$F$4:$F$35,$F44,$J$4:$J$35,$C44,M$4:M$35,$F$37),"")</f>
        <v/>
      </c>
      <c r="L44" s="76" t="str">
        <f>IFERROR(AVERAGEIFS(L$4:L$35,$E$4:$E$35,$E44,$F$4:$F$35,$F44,$J$4:$J$35,$C44,M$4:M$35,$F$37),"")</f>
        <v/>
      </c>
      <c r="M44" s="186"/>
      <c r="N44" s="229" t="str">
        <f>IFERROR(AVERAGEIFS(N$4:N$35,$E$4:$E$35,$E44,$F$4:$F$35,$F44,$J$4:$J$35,$C44,P$4:P$35,$F$37),"")</f>
        <v/>
      </c>
      <c r="O44" s="230" t="str">
        <f>IFERROR(AVERAGEIFS(O$4:O$35,$E$4:$E$35,$E44,$F$4:$F$35,$F44,$J$4:$J$35,$C44,P$4:P$35,$F$37),"")</f>
        <v/>
      </c>
      <c r="P44" s="214"/>
      <c r="Q44" s="128" t="str">
        <f t="shared" si="18"/>
        <v/>
      </c>
      <c r="R44" s="108" t="str">
        <f t="shared" si="19"/>
        <v/>
      </c>
      <c r="S44" s="229" t="str">
        <f>IFERROR(AVERAGEIFS(S$4:S$35,$E$4:$E$35,$E44,$F$4:$F$35,$F44,$J$4:$J$35,$C44,U$4:U$35,$F$37),"")</f>
        <v/>
      </c>
      <c r="T44" s="230" t="str">
        <f>IFERROR(AVERAGEIFS(T$4:T$35,$E$4:$E$35,$E44,$F$4:$F$35,$F44,$J$4:$J$35,$C44,U$4:U$35,$F$37),"")</f>
        <v/>
      </c>
      <c r="U44" s="214"/>
      <c r="V44" s="128" t="str">
        <f t="shared" si="20"/>
        <v/>
      </c>
      <c r="W44" s="108" t="str">
        <f t="shared" si="21"/>
        <v/>
      </c>
      <c r="X44" s="229" t="str">
        <f>IFERROR(AVERAGEIFS(X$4:X$35,$E$4:$E$35,$E44,$F$4:$F$35,$F44,$J$4:$J$35,$C44,Z$4:Z$35,$F$37),"")</f>
        <v/>
      </c>
      <c r="Y44" s="230" t="str">
        <f>IFERROR(AVERAGEIFS(Y$4:Y$35,$E$4:$E$35,$E44,$F$4:$F$35,$F44,$J$4:$J$35,$C44,Z$4:Z$35,$F$37),"")</f>
        <v/>
      </c>
      <c r="Z44" s="214"/>
      <c r="AA44" s="128" t="str">
        <f t="shared" si="22"/>
        <v/>
      </c>
      <c r="AB44" s="108" t="str">
        <f t="shared" si="23"/>
        <v/>
      </c>
      <c r="AC44" s="229" t="str">
        <f>IFERROR(AVERAGEIFS(AC$4:AC$35,$E$4:$E$35,$E44,$F$4:$F$35,$F44,$J$4:$J$35,$C44,AE$4:AE$35,$F$37),"")</f>
        <v/>
      </c>
      <c r="AD44" s="230" t="str">
        <f>IFERROR(AVERAGEIFS(AD$4:AD$35,$E$4:$E$35,$E44,$F$4:$F$35,$F44,$J$4:$J$35,$C44,AE$4:AE$35,$F$37),"")</f>
        <v/>
      </c>
      <c r="AE44" s="214"/>
      <c r="AF44" s="128" t="str">
        <f t="shared" si="24"/>
        <v/>
      </c>
      <c r="AG44" s="108" t="str">
        <f t="shared" si="25"/>
        <v/>
      </c>
      <c r="AH44" s="229" t="str">
        <f>IFERROR(AVERAGEIFS(AH$4:AH$35,$E$4:$E$35,$E44,$F$4:$F$35,$F44,$J$4:$J$35,$C44,AJ$4:AJ$35,$F$37),"")</f>
        <v/>
      </c>
      <c r="AI44" s="230" t="str">
        <f>IFERROR(AVERAGEIFS(AI$4:AI$35,$E$4:$E$35,$E44,$F$4:$F$35,$F44,$J$4:$J$35,$C44,AJ$4:AJ$35,$F$37),"")</f>
        <v/>
      </c>
      <c r="AJ44" s="214"/>
      <c r="AK44" s="128" t="str">
        <f t="shared" si="26"/>
        <v/>
      </c>
      <c r="AL44" s="108" t="str">
        <f t="shared" si="27"/>
        <v/>
      </c>
      <c r="AM44" s="229" t="str">
        <f>IFERROR(AVERAGEIFS(AM$4:AM$35,$E$4:$E$35,$E44,$F$4:$F$35,$F44,$J$4:$J$35,$C44,AO$4:AO$35,$F$37),"")</f>
        <v/>
      </c>
      <c r="AN44" s="230" t="str">
        <f>IFERROR(AVERAGEIFS(AN$4:AN$35,$E$4:$E$35,$E44,$F$4:$F$35,$F44,$J$4:$J$35,$C44,AO$4:AO$35,$F$37),"")</f>
        <v/>
      </c>
      <c r="AO44" s="214"/>
      <c r="AP44" s="128" t="str">
        <f t="shared" si="28"/>
        <v/>
      </c>
      <c r="AQ44" s="108" t="str">
        <f t="shared" si="29"/>
        <v/>
      </c>
      <c r="AR44" s="229" t="str">
        <f>IFERROR(AVERAGEIFS(AR$4:AR$35,$E$4:$E$35,$E44,$F$4:$F$35,$F44,$J$4:$J$35,$C44,AT$4:AT$35,$F$37),"")</f>
        <v/>
      </c>
      <c r="AS44" s="230" t="str">
        <f>IFERROR(AVERAGEIFS(AS$4:AS$35,$E$4:$E$35,$E44,$F$4:$F$35,$F44,$J$4:$J$35,$C44,AT$4:AT$35,$F$37),"")</f>
        <v/>
      </c>
      <c r="AT44" s="214"/>
      <c r="AU44" s="128" t="str">
        <f t="shared" si="30"/>
        <v/>
      </c>
      <c r="AV44" s="108" t="str">
        <f t="shared" si="31"/>
        <v/>
      </c>
    </row>
    <row r="45" spans="1:48">
      <c r="C45" s="318" t="s">
        <v>49</v>
      </c>
      <c r="D45" t="s">
        <v>72</v>
      </c>
      <c r="E45" s="1">
        <v>1</v>
      </c>
      <c r="F45">
        <v>1</v>
      </c>
      <c r="H45" s="118"/>
      <c r="I45" s="5"/>
      <c r="J45" s="5"/>
      <c r="K45" s="80">
        <f>IFERROR(AVERAGEIFS(K$4:K$35,$E$4:$E$35,$E45,$F$4:$F$35,$F45,$J$4:$J$35,$C45,M$4:M$35,$F$37),"")</f>
        <v>1254</v>
      </c>
      <c r="L45" s="76" t="str">
        <f>IFERROR(AVERAGEIFS(L$4:L$35,$E$4:$E$35,$E45,$F$4:$F$35,$F45,$J$4:$J$35,$C45,M$4:M$35,$F$37),"")</f>
        <v/>
      </c>
      <c r="M45" s="186"/>
      <c r="N45" s="229">
        <f>IFERROR(AVERAGEIFS(N$4:N$35,$E$4:$E$35,$E45,$F$4:$F$35,$F45,$J$4:$J$35,$C45,P$4:P$35,$F$37),"")</f>
        <v>1254</v>
      </c>
      <c r="O45" s="230" t="str">
        <f>IFERROR(AVERAGEIFS(O$4:O$35,$E$4:$E$35,$E45,$F$4:$F$35,$F45,$J$4:$J$35,$C45,P$4:P$35,$F$37),"")</f>
        <v/>
      </c>
      <c r="P45" s="214"/>
      <c r="Q45" s="128">
        <f t="shared" si="18"/>
        <v>0</v>
      </c>
      <c r="R45" s="108" t="str">
        <f t="shared" si="19"/>
        <v/>
      </c>
      <c r="S45" s="229">
        <f>IFERROR(AVERAGEIFS(S$4:S$35,$E$4:$E$35,$E45,$F$4:$F$35,$F45,$J$4:$J$35,$C45,U$4:U$35,$F$37),"")</f>
        <v>1254</v>
      </c>
      <c r="T45" s="230" t="str">
        <f>IFERROR(AVERAGEIFS(T$4:T$35,$E$4:$E$35,$E45,$F$4:$F$35,$F45,$J$4:$J$35,$C45,U$4:U$35,$F$37),"")</f>
        <v/>
      </c>
      <c r="U45" s="214"/>
      <c r="V45" s="128">
        <f t="shared" si="20"/>
        <v>0</v>
      </c>
      <c r="W45" s="108" t="str">
        <f t="shared" si="21"/>
        <v/>
      </c>
      <c r="X45" s="229">
        <f>IFERROR(AVERAGEIFS(X$4:X$35,$E$4:$E$35,$E45,$F$4:$F$35,$F45,$J$4:$J$35,$C45,Z$4:Z$35,$F$37),"")</f>
        <v>1264</v>
      </c>
      <c r="Y45" s="230" t="str">
        <f>IFERROR(AVERAGEIFS(Y$4:Y$35,$E$4:$E$35,$E45,$F$4:$F$35,$F45,$J$4:$J$35,$C45,Z$4:Z$35,$F$37),"")</f>
        <v/>
      </c>
      <c r="Z45" s="214"/>
      <c r="AA45" s="128">
        <f t="shared" si="22"/>
        <v>10</v>
      </c>
      <c r="AB45" s="108" t="str">
        <f t="shared" si="23"/>
        <v/>
      </c>
      <c r="AC45" s="229">
        <f>IFERROR(AVERAGEIFS(AC$4:AC$35,$E$4:$E$35,$E45,$F$4:$F$35,$F45,$J$4:$J$35,$C45,AE$4:AE$35,$F$37),"")</f>
        <v>1274</v>
      </c>
      <c r="AD45" s="230" t="str">
        <f>IFERROR(AVERAGEIFS(AD$4:AD$35,$E$4:$E$35,$E45,$F$4:$F$35,$F45,$J$4:$J$35,$C45,AE$4:AE$35,$F$37),"")</f>
        <v/>
      </c>
      <c r="AE45" s="214"/>
      <c r="AF45" s="128">
        <f t="shared" si="24"/>
        <v>10</v>
      </c>
      <c r="AG45" s="108" t="str">
        <f t="shared" si="25"/>
        <v/>
      </c>
      <c r="AH45" s="229">
        <f>IFERROR(AVERAGEIFS(AH$4:AH$35,$E$4:$E$35,$E45,$F$4:$F$35,$F45,$J$4:$J$35,$C45,AJ$4:AJ$35,$F$37),"")</f>
        <v>1353.5</v>
      </c>
      <c r="AI45" s="230" t="str">
        <f>IFERROR(AVERAGEIFS(AI$4:AI$35,$E$4:$E$35,$E45,$F$4:$F$35,$F45,$J$4:$J$35,$C45,AJ$4:AJ$35,$F$37),"")</f>
        <v/>
      </c>
      <c r="AJ45" s="214"/>
      <c r="AK45" s="128">
        <f t="shared" si="26"/>
        <v>79.5</v>
      </c>
      <c r="AL45" s="108" t="str">
        <f t="shared" si="27"/>
        <v/>
      </c>
      <c r="AM45" s="229">
        <f>IFERROR(AVERAGEIFS(AM$4:AM$35,$E$4:$E$35,$E45,$F$4:$F$35,$F45,$J$4:$J$35,$C45,AO$4:AO$35,$F$37),"")</f>
        <v>1409</v>
      </c>
      <c r="AN45" s="230">
        <f>IFERROR(AVERAGEIFS(AN$4:AN$35,$E$4:$E$35,$E45,$F$4:$F$35,$F45,$J$4:$J$35,$C45,AO$4:AO$35,$F$37),"")</f>
        <v>1409</v>
      </c>
      <c r="AO45" s="214"/>
      <c r="AP45" s="128">
        <f t="shared" si="28"/>
        <v>55.5</v>
      </c>
      <c r="AQ45" s="108" t="str">
        <f t="shared" si="29"/>
        <v/>
      </c>
      <c r="AR45" s="229" t="str">
        <f>IFERROR(AVERAGEIFS(AR$4:AR$35,$E$4:$E$35,$E45,$F$4:$F$35,$F45,$J$4:$J$35,$C45,AT$4:AT$35,$F$37),"")</f>
        <v/>
      </c>
      <c r="AS45" s="230" t="str">
        <f>IFERROR(AVERAGEIFS(AS$4:AS$35,$E$4:$E$35,$E45,$F$4:$F$35,$F45,$J$4:$J$35,$C45,AT$4:AT$35,$F$37),"")</f>
        <v/>
      </c>
      <c r="AT45" s="214"/>
      <c r="AU45" s="128" t="str">
        <f t="shared" si="30"/>
        <v/>
      </c>
      <c r="AV45" s="108" t="str">
        <f t="shared" si="31"/>
        <v/>
      </c>
    </row>
    <row r="46" spans="1:48">
      <c r="C46" s="318" t="s">
        <v>49</v>
      </c>
      <c r="D46" t="s">
        <v>73</v>
      </c>
      <c r="E46" s="1">
        <v>2</v>
      </c>
      <c r="F46">
        <v>1</v>
      </c>
      <c r="H46" s="118"/>
      <c r="I46" s="5"/>
      <c r="J46" s="5"/>
      <c r="K46" s="80">
        <f t="shared" ref="K46" si="52">IFERROR(AVERAGEIFS(K$4:K$35,$E$4:$E$35,$E46,$F$4:$F$35,$F46,$J$4:$J$35,$C46,M$4:M$35,$F$37),"")</f>
        <v>1268</v>
      </c>
      <c r="L46" s="76" t="str">
        <f t="shared" ref="L46:L47" si="53">IFERROR(AVERAGEIFS(L$4:L$35,$E$4:$E$35,$E46,$F$4:$F$35,$F46,$J$4:$J$35,$C46,M$4:M$35,$F$37),"")</f>
        <v/>
      </c>
      <c r="M46" s="186"/>
      <c r="N46" s="229">
        <f t="shared" ref="N46" si="54">IFERROR(AVERAGEIFS(N$4:N$35,$E$4:$E$35,$E46,$F$4:$F$35,$F46,$J$4:$J$35,$C46,P$4:P$35,$F$37),"")</f>
        <v>1233</v>
      </c>
      <c r="O46" s="230" t="str">
        <f t="shared" ref="O46:O47" si="55">IFERROR(AVERAGEIFS(O$4:O$35,$E$4:$E$35,$E46,$F$4:$F$35,$F46,$J$4:$J$35,$C46,P$4:P$35,$F$37),"")</f>
        <v/>
      </c>
      <c r="P46" s="214"/>
      <c r="Q46" s="128">
        <f t="shared" si="18"/>
        <v>-35</v>
      </c>
      <c r="R46" s="108" t="str">
        <f t="shared" si="19"/>
        <v/>
      </c>
      <c r="S46" s="229">
        <f t="shared" ref="S46" si="56">IFERROR(AVERAGEIFS(S$4:S$35,$E$4:$E$35,$E46,$F$4:$F$35,$F46,$J$4:$J$35,$C46,U$4:U$35,$F$37),"")</f>
        <v>1258</v>
      </c>
      <c r="T46" s="230" t="str">
        <f t="shared" ref="T46:T47" si="57">IFERROR(AVERAGEIFS(T$4:T$35,$E$4:$E$35,$E46,$F$4:$F$35,$F46,$J$4:$J$35,$C46,U$4:U$35,$F$37),"")</f>
        <v/>
      </c>
      <c r="U46" s="214"/>
      <c r="V46" s="128">
        <f t="shared" si="20"/>
        <v>25</v>
      </c>
      <c r="W46" s="108" t="str">
        <f t="shared" si="21"/>
        <v/>
      </c>
      <c r="X46" s="229">
        <f t="shared" ref="X46" si="58">IFERROR(AVERAGEIFS(X$4:X$35,$E$4:$E$35,$E46,$F$4:$F$35,$F46,$J$4:$J$35,$C46,Z$4:Z$35,$F$37),"")</f>
        <v>1278</v>
      </c>
      <c r="Y46" s="230" t="str">
        <f t="shared" ref="Y46:Y47" si="59">IFERROR(AVERAGEIFS(Y$4:Y$35,$E$4:$E$35,$E46,$F$4:$F$35,$F46,$J$4:$J$35,$C46,Z$4:Z$35,$F$37),"")</f>
        <v/>
      </c>
      <c r="Z46" s="214"/>
      <c r="AA46" s="128">
        <f t="shared" si="22"/>
        <v>20</v>
      </c>
      <c r="AB46" s="108" t="str">
        <f t="shared" si="23"/>
        <v/>
      </c>
      <c r="AC46" s="229">
        <f t="shared" ref="AC46" si="60">IFERROR(AVERAGEIFS(AC$4:AC$35,$E$4:$E$35,$E46,$F$4:$F$35,$F46,$J$4:$J$35,$C46,AE$4:AE$35,$F$37),"")</f>
        <v>1313</v>
      </c>
      <c r="AD46" s="230">
        <f t="shared" ref="AD46:AD47" si="61">IFERROR(AVERAGEIFS(AD$4:AD$35,$E$4:$E$35,$E46,$F$4:$F$35,$F46,$J$4:$J$35,$C46,AE$4:AE$35,$F$37),"")</f>
        <v>1278</v>
      </c>
      <c r="AE46" s="214"/>
      <c r="AF46" s="128">
        <f t="shared" si="24"/>
        <v>35</v>
      </c>
      <c r="AG46" s="108" t="str">
        <f t="shared" si="25"/>
        <v/>
      </c>
      <c r="AH46" s="229">
        <f t="shared" ref="AH46" si="62">IFERROR(AVERAGEIFS(AH$4:AH$35,$E$4:$E$35,$E46,$F$4:$F$35,$F46,$J$4:$J$35,$C46,AJ$4:AJ$35,$F$37),"")</f>
        <v>1313</v>
      </c>
      <c r="AI46" s="230">
        <f t="shared" ref="AI46:AI47" si="63">IFERROR(AVERAGEIFS(AI$4:AI$35,$E$4:$E$35,$E46,$F$4:$F$35,$F46,$J$4:$J$35,$C46,AJ$4:AJ$35,$F$37),"")</f>
        <v>1278</v>
      </c>
      <c r="AJ46" s="214"/>
      <c r="AK46" s="128">
        <f t="shared" si="26"/>
        <v>0</v>
      </c>
      <c r="AL46" s="108">
        <f t="shared" si="27"/>
        <v>0</v>
      </c>
      <c r="AM46" s="229" t="str">
        <f t="shared" ref="AM46" si="64">IFERROR(AVERAGEIFS(AM$4:AM$35,$E$4:$E$35,$E46,$F$4:$F$35,$F46,$J$4:$J$35,$C46,AO$4:AO$35,$F$37),"")</f>
        <v/>
      </c>
      <c r="AN46" s="230" t="str">
        <f t="shared" ref="AN46:AN47" si="65">IFERROR(AVERAGEIFS(AN$4:AN$35,$E$4:$E$35,$E46,$F$4:$F$35,$F46,$J$4:$J$35,$C46,AO$4:AO$35,$F$37),"")</f>
        <v/>
      </c>
      <c r="AO46" s="214"/>
      <c r="AP46" s="128" t="str">
        <f t="shared" si="28"/>
        <v/>
      </c>
      <c r="AQ46" s="108" t="str">
        <f t="shared" si="29"/>
        <v/>
      </c>
      <c r="AR46" s="229" t="str">
        <f t="shared" ref="AR46" si="66">IFERROR(AVERAGEIFS(AR$4:AR$35,$E$4:$E$35,$E46,$F$4:$F$35,$F46,$J$4:$J$35,$C46,AT$4:AT$35,$F$37),"")</f>
        <v/>
      </c>
      <c r="AS46" s="230" t="str">
        <f t="shared" ref="AS46:AS47" si="67">IFERROR(AVERAGEIFS(AS$4:AS$35,$E$4:$E$35,$E46,$F$4:$F$35,$F46,$J$4:$J$35,$C46,AT$4:AT$35,$F$37),"")</f>
        <v/>
      </c>
      <c r="AT46" s="214"/>
      <c r="AU46" s="128" t="str">
        <f t="shared" si="30"/>
        <v/>
      </c>
      <c r="AV46" s="108" t="str">
        <f t="shared" si="31"/>
        <v/>
      </c>
    </row>
    <row r="47" spans="1:48">
      <c r="C47" s="318" t="s">
        <v>49</v>
      </c>
      <c r="D47" t="s">
        <v>74</v>
      </c>
      <c r="E47" s="1">
        <v>2</v>
      </c>
      <c r="F47">
        <v>2</v>
      </c>
      <c r="H47" s="118"/>
      <c r="I47" s="5"/>
      <c r="J47" s="5"/>
      <c r="K47" s="80">
        <f>IFERROR(AVERAGEIFS(K$4:K$35,$E$4:$E$35,$E47,$F$4:$F$35,$F47,$J$4:$J$35,$C47,M$4:M$35,$F$37),"")</f>
        <v>1360</v>
      </c>
      <c r="L47" s="76">
        <f t="shared" si="53"/>
        <v>1700</v>
      </c>
      <c r="M47" s="186"/>
      <c r="N47" s="229">
        <f>IFERROR(AVERAGEIFS(N$4:N$35,$E$4:$E$35,$E47,$F$4:$F$35,$F47,$J$4:$J$35,$C47,P$4:P$35,$F$37),"")</f>
        <v>1360</v>
      </c>
      <c r="O47" s="230">
        <f t="shared" si="55"/>
        <v>1560</v>
      </c>
      <c r="P47" s="214"/>
      <c r="Q47" s="128">
        <f t="shared" si="18"/>
        <v>0</v>
      </c>
      <c r="R47" s="108">
        <f t="shared" si="19"/>
        <v>-140</v>
      </c>
      <c r="S47" s="229">
        <f>IFERROR(AVERAGEIFS(S$4:S$35,$E$4:$E$35,$E47,$F$4:$F$35,$F47,$J$4:$J$35,$C47,U$4:U$35,$F$37),"")</f>
        <v>1360</v>
      </c>
      <c r="T47" s="230">
        <f t="shared" si="57"/>
        <v>1560</v>
      </c>
      <c r="U47" s="214"/>
      <c r="V47" s="128">
        <f t="shared" si="20"/>
        <v>0</v>
      </c>
      <c r="W47" s="108">
        <f t="shared" si="21"/>
        <v>0</v>
      </c>
      <c r="X47" s="229">
        <f>IFERROR(AVERAGEIFS(X$4:X$35,$E$4:$E$35,$E47,$F$4:$F$35,$F47,$J$4:$J$35,$C47,Z$4:Z$35,$F$37),"")</f>
        <v>1360</v>
      </c>
      <c r="Y47" s="230">
        <f t="shared" si="59"/>
        <v>1560</v>
      </c>
      <c r="Z47" s="214"/>
      <c r="AA47" s="128">
        <f t="shared" si="22"/>
        <v>0</v>
      </c>
      <c r="AB47" s="108">
        <f t="shared" si="23"/>
        <v>0</v>
      </c>
      <c r="AC47" s="229">
        <f>IFERROR(AVERAGEIFS(AC$4:AC$35,$E$4:$E$35,$E47,$F$4:$F$35,$F47,$J$4:$J$35,$C47,AE$4:AE$35,$F$37),"")</f>
        <v>1360</v>
      </c>
      <c r="AD47" s="230">
        <f t="shared" si="61"/>
        <v>1465</v>
      </c>
      <c r="AE47" s="214"/>
      <c r="AF47" s="128">
        <f t="shared" si="24"/>
        <v>0</v>
      </c>
      <c r="AG47" s="108">
        <f t="shared" si="25"/>
        <v>-95</v>
      </c>
      <c r="AH47" s="229">
        <f>IFERROR(AVERAGEIFS(AH$4:AH$35,$E$4:$E$35,$E47,$F$4:$F$35,$F47,$J$4:$J$35,$C47,AJ$4:AJ$35,$F$37),"")</f>
        <v>1360</v>
      </c>
      <c r="AI47" s="230">
        <f t="shared" si="63"/>
        <v>1574</v>
      </c>
      <c r="AJ47" s="214"/>
      <c r="AK47" s="128">
        <f t="shared" si="26"/>
        <v>0</v>
      </c>
      <c r="AL47" s="108">
        <f t="shared" si="27"/>
        <v>109</v>
      </c>
      <c r="AM47" s="229">
        <f>IFERROR(AVERAGEIFS(AM$4:AM$35,$E$4:$E$35,$E47,$F$4:$F$35,$F47,$J$4:$J$35,$C47,AO$4:AO$35,$F$37),"")</f>
        <v>1469</v>
      </c>
      <c r="AN47" s="230">
        <f t="shared" si="65"/>
        <v>1469</v>
      </c>
      <c r="AO47" s="214"/>
      <c r="AP47" s="128">
        <f t="shared" si="28"/>
        <v>109</v>
      </c>
      <c r="AQ47" s="108">
        <f t="shared" si="29"/>
        <v>-105</v>
      </c>
      <c r="AR47" s="229" t="str">
        <f>IFERROR(AVERAGEIFS(AR$4:AR$35,$E$4:$E$35,$E47,$F$4:$F$35,$F47,$J$4:$J$35,$C47,AT$4:AT$35,$F$37),"")</f>
        <v/>
      </c>
      <c r="AS47" s="230" t="str">
        <f t="shared" si="67"/>
        <v/>
      </c>
      <c r="AT47" s="214"/>
      <c r="AU47" s="128" t="str">
        <f t="shared" si="30"/>
        <v/>
      </c>
      <c r="AV47" s="108" t="str">
        <f t="shared" si="31"/>
        <v/>
      </c>
    </row>
    <row r="48" spans="1:48">
      <c r="C48" s="318" t="s">
        <v>49</v>
      </c>
      <c r="D48" t="s">
        <v>75</v>
      </c>
      <c r="E48" s="1">
        <v>3</v>
      </c>
      <c r="H48" s="118"/>
      <c r="I48" s="5"/>
      <c r="J48" s="5"/>
      <c r="K48" s="80">
        <f>IFERROR(AVERAGEIFS(K$4:K$35,$E$4:$E$35,$E48,$J$4:$J$35,$C48,M$4:M$35,$F$37),"")</f>
        <v>1529</v>
      </c>
      <c r="L48" s="76" t="str">
        <f>IFERROR(AVERAGEIFS(L$4:L$35,$E$4:$E$35,$E48,$J$4:$J$35,$C48,M$4:M$35,$F$37),"")</f>
        <v/>
      </c>
      <c r="M48" s="186"/>
      <c r="N48" s="229">
        <f>IFERROR(AVERAGEIFS(N$4:N$35,$E$4:$E$35,$E48,$J$4:$J$35,$C48,P$4:P$35,$F$37),"")</f>
        <v>1529</v>
      </c>
      <c r="O48" s="230" t="str">
        <f>IFERROR(AVERAGEIFS(O$4:O$35,$E$4:$E$35,$E48,$J$4:$J$35,$C48,P$4:P$35,$F$37),"")</f>
        <v/>
      </c>
      <c r="P48" s="214"/>
      <c r="Q48" s="128">
        <f t="shared" si="18"/>
        <v>0</v>
      </c>
      <c r="R48" s="108" t="str">
        <f t="shared" si="19"/>
        <v/>
      </c>
      <c r="S48" s="229">
        <f>IFERROR(AVERAGEIFS(S$4:S$35,$E$4:$E$35,$E48,$J$4:$J$35,$C48,U$4:U$35,$F$37),"")</f>
        <v>1529</v>
      </c>
      <c r="T48" s="230" t="str">
        <f>IFERROR(AVERAGEIFS(T$4:T$35,$E$4:$E$35,$E48,$J$4:$J$35,$C48,U$4:U$35,$F$37),"")</f>
        <v/>
      </c>
      <c r="U48" s="214"/>
      <c r="V48" s="128">
        <f t="shared" si="20"/>
        <v>0</v>
      </c>
      <c r="W48" s="108" t="str">
        <f t="shared" si="21"/>
        <v/>
      </c>
      <c r="X48" s="229">
        <f>IFERROR(AVERAGEIFS(X$4:X$35,$E$4:$E$35,$E48,$J$4:$J$35,$C48,Z$4:Z$35,$F$37),"")</f>
        <v>1539</v>
      </c>
      <c r="Y48" s="230" t="str">
        <f>IFERROR(AVERAGEIFS(Y$4:Y$35,$E$4:$E$35,$E48,$J$4:$J$35,$C48,Z$4:Z$35,$F$37),"")</f>
        <v/>
      </c>
      <c r="Z48" s="214"/>
      <c r="AA48" s="128">
        <f t="shared" si="22"/>
        <v>10</v>
      </c>
      <c r="AB48" s="108" t="str">
        <f t="shared" si="23"/>
        <v/>
      </c>
      <c r="AC48" s="229">
        <f>IFERROR(AVERAGEIFS(AC$4:AC$35,$E$4:$E$35,$E48,$J$4:$J$35,$C48,AE$4:AE$35,$F$37),"")</f>
        <v>1549</v>
      </c>
      <c r="AD48" s="230" t="str">
        <f>IFERROR(AVERAGEIFS(AD$4:AD$35,$E$4:$E$35,$E48,$J$4:$J$35,$C48,AE$4:AE$35,$F$37),"")</f>
        <v/>
      </c>
      <c r="AE48" s="214"/>
      <c r="AF48" s="128">
        <f t="shared" si="24"/>
        <v>10</v>
      </c>
      <c r="AG48" s="108" t="str">
        <f t="shared" si="25"/>
        <v/>
      </c>
      <c r="AH48" s="229">
        <f>IFERROR(AVERAGEIFS(AH$4:AH$35,$E$4:$E$35,$E48,$J$4:$J$35,$C48,AJ$4:AJ$35,$F$37),"")</f>
        <v>1653.5</v>
      </c>
      <c r="AI48" s="230" t="str">
        <f>IFERROR(AVERAGEIFS(AI$4:AI$35,$E$4:$E$35,$E48,$J$4:$J$35,$C48,AJ$4:AJ$35,$F$37),"")</f>
        <v/>
      </c>
      <c r="AJ48" s="214"/>
      <c r="AK48" s="128">
        <f t="shared" si="26"/>
        <v>104.5</v>
      </c>
      <c r="AL48" s="108" t="str">
        <f t="shared" si="27"/>
        <v/>
      </c>
      <c r="AM48" s="229">
        <f>IFERROR(AVERAGEIFS(AM$4:AM$35,$E$4:$E$35,$E48,$J$4:$J$35,$C48,AO$4:AO$35,$F$37),"")</f>
        <v>1759</v>
      </c>
      <c r="AN48" s="230">
        <f>IFERROR(AVERAGEIFS(AN$4:AN$35,$E$4:$E$35,$E48,$J$4:$J$35,$C48,AO$4:AO$35,$F$37),"")</f>
        <v>1759</v>
      </c>
      <c r="AO48" s="214"/>
      <c r="AP48" s="128">
        <f t="shared" si="28"/>
        <v>105.5</v>
      </c>
      <c r="AQ48" s="108" t="str">
        <f t="shared" si="29"/>
        <v/>
      </c>
      <c r="AR48" s="229" t="str">
        <f>IFERROR(AVERAGEIFS(AR$4:AR$35,$E$4:$E$35,$E48,$J$4:$J$35,$C48,AT$4:AT$35,$F$37),"")</f>
        <v/>
      </c>
      <c r="AS48" s="230" t="str">
        <f>IFERROR(AVERAGEIFS(AS$4:AS$35,$E$4:$E$35,$E48,$J$4:$J$35,$C48,AT$4:AT$35,$F$37),"")</f>
        <v/>
      </c>
      <c r="AT48" s="214"/>
      <c r="AU48" s="128" t="str">
        <f t="shared" si="30"/>
        <v/>
      </c>
      <c r="AV48" s="108" t="str">
        <f t="shared" si="31"/>
        <v/>
      </c>
    </row>
    <row r="49" spans="3:48">
      <c r="E49" s="1"/>
      <c r="H49" s="118"/>
      <c r="I49" s="5"/>
      <c r="J49" s="5"/>
      <c r="K49" s="213" t="str">
        <f>IFERROR(AVERAGEIFS(K$4:K$36,$E$4:$E$36,$E49,$F$4:$F$36,$F49,$J$4:$J$36,$C49),"")</f>
        <v/>
      </c>
      <c r="L49" s="213"/>
      <c r="M49" s="186"/>
      <c r="N49" s="249"/>
      <c r="O49" s="249"/>
      <c r="P49" s="214"/>
      <c r="Q49" s="128"/>
      <c r="R49" s="108"/>
      <c r="S49" s="249"/>
      <c r="T49" s="249"/>
      <c r="U49" s="214"/>
      <c r="V49" s="128"/>
      <c r="W49" s="108"/>
      <c r="X49" s="249"/>
      <c r="Y49" s="249"/>
      <c r="Z49" s="214"/>
      <c r="AA49" s="128"/>
      <c r="AB49" s="108"/>
      <c r="AC49" s="249"/>
      <c r="AD49" s="249"/>
      <c r="AE49" s="214"/>
      <c r="AF49" s="128"/>
      <c r="AG49" s="108"/>
      <c r="AH49" s="249"/>
      <c r="AI49" s="249"/>
      <c r="AJ49" s="214"/>
      <c r="AK49" s="128"/>
      <c r="AL49" s="108"/>
      <c r="AM49" s="249"/>
      <c r="AN49" s="249"/>
      <c r="AO49" s="214"/>
      <c r="AP49" s="128"/>
      <c r="AQ49" s="108"/>
      <c r="AR49" s="249"/>
      <c r="AS49" s="249"/>
      <c r="AT49" s="214"/>
      <c r="AU49" s="128"/>
      <c r="AV49" s="108"/>
    </row>
    <row r="50" spans="3:48">
      <c r="C50" s="318" t="s">
        <v>55</v>
      </c>
      <c r="D50" t="s">
        <v>96</v>
      </c>
      <c r="E50" s="1">
        <v>0</v>
      </c>
      <c r="F50">
        <v>1</v>
      </c>
      <c r="H50" s="118"/>
      <c r="I50" s="5"/>
      <c r="J50" s="5"/>
      <c r="K50" s="80" t="str">
        <f>IFERROR(AVERAGEIFS(K$4:K$35,$E$4:$E$35,$E50,$F$4:$F$35,$F50,$J$4:$J$35,$C50,M$4:M$35,$F$37),"")</f>
        <v/>
      </c>
      <c r="L50" s="76" t="str">
        <f>IFERROR(AVERAGEIFS(L$4:L$35,$E$4:$E$35,$E50,$F$4:$F$35,$F50,$J$4:$J$35,$C50,M$4:M$35,$F$37),"")</f>
        <v/>
      </c>
      <c r="M50" s="186"/>
      <c r="N50" s="229" t="str">
        <f>IFERROR(AVERAGEIFS(N$4:N$35,$E$4:$E$35,$E50,$F$4:$F$35,$F50,$J$4:$J$35,$C50,P$4:P$35,$F$37),"")</f>
        <v/>
      </c>
      <c r="O50" s="230" t="str">
        <f>IFERROR(AVERAGEIFS(O$4:O$35,$E$4:$E$35,$E50,$F$4:$F$35,$F50,$J$4:$J$35,$C50,P$4:P$35,$F$37),"")</f>
        <v/>
      </c>
      <c r="P50" s="214"/>
      <c r="Q50" s="128" t="str">
        <f t="shared" si="18"/>
        <v/>
      </c>
      <c r="R50" s="108" t="str">
        <f t="shared" si="19"/>
        <v/>
      </c>
      <c r="S50" s="229" t="str">
        <f>IFERROR(AVERAGEIFS(S$4:S$35,$E$4:$E$35,$E50,$F$4:$F$35,$F50,$J$4:$J$35,$C50,U$4:U$35,$F$37),"")</f>
        <v/>
      </c>
      <c r="T50" s="230" t="str">
        <f>IFERROR(AVERAGEIFS(T$4:T$35,$E$4:$E$35,$E50,$F$4:$F$35,$F50,$J$4:$J$35,$C50,U$4:U$35,$F$37),"")</f>
        <v/>
      </c>
      <c r="U50" s="214"/>
      <c r="V50" s="128" t="str">
        <f t="shared" si="20"/>
        <v/>
      </c>
      <c r="W50" s="108" t="str">
        <f t="shared" si="21"/>
        <v/>
      </c>
      <c r="X50" s="229" t="str">
        <f>IFERROR(AVERAGEIFS(X$4:X$35,$E$4:$E$35,$E50,$F$4:$F$35,$F50,$J$4:$J$35,$C50,Z$4:Z$35,$F$37),"")</f>
        <v/>
      </c>
      <c r="Y50" s="230" t="str">
        <f>IFERROR(AVERAGEIFS(Y$4:Y$35,$E$4:$E$35,$E50,$F$4:$F$35,$F50,$J$4:$J$35,$C50,Z$4:Z$35,$F$37),"")</f>
        <v/>
      </c>
      <c r="Z50" s="214"/>
      <c r="AA50" s="128" t="str">
        <f t="shared" si="22"/>
        <v/>
      </c>
      <c r="AB50" s="108" t="str">
        <f t="shared" si="23"/>
        <v/>
      </c>
      <c r="AC50" s="229" t="str">
        <f>IFERROR(AVERAGEIFS(AC$4:AC$35,$E$4:$E$35,$E50,$F$4:$F$35,$F50,$J$4:$J$35,$C50,AE$4:AE$35,$F$37),"")</f>
        <v/>
      </c>
      <c r="AD50" s="230" t="str">
        <f>IFERROR(AVERAGEIFS(AD$4:AD$35,$E$4:$E$35,$E50,$F$4:$F$35,$F50,$J$4:$J$35,$C50,AE$4:AE$35,$F$37),"")</f>
        <v/>
      </c>
      <c r="AE50" s="214"/>
      <c r="AF50" s="128" t="str">
        <f t="shared" si="24"/>
        <v/>
      </c>
      <c r="AG50" s="108" t="str">
        <f t="shared" si="25"/>
        <v/>
      </c>
      <c r="AH50" s="229" t="str">
        <f>IFERROR(AVERAGEIFS(AH$4:AH$35,$E$4:$E$35,$E50,$F$4:$F$35,$F50,$J$4:$J$35,$C50,AJ$4:AJ$35,$F$37),"")</f>
        <v/>
      </c>
      <c r="AI50" s="230" t="str">
        <f>IFERROR(AVERAGEIFS(AI$4:AI$35,$E$4:$E$35,$E50,$F$4:$F$35,$F50,$J$4:$J$35,$C50,AJ$4:AJ$35,$F$37),"")</f>
        <v/>
      </c>
      <c r="AJ50" s="214"/>
      <c r="AK50" s="128" t="str">
        <f t="shared" si="26"/>
        <v/>
      </c>
      <c r="AL50" s="108" t="str">
        <f t="shared" si="27"/>
        <v/>
      </c>
      <c r="AM50" s="229" t="str">
        <f>IFERROR(AVERAGEIFS(AM$4:AM$35,$E$4:$E$35,$E50,$F$4:$F$35,$F50,$J$4:$J$35,$C50,AO$4:AO$35,$F$37),"")</f>
        <v/>
      </c>
      <c r="AN50" s="230" t="str">
        <f>IFERROR(AVERAGEIFS(AN$4:AN$35,$E$4:$E$35,$E50,$F$4:$F$35,$F50,$J$4:$J$35,$C50,AO$4:AO$35,$F$37),"")</f>
        <v/>
      </c>
      <c r="AO50" s="214"/>
      <c r="AP50" s="128" t="str">
        <f t="shared" si="28"/>
        <v/>
      </c>
      <c r="AQ50" s="108" t="str">
        <f t="shared" si="29"/>
        <v/>
      </c>
      <c r="AR50" s="229" t="str">
        <f>IFERROR(AVERAGEIFS(AR$4:AR$35,$E$4:$E$35,$E50,$F$4:$F$35,$F50,$J$4:$J$35,$C50,AT$4:AT$35,$F$37),"")</f>
        <v/>
      </c>
      <c r="AS50" s="230" t="str">
        <f>IFERROR(AVERAGEIFS(AS$4:AS$35,$E$4:$E$35,$E50,$F$4:$F$35,$F50,$J$4:$J$35,$C50,AT$4:AT$35,$F$37),"")</f>
        <v/>
      </c>
      <c r="AT50" s="214"/>
      <c r="AU50" s="128" t="str">
        <f t="shared" si="30"/>
        <v/>
      </c>
      <c r="AV50" s="108" t="str">
        <f t="shared" si="31"/>
        <v/>
      </c>
    </row>
    <row r="51" spans="3:48">
      <c r="C51" s="318" t="s">
        <v>55</v>
      </c>
      <c r="D51" t="s">
        <v>72</v>
      </c>
      <c r="E51" s="1">
        <v>1</v>
      </c>
      <c r="F51">
        <v>1</v>
      </c>
      <c r="H51" s="118"/>
      <c r="I51" s="5"/>
      <c r="J51" s="5"/>
      <c r="K51" s="80">
        <f>IFERROR(AVERAGEIFS(K$4:K$35,$E$4:$E$35,$E51,$F$4:$F$35,$F51,$J$4:$J$35,$C51,M$4:M$35,$F$37),"")</f>
        <v>1294</v>
      </c>
      <c r="L51" s="76">
        <f>IFERROR(AVERAGEIFS(L$4:L$35,$E$4:$E$35,$E51,$F$4:$F$35,$F51,$J$4:$J$35,$C51,M$4:M$35,$F$37),"")</f>
        <v>1389</v>
      </c>
      <c r="M51" s="186"/>
      <c r="N51" s="229">
        <f>IFERROR(AVERAGEIFS(N$4:N$35,$E$4:$E$35,$E51,$F$4:$F$35,$F51,$J$4:$J$35,$C51,P$4:P$35,$F$37),"")</f>
        <v>1128</v>
      </c>
      <c r="O51" s="230">
        <f>IFERROR(AVERAGEIFS(O$4:O$35,$E$4:$E$35,$E51,$F$4:$F$35,$F51,$J$4:$J$35,$C51,P$4:P$35,$F$37),"")</f>
        <v>1389</v>
      </c>
      <c r="P51" s="214"/>
      <c r="Q51" s="128">
        <f t="shared" si="18"/>
        <v>-166</v>
      </c>
      <c r="R51" s="108">
        <f t="shared" si="19"/>
        <v>0</v>
      </c>
      <c r="S51" s="229">
        <f>IFERROR(AVERAGEIFS(S$4:S$35,$E$4:$E$35,$E51,$F$4:$F$35,$F51,$J$4:$J$35,$C51,U$4:U$35,$F$37),"")</f>
        <v>1158</v>
      </c>
      <c r="T51" s="230">
        <f>IFERROR(AVERAGEIFS(T$4:T$35,$E$4:$E$35,$E51,$F$4:$F$35,$F51,$J$4:$J$35,$C51,U$4:U$35,$F$37),"")</f>
        <v>1404</v>
      </c>
      <c r="U51" s="214"/>
      <c r="V51" s="128">
        <f t="shared" si="20"/>
        <v>30</v>
      </c>
      <c r="W51" s="108">
        <f t="shared" si="21"/>
        <v>15</v>
      </c>
      <c r="X51" s="229">
        <f>IFERROR(AVERAGEIFS(X$4:X$35,$E$4:$E$35,$E51,$F$4:$F$35,$F51,$J$4:$J$35,$C51,Z$4:Z$35,$F$37),"")</f>
        <v>1259</v>
      </c>
      <c r="Y51" s="230">
        <f>IFERROR(AVERAGEIFS(Y$4:Y$35,$E$4:$E$35,$E51,$F$4:$F$35,$F51,$J$4:$J$35,$C51,Z$4:Z$35,$F$37),"")</f>
        <v>1404</v>
      </c>
      <c r="Z51" s="214"/>
      <c r="AA51" s="128">
        <f t="shared" si="22"/>
        <v>101</v>
      </c>
      <c r="AB51" s="108">
        <f t="shared" si="23"/>
        <v>0</v>
      </c>
      <c r="AC51" s="229">
        <f>IFERROR(AVERAGEIFS(AC$4:AC$35,$E$4:$E$35,$E51,$F$4:$F$35,$F51,$J$4:$J$35,$C51,AE$4:AE$35,$F$37),"")</f>
        <v>1259</v>
      </c>
      <c r="AD51" s="230">
        <f>IFERROR(AVERAGEIFS(AD$4:AD$35,$E$4:$E$35,$E51,$F$4:$F$35,$F51,$J$4:$J$35,$C51,AE$4:AE$35,$F$37),"")</f>
        <v>1404</v>
      </c>
      <c r="AE51" s="214"/>
      <c r="AF51" s="128">
        <f t="shared" si="24"/>
        <v>0</v>
      </c>
      <c r="AG51" s="108">
        <f t="shared" si="25"/>
        <v>0</v>
      </c>
      <c r="AH51" s="229">
        <f>IFERROR(AVERAGEIFS(AH$4:AH$35,$E$4:$E$35,$E51,$F$4:$F$35,$F51,$J$4:$J$35,$C51,AJ$4:AJ$35,$F$37),"")</f>
        <v>1218.5</v>
      </c>
      <c r="AI51" s="230">
        <f>IFERROR(AVERAGEIFS(AI$4:AI$35,$E$4:$E$35,$E51,$F$4:$F$35,$F51,$J$4:$J$35,$C51,AJ$4:AJ$35,$F$37),"")</f>
        <v>1404</v>
      </c>
      <c r="AJ51" s="214"/>
      <c r="AK51" s="128">
        <f t="shared" si="26"/>
        <v>-40.5</v>
      </c>
      <c r="AL51" s="108">
        <f t="shared" si="27"/>
        <v>0</v>
      </c>
      <c r="AM51" s="229" t="str">
        <f>IFERROR(AVERAGEIFS(AM$4:AM$35,$E$4:$E$35,$E51,$F$4:$F$35,$F51,$J$4:$J$35,$C51,AO$4:AO$35,$F$37),"")</f>
        <v/>
      </c>
      <c r="AN51" s="230" t="str">
        <f>IFERROR(AVERAGEIFS(AN$4:AN$35,$E$4:$E$35,$E51,$F$4:$F$35,$F51,$J$4:$J$35,$C51,AO$4:AO$35,$F$37),"")</f>
        <v/>
      </c>
      <c r="AO51" s="214"/>
      <c r="AP51" s="128" t="str">
        <f t="shared" si="28"/>
        <v/>
      </c>
      <c r="AQ51" s="108" t="str">
        <f t="shared" si="29"/>
        <v/>
      </c>
      <c r="AR51" s="229" t="str">
        <f>IFERROR(AVERAGEIFS(AR$4:AR$35,$E$4:$E$35,$E51,$F$4:$F$35,$F51,$J$4:$J$35,$C51,AT$4:AT$35,$F$37),"")</f>
        <v/>
      </c>
      <c r="AS51" s="230" t="str">
        <f>IFERROR(AVERAGEIFS(AS$4:AS$35,$E$4:$E$35,$E51,$F$4:$F$35,$F51,$J$4:$J$35,$C51,AT$4:AT$35,$F$37),"")</f>
        <v/>
      </c>
      <c r="AT51" s="214"/>
      <c r="AU51" s="128" t="str">
        <f t="shared" si="30"/>
        <v/>
      </c>
      <c r="AV51" s="108" t="str">
        <f t="shared" si="31"/>
        <v/>
      </c>
    </row>
    <row r="52" spans="3:48">
      <c r="C52" s="318" t="s">
        <v>55</v>
      </c>
      <c r="D52" t="s">
        <v>73</v>
      </c>
      <c r="E52" s="1">
        <v>2</v>
      </c>
      <c r="F52">
        <v>1</v>
      </c>
      <c r="H52" s="118"/>
      <c r="I52" s="5"/>
      <c r="J52" s="5"/>
      <c r="K52" s="80">
        <f t="shared" ref="K52" si="68">IFERROR(AVERAGEIFS(K$4:K$35,$E$4:$E$35,$E52,$F$4:$F$35,$F52,$J$4:$J$35,$C52,M$4:M$35,$F$37),"")</f>
        <v>1319</v>
      </c>
      <c r="L52" s="76">
        <f t="shared" ref="L52:L53" si="69">IFERROR(AVERAGEIFS(L$4:L$35,$E$4:$E$35,$E52,$F$4:$F$35,$F52,$J$4:$J$35,$C52,M$4:M$35,$F$37),"")</f>
        <v>1369</v>
      </c>
      <c r="M52" s="186"/>
      <c r="N52" s="229">
        <f t="shared" ref="N52" si="70">IFERROR(AVERAGEIFS(N$4:N$35,$E$4:$E$35,$E52,$F$4:$F$35,$F52,$J$4:$J$35,$C52,P$4:P$35,$F$37),"")</f>
        <v>1087</v>
      </c>
      <c r="O52" s="230">
        <f t="shared" ref="O52:O53" si="71">IFERROR(AVERAGEIFS(O$4:O$35,$E$4:$E$35,$E52,$F$4:$F$35,$F52,$J$4:$J$35,$C52,P$4:P$35,$F$37),"")</f>
        <v>1369</v>
      </c>
      <c r="P52" s="214"/>
      <c r="Q52" s="128">
        <f t="shared" si="18"/>
        <v>-232</v>
      </c>
      <c r="R52" s="108">
        <f t="shared" si="19"/>
        <v>0</v>
      </c>
      <c r="S52" s="229">
        <f t="shared" ref="S52" si="72">IFERROR(AVERAGEIFS(S$4:S$35,$E$4:$E$35,$E52,$F$4:$F$35,$F52,$J$4:$J$35,$C52,U$4:U$35,$F$37),"")</f>
        <v>1239</v>
      </c>
      <c r="T52" s="230">
        <f t="shared" ref="T52:T53" si="73">IFERROR(AVERAGEIFS(T$4:T$35,$E$4:$E$35,$E52,$F$4:$F$35,$F52,$J$4:$J$35,$C52,U$4:U$35,$F$37),"")</f>
        <v>1389</v>
      </c>
      <c r="U52" s="214"/>
      <c r="V52" s="128">
        <f t="shared" si="20"/>
        <v>152</v>
      </c>
      <c r="W52" s="108">
        <f t="shared" si="21"/>
        <v>20</v>
      </c>
      <c r="X52" s="229">
        <f t="shared" ref="X52" si="74">IFERROR(AVERAGEIFS(X$4:X$35,$E$4:$E$35,$E52,$F$4:$F$35,$F52,$J$4:$J$35,$C52,Z$4:Z$35,$F$37),"")</f>
        <v>1239</v>
      </c>
      <c r="Y52" s="230">
        <f t="shared" ref="Y52:Y53" si="75">IFERROR(AVERAGEIFS(Y$4:Y$35,$E$4:$E$35,$E52,$F$4:$F$35,$F52,$J$4:$J$35,$C52,Z$4:Z$35,$F$37),"")</f>
        <v>1389</v>
      </c>
      <c r="Z52" s="214"/>
      <c r="AA52" s="128">
        <f t="shared" si="22"/>
        <v>0</v>
      </c>
      <c r="AB52" s="108">
        <f t="shared" si="23"/>
        <v>0</v>
      </c>
      <c r="AC52" s="229">
        <f t="shared" ref="AC52" si="76">IFERROR(AVERAGEIFS(AC$4:AC$35,$E$4:$E$35,$E52,$F$4:$F$35,$F52,$J$4:$J$35,$C52,AE$4:AE$35,$F$37),"")</f>
        <v>1239</v>
      </c>
      <c r="AD52" s="230">
        <f t="shared" ref="AD52:AD53" si="77">IFERROR(AVERAGEIFS(AD$4:AD$35,$E$4:$E$35,$E52,$F$4:$F$35,$F52,$J$4:$J$35,$C52,AE$4:AE$35,$F$37),"")</f>
        <v>1389</v>
      </c>
      <c r="AE52" s="214"/>
      <c r="AF52" s="128">
        <f t="shared" si="24"/>
        <v>0</v>
      </c>
      <c r="AG52" s="108">
        <f t="shared" si="25"/>
        <v>0</v>
      </c>
      <c r="AH52" s="229">
        <f t="shared" ref="AH52" si="78">IFERROR(AVERAGEIFS(AH$4:AH$35,$E$4:$E$35,$E52,$F$4:$F$35,$F52,$J$4:$J$35,$C52,AJ$4:AJ$35,$F$37),"")</f>
        <v>1279</v>
      </c>
      <c r="AI52" s="230">
        <f t="shared" ref="AI52:AI53" si="79">IFERROR(AVERAGEIFS(AI$4:AI$35,$E$4:$E$35,$E52,$F$4:$F$35,$F52,$J$4:$J$35,$C52,AJ$4:AJ$35,$F$37),"")</f>
        <v>1389</v>
      </c>
      <c r="AJ52" s="214"/>
      <c r="AK52" s="128">
        <f t="shared" si="26"/>
        <v>40</v>
      </c>
      <c r="AL52" s="108">
        <f t="shared" si="27"/>
        <v>0</v>
      </c>
      <c r="AM52" s="229" t="str">
        <f t="shared" ref="AM52" si="80">IFERROR(AVERAGEIFS(AM$4:AM$35,$E$4:$E$35,$E52,$F$4:$F$35,$F52,$J$4:$J$35,$C52,AO$4:AO$35,$F$37),"")</f>
        <v/>
      </c>
      <c r="AN52" s="230" t="str">
        <f t="shared" ref="AN52:AN53" si="81">IFERROR(AVERAGEIFS(AN$4:AN$35,$E$4:$E$35,$E52,$F$4:$F$35,$F52,$J$4:$J$35,$C52,AO$4:AO$35,$F$37),"")</f>
        <v/>
      </c>
      <c r="AO52" s="214"/>
      <c r="AP52" s="128" t="str">
        <f t="shared" si="28"/>
        <v/>
      </c>
      <c r="AQ52" s="108" t="str">
        <f t="shared" si="29"/>
        <v/>
      </c>
      <c r="AR52" s="229" t="str">
        <f t="shared" ref="AR52" si="82">IFERROR(AVERAGEIFS(AR$4:AR$35,$E$4:$E$35,$E52,$F$4:$F$35,$F52,$J$4:$J$35,$C52,AT$4:AT$35,$F$37),"")</f>
        <v/>
      </c>
      <c r="AS52" s="230" t="str">
        <f t="shared" ref="AS52:AS53" si="83">IFERROR(AVERAGEIFS(AS$4:AS$35,$E$4:$E$35,$E52,$F$4:$F$35,$F52,$J$4:$J$35,$C52,AT$4:AT$35,$F$37),"")</f>
        <v/>
      </c>
      <c r="AT52" s="214"/>
      <c r="AU52" s="128" t="str">
        <f t="shared" si="30"/>
        <v/>
      </c>
      <c r="AV52" s="108" t="str">
        <f t="shared" si="31"/>
        <v/>
      </c>
    </row>
    <row r="53" spans="3:48">
      <c r="C53" s="318" t="s">
        <v>55</v>
      </c>
      <c r="D53" t="s">
        <v>74</v>
      </c>
      <c r="E53" s="1">
        <v>2</v>
      </c>
      <c r="F53">
        <v>2</v>
      </c>
      <c r="H53" s="118"/>
      <c r="I53" s="5"/>
      <c r="J53" s="5"/>
      <c r="K53" s="80" t="str">
        <f>IFERROR(AVERAGEIFS(K$4:K$35,$E$4:$E$35,$E53,$F$4:$F$35,$F53,$J$4:$J$35,$C53,M$4:M$35,$F$37),"")</f>
        <v/>
      </c>
      <c r="L53" s="76" t="str">
        <f t="shared" si="69"/>
        <v/>
      </c>
      <c r="M53" s="186"/>
      <c r="N53" s="229" t="str">
        <f>IFERROR(AVERAGEIFS(N$4:N$35,$E$4:$E$35,$E53,$F$4:$F$35,$F53,$J$4:$J$35,$C53,P$4:P$35,$F$37),"")</f>
        <v/>
      </c>
      <c r="O53" s="230" t="str">
        <f t="shared" si="71"/>
        <v/>
      </c>
      <c r="P53" s="214"/>
      <c r="Q53" s="128" t="str">
        <f t="shared" si="18"/>
        <v/>
      </c>
      <c r="R53" s="108" t="str">
        <f t="shared" si="19"/>
        <v/>
      </c>
      <c r="S53" s="229" t="str">
        <f>IFERROR(AVERAGEIFS(S$4:S$35,$E$4:$E$35,$E53,$F$4:$F$35,$F53,$J$4:$J$35,$C53,U$4:U$35,$F$37),"")</f>
        <v/>
      </c>
      <c r="T53" s="230" t="str">
        <f t="shared" si="73"/>
        <v/>
      </c>
      <c r="U53" s="214"/>
      <c r="V53" s="128" t="str">
        <f t="shared" si="20"/>
        <v/>
      </c>
      <c r="W53" s="108" t="str">
        <f t="shared" si="21"/>
        <v/>
      </c>
      <c r="X53" s="229" t="str">
        <f>IFERROR(AVERAGEIFS(X$4:X$35,$E$4:$E$35,$E53,$F$4:$F$35,$F53,$J$4:$J$35,$C53,Z$4:Z$35,$F$37),"")</f>
        <v/>
      </c>
      <c r="Y53" s="230" t="str">
        <f t="shared" si="75"/>
        <v/>
      </c>
      <c r="Z53" s="214"/>
      <c r="AA53" s="128" t="str">
        <f t="shared" si="22"/>
        <v/>
      </c>
      <c r="AB53" s="108" t="str">
        <f t="shared" si="23"/>
        <v/>
      </c>
      <c r="AC53" s="229" t="str">
        <f>IFERROR(AVERAGEIFS(AC$4:AC$35,$E$4:$E$35,$E53,$F$4:$F$35,$F53,$J$4:$J$35,$C53,AE$4:AE$35,$F$37),"")</f>
        <v/>
      </c>
      <c r="AD53" s="230" t="str">
        <f t="shared" si="77"/>
        <v/>
      </c>
      <c r="AE53" s="214"/>
      <c r="AF53" s="128" t="str">
        <f t="shared" si="24"/>
        <v/>
      </c>
      <c r="AG53" s="108" t="str">
        <f t="shared" si="25"/>
        <v/>
      </c>
      <c r="AH53" s="229" t="str">
        <f>IFERROR(AVERAGEIFS(AH$4:AH$35,$E$4:$E$35,$E53,$F$4:$F$35,$F53,$J$4:$J$35,$C53,AJ$4:AJ$35,$F$37),"")</f>
        <v/>
      </c>
      <c r="AI53" s="230" t="str">
        <f t="shared" si="79"/>
        <v/>
      </c>
      <c r="AJ53" s="214"/>
      <c r="AK53" s="128" t="str">
        <f t="shared" si="26"/>
        <v/>
      </c>
      <c r="AL53" s="108" t="str">
        <f t="shared" si="27"/>
        <v/>
      </c>
      <c r="AM53" s="229" t="str">
        <f>IFERROR(AVERAGEIFS(AM$4:AM$35,$E$4:$E$35,$E53,$F$4:$F$35,$F53,$J$4:$J$35,$C53,AO$4:AO$35,$F$37),"")</f>
        <v/>
      </c>
      <c r="AN53" s="230" t="str">
        <f t="shared" si="81"/>
        <v/>
      </c>
      <c r="AO53" s="214"/>
      <c r="AP53" s="128" t="str">
        <f t="shared" si="28"/>
        <v/>
      </c>
      <c r="AQ53" s="108" t="str">
        <f t="shared" si="29"/>
        <v/>
      </c>
      <c r="AR53" s="229" t="str">
        <f>IFERROR(AVERAGEIFS(AR$4:AR$35,$E$4:$E$35,$E53,$F$4:$F$35,$F53,$J$4:$J$35,$C53,AT$4:AT$35,$F$37),"")</f>
        <v/>
      </c>
      <c r="AS53" s="230" t="str">
        <f t="shared" si="83"/>
        <v/>
      </c>
      <c r="AT53" s="214"/>
      <c r="AU53" s="128" t="str">
        <f t="shared" si="30"/>
        <v/>
      </c>
      <c r="AV53" s="108" t="str">
        <f t="shared" si="31"/>
        <v/>
      </c>
    </row>
    <row r="54" spans="3:48">
      <c r="C54" s="318" t="s">
        <v>55</v>
      </c>
      <c r="D54" t="s">
        <v>75</v>
      </c>
      <c r="E54" s="1">
        <v>3</v>
      </c>
      <c r="H54" s="118"/>
      <c r="I54" s="5"/>
      <c r="J54" s="5"/>
      <c r="K54" s="80" t="str">
        <f>IFERROR(AVERAGEIFS(K$4:K$35,$E$4:$E$35,$E54,$J$4:$J$35,$C54,M$4:M$35,$F$37),"")</f>
        <v/>
      </c>
      <c r="L54" s="76" t="str">
        <f>IFERROR(AVERAGEIFS(L$4:L$35,$E$4:$E$35,$E54,$J$4:$J$35,$C54,M$4:M$35,$F$37),"")</f>
        <v/>
      </c>
      <c r="M54" s="186"/>
      <c r="N54" s="229" t="str">
        <f>IFERROR(AVERAGEIFS(N$4:N$35,$E$4:$E$35,$E54,$J$4:$J$35,$C54,P$4:P$35,$F$37),"")</f>
        <v/>
      </c>
      <c r="O54" s="230" t="str">
        <f>IFERROR(AVERAGEIFS(O$4:O$35,$E$4:$E$35,$E54,$J$4:$J$35,$C54,P$4:P$35,$F$37),"")</f>
        <v/>
      </c>
      <c r="P54" s="214"/>
      <c r="Q54" s="128" t="str">
        <f t="shared" si="18"/>
        <v/>
      </c>
      <c r="R54" s="108" t="str">
        <f t="shared" si="19"/>
        <v/>
      </c>
      <c r="S54" s="229" t="str">
        <f>IFERROR(AVERAGEIFS(S$4:S$35,$E$4:$E$35,$E54,$J$4:$J$35,$C54,U$4:U$35,$F$37),"")</f>
        <v/>
      </c>
      <c r="T54" s="230" t="str">
        <f>IFERROR(AVERAGEIFS(T$4:T$35,$E$4:$E$35,$E54,$J$4:$J$35,$C54,U$4:U$35,$F$37),"")</f>
        <v/>
      </c>
      <c r="U54" s="214"/>
      <c r="V54" s="128" t="str">
        <f t="shared" si="20"/>
        <v/>
      </c>
      <c r="W54" s="108" t="str">
        <f t="shared" si="21"/>
        <v/>
      </c>
      <c r="X54" s="229" t="str">
        <f>IFERROR(AVERAGEIFS(X$4:X$35,$E$4:$E$35,$E54,$J$4:$J$35,$C54,Z$4:Z$35,$F$37),"")</f>
        <v/>
      </c>
      <c r="Y54" s="230" t="str">
        <f>IFERROR(AVERAGEIFS(Y$4:Y$35,$E$4:$E$35,$E54,$J$4:$J$35,$C54,Z$4:Z$35,$F$37),"")</f>
        <v/>
      </c>
      <c r="Z54" s="214"/>
      <c r="AA54" s="128" t="str">
        <f t="shared" si="22"/>
        <v/>
      </c>
      <c r="AB54" s="108" t="str">
        <f t="shared" si="23"/>
        <v/>
      </c>
      <c r="AC54" s="229" t="str">
        <f>IFERROR(AVERAGEIFS(AC$4:AC$35,$E$4:$E$35,$E54,$J$4:$J$35,$C54,AE$4:AE$35,$F$37),"")</f>
        <v/>
      </c>
      <c r="AD54" s="230" t="str">
        <f>IFERROR(AVERAGEIFS(AD$4:AD$35,$E$4:$E$35,$E54,$J$4:$J$35,$C54,AE$4:AE$35,$F$37),"")</f>
        <v/>
      </c>
      <c r="AE54" s="214"/>
      <c r="AF54" s="128" t="str">
        <f t="shared" si="24"/>
        <v/>
      </c>
      <c r="AG54" s="108" t="str">
        <f t="shared" si="25"/>
        <v/>
      </c>
      <c r="AH54" s="229" t="str">
        <f>IFERROR(AVERAGEIFS(AH$4:AH$35,$E$4:$E$35,$E54,$J$4:$J$35,$C54,AJ$4:AJ$35,$F$37),"")</f>
        <v/>
      </c>
      <c r="AI54" s="230" t="str">
        <f>IFERROR(AVERAGEIFS(AI$4:AI$35,$E$4:$E$35,$E54,$J$4:$J$35,$C54,AJ$4:AJ$35,$F$37),"")</f>
        <v/>
      </c>
      <c r="AJ54" s="214"/>
      <c r="AK54" s="128" t="str">
        <f t="shared" si="26"/>
        <v/>
      </c>
      <c r="AL54" s="108" t="str">
        <f t="shared" si="27"/>
        <v/>
      </c>
      <c r="AM54" s="229" t="str">
        <f>IFERROR(AVERAGEIFS(AM$4:AM$35,$E$4:$E$35,$E54,$J$4:$J$35,$C54,AO$4:AO$35,$F$37),"")</f>
        <v/>
      </c>
      <c r="AN54" s="230" t="str">
        <f>IFERROR(AVERAGEIFS(AN$4:AN$35,$E$4:$E$35,$E54,$J$4:$J$35,$C54,AO$4:AO$35,$F$37),"")</f>
        <v/>
      </c>
      <c r="AO54" s="214"/>
      <c r="AP54" s="128" t="str">
        <f t="shared" si="28"/>
        <v/>
      </c>
      <c r="AQ54" s="108" t="str">
        <f t="shared" si="29"/>
        <v/>
      </c>
      <c r="AR54" s="229" t="str">
        <f>IFERROR(AVERAGEIFS(AR$4:AR$35,$E$4:$E$35,$E54,$J$4:$J$35,$C54,AT$4:AT$35,$F$37),"")</f>
        <v/>
      </c>
      <c r="AS54" s="230" t="str">
        <f>IFERROR(AVERAGEIFS(AS$4:AS$35,$E$4:$E$35,$E54,$J$4:$J$35,$C54,AT$4:AT$35,$F$37),"")</f>
        <v/>
      </c>
      <c r="AT54" s="214"/>
      <c r="AU54" s="128" t="str">
        <f t="shared" si="30"/>
        <v/>
      </c>
      <c r="AV54" s="108" t="str">
        <f t="shared" si="31"/>
        <v/>
      </c>
    </row>
    <row r="55" spans="3:48">
      <c r="E55" s="1"/>
      <c r="H55" s="118"/>
      <c r="I55" s="5"/>
      <c r="J55" s="5"/>
      <c r="K55" s="213"/>
      <c r="L55" s="213"/>
      <c r="M55" s="186"/>
      <c r="N55" s="249"/>
      <c r="O55" s="249"/>
      <c r="P55" s="214"/>
      <c r="Q55" s="128"/>
      <c r="R55" s="108"/>
      <c r="S55" s="249"/>
      <c r="T55" s="249"/>
      <c r="U55" s="214"/>
      <c r="V55" s="128"/>
      <c r="W55" s="108"/>
      <c r="X55" s="249"/>
      <c r="Y55" s="249"/>
      <c r="Z55" s="214"/>
      <c r="AA55" s="128"/>
      <c r="AB55" s="108"/>
      <c r="AC55" s="249"/>
      <c r="AD55" s="249"/>
      <c r="AE55" s="214"/>
      <c r="AF55" s="128"/>
      <c r="AG55" s="108"/>
      <c r="AH55" s="249"/>
      <c r="AI55" s="249"/>
      <c r="AJ55" s="214"/>
      <c r="AK55" s="128"/>
      <c r="AL55" s="108"/>
      <c r="AM55" s="249"/>
      <c r="AN55" s="249"/>
      <c r="AO55" s="214"/>
      <c r="AP55" s="128"/>
      <c r="AQ55" s="108"/>
      <c r="AR55" s="249"/>
      <c r="AS55" s="249"/>
      <c r="AT55" s="214"/>
      <c r="AU55" s="128"/>
      <c r="AV55" s="108"/>
    </row>
    <row r="56" spans="3:48">
      <c r="C56" s="318" t="s">
        <v>58</v>
      </c>
      <c r="D56" t="s">
        <v>96</v>
      </c>
      <c r="E56" s="1">
        <v>0</v>
      </c>
      <c r="F56">
        <v>1</v>
      </c>
      <c r="H56" s="118"/>
      <c r="I56" s="5"/>
      <c r="J56" s="5"/>
      <c r="K56" s="80">
        <f>IFERROR(AVERAGEIFS(K$4:K$35,$E$4:$E$35,$E56,$F$4:$F$35,$F56,$J$4:$J$35,$C56,M$4:M$35,$F$37),"")</f>
        <v>805</v>
      </c>
      <c r="L56" s="76">
        <f>IFERROR(AVERAGEIFS(L$4:L$35,$E$4:$E$35,$E56,$F$4:$F$35,$F56,$J$4:$J$35,$C56,M$4:M$35,$F$37),"")</f>
        <v>895</v>
      </c>
      <c r="M56" s="186"/>
      <c r="N56" s="229">
        <f>IFERROR(AVERAGEIFS(N$4:N$35,$E$4:$E$35,$E56,$F$4:$F$35,$F56,$J$4:$J$35,$C56,P$4:P$35,$F$37),"")</f>
        <v>828.33333333333337</v>
      </c>
      <c r="O56" s="230">
        <f>IFERROR(AVERAGEIFS(O$4:O$35,$E$4:$E$35,$E56,$F$4:$F$35,$F56,$J$4:$J$35,$C56,P$4:P$35,$F$37),"")</f>
        <v>895</v>
      </c>
      <c r="P56" s="214"/>
      <c r="Q56" s="128">
        <f t="shared" si="18"/>
        <v>23.333333333333371</v>
      </c>
      <c r="R56" s="108">
        <f t="shared" si="19"/>
        <v>0</v>
      </c>
      <c r="S56" s="229">
        <f>IFERROR(AVERAGEIFS(S$4:S$35,$E$4:$E$35,$E56,$F$4:$F$35,$F56,$J$4:$J$35,$C56,U$4:U$35,$F$37),"")</f>
        <v>780</v>
      </c>
      <c r="T56" s="230">
        <f>IFERROR(AVERAGEIFS(T$4:T$35,$E$4:$E$35,$E56,$F$4:$F$35,$F56,$J$4:$J$35,$C56,U$4:U$35,$F$37),"")</f>
        <v>850</v>
      </c>
      <c r="U56" s="214"/>
      <c r="V56" s="128">
        <f t="shared" si="20"/>
        <v>-48.333333333333371</v>
      </c>
      <c r="W56" s="108">
        <f t="shared" si="21"/>
        <v>-45</v>
      </c>
      <c r="X56" s="229">
        <f>IFERROR(AVERAGEIFS(X$4:X$35,$E$4:$E$35,$E56,$F$4:$F$35,$F56,$J$4:$J$35,$C56,Z$4:Z$35,$F$37),"")</f>
        <v>780</v>
      </c>
      <c r="Y56" s="230">
        <f>IFERROR(AVERAGEIFS(Y$4:Y$35,$E$4:$E$35,$E56,$F$4:$F$35,$F56,$J$4:$J$35,$C56,Z$4:Z$35,$F$37),"")</f>
        <v>850</v>
      </c>
      <c r="Z56" s="214"/>
      <c r="AA56" s="128">
        <f t="shared" si="22"/>
        <v>0</v>
      </c>
      <c r="AB56" s="108">
        <f t="shared" si="23"/>
        <v>0</v>
      </c>
      <c r="AC56" s="229">
        <f>IFERROR(AVERAGEIFS(AC$4:AC$35,$E$4:$E$35,$E56,$F$4:$F$35,$F56,$J$4:$J$35,$C56,AE$4:AE$35,$F$37),"")</f>
        <v>813.33333333333337</v>
      </c>
      <c r="AD56" s="230" t="str">
        <f>IFERROR(AVERAGEIFS(AD$4:AD$35,$E$4:$E$35,$E56,$F$4:$F$35,$F56,$J$4:$J$35,$C56,AE$4:AE$35,$F$37),"")</f>
        <v/>
      </c>
      <c r="AE56" s="214"/>
      <c r="AF56" s="128">
        <f t="shared" si="24"/>
        <v>33.333333333333371</v>
      </c>
      <c r="AG56" s="108" t="str">
        <f t="shared" si="25"/>
        <v/>
      </c>
      <c r="AH56" s="229">
        <f>IFERROR(AVERAGEIFS(AH$4:AH$35,$E$4:$E$35,$E56,$F$4:$F$35,$F56,$J$4:$J$35,$C56,AJ$4:AJ$35,$F$37),"")</f>
        <v>813.33333333333337</v>
      </c>
      <c r="AI56" s="230">
        <f>IFERROR(AVERAGEIFS(AI$4:AI$35,$E$4:$E$35,$E56,$F$4:$F$35,$F56,$J$4:$J$35,$C56,AJ$4:AJ$35,$F$37),"")</f>
        <v>850</v>
      </c>
      <c r="AJ56" s="214"/>
      <c r="AK56" s="128">
        <f t="shared" si="26"/>
        <v>0</v>
      </c>
      <c r="AL56" s="108" t="str">
        <f t="shared" si="27"/>
        <v/>
      </c>
      <c r="AM56" s="229">
        <f>IFERROR(AVERAGEIFS(AM$4:AM$35,$E$4:$E$35,$E56,$F$4:$F$35,$F56,$J$4:$J$35,$C56,AO$4:AO$35,$F$37),"")</f>
        <v>822.5</v>
      </c>
      <c r="AN56" s="230">
        <f>IFERROR(AVERAGEIFS(AN$4:AN$35,$E$4:$E$35,$E56,$F$4:$F$35,$F56,$J$4:$J$35,$C56,AO$4:AO$35,$F$37),"")</f>
        <v>822.5</v>
      </c>
      <c r="AO56" s="214"/>
      <c r="AP56" s="128">
        <f t="shared" si="28"/>
        <v>9.1666666666666288</v>
      </c>
      <c r="AQ56" s="108">
        <f t="shared" si="29"/>
        <v>-27.5</v>
      </c>
      <c r="AR56" s="229" t="str">
        <f>IFERROR(AVERAGEIFS(AR$4:AR$35,$E$4:$E$35,$E56,$F$4:$F$35,$F56,$J$4:$J$35,$C56,AT$4:AT$35,$F$37),"")</f>
        <v/>
      </c>
      <c r="AS56" s="230" t="str">
        <f>IFERROR(AVERAGEIFS(AS$4:AS$35,$E$4:$E$35,$E56,$F$4:$F$35,$F56,$J$4:$J$35,$C56,AT$4:AT$35,$F$37),"")</f>
        <v/>
      </c>
      <c r="AT56" s="214"/>
      <c r="AU56" s="128" t="str">
        <f t="shared" si="30"/>
        <v/>
      </c>
      <c r="AV56" s="108" t="str">
        <f t="shared" si="31"/>
        <v/>
      </c>
    </row>
    <row r="57" spans="3:48">
      <c r="C57" s="318" t="s">
        <v>58</v>
      </c>
      <c r="D57" t="s">
        <v>72</v>
      </c>
      <c r="E57" s="1">
        <v>1</v>
      </c>
      <c r="F57">
        <v>1</v>
      </c>
      <c r="H57" s="118"/>
      <c r="I57" s="5"/>
      <c r="J57" s="5"/>
      <c r="K57" s="80">
        <f>IFERROR(AVERAGEIFS(K$4:K$35,$E$4:$E$35,$E57,$F$4:$F$35,$F57,$J$4:$J$35,$C57,M$4:M$35,$F$37),"")</f>
        <v>878.57142857142856</v>
      </c>
      <c r="L57" s="76">
        <f>IFERROR(AVERAGEIFS(L$4:L$35,$E$4:$E$35,$E57,$F$4:$F$35,$F57,$J$4:$J$35,$C57,M$4:M$35,$F$37),"")</f>
        <v>1013.3333333333334</v>
      </c>
      <c r="M57" s="186"/>
      <c r="N57" s="229">
        <f>IFERROR(AVERAGEIFS(N$4:N$35,$E$4:$E$35,$E57,$F$4:$F$35,$F57,$J$4:$J$35,$C57,P$4:P$35,$F$37),"")</f>
        <v>882.14285714285711</v>
      </c>
      <c r="O57" s="230">
        <f>IFERROR(AVERAGEIFS(O$4:O$35,$E$4:$E$35,$E57,$F$4:$F$35,$F57,$J$4:$J$35,$C57,P$4:P$35,$F$37),"")</f>
        <v>995</v>
      </c>
      <c r="P57" s="214"/>
      <c r="Q57" s="128">
        <f t="shared" si="18"/>
        <v>3.5714285714285552</v>
      </c>
      <c r="R57" s="108">
        <f t="shared" si="19"/>
        <v>-18.333333333333371</v>
      </c>
      <c r="S57" s="229">
        <f>IFERROR(AVERAGEIFS(S$4:S$35,$E$4:$E$35,$E57,$F$4:$F$35,$F57,$J$4:$J$35,$C57,U$4:U$35,$F$37),"")</f>
        <v>885</v>
      </c>
      <c r="T57" s="230">
        <f>IFERROR(AVERAGEIFS(T$4:T$35,$E$4:$E$35,$E57,$F$4:$F$35,$F57,$J$4:$J$35,$C57,U$4:U$35,$F$37),"")</f>
        <v>995</v>
      </c>
      <c r="U57" s="214"/>
      <c r="V57" s="128">
        <f t="shared" si="20"/>
        <v>2.8571428571428896</v>
      </c>
      <c r="W57" s="108">
        <f t="shared" si="21"/>
        <v>0</v>
      </c>
      <c r="X57" s="229">
        <f>IFERROR(AVERAGEIFS(X$4:X$35,$E$4:$E$35,$E57,$F$4:$F$35,$F57,$J$4:$J$35,$C57,Z$4:Z$35,$F$37),"")</f>
        <v>885</v>
      </c>
      <c r="Y57" s="230">
        <f>IFERROR(AVERAGEIFS(Y$4:Y$35,$E$4:$E$35,$E57,$F$4:$F$35,$F57,$J$4:$J$35,$C57,Z$4:Z$35,$F$37),"")</f>
        <v>995</v>
      </c>
      <c r="Z57" s="214"/>
      <c r="AA57" s="128">
        <f t="shared" si="22"/>
        <v>0</v>
      </c>
      <c r="AB57" s="108">
        <f t="shared" si="23"/>
        <v>0</v>
      </c>
      <c r="AC57" s="229">
        <f>IFERROR(AVERAGEIFS(AC$4:AC$35,$E$4:$E$35,$E57,$F$4:$F$35,$F57,$J$4:$J$35,$C57,AE$4:AE$35,$F$37),"")</f>
        <v>906.42857142857144</v>
      </c>
      <c r="AD57" s="230">
        <f>IFERROR(AVERAGEIFS(AD$4:AD$35,$E$4:$E$35,$E57,$F$4:$F$35,$F57,$J$4:$J$35,$C57,AE$4:AE$35,$F$37),"")</f>
        <v>995</v>
      </c>
      <c r="AE57" s="214"/>
      <c r="AF57" s="128">
        <f t="shared" si="24"/>
        <v>21.428571428571445</v>
      </c>
      <c r="AG57" s="108">
        <f t="shared" si="25"/>
        <v>0</v>
      </c>
      <c r="AH57" s="229">
        <f>IFERROR(AVERAGEIFS(AH$4:AH$35,$E$4:$E$35,$E57,$F$4:$F$35,$F57,$J$4:$J$35,$C57,AJ$4:AJ$35,$F$37),"")</f>
        <v>910.71428571428567</v>
      </c>
      <c r="AI57" s="230">
        <f>IFERROR(AVERAGEIFS(AI$4:AI$35,$E$4:$E$35,$E57,$F$4:$F$35,$F57,$J$4:$J$35,$C57,AJ$4:AJ$35,$F$37),"")</f>
        <v>961.66666666666663</v>
      </c>
      <c r="AJ57" s="214"/>
      <c r="AK57" s="128">
        <f t="shared" si="26"/>
        <v>4.2857142857142208</v>
      </c>
      <c r="AL57" s="108">
        <f t="shared" si="27"/>
        <v>-33.333333333333371</v>
      </c>
      <c r="AM57" s="229">
        <f>IFERROR(AVERAGEIFS(AM$4:AM$35,$E$4:$E$35,$E57,$F$4:$F$35,$F57,$J$4:$J$35,$C57,AO$4:AO$35,$F$37),"")</f>
        <v>946.66666666666663</v>
      </c>
      <c r="AN57" s="230">
        <f>IFERROR(AVERAGEIFS(AN$4:AN$35,$E$4:$E$35,$E57,$F$4:$F$35,$F57,$J$4:$J$35,$C57,AO$4:AO$35,$F$37),"")</f>
        <v>946.66666666666663</v>
      </c>
      <c r="AO57" s="214"/>
      <c r="AP57" s="128">
        <f t="shared" si="28"/>
        <v>35.952380952380963</v>
      </c>
      <c r="AQ57" s="108">
        <f t="shared" si="29"/>
        <v>-15</v>
      </c>
      <c r="AR57" s="229" t="str">
        <f>IFERROR(AVERAGEIFS(AR$4:AR$35,$E$4:$E$35,$E57,$F$4:$F$35,$F57,$J$4:$J$35,$C57,AT$4:AT$35,$F$37),"")</f>
        <v/>
      </c>
      <c r="AS57" s="230" t="str">
        <f>IFERROR(AVERAGEIFS(AS$4:AS$35,$E$4:$E$35,$E57,$F$4:$F$35,$F57,$J$4:$J$35,$C57,AT$4:AT$35,$F$37),"")</f>
        <v/>
      </c>
      <c r="AT57" s="214"/>
      <c r="AU57" s="128" t="str">
        <f t="shared" si="30"/>
        <v/>
      </c>
      <c r="AV57" s="108" t="str">
        <f t="shared" si="31"/>
        <v/>
      </c>
    </row>
    <row r="58" spans="3:48">
      <c r="C58" s="318" t="s">
        <v>58</v>
      </c>
      <c r="D58" t="s">
        <v>73</v>
      </c>
      <c r="E58" s="1">
        <v>2</v>
      </c>
      <c r="F58">
        <v>1</v>
      </c>
      <c r="H58" s="118"/>
      <c r="I58" s="5"/>
      <c r="J58" s="5"/>
      <c r="K58" s="80">
        <f t="shared" ref="K58" si="84">IFERROR(AVERAGEIFS(K$4:K$35,$E$4:$E$35,$E58,$F$4:$F$35,$F58,$J$4:$J$35,$C58,M$4:M$35,$F$37),"")</f>
        <v>1018.5714285714286</v>
      </c>
      <c r="L58" s="76">
        <f t="shared" ref="L58:L59" si="85">IFERROR(AVERAGEIFS(L$4:L$35,$E$4:$E$35,$E58,$F$4:$F$35,$F58,$J$4:$J$35,$C58,M$4:M$35,$F$37),"")</f>
        <v>1195</v>
      </c>
      <c r="M58" s="186"/>
      <c r="N58" s="229">
        <f>IFERROR(AVERAGEIFS(N$4:N$35,$E$4:$E$35,$E58,$F$4:$F$35,$F58,$J$4:$J$35,$C58,P$4:P$35,$F$37),"")</f>
        <v>1012.1428571428571</v>
      </c>
      <c r="O58" s="230">
        <f t="shared" ref="O58:O59" si="86">IFERROR(AVERAGEIFS(O$4:O$35,$E$4:$E$35,$E58,$F$4:$F$35,$F58,$J$4:$J$35,$C58,P$4:P$35,$F$37),"")</f>
        <v>1195</v>
      </c>
      <c r="P58" s="214"/>
      <c r="Q58" s="128">
        <f t="shared" si="18"/>
        <v>-6.4285714285714448</v>
      </c>
      <c r="R58" s="108">
        <f t="shared" si="19"/>
        <v>0</v>
      </c>
      <c r="S58" s="229">
        <f>IFERROR(AVERAGEIFS(S$4:S$35,$E$4:$E$35,$E58,$F$4:$F$35,$F58,$J$4:$J$35,$C58,U$4:U$35,$F$37),"")</f>
        <v>1014.2857142857143</v>
      </c>
      <c r="T58" s="230">
        <f t="shared" ref="T58:T59" si="87">IFERROR(AVERAGEIFS(T$4:T$35,$E$4:$E$35,$E58,$F$4:$F$35,$F58,$J$4:$J$35,$C58,U$4:U$35,$F$37),"")</f>
        <v>1205</v>
      </c>
      <c r="U58" s="214"/>
      <c r="V58" s="128">
        <f t="shared" si="20"/>
        <v>2.1428571428572241</v>
      </c>
      <c r="W58" s="108">
        <f t="shared" si="21"/>
        <v>10</v>
      </c>
      <c r="X58" s="229">
        <f>IFERROR(AVERAGEIFS(X$4:X$35,$E$4:$E$35,$E58,$F$4:$F$35,$F58,$J$4:$J$35,$C58,Z$4:Z$35,$F$37),"")</f>
        <v>988.57142857142856</v>
      </c>
      <c r="Y58" s="230">
        <f t="shared" ref="Y58:Y59" si="88">IFERROR(AVERAGEIFS(Y$4:Y$35,$E$4:$E$35,$E58,$F$4:$F$35,$F58,$J$4:$J$35,$C58,Z$4:Z$35,$F$37),"")</f>
        <v>1245</v>
      </c>
      <c r="Z58" s="214"/>
      <c r="AA58" s="128">
        <f t="shared" si="22"/>
        <v>-25.714285714285779</v>
      </c>
      <c r="AB58" s="108">
        <f t="shared" si="23"/>
        <v>40</v>
      </c>
      <c r="AC58" s="229">
        <f>IFERROR(AVERAGEIFS(AC$4:AC$35,$E$4:$E$35,$E58,$F$4:$F$35,$F58,$J$4:$J$35,$C58,AE$4:AE$35,$F$37),"")</f>
        <v>996.42857142857144</v>
      </c>
      <c r="AD58" s="230">
        <f t="shared" ref="AD58:AD59" si="89">IFERROR(AVERAGEIFS(AD$4:AD$35,$E$4:$E$35,$E58,$F$4:$F$35,$F58,$J$4:$J$35,$C58,AE$4:AE$35,$F$37),"")</f>
        <v>1225</v>
      </c>
      <c r="AE58" s="214"/>
      <c r="AF58" s="128">
        <f t="shared" si="24"/>
        <v>7.8571428571428896</v>
      </c>
      <c r="AG58" s="108">
        <f t="shared" si="25"/>
        <v>-20</v>
      </c>
      <c r="AH58" s="229">
        <f>IFERROR(AVERAGEIFS(AH$4:AH$35,$E$4:$E$35,$E58,$F$4:$F$35,$F58,$J$4:$J$35,$C58,AJ$4:AJ$35,$F$37),"")</f>
        <v>996.42857142857144</v>
      </c>
      <c r="AI58" s="230">
        <f t="shared" ref="AI58:AI59" si="90">IFERROR(AVERAGEIFS(AI$4:AI$35,$E$4:$E$35,$E58,$F$4:$F$35,$F58,$J$4:$J$35,$C58,AJ$4:AJ$35,$F$37),"")</f>
        <v>1145</v>
      </c>
      <c r="AJ58" s="214"/>
      <c r="AK58" s="128">
        <f t="shared" si="26"/>
        <v>0</v>
      </c>
      <c r="AL58" s="108">
        <f t="shared" si="27"/>
        <v>-80</v>
      </c>
      <c r="AM58" s="229">
        <f>IFERROR(AVERAGEIFS(AM$4:AM$35,$E$4:$E$35,$E58,$F$4:$F$35,$F58,$J$4:$J$35,$C58,AO$4:AO$35,$F$37),"")</f>
        <v>1023.3333333333334</v>
      </c>
      <c r="AN58" s="230">
        <f t="shared" ref="AN58:AN59" si="91">IFERROR(AVERAGEIFS(AN$4:AN$35,$E$4:$E$35,$E58,$F$4:$F$35,$F58,$J$4:$J$35,$C58,AO$4:AO$35,$F$37),"")</f>
        <v>1023.3333333333334</v>
      </c>
      <c r="AO58" s="214"/>
      <c r="AP58" s="128">
        <f t="shared" si="28"/>
        <v>26.904761904761926</v>
      </c>
      <c r="AQ58" s="108">
        <f t="shared" si="29"/>
        <v>-121.66666666666663</v>
      </c>
      <c r="AR58" s="229" t="str">
        <f>IFERROR(AVERAGEIFS(AR$4:AR$35,$E$4:$E$35,$E58,$F$4:$F$35,$F58,$J$4:$J$35,$C58,AT$4:AT$35,$F$37),"")</f>
        <v/>
      </c>
      <c r="AS58" s="230" t="str">
        <f t="shared" ref="AS58:AS59" si="92">IFERROR(AVERAGEIFS(AS$4:AS$35,$E$4:$E$35,$E58,$F$4:$F$35,$F58,$J$4:$J$35,$C58,AT$4:AT$35,$F$37),"")</f>
        <v/>
      </c>
      <c r="AT58" s="214"/>
      <c r="AU58" s="128" t="str">
        <f t="shared" si="30"/>
        <v/>
      </c>
      <c r="AV58" s="108" t="str">
        <f t="shared" si="31"/>
        <v/>
      </c>
    </row>
    <row r="59" spans="3:48">
      <c r="C59" s="318" t="s">
        <v>58</v>
      </c>
      <c r="D59" t="s">
        <v>74</v>
      </c>
      <c r="E59" s="1">
        <v>2</v>
      </c>
      <c r="F59">
        <v>2</v>
      </c>
      <c r="H59" s="118"/>
      <c r="I59" s="5"/>
      <c r="J59" s="5"/>
      <c r="K59" s="80" t="str">
        <f>IFERROR(AVERAGEIFS(K$4:K$35,$E$4:$E$35,$E59,$F$4:$F$35,$F59,$J$4:$J$35,$C59,M$4:M$35,$F$37),"")</f>
        <v/>
      </c>
      <c r="L59" s="76" t="str">
        <f t="shared" si="85"/>
        <v/>
      </c>
      <c r="M59" s="186"/>
      <c r="N59" s="229" t="str">
        <f>IFERROR(AVERAGEIFS(N$4:N$35,$E$4:$E$35,$E59,$F$4:$F$35,$F59,$J$4:$J$35,$C59,P$4:P$35,$F$37),"")</f>
        <v/>
      </c>
      <c r="O59" s="230" t="str">
        <f t="shared" si="86"/>
        <v/>
      </c>
      <c r="P59" s="214"/>
      <c r="Q59" s="128" t="str">
        <f t="shared" si="18"/>
        <v/>
      </c>
      <c r="R59" s="108" t="str">
        <f t="shared" si="19"/>
        <v/>
      </c>
      <c r="S59" s="229" t="str">
        <f>IFERROR(AVERAGEIFS(S$4:S$35,$E$4:$E$35,$E59,$F$4:$F$35,$F59,$J$4:$J$35,$C59,U$4:U$35,$F$37),"")</f>
        <v/>
      </c>
      <c r="T59" s="230" t="str">
        <f t="shared" si="87"/>
        <v/>
      </c>
      <c r="U59" s="214"/>
      <c r="V59" s="128" t="str">
        <f t="shared" si="20"/>
        <v/>
      </c>
      <c r="W59" s="108" t="str">
        <f t="shared" si="21"/>
        <v/>
      </c>
      <c r="X59" s="229" t="str">
        <f>IFERROR(AVERAGEIFS(X$4:X$35,$E$4:$E$35,$E59,$F$4:$F$35,$F59,$J$4:$J$35,$C59,Z$4:Z$35,$F$37),"")</f>
        <v/>
      </c>
      <c r="Y59" s="230" t="str">
        <f t="shared" si="88"/>
        <v/>
      </c>
      <c r="Z59" s="214"/>
      <c r="AA59" s="128" t="str">
        <f t="shared" si="22"/>
        <v/>
      </c>
      <c r="AB59" s="108" t="str">
        <f t="shared" si="23"/>
        <v/>
      </c>
      <c r="AC59" s="229" t="str">
        <f>IFERROR(AVERAGEIFS(AC$4:AC$35,$E$4:$E$35,$E59,$F$4:$F$35,$F59,$J$4:$J$35,$C59,AE$4:AE$35,$F$37),"")</f>
        <v/>
      </c>
      <c r="AD59" s="230" t="str">
        <f t="shared" si="89"/>
        <v/>
      </c>
      <c r="AE59" s="214"/>
      <c r="AF59" s="128" t="str">
        <f t="shared" si="24"/>
        <v/>
      </c>
      <c r="AG59" s="108" t="str">
        <f t="shared" si="25"/>
        <v/>
      </c>
      <c r="AH59" s="229" t="str">
        <f>IFERROR(AVERAGEIFS(AH$4:AH$35,$E$4:$E$35,$E59,$F$4:$F$35,$F59,$J$4:$J$35,$C59,AJ$4:AJ$35,$F$37),"")</f>
        <v/>
      </c>
      <c r="AI59" s="230" t="str">
        <f t="shared" si="90"/>
        <v/>
      </c>
      <c r="AJ59" s="214"/>
      <c r="AK59" s="128" t="str">
        <f t="shared" si="26"/>
        <v/>
      </c>
      <c r="AL59" s="108" t="str">
        <f t="shared" si="27"/>
        <v/>
      </c>
      <c r="AM59" s="229" t="str">
        <f>IFERROR(AVERAGEIFS(AM$4:AM$35,$E$4:$E$35,$E59,$F$4:$F$35,$F59,$J$4:$J$35,$C59,AO$4:AO$35,$F$37),"")</f>
        <v/>
      </c>
      <c r="AN59" s="230" t="str">
        <f t="shared" si="91"/>
        <v/>
      </c>
      <c r="AO59" s="214"/>
      <c r="AP59" s="128" t="str">
        <f t="shared" si="28"/>
        <v/>
      </c>
      <c r="AQ59" s="108" t="str">
        <f t="shared" si="29"/>
        <v/>
      </c>
      <c r="AR59" s="229" t="str">
        <f>IFERROR(AVERAGEIFS(AR$4:AR$35,$E$4:$E$35,$E59,$F$4:$F$35,$F59,$J$4:$J$35,$C59,AT$4:AT$35,$F$37),"")</f>
        <v/>
      </c>
      <c r="AS59" s="230" t="str">
        <f t="shared" si="92"/>
        <v/>
      </c>
      <c r="AT59" s="214"/>
      <c r="AU59" s="128" t="str">
        <f t="shared" si="30"/>
        <v/>
      </c>
      <c r="AV59" s="108" t="str">
        <f t="shared" si="31"/>
        <v/>
      </c>
    </row>
    <row r="60" spans="3:48">
      <c r="C60" s="318" t="s">
        <v>58</v>
      </c>
      <c r="D60" t="s">
        <v>75</v>
      </c>
      <c r="E60" s="1">
        <v>3</v>
      </c>
      <c r="H60" s="118"/>
      <c r="I60" s="5"/>
      <c r="J60" s="5"/>
      <c r="K60" s="80">
        <f>IFERROR(AVERAGEIFS(K$4:K$35,$E$4:$E$35,$E60,$J$4:$J$35,$C60,M$4:M$35,$F$37),"")</f>
        <v>1195</v>
      </c>
      <c r="L60" s="76">
        <f>IFERROR(AVERAGEIFS(L$4:L$35,$E$4:$E$35,$E60,$J$4:$J$35,$C60,M$4:M$35,$F$37),"")</f>
        <v>1295</v>
      </c>
      <c r="M60" s="186"/>
      <c r="N60" s="229">
        <f>IFERROR(AVERAGEIFS(N$4:N$35,$E$4:$E$35,$E60,$J$4:$J$35,$C60,P$4:P$35,$F$37),"")</f>
        <v>1195</v>
      </c>
      <c r="O60" s="230">
        <f>IFERROR(AVERAGEIFS(O$4:O$35,$E$4:$E$35,$E60,$J$4:$J$35,$C60,P$4:P$35,$F$37),"")</f>
        <v>1295</v>
      </c>
      <c r="Q60" s="128">
        <f t="shared" si="18"/>
        <v>0</v>
      </c>
      <c r="R60" s="108">
        <f t="shared" si="19"/>
        <v>0</v>
      </c>
      <c r="S60" s="229">
        <f>IFERROR(AVERAGEIFS(S$4:S$35,$E$4:$E$35,$E60,$J$4:$J$35,$C60,U$4:U$35,$F$37),"")</f>
        <v>1145</v>
      </c>
      <c r="T60" s="230">
        <f>IFERROR(AVERAGEIFS(T$4:T$35,$E$4:$E$35,$E60,$J$4:$J$35,$C60,U$4:U$35,$F$37),"")</f>
        <v>1295</v>
      </c>
      <c r="V60" s="128">
        <f t="shared" si="20"/>
        <v>-50</v>
      </c>
      <c r="W60" s="108">
        <f t="shared" si="21"/>
        <v>0</v>
      </c>
      <c r="X60" s="229">
        <f>IFERROR(AVERAGEIFS(X$4:X$35,$E$4:$E$35,$E60,$J$4:$J$35,$C60,Z$4:Z$35,$F$37),"")</f>
        <v>1145</v>
      </c>
      <c r="Y60" s="230">
        <f>IFERROR(AVERAGEIFS(Y$4:Y$35,$E$4:$E$35,$E60,$J$4:$J$35,$C60,Z$4:Z$35,$F$37),"")</f>
        <v>1295</v>
      </c>
      <c r="AA60" s="128">
        <f t="shared" si="22"/>
        <v>0</v>
      </c>
      <c r="AB60" s="108">
        <f t="shared" si="23"/>
        <v>0</v>
      </c>
      <c r="AC60" s="229">
        <f>IFERROR(AVERAGEIFS(AC$4:AC$35,$E$4:$E$35,$E60,$J$4:$J$35,$C60,AE$4:AE$35,$F$37),"")</f>
        <v>1195</v>
      </c>
      <c r="AD60" s="230" t="str">
        <f>IFERROR(AVERAGEIFS(AD$4:AD$35,$E$4:$E$35,$E60,$J$4:$J$35,$C60,AE$4:AE$35,$F$37),"")</f>
        <v/>
      </c>
      <c r="AF60" s="128">
        <f t="shared" si="24"/>
        <v>50</v>
      </c>
      <c r="AG60" s="108" t="str">
        <f t="shared" si="25"/>
        <v/>
      </c>
      <c r="AH60" s="229">
        <f>IFERROR(AVERAGEIFS(AH$4:AH$35,$E$4:$E$35,$E60,$J$4:$J$35,$C60,AJ$4:AJ$35,$F$37),"")</f>
        <v>1195</v>
      </c>
      <c r="AI60" s="230">
        <f>IFERROR(AVERAGEIFS(AI$4:AI$35,$E$4:$E$35,$E60,$J$4:$J$35,$C60,AJ$4:AJ$35,$F$37),"")</f>
        <v>1295</v>
      </c>
      <c r="AK60" s="128">
        <f t="shared" si="26"/>
        <v>0</v>
      </c>
      <c r="AL60" s="108" t="str">
        <f t="shared" si="27"/>
        <v/>
      </c>
      <c r="AM60" s="229" t="str">
        <f>IFERROR(AVERAGEIFS(AM$4:AM$35,$E$4:$E$35,$E60,$J$4:$J$35,$C60,AO$4:AO$35,$F$37),"")</f>
        <v/>
      </c>
      <c r="AN60" s="230" t="str">
        <f>IFERROR(AVERAGEIFS(AN$4:AN$35,$E$4:$E$35,$E60,$J$4:$J$35,$C60,AO$4:AO$35,$F$37),"")</f>
        <v/>
      </c>
      <c r="AP60" s="128" t="str">
        <f t="shared" si="28"/>
        <v/>
      </c>
      <c r="AQ60" s="108" t="str">
        <f t="shared" si="29"/>
        <v/>
      </c>
      <c r="AR60" s="229" t="str">
        <f>IFERROR(AVERAGEIFS(AR$4:AR$35,$E$4:$E$35,$E60,$J$4:$J$35,$C60,AT$4:AT$35,$F$37),"")</f>
        <v/>
      </c>
      <c r="AS60" s="230" t="str">
        <f>IFERROR(AVERAGEIFS(AS$4:AS$35,$E$4:$E$35,$E60,$J$4:$J$35,$C60,AT$4:AT$35,$F$37),"")</f>
        <v/>
      </c>
      <c r="AU60" s="128" t="str">
        <f t="shared" si="30"/>
        <v/>
      </c>
      <c r="AV60" s="108" t="str">
        <f t="shared" si="31"/>
        <v/>
      </c>
    </row>
    <row r="62" spans="3:48" ht="18.75">
      <c r="D62" s="324" t="s">
        <v>76</v>
      </c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  <c r="AA62" s="324"/>
      <c r="AB62" s="324"/>
      <c r="AC62" s="324"/>
      <c r="AD62" s="324"/>
      <c r="AE62" s="324"/>
      <c r="AF62" s="324"/>
      <c r="AG62" s="324"/>
      <c r="AH62" s="324"/>
      <c r="AI62" s="324"/>
      <c r="AJ62" s="324"/>
      <c r="AK62" s="324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</row>
    <row r="63" spans="3:48">
      <c r="D63" s="215" t="str">
        <f>D3</f>
        <v>Site Name</v>
      </c>
      <c r="E63" s="15" t="str">
        <f>E3</f>
        <v># Br</v>
      </c>
      <c r="F63" s="15" t="str">
        <f>F3</f>
        <v># Bath</v>
      </c>
      <c r="G63" s="215" t="str">
        <f>G3</f>
        <v>Sq ft</v>
      </c>
      <c r="H63" s="215"/>
      <c r="I63" s="215"/>
      <c r="J63" s="215"/>
      <c r="K63" s="16" t="str">
        <f>K3</f>
        <v>Min Rate</v>
      </c>
      <c r="L63" s="16"/>
      <c r="M63" s="100" t="str">
        <f>M3</f>
        <v>Available</v>
      </c>
      <c r="N63" s="16" t="str">
        <f>N3</f>
        <v>Min Rate</v>
      </c>
      <c r="O63" s="16"/>
      <c r="P63" s="16" t="str">
        <f>P3</f>
        <v>Available</v>
      </c>
      <c r="Q63" s="100" t="str">
        <f>Q3</f>
        <v>Min vs Last</v>
      </c>
      <c r="R63" s="16" t="s">
        <v>44</v>
      </c>
      <c r="S63" s="248" t="str">
        <f t="shared" ref="S63:AG63" si="93">S3</f>
        <v>Min Rate</v>
      </c>
      <c r="T63" s="16" t="str">
        <f t="shared" si="93"/>
        <v>Max Rate</v>
      </c>
      <c r="U63" s="100" t="str">
        <f t="shared" si="93"/>
        <v>Available</v>
      </c>
      <c r="V63" s="16" t="str">
        <f t="shared" si="93"/>
        <v>Min Vs. Last</v>
      </c>
      <c r="W63" s="100" t="str">
        <f t="shared" si="93"/>
        <v>Max Vs. Last</v>
      </c>
      <c r="X63" s="100" t="str">
        <f t="shared" si="93"/>
        <v>Min Rate</v>
      </c>
      <c r="Y63" s="16" t="str">
        <f t="shared" si="93"/>
        <v>Max Rate</v>
      </c>
      <c r="Z63" s="16" t="str">
        <f t="shared" si="93"/>
        <v>Available</v>
      </c>
      <c r="AA63" s="100" t="str">
        <f t="shared" si="93"/>
        <v>Min Vs. Last</v>
      </c>
      <c r="AB63" s="16" t="str">
        <f t="shared" si="93"/>
        <v>Max Vs. Last</v>
      </c>
      <c r="AC63" s="248" t="str">
        <f t="shared" si="93"/>
        <v>Min Rate</v>
      </c>
      <c r="AD63" s="16" t="str">
        <f t="shared" si="93"/>
        <v>Max Rate</v>
      </c>
      <c r="AE63" s="16" t="str">
        <f t="shared" si="93"/>
        <v>Available</v>
      </c>
      <c r="AF63" s="16" t="str">
        <f t="shared" si="93"/>
        <v>Min Vs. Last</v>
      </c>
      <c r="AG63" s="16" t="str">
        <f t="shared" si="93"/>
        <v>Max Vs. Last</v>
      </c>
      <c r="AH63" s="248" t="str">
        <f t="shared" ref="AH63:AV63" si="94">AH3</f>
        <v>Min Rate</v>
      </c>
      <c r="AI63" s="16" t="str">
        <f t="shared" si="94"/>
        <v>Max Rate</v>
      </c>
      <c r="AJ63" s="16" t="str">
        <f t="shared" si="94"/>
        <v>Available</v>
      </c>
      <c r="AK63" s="16" t="str">
        <f t="shared" si="94"/>
        <v>Min Vs. Last</v>
      </c>
      <c r="AL63" s="16" t="str">
        <f t="shared" si="94"/>
        <v>Max Vs. Last</v>
      </c>
      <c r="AM63" s="248" t="str">
        <f t="shared" si="94"/>
        <v>Min Rate</v>
      </c>
      <c r="AN63" s="16" t="str">
        <f t="shared" si="94"/>
        <v>Max Rate</v>
      </c>
      <c r="AO63" s="16" t="str">
        <f t="shared" si="94"/>
        <v>Available</v>
      </c>
      <c r="AP63" s="16" t="str">
        <f t="shared" si="94"/>
        <v>Min Vs. Last</v>
      </c>
      <c r="AQ63" s="16" t="str">
        <f t="shared" si="94"/>
        <v>Max Vs. Last</v>
      </c>
      <c r="AR63" s="248" t="str">
        <f t="shared" si="94"/>
        <v>Min Rate</v>
      </c>
      <c r="AS63" s="16" t="str">
        <f t="shared" si="94"/>
        <v>Max Rate</v>
      </c>
      <c r="AT63" s="16" t="str">
        <f t="shared" si="94"/>
        <v>Available</v>
      </c>
      <c r="AU63" s="16" t="str">
        <f t="shared" si="94"/>
        <v>Min Vs. Last</v>
      </c>
      <c r="AV63" s="16" t="str">
        <f t="shared" si="94"/>
        <v>Max Vs. Last</v>
      </c>
    </row>
    <row r="64" spans="3:48">
      <c r="D64" s="340" t="s">
        <v>148</v>
      </c>
      <c r="E64">
        <v>1</v>
      </c>
      <c r="F64">
        <v>1</v>
      </c>
      <c r="G64" s="5" t="s">
        <v>149</v>
      </c>
      <c r="H64" s="5" t="s">
        <v>78</v>
      </c>
      <c r="I64" s="5"/>
      <c r="J64" s="5"/>
      <c r="K64" s="185">
        <v>900</v>
      </c>
      <c r="L64" s="185">
        <v>950</v>
      </c>
      <c r="M64" s="84" t="s">
        <v>26</v>
      </c>
      <c r="N64">
        <v>900</v>
      </c>
      <c r="O64">
        <v>925</v>
      </c>
      <c r="P64" t="s">
        <v>26</v>
      </c>
      <c r="Q64" s="179">
        <f t="shared" ref="Q64:Q70" si="95">N64-K64</f>
        <v>0</v>
      </c>
      <c r="R64" s="179"/>
      <c r="S64" s="1">
        <v>900</v>
      </c>
      <c r="T64">
        <v>925</v>
      </c>
      <c r="U64" s="13" t="s">
        <v>30</v>
      </c>
      <c r="V64" s="13"/>
      <c r="W64" s="98"/>
      <c r="Z64" s="13" t="s">
        <v>30</v>
      </c>
      <c r="AC64" s="1"/>
      <c r="AH64" s="1"/>
      <c r="AM64" s="1"/>
      <c r="AR64" s="1"/>
    </row>
    <row r="65" spans="4:48">
      <c r="D65" s="320"/>
      <c r="E65">
        <v>2</v>
      </c>
      <c r="F65">
        <v>1</v>
      </c>
      <c r="G65" s="5" t="s">
        <v>150</v>
      </c>
      <c r="H65" s="5" t="s">
        <v>78</v>
      </c>
      <c r="I65" s="5"/>
      <c r="J65" s="5"/>
      <c r="K65" s="185">
        <v>1050</v>
      </c>
      <c r="L65" s="185">
        <v>1100</v>
      </c>
      <c r="M65" s="84" t="s">
        <v>26</v>
      </c>
      <c r="N65">
        <v>1050</v>
      </c>
      <c r="O65">
        <v>1100</v>
      </c>
      <c r="P65" t="s">
        <v>26</v>
      </c>
      <c r="Q65" s="81">
        <f t="shared" si="95"/>
        <v>0</v>
      </c>
      <c r="R65" s="81"/>
      <c r="S65" s="1">
        <v>1050</v>
      </c>
      <c r="T65">
        <v>1100</v>
      </c>
      <c r="U65" s="13" t="s">
        <v>30</v>
      </c>
      <c r="V65" s="13"/>
      <c r="W65" s="98"/>
      <c r="Z65" s="13" t="s">
        <v>30</v>
      </c>
      <c r="AC65" s="1"/>
      <c r="AH65" s="1"/>
      <c r="AM65" s="1"/>
      <c r="AR65" s="1"/>
    </row>
    <row r="66" spans="4:48">
      <c r="D66" s="320"/>
      <c r="E66" s="112">
        <v>2</v>
      </c>
      <c r="F66" s="10">
        <v>2</v>
      </c>
      <c r="G66" s="86" t="s">
        <v>151</v>
      </c>
      <c r="H66" s="86" t="s">
        <v>78</v>
      </c>
      <c r="I66" s="86"/>
      <c r="J66" s="86"/>
      <c r="K66" s="194">
        <v>1125</v>
      </c>
      <c r="L66" s="194">
        <v>1175</v>
      </c>
      <c r="M66" s="101" t="s">
        <v>26</v>
      </c>
      <c r="N66" s="10">
        <v>1125</v>
      </c>
      <c r="O66" s="10">
        <v>1175</v>
      </c>
      <c r="P66" s="10" t="s">
        <v>26</v>
      </c>
      <c r="Q66" s="135">
        <f t="shared" si="95"/>
        <v>0</v>
      </c>
      <c r="R66" s="135"/>
      <c r="S66" s="259"/>
      <c r="T66" s="260"/>
      <c r="U66" s="14" t="s">
        <v>30</v>
      </c>
      <c r="V66" s="14"/>
      <c r="W66" s="99"/>
      <c r="X66" s="10"/>
      <c r="Y66" s="10"/>
      <c r="Z66" s="14" t="s">
        <v>30</v>
      </c>
      <c r="AA66" s="10"/>
      <c r="AB66" s="10"/>
      <c r="AC66" s="112"/>
      <c r="AD66" s="10"/>
      <c r="AE66" s="10"/>
      <c r="AF66" s="10"/>
      <c r="AG66" s="10"/>
      <c r="AH66" s="112"/>
      <c r="AI66" s="10"/>
      <c r="AJ66" s="10"/>
      <c r="AK66" s="10"/>
      <c r="AM66" s="1"/>
      <c r="AR66" s="1"/>
    </row>
    <row r="67" spans="4:48">
      <c r="D67" s="340" t="s">
        <v>152</v>
      </c>
      <c r="E67">
        <v>1</v>
      </c>
      <c r="F67">
        <v>1</v>
      </c>
      <c r="G67" s="5" t="s">
        <v>153</v>
      </c>
      <c r="H67" s="5" t="s">
        <v>78</v>
      </c>
      <c r="I67" s="5"/>
      <c r="J67" s="5"/>
      <c r="K67" s="185">
        <v>995</v>
      </c>
      <c r="L67" s="185">
        <v>1075</v>
      </c>
      <c r="M67" s="84" t="s">
        <v>26</v>
      </c>
      <c r="N67">
        <v>995</v>
      </c>
      <c r="O67">
        <v>1075</v>
      </c>
      <c r="P67" t="s">
        <v>26</v>
      </c>
      <c r="Q67" s="81">
        <f t="shared" si="95"/>
        <v>0</v>
      </c>
      <c r="R67" s="81"/>
      <c r="S67" s="1">
        <v>995</v>
      </c>
      <c r="T67">
        <v>1075</v>
      </c>
      <c r="U67" s="13" t="s">
        <v>26</v>
      </c>
      <c r="V67" s="13">
        <v>0</v>
      </c>
      <c r="W67" s="5">
        <v>0</v>
      </c>
      <c r="X67">
        <v>995</v>
      </c>
      <c r="Y67">
        <v>1075</v>
      </c>
      <c r="Z67" s="13" t="s">
        <v>26</v>
      </c>
      <c r="AC67" s="1">
        <v>1025</v>
      </c>
      <c r="AD67">
        <v>1025</v>
      </c>
      <c r="AE67" t="s">
        <v>26</v>
      </c>
      <c r="AH67" s="1"/>
      <c r="AJ67" t="s">
        <v>154</v>
      </c>
      <c r="AM67" s="1"/>
      <c r="AR67" s="1"/>
    </row>
    <row r="68" spans="4:48">
      <c r="D68" s="320"/>
      <c r="E68">
        <v>2</v>
      </c>
      <c r="F68">
        <v>1</v>
      </c>
      <c r="G68" s="5">
        <v>870</v>
      </c>
      <c r="H68" s="5" t="s">
        <v>78</v>
      </c>
      <c r="I68" s="5"/>
      <c r="J68" s="5"/>
      <c r="K68" s="185">
        <v>1095</v>
      </c>
      <c r="L68" s="185">
        <v>1200</v>
      </c>
      <c r="M68" s="84" t="s">
        <v>26</v>
      </c>
      <c r="N68">
        <v>1095</v>
      </c>
      <c r="O68">
        <v>1195</v>
      </c>
      <c r="P68" t="s">
        <v>26</v>
      </c>
      <c r="Q68" s="81">
        <f t="shared" si="95"/>
        <v>0</v>
      </c>
      <c r="R68" s="281"/>
      <c r="S68" s="1">
        <v>1095</v>
      </c>
      <c r="T68">
        <v>1175</v>
      </c>
      <c r="U68" s="13" t="s">
        <v>26</v>
      </c>
      <c r="V68" s="13">
        <v>0</v>
      </c>
      <c r="W68" s="5">
        <v>0</v>
      </c>
      <c r="X68">
        <v>1125</v>
      </c>
      <c r="Y68">
        <v>1175</v>
      </c>
      <c r="Z68" s="13" t="s">
        <v>26</v>
      </c>
      <c r="AB68" s="10"/>
      <c r="AC68" s="112">
        <v>1125</v>
      </c>
      <c r="AD68" s="10">
        <v>1175</v>
      </c>
      <c r="AE68" s="10" t="s">
        <v>26</v>
      </c>
      <c r="AF68" s="10"/>
      <c r="AG68" s="10"/>
      <c r="AH68" s="112">
        <v>1100</v>
      </c>
      <c r="AI68" s="10">
        <v>1150</v>
      </c>
      <c r="AJ68" s="10" t="s">
        <v>88</v>
      </c>
      <c r="AK68" s="10"/>
      <c r="AM68" s="1"/>
      <c r="AR68" s="1"/>
    </row>
    <row r="69" spans="4:48">
      <c r="D69" s="340" t="s">
        <v>155</v>
      </c>
      <c r="E69" s="70">
        <v>1</v>
      </c>
      <c r="F69" s="70">
        <v>1</v>
      </c>
      <c r="G69" s="216" t="s">
        <v>156</v>
      </c>
      <c r="H69" s="216" t="s">
        <v>48</v>
      </c>
      <c r="I69" s="216"/>
      <c r="J69" s="216"/>
      <c r="K69" s="208">
        <v>1100</v>
      </c>
      <c r="L69" s="208"/>
      <c r="M69" s="83" t="s">
        <v>26</v>
      </c>
      <c r="N69" s="70">
        <v>1100</v>
      </c>
      <c r="O69" s="70"/>
      <c r="P69" s="70" t="s">
        <v>27</v>
      </c>
      <c r="Q69" s="217">
        <f t="shared" si="95"/>
        <v>0</v>
      </c>
      <c r="R69" s="81"/>
      <c r="S69" s="232">
        <v>1100</v>
      </c>
      <c r="T69" s="70"/>
      <c r="U69" s="36" t="s">
        <v>26</v>
      </c>
      <c r="V69" s="36"/>
      <c r="W69" s="216"/>
      <c r="X69" s="70">
        <v>1100</v>
      </c>
      <c r="Y69" s="70"/>
      <c r="Z69" s="36" t="s">
        <v>26</v>
      </c>
      <c r="AA69" s="70"/>
      <c r="AC69" s="1"/>
      <c r="AH69" s="1">
        <v>1100</v>
      </c>
      <c r="AI69">
        <v>1150</v>
      </c>
      <c r="AJ69" t="s">
        <v>95</v>
      </c>
      <c r="AM69" s="1"/>
      <c r="AR69" s="1"/>
    </row>
    <row r="70" spans="4:48">
      <c r="D70" s="320"/>
      <c r="E70">
        <v>2</v>
      </c>
      <c r="F70">
        <v>1</v>
      </c>
      <c r="G70" s="5">
        <v>840</v>
      </c>
      <c r="H70" s="5" t="s">
        <v>78</v>
      </c>
      <c r="I70" s="5"/>
      <c r="J70" s="5"/>
      <c r="K70" s="184">
        <v>1250</v>
      </c>
      <c r="L70" s="184"/>
      <c r="M70" s="84" t="s">
        <v>26</v>
      </c>
      <c r="N70">
        <v>1250</v>
      </c>
      <c r="P70" t="s">
        <v>26</v>
      </c>
      <c r="Q70" s="81">
        <f t="shared" si="95"/>
        <v>0</v>
      </c>
      <c r="R70" s="81"/>
      <c r="S70" s="1">
        <v>1250</v>
      </c>
      <c r="T70">
        <v>1350</v>
      </c>
      <c r="U70" s="13" t="s">
        <v>26</v>
      </c>
      <c r="V70" s="13"/>
      <c r="W70" s="5"/>
      <c r="X70">
        <v>1275</v>
      </c>
      <c r="Y70">
        <v>1350</v>
      </c>
      <c r="Z70" s="13" t="s">
        <v>26</v>
      </c>
      <c r="AC70" s="1"/>
      <c r="AH70" s="1">
        <v>1297</v>
      </c>
      <c r="AI70">
        <v>1400</v>
      </c>
      <c r="AJ70" t="s">
        <v>26</v>
      </c>
      <c r="AM70" s="1"/>
      <c r="AR70" s="1"/>
    </row>
    <row r="71" spans="4:48">
      <c r="D71" s="341"/>
      <c r="E71" s="10"/>
      <c r="F71" s="10"/>
      <c r="G71" s="86"/>
      <c r="H71" s="86"/>
      <c r="I71" s="86"/>
      <c r="J71" s="86"/>
      <c r="K71" s="193"/>
      <c r="L71" s="193"/>
      <c r="M71" s="101"/>
      <c r="N71" s="10"/>
      <c r="O71" s="10"/>
      <c r="P71" s="10"/>
      <c r="Q71" s="135"/>
      <c r="R71" s="135"/>
      <c r="S71" s="112"/>
      <c r="T71" s="10"/>
      <c r="U71" s="10"/>
      <c r="V71" s="14"/>
      <c r="W71" s="86"/>
      <c r="X71" s="10"/>
      <c r="Y71" s="10"/>
      <c r="Z71" s="10"/>
      <c r="AA71" s="10"/>
      <c r="AB71" s="10"/>
      <c r="AC71" s="112"/>
      <c r="AD71" s="10"/>
      <c r="AE71" s="10"/>
      <c r="AF71" s="10"/>
      <c r="AG71" s="10"/>
      <c r="AH71" s="112"/>
      <c r="AI71" s="10"/>
      <c r="AJ71" s="10"/>
      <c r="AK71" s="10"/>
      <c r="AL71" s="10"/>
      <c r="AM71" s="112"/>
      <c r="AN71" s="10"/>
      <c r="AO71" s="10"/>
      <c r="AP71" s="10"/>
      <c r="AQ71" s="10"/>
      <c r="AR71" s="112"/>
      <c r="AS71" s="10"/>
      <c r="AT71" s="10"/>
      <c r="AU71" s="10"/>
      <c r="AV71" s="10"/>
    </row>
    <row r="72" spans="4:48">
      <c r="D72" t="s">
        <v>82</v>
      </c>
      <c r="K72" s="30">
        <v>44522</v>
      </c>
      <c r="L72" s="30"/>
      <c r="N72" s="30">
        <v>44574</v>
      </c>
      <c r="O72" s="30"/>
      <c r="P72" s="30">
        <v>44581</v>
      </c>
      <c r="Q72" s="81"/>
      <c r="R72" s="81"/>
      <c r="S72" s="257">
        <v>44615</v>
      </c>
      <c r="W72" s="5"/>
      <c r="X72" t="s">
        <v>157</v>
      </c>
      <c r="AC72" s="1" t="s">
        <v>158</v>
      </c>
      <c r="AH72" s="1"/>
      <c r="AM72" s="1"/>
      <c r="AR72" s="1"/>
    </row>
    <row r="73" spans="4:48">
      <c r="N73" t="s">
        <v>159</v>
      </c>
      <c r="P73" t="s">
        <v>160</v>
      </c>
      <c r="S73" t="s">
        <v>161</v>
      </c>
      <c r="X73" t="s">
        <v>162</v>
      </c>
      <c r="AC73" t="s">
        <v>163</v>
      </c>
      <c r="AH73" t="s">
        <v>164</v>
      </c>
      <c r="AM73" t="s">
        <v>165</v>
      </c>
    </row>
    <row r="74" spans="4:48">
      <c r="S74" t="s">
        <v>166</v>
      </c>
      <c r="AH74" t="s">
        <v>167</v>
      </c>
    </row>
  </sheetData>
  <sheetProtection selectLockedCells="1" selectUnlockedCells="1"/>
  <autoFilter ref="B3:J3" xr:uid="{F147720F-733D-43A5-B705-C191B1DFC084}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dxfId="134" priority="11" operator="equal">
      <formula>"Margaret"</formula>
    </cfRule>
    <cfRule type="cellIs" dxfId="133" priority="12" operator="equal">
      <formula>"Steve"</formula>
    </cfRule>
    <cfRule type="cellIs" dxfId="132" priority="13" operator="equal">
      <formula>"Cheryl"</formula>
    </cfRule>
    <cfRule type="cellIs" dxfId="131" priority="14" operator="equal">
      <formula>"Davene"</formula>
    </cfRule>
    <cfRule type="cellIs" dxfId="130" priority="15" operator="equal">
      <formula>"Morgan"</formula>
    </cfRule>
  </conditionalFormatting>
  <conditionalFormatting sqref="A12">
    <cfRule type="cellIs" dxfId="129" priority="6" operator="equal">
      <formula>"Margaret"</formula>
    </cfRule>
    <cfRule type="cellIs" dxfId="128" priority="7" operator="equal">
      <formula>"Steve"</formula>
    </cfRule>
    <cfRule type="cellIs" dxfId="127" priority="8" operator="equal">
      <formula>"Cheryl"</formula>
    </cfRule>
    <cfRule type="cellIs" dxfId="126" priority="9" operator="equal">
      <formula>"Davene"</formula>
    </cfRule>
    <cfRule type="cellIs" dxfId="125" priority="10" operator="equal">
      <formula>"Morgan"</formula>
    </cfRule>
  </conditionalFormatting>
  <conditionalFormatting sqref="A25">
    <cfRule type="cellIs" dxfId="124" priority="1" operator="equal">
      <formula>"Margaret"</formula>
    </cfRule>
    <cfRule type="cellIs" dxfId="123" priority="2" operator="equal">
      <formula>"Steve"</formula>
    </cfRule>
    <cfRule type="cellIs" dxfId="122" priority="3" operator="equal">
      <formula>"Cheryl"</formula>
    </cfRule>
    <cfRule type="cellIs" dxfId="121" priority="4" operator="equal">
      <formula>"Davene"</formula>
    </cfRule>
    <cfRule type="cellIs" dxfId="120" priority="5" operator="equal">
      <formula>"Morgan"</formula>
    </cfRule>
  </conditionalFormatting>
  <hyperlinks>
    <hyperlink ref="D7" r:id="rId1" display="Fourwinds Crossing" xr:uid="{03D0AEE0-4C56-49B2-812C-A5778E307203}"/>
    <hyperlink ref="D4:D6" r:id="rId2" display="West Haven Terrace" xr:uid="{0C702C89-51E0-4F15-A48E-663F79E7EDB9}"/>
    <hyperlink ref="D7" r:id="rId3" xr:uid="{C6C6B228-7E87-4F89-8897-950BA751EA69}"/>
    <hyperlink ref="D8" r:id="rId4" display="Bridgewood Apts" xr:uid="{040A1ADA-9EF1-4502-95D3-68FDDB662020}"/>
    <hyperlink ref="D10" r:id="rId5" xr:uid="{D9BB48DC-8E82-4B4A-951E-668848EDF20A}"/>
    <hyperlink ref="D27:D28" r:id="rId6" display="Richmond Arms" xr:uid="{74D16650-98AC-47B8-A158-FC7A65936946}"/>
    <hyperlink ref="D30" r:id="rId7" display="Unico Apts" xr:uid="{DBEDA1E5-4950-4EA4-A62F-E2FC570C10C5}"/>
    <hyperlink ref="D33:D35" r:id="rId8" display="The Madison" xr:uid="{A286B630-B90C-4EEB-9479-B4AE917AEC99}"/>
    <hyperlink ref="D8:D9" r:id="rId9" display="Ridgewood Court" xr:uid="{44D20D45-28A5-4F98-BDEC-B151386DDC40}"/>
    <hyperlink ref="D19" r:id="rId10" xr:uid="{0C104535-C155-497C-A149-0FE2EC607EED}"/>
    <hyperlink ref="D27:D29" r:id="rId11" display="Ridgewood Manor" xr:uid="{8429D824-4F3C-465D-B9FC-AE0436A44972}"/>
    <hyperlink ref="D30:D32" r:id="rId12" display="Ridgewood Park" xr:uid="{A5A9C18C-ABF3-41C0-BF69-AAEA78EBEFC0}"/>
    <hyperlink ref="D12:D14" r:id="rId13" display="Amblewood Terrace" xr:uid="{64C80DE3-108E-48F4-B172-FFB322A891CE}"/>
    <hyperlink ref="D25:D26" r:id="rId14" display="Hillview Park" xr:uid="{0A34BB1E-74EB-4831-A246-06404240DDA9}"/>
    <hyperlink ref="D16:D18" r:id="rId15" display="Leewood Village" xr:uid="{79882017-72AB-4337-AD31-41DBBCCA5C70}"/>
    <hyperlink ref="D22:D24" r:id="rId16" display="Millcrest Apartments" xr:uid="{D6A87F15-E8E0-4336-BECB-3AB56E35181A}"/>
  </hyperlinks>
  <pageMargins left="0.7" right="0.7" top="0.75" bottom="0.75" header="0.3" footer="0.3"/>
  <pageSetup orientation="portrait" r:id="rId17"/>
  <legacyDrawing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5151E1-E1B4-47D7-8BBC-74E5F21E9658}">
          <x14:formula1>
            <xm:f>Instructions!$A$31:$A$35</xm:f>
          </x14:formula1>
          <xm:sqref>Z4:Z35 AE4:AE35 AJ4:AJ35 AO4:AO35 AT4:AT35 U4:U35 F37 Z64:Z70 U64:U70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294-CA96-490A-A7D8-27624C8604B1}">
  <sheetPr>
    <tabColor theme="5" tint="0.59999389629810485"/>
  </sheetPr>
  <dimension ref="A1:AV102"/>
  <sheetViews>
    <sheetView zoomScale="85" zoomScaleNormal="85" workbookViewId="0">
      <pane xSplit="10" ySplit="3" topLeftCell="AH4" activePane="bottomRight" state="frozen"/>
      <selection pane="bottomRight" activeCell="AN58" sqref="AM4:AN58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12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12.85546875" bestFit="1" customWidth="1"/>
    <col min="12" max="12" width="12.85546875" customWidth="1"/>
    <col min="13" max="13" width="10.140625" bestFit="1" customWidth="1"/>
    <col min="14" max="14" width="10.28515625" bestFit="1" customWidth="1"/>
    <col min="15" max="15" width="10.28515625" customWidth="1"/>
    <col min="16" max="16" width="10.140625" bestFit="1" customWidth="1"/>
    <col min="17" max="17" width="10.140625" customWidth="1"/>
    <col min="18" max="18" width="11.5703125" bestFit="1" customWidth="1"/>
    <col min="19" max="19" width="12.85546875" bestFit="1" customWidth="1"/>
    <col min="20" max="20" width="9.28515625" bestFit="1" customWidth="1"/>
    <col min="21" max="21" width="10.42578125" bestFit="1" customWidth="1"/>
    <col min="22" max="22" width="11.5703125" bestFit="1" customWidth="1"/>
    <col min="23" max="23" width="11.85546875" bestFit="1" customWidth="1"/>
    <col min="24" max="24" width="12.85546875" bestFit="1" customWidth="1"/>
    <col min="25" max="25" width="13.42578125" bestFit="1" customWidth="1"/>
    <col min="26" max="26" width="14" bestFit="1" customWidth="1"/>
    <col min="27" max="27" width="11.5703125" style="299" bestFit="1" customWidth="1"/>
    <col min="28" max="28" width="11.85546875" style="299" bestFit="1" customWidth="1"/>
    <col min="29" max="29" width="10.5703125" style="299" bestFit="1" customWidth="1"/>
    <col min="30" max="30" width="9.28515625" bestFit="1" customWidth="1"/>
    <col min="31" max="31" width="14" bestFit="1" customWidth="1"/>
    <col min="32" max="32" width="11.5703125" style="299" bestFit="1" customWidth="1"/>
    <col min="33" max="33" width="11.85546875" style="299" bestFit="1" customWidth="1"/>
    <col min="34" max="34" width="10.28515625" style="299" bestFit="1" customWidth="1"/>
    <col min="35" max="35" width="9.28515625" bestFit="1" customWidth="1"/>
    <col min="36" max="36" width="15" bestFit="1" customWidth="1"/>
    <col min="37" max="37" width="11.5703125" style="299" bestFit="1" customWidth="1"/>
    <col min="38" max="38" width="11.85546875" style="299" bestFit="1" customWidth="1"/>
    <col min="39" max="40" width="9.85546875" bestFit="1" customWidth="1"/>
  </cols>
  <sheetData>
    <row r="1" spans="1:48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 t="s">
        <v>33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</row>
    <row r="2" spans="1:48">
      <c r="A2" s="312"/>
      <c r="B2" s="24"/>
      <c r="C2" s="25"/>
      <c r="D2" s="25"/>
      <c r="E2" s="25"/>
      <c r="F2" s="25"/>
      <c r="G2" s="25"/>
      <c r="H2" s="25"/>
      <c r="I2" s="25"/>
      <c r="J2" s="25"/>
      <c r="K2" s="316">
        <v>44551</v>
      </c>
      <c r="L2" s="316"/>
      <c r="M2" s="332"/>
      <c r="N2" s="315">
        <v>44218</v>
      </c>
      <c r="O2" s="316"/>
      <c r="P2" s="316"/>
      <c r="Q2" s="316"/>
      <c r="R2" s="317"/>
      <c r="S2" s="315">
        <v>44593</v>
      </c>
      <c r="T2" s="316"/>
      <c r="U2" s="316"/>
      <c r="V2" s="316"/>
      <c r="W2" s="333"/>
      <c r="X2" s="334">
        <v>44621</v>
      </c>
      <c r="Y2" s="316"/>
      <c r="Z2" s="316"/>
      <c r="AA2" s="316"/>
      <c r="AB2" s="333"/>
      <c r="AC2" s="334">
        <v>44652</v>
      </c>
      <c r="AD2" s="316"/>
      <c r="AE2" s="316"/>
      <c r="AF2" s="316"/>
      <c r="AG2" s="333"/>
      <c r="AH2" s="334">
        <v>44682</v>
      </c>
      <c r="AI2" s="316"/>
      <c r="AJ2" s="316"/>
      <c r="AK2" s="316"/>
      <c r="AL2" s="333"/>
      <c r="AM2" s="334">
        <v>44713</v>
      </c>
      <c r="AN2" s="316"/>
      <c r="AO2" s="316"/>
      <c r="AP2" s="316"/>
      <c r="AQ2" s="333"/>
      <c r="AR2" s="334">
        <v>44743</v>
      </c>
      <c r="AS2" s="316"/>
      <c r="AT2" s="316"/>
      <c r="AU2" s="316"/>
      <c r="AV2" s="333"/>
    </row>
    <row r="3" spans="1:48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61" t="s">
        <v>42</v>
      </c>
      <c r="N3" s="47" t="s">
        <v>40</v>
      </c>
      <c r="O3" s="38" t="s">
        <v>41</v>
      </c>
      <c r="P3" s="28" t="s">
        <v>42</v>
      </c>
      <c r="Q3" s="28" t="s">
        <v>43</v>
      </c>
      <c r="R3" s="46" t="s">
        <v>168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293" t="s">
        <v>43</v>
      </c>
      <c r="AB3" s="306" t="s">
        <v>44</v>
      </c>
      <c r="AC3" s="293" t="s">
        <v>40</v>
      </c>
      <c r="AD3" s="38" t="s">
        <v>41</v>
      </c>
      <c r="AE3" s="38" t="s">
        <v>42</v>
      </c>
      <c r="AF3" s="293" t="s">
        <v>43</v>
      </c>
      <c r="AG3" s="294" t="s">
        <v>44</v>
      </c>
      <c r="AH3" s="293" t="s">
        <v>40</v>
      </c>
      <c r="AI3" s="38" t="s">
        <v>41</v>
      </c>
      <c r="AJ3" s="38" t="s">
        <v>42</v>
      </c>
      <c r="AK3" s="293" t="s">
        <v>43</v>
      </c>
      <c r="AL3" s="294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169</v>
      </c>
    </row>
    <row r="4" spans="1:48">
      <c r="A4" s="318"/>
      <c r="B4" s="318" t="s">
        <v>170</v>
      </c>
      <c r="C4" s="318" t="s">
        <v>46</v>
      </c>
      <c r="D4" s="339" t="s">
        <v>171</v>
      </c>
      <c r="E4" s="13">
        <v>1</v>
      </c>
      <c r="F4" s="13">
        <v>1</v>
      </c>
      <c r="G4" s="18">
        <v>574</v>
      </c>
      <c r="H4" s="18" t="s">
        <v>48</v>
      </c>
      <c r="I4" s="18"/>
      <c r="J4" s="320" t="s">
        <v>49</v>
      </c>
      <c r="K4" s="45">
        <v>1098</v>
      </c>
      <c r="L4" s="45"/>
      <c r="M4" s="62" t="s">
        <v>79</v>
      </c>
      <c r="N4" s="44">
        <v>1098</v>
      </c>
      <c r="O4" s="45"/>
      <c r="P4" s="22" t="s">
        <v>79</v>
      </c>
      <c r="Q4" s="22"/>
      <c r="R4" s="48">
        <f>N4-K4</f>
        <v>0</v>
      </c>
      <c r="S4" s="44">
        <v>1098</v>
      </c>
      <c r="T4" s="45"/>
      <c r="U4" s="34" t="s">
        <v>79</v>
      </c>
      <c r="V4" s="4" t="str">
        <f>IF(S4&lt;&gt;N4,S4-N4,"")</f>
        <v/>
      </c>
      <c r="W4" s="63" t="str">
        <f>IF(T4&lt;&gt;O4,T4-O4,"")</f>
        <v/>
      </c>
      <c r="X4" s="4">
        <v>1128</v>
      </c>
      <c r="Y4" s="4"/>
      <c r="Z4" s="13" t="s">
        <v>26</v>
      </c>
      <c r="AA4" s="76">
        <f>IF(X4&lt;&gt;S4,X4-S4,"")</f>
        <v>30</v>
      </c>
      <c r="AB4" s="295" t="str">
        <f>IF(Y4&lt;&gt;T4,Y4-T4,"")</f>
        <v/>
      </c>
      <c r="AC4" s="299">
        <v>1178</v>
      </c>
      <c r="AD4" s="241"/>
      <c r="AE4" s="13" t="s">
        <v>28</v>
      </c>
      <c r="AF4" s="76">
        <f>IF(AC4&lt;&gt;X4,AC4-X4,"")</f>
        <v>50</v>
      </c>
      <c r="AG4" s="295" t="str">
        <f>IF(AD4&lt;&gt;Y4,AD4-Y4,"")</f>
        <v/>
      </c>
      <c r="AH4" s="299">
        <v>1178</v>
      </c>
      <c r="AJ4" s="13" t="s">
        <v>26</v>
      </c>
      <c r="AK4" s="76" t="str">
        <f>IF(AH4&lt;&gt;AC4,AH4-AC4,"")</f>
        <v/>
      </c>
      <c r="AL4" s="295" t="str">
        <f>IF(AI4&lt;&gt;AD4,AI4-AD4,"")</f>
        <v/>
      </c>
      <c r="AM4" s="299">
        <v>1238</v>
      </c>
      <c r="AN4" s="299"/>
      <c r="AO4" s="13" t="s">
        <v>28</v>
      </c>
      <c r="AP4" s="4">
        <f>IF(AM4&lt;&gt;AH4,AM4-AH4,"")</f>
        <v>60</v>
      </c>
      <c r="AQ4" s="63" t="str">
        <f>IF(AN4&lt;&gt;AI4,AN4-AI4,"")</f>
        <v/>
      </c>
      <c r="AT4" s="13" t="s">
        <v>30</v>
      </c>
      <c r="AU4" s="4">
        <f>IF(AR4&lt;&gt;AM4,AR4-AM4,"")</f>
        <v>-1238</v>
      </c>
      <c r="AV4" s="63" t="str">
        <f>IF(AS4&lt;&gt;AN4,AS4-AN4,"")</f>
        <v/>
      </c>
    </row>
    <row r="5" spans="1:48">
      <c r="A5" s="318"/>
      <c r="B5" s="318"/>
      <c r="C5" s="318"/>
      <c r="D5" s="339"/>
      <c r="E5" s="13">
        <v>2</v>
      </c>
      <c r="F5" s="13">
        <v>1</v>
      </c>
      <c r="G5" s="18">
        <v>862</v>
      </c>
      <c r="H5" s="18" t="s">
        <v>48</v>
      </c>
      <c r="I5" s="18"/>
      <c r="J5" s="320" t="s">
        <v>49</v>
      </c>
      <c r="K5" s="45">
        <v>1188</v>
      </c>
      <c r="L5" s="45"/>
      <c r="M5" s="62" t="s">
        <v>79</v>
      </c>
      <c r="N5" s="57">
        <v>1158</v>
      </c>
      <c r="O5" s="4"/>
      <c r="P5" s="22" t="s">
        <v>79</v>
      </c>
      <c r="Q5" s="31"/>
      <c r="R5" s="48">
        <f t="shared" ref="R5:R56" si="0">N5-K5</f>
        <v>-30</v>
      </c>
      <c r="S5" s="57">
        <v>1158</v>
      </c>
      <c r="T5" s="4"/>
      <c r="U5" s="34" t="s">
        <v>79</v>
      </c>
      <c r="V5" s="4" t="str">
        <f t="shared" ref="V5:V58" si="1">IF(S5&lt;&gt;N5,S5-N5,"")</f>
        <v/>
      </c>
      <c r="W5" s="63" t="str">
        <f t="shared" ref="W5:W58" si="2">IF(T5&lt;&gt;O5,T5-O5,"")</f>
        <v/>
      </c>
      <c r="X5" s="4">
        <v>1198</v>
      </c>
      <c r="Y5" s="4"/>
      <c r="Z5" s="13" t="s">
        <v>28</v>
      </c>
      <c r="AA5" s="76">
        <f t="shared" ref="AA5:AA54" si="3">IF(X5&lt;&gt;S5,X5-S5,"")</f>
        <v>40</v>
      </c>
      <c r="AB5" s="295" t="str">
        <f t="shared" ref="AB5:AB54" si="4">IF(Y5&lt;&gt;T5,Y5-T5,"")</f>
        <v/>
      </c>
      <c r="AC5" s="299">
        <v>1228</v>
      </c>
      <c r="AD5" s="241"/>
      <c r="AE5" s="13" t="s">
        <v>28</v>
      </c>
      <c r="AF5" s="76">
        <f t="shared" ref="AF5:AF54" si="5">IF(AC5&lt;&gt;X5,AC5-X5,"")</f>
        <v>30</v>
      </c>
      <c r="AG5" s="295" t="str">
        <f t="shared" ref="AG5:AG54" si="6">IF(AD5&lt;&gt;Y5,AD5-Y5,"")</f>
        <v/>
      </c>
      <c r="AH5" s="299">
        <v>1258</v>
      </c>
      <c r="AJ5" s="13" t="s">
        <v>28</v>
      </c>
      <c r="AK5" s="76">
        <f t="shared" ref="AK5:AK54" si="7">IF(AH5&lt;&gt;AC5,AH5-AC5,"")</f>
        <v>30</v>
      </c>
      <c r="AL5" s="295" t="str">
        <f t="shared" ref="AL5:AL54" si="8">IF(AI5&lt;&gt;AD5,AI5-AD5,"")</f>
        <v/>
      </c>
      <c r="AM5" s="299">
        <v>1318</v>
      </c>
      <c r="AN5" s="299"/>
      <c r="AO5" s="13" t="s">
        <v>28</v>
      </c>
      <c r="AP5" s="4">
        <f t="shared" ref="AP5:AP54" si="9">IF(AM5&lt;&gt;AH5,AM5-AH5,"")</f>
        <v>60</v>
      </c>
      <c r="AQ5" s="63" t="str">
        <f t="shared" ref="AQ5:AQ54" si="10">IF(AN5&lt;&gt;AI5,AN5-AI5,"")</f>
        <v/>
      </c>
      <c r="AT5" s="13" t="s">
        <v>30</v>
      </c>
      <c r="AU5" s="4">
        <f t="shared" ref="AU5:AU54" si="11">IF(AR5&lt;&gt;AM5,AR5-AM5,"")</f>
        <v>-1318</v>
      </c>
      <c r="AV5" s="63" t="str">
        <f t="shared" ref="AV5:AV54" si="12">IF(AS5&lt;&gt;AN5,AS5-AN5,"")</f>
        <v/>
      </c>
    </row>
    <row r="6" spans="1:48">
      <c r="A6" s="318"/>
      <c r="B6" s="318"/>
      <c r="C6" s="318"/>
      <c r="D6" s="339"/>
      <c r="E6" s="13" t="s">
        <v>52</v>
      </c>
      <c r="F6" s="13">
        <v>1</v>
      </c>
      <c r="G6" s="18">
        <v>954</v>
      </c>
      <c r="H6" s="18" t="s">
        <v>48</v>
      </c>
      <c r="I6" s="18"/>
      <c r="J6" s="320" t="s">
        <v>49</v>
      </c>
      <c r="K6" s="45">
        <v>1328</v>
      </c>
      <c r="L6" s="45"/>
      <c r="M6" s="62" t="s">
        <v>26</v>
      </c>
      <c r="N6" s="57">
        <v>1328</v>
      </c>
      <c r="O6" s="4"/>
      <c r="P6" s="22" t="s">
        <v>79</v>
      </c>
      <c r="Q6" s="31"/>
      <c r="R6" s="48">
        <f t="shared" si="0"/>
        <v>0</v>
      </c>
      <c r="S6" s="57">
        <v>1328</v>
      </c>
      <c r="T6" s="4"/>
      <c r="U6" s="34" t="s">
        <v>79</v>
      </c>
      <c r="V6" s="4" t="str">
        <f t="shared" si="1"/>
        <v/>
      </c>
      <c r="W6" s="63" t="str">
        <f t="shared" si="2"/>
        <v/>
      </c>
      <c r="X6" s="4">
        <v>1328</v>
      </c>
      <c r="Y6" s="4"/>
      <c r="Z6" s="13" t="s">
        <v>28</v>
      </c>
      <c r="AA6" s="76" t="str">
        <f t="shared" si="3"/>
        <v/>
      </c>
      <c r="AB6" s="295" t="str">
        <f t="shared" si="4"/>
        <v/>
      </c>
      <c r="AC6" s="299">
        <v>1338</v>
      </c>
      <c r="AD6" s="241"/>
      <c r="AE6" s="13" t="s">
        <v>28</v>
      </c>
      <c r="AF6" s="76">
        <f t="shared" si="5"/>
        <v>10</v>
      </c>
      <c r="AG6" s="295" t="str">
        <f t="shared" si="6"/>
        <v/>
      </c>
      <c r="AH6" s="299">
        <v>1368</v>
      </c>
      <c r="AJ6" s="13" t="s">
        <v>28</v>
      </c>
      <c r="AK6" s="76">
        <f t="shared" si="7"/>
        <v>30</v>
      </c>
      <c r="AL6" s="295" t="str">
        <f t="shared" si="8"/>
        <v/>
      </c>
      <c r="AM6" s="299">
        <v>1368</v>
      </c>
      <c r="AN6" s="299"/>
      <c r="AO6" s="13" t="s">
        <v>28</v>
      </c>
      <c r="AP6" s="4" t="str">
        <f t="shared" si="9"/>
        <v/>
      </c>
      <c r="AQ6" s="63" t="str">
        <f t="shared" si="10"/>
        <v/>
      </c>
      <c r="AT6" s="13" t="s">
        <v>30</v>
      </c>
      <c r="AU6" s="4">
        <f t="shared" si="11"/>
        <v>-1368</v>
      </c>
      <c r="AV6" s="63" t="str">
        <f t="shared" si="12"/>
        <v/>
      </c>
    </row>
    <row r="7" spans="1:48">
      <c r="A7" s="318"/>
      <c r="B7" s="318"/>
      <c r="C7" s="318"/>
      <c r="D7" s="339"/>
      <c r="E7" s="13">
        <v>2</v>
      </c>
      <c r="F7" s="13">
        <v>2</v>
      </c>
      <c r="G7" s="18">
        <v>954</v>
      </c>
      <c r="H7" s="18" t="s">
        <v>48</v>
      </c>
      <c r="I7" s="18"/>
      <c r="J7" s="320" t="s">
        <v>49</v>
      </c>
      <c r="K7" s="45">
        <v>1288</v>
      </c>
      <c r="L7" s="45"/>
      <c r="M7" s="62" t="s">
        <v>26</v>
      </c>
      <c r="N7" s="57">
        <v>1288</v>
      </c>
      <c r="O7" s="4"/>
      <c r="P7" s="31" t="s">
        <v>26</v>
      </c>
      <c r="Q7" s="31"/>
      <c r="R7" s="48">
        <f t="shared" si="0"/>
        <v>0</v>
      </c>
      <c r="S7" s="57">
        <v>1288</v>
      </c>
      <c r="T7" s="4"/>
      <c r="U7" s="32" t="s">
        <v>26</v>
      </c>
      <c r="V7" s="4" t="str">
        <f t="shared" si="1"/>
        <v/>
      </c>
      <c r="W7" s="63" t="str">
        <f t="shared" si="2"/>
        <v/>
      </c>
      <c r="X7" s="4">
        <v>1318</v>
      </c>
      <c r="Y7" s="4"/>
      <c r="Z7" s="13" t="s">
        <v>28</v>
      </c>
      <c r="AA7" s="76">
        <f t="shared" si="3"/>
        <v>30</v>
      </c>
      <c r="AB7" s="295" t="str">
        <f t="shared" si="4"/>
        <v/>
      </c>
      <c r="AC7" s="299">
        <v>1328</v>
      </c>
      <c r="AD7" s="241"/>
      <c r="AE7" s="13" t="s">
        <v>26</v>
      </c>
      <c r="AF7" s="76">
        <f t="shared" si="5"/>
        <v>10</v>
      </c>
      <c r="AG7" s="295" t="str">
        <f t="shared" si="6"/>
        <v/>
      </c>
      <c r="AH7" s="299">
        <v>1328</v>
      </c>
      <c r="AJ7" s="13" t="s">
        <v>26</v>
      </c>
      <c r="AK7" s="76" t="str">
        <f t="shared" si="7"/>
        <v/>
      </c>
      <c r="AL7" s="295" t="str">
        <f t="shared" si="8"/>
        <v/>
      </c>
      <c r="AM7" s="299">
        <v>1348</v>
      </c>
      <c r="AN7" s="299"/>
      <c r="AO7" s="13" t="s">
        <v>28</v>
      </c>
      <c r="AP7" s="4">
        <f t="shared" si="9"/>
        <v>20</v>
      </c>
      <c r="AQ7" s="63" t="str">
        <f t="shared" si="10"/>
        <v/>
      </c>
      <c r="AT7" s="13" t="s">
        <v>30</v>
      </c>
      <c r="AU7" s="4">
        <f t="shared" si="11"/>
        <v>-1348</v>
      </c>
      <c r="AV7" s="63" t="str">
        <f t="shared" si="12"/>
        <v/>
      </c>
    </row>
    <row r="8" spans="1:48" s="10" customFormat="1">
      <c r="A8" s="323"/>
      <c r="B8" s="323"/>
      <c r="C8" s="323"/>
      <c r="D8" s="352"/>
      <c r="E8" s="14">
        <v>3</v>
      </c>
      <c r="F8" s="14">
        <v>1</v>
      </c>
      <c r="G8" s="64">
        <v>971</v>
      </c>
      <c r="H8" s="64" t="s">
        <v>48</v>
      </c>
      <c r="I8" s="64"/>
      <c r="J8" s="341" t="s">
        <v>49</v>
      </c>
      <c r="K8" s="75">
        <v>1338</v>
      </c>
      <c r="L8" s="75"/>
      <c r="M8" s="88" t="s">
        <v>79</v>
      </c>
      <c r="N8" s="109">
        <v>1338</v>
      </c>
      <c r="O8" s="12"/>
      <c r="P8" s="141" t="s">
        <v>26</v>
      </c>
      <c r="Q8" s="141"/>
      <c r="R8" s="51">
        <f t="shared" si="0"/>
        <v>0</v>
      </c>
      <c r="S8" s="109">
        <v>1338</v>
      </c>
      <c r="T8" s="12"/>
      <c r="U8" s="141" t="s">
        <v>26</v>
      </c>
      <c r="V8" s="12" t="str">
        <f t="shared" si="1"/>
        <v/>
      </c>
      <c r="W8" s="71" t="str">
        <f t="shared" si="2"/>
        <v/>
      </c>
      <c r="X8" s="12">
        <v>1338</v>
      </c>
      <c r="Y8" s="12"/>
      <c r="Z8" s="14" t="s">
        <v>28</v>
      </c>
      <c r="AA8" s="296" t="str">
        <f t="shared" si="3"/>
        <v/>
      </c>
      <c r="AB8" s="297" t="str">
        <f t="shared" si="4"/>
        <v/>
      </c>
      <c r="AC8" s="300">
        <v>1368</v>
      </c>
      <c r="AD8" s="242"/>
      <c r="AE8" s="14" t="s">
        <v>28</v>
      </c>
      <c r="AF8" s="296">
        <f t="shared" si="5"/>
        <v>30</v>
      </c>
      <c r="AG8" s="297" t="str">
        <f t="shared" si="6"/>
        <v/>
      </c>
      <c r="AH8" s="300">
        <v>1518</v>
      </c>
      <c r="AJ8" s="14" t="s">
        <v>26</v>
      </c>
      <c r="AK8" s="296">
        <f t="shared" si="7"/>
        <v>150</v>
      </c>
      <c r="AL8" s="297" t="str">
        <f t="shared" si="8"/>
        <v/>
      </c>
      <c r="AM8" s="300">
        <v>1518</v>
      </c>
      <c r="AN8" s="300"/>
      <c r="AO8" s="14" t="s">
        <v>28</v>
      </c>
      <c r="AP8" s="12" t="str">
        <f t="shared" si="9"/>
        <v/>
      </c>
      <c r="AQ8" s="71" t="str">
        <f t="shared" si="10"/>
        <v/>
      </c>
      <c r="AT8" s="14" t="s">
        <v>30</v>
      </c>
      <c r="AU8" s="12">
        <f t="shared" si="11"/>
        <v>-1518</v>
      </c>
      <c r="AV8" s="71" t="str">
        <f t="shared" si="12"/>
        <v/>
      </c>
    </row>
    <row r="9" spans="1:48" s="70" customFormat="1">
      <c r="A9" s="322"/>
      <c r="B9" s="322" t="s">
        <v>170</v>
      </c>
      <c r="C9" s="322" t="s">
        <v>172</v>
      </c>
      <c r="D9" s="344" t="s">
        <v>173</v>
      </c>
      <c r="E9" s="36">
        <v>1</v>
      </c>
      <c r="F9" s="36">
        <v>1</v>
      </c>
      <c r="G9" s="66">
        <v>672</v>
      </c>
      <c r="H9" s="66" t="s">
        <v>48</v>
      </c>
      <c r="I9" s="66"/>
      <c r="J9" s="340" t="s">
        <v>49</v>
      </c>
      <c r="K9" s="74">
        <v>1335</v>
      </c>
      <c r="L9" s="74"/>
      <c r="M9" s="110" t="s">
        <v>29</v>
      </c>
      <c r="N9" s="111">
        <v>1335</v>
      </c>
      <c r="O9" s="69"/>
      <c r="P9" s="72" t="s">
        <v>29</v>
      </c>
      <c r="Q9" s="72"/>
      <c r="R9" s="96">
        <f t="shared" si="0"/>
        <v>0</v>
      </c>
      <c r="S9" s="111">
        <v>1335</v>
      </c>
      <c r="T9" s="69"/>
      <c r="U9" s="72"/>
      <c r="V9" s="4" t="str">
        <f t="shared" si="1"/>
        <v/>
      </c>
      <c r="W9" s="63" t="str">
        <f t="shared" si="2"/>
        <v/>
      </c>
      <c r="X9" s="69">
        <v>1335</v>
      </c>
      <c r="Y9" s="4"/>
      <c r="Z9" s="13" t="s">
        <v>26</v>
      </c>
      <c r="AA9" s="76" t="str">
        <f t="shared" si="3"/>
        <v/>
      </c>
      <c r="AB9" s="295" t="str">
        <f t="shared" si="4"/>
        <v/>
      </c>
      <c r="AC9" s="299">
        <v>1335</v>
      </c>
      <c r="AD9" s="241"/>
      <c r="AE9" s="13" t="s">
        <v>26</v>
      </c>
      <c r="AF9" s="76" t="str">
        <f t="shared" si="5"/>
        <v/>
      </c>
      <c r="AG9" s="295" t="str">
        <f t="shared" si="6"/>
        <v/>
      </c>
      <c r="AH9" s="299">
        <v>1335</v>
      </c>
      <c r="AI9"/>
      <c r="AJ9" s="13" t="s">
        <v>29</v>
      </c>
      <c r="AK9" s="76" t="str">
        <f t="shared" si="7"/>
        <v/>
      </c>
      <c r="AL9" s="295" t="str">
        <f t="shared" si="8"/>
        <v/>
      </c>
      <c r="AM9" s="299">
        <v>1335</v>
      </c>
      <c r="AN9" s="299"/>
      <c r="AO9" s="13" t="s">
        <v>29</v>
      </c>
      <c r="AP9" s="4" t="str">
        <f t="shared" si="9"/>
        <v/>
      </c>
      <c r="AQ9" s="63" t="str">
        <f t="shared" si="10"/>
        <v/>
      </c>
      <c r="AR9"/>
      <c r="AS9"/>
      <c r="AT9" s="13" t="s">
        <v>30</v>
      </c>
      <c r="AU9" s="4">
        <f t="shared" si="11"/>
        <v>-1335</v>
      </c>
      <c r="AV9" s="63" t="str">
        <f t="shared" si="12"/>
        <v/>
      </c>
    </row>
    <row r="10" spans="1:48">
      <c r="A10" s="318"/>
      <c r="B10" s="318"/>
      <c r="C10" s="318"/>
      <c r="D10" s="319"/>
      <c r="E10" s="13">
        <v>1</v>
      </c>
      <c r="F10" s="13">
        <v>2</v>
      </c>
      <c r="G10" s="18">
        <v>1053</v>
      </c>
      <c r="H10" s="18" t="s">
        <v>48</v>
      </c>
      <c r="I10" s="18"/>
      <c r="J10" s="320" t="s">
        <v>49</v>
      </c>
      <c r="K10" s="45">
        <v>1335</v>
      </c>
      <c r="L10" s="45"/>
      <c r="M10" s="62" t="s">
        <v>29</v>
      </c>
      <c r="N10" s="57">
        <v>1335</v>
      </c>
      <c r="O10" s="4"/>
      <c r="P10" s="31" t="s">
        <v>29</v>
      </c>
      <c r="Q10" s="31"/>
      <c r="R10" s="48">
        <f t="shared" si="0"/>
        <v>0</v>
      </c>
      <c r="S10" s="57">
        <v>1335</v>
      </c>
      <c r="T10" s="4"/>
      <c r="U10" s="32"/>
      <c r="V10" s="4" t="str">
        <f t="shared" si="1"/>
        <v/>
      </c>
      <c r="W10" s="63" t="str">
        <f t="shared" si="2"/>
        <v/>
      </c>
      <c r="X10" s="4">
        <v>1335</v>
      </c>
      <c r="Y10" s="4"/>
      <c r="Z10" s="13" t="s">
        <v>26</v>
      </c>
      <c r="AA10" s="76" t="str">
        <f t="shared" si="3"/>
        <v/>
      </c>
      <c r="AB10" s="295" t="str">
        <f t="shared" si="4"/>
        <v/>
      </c>
      <c r="AC10" s="299">
        <v>1485</v>
      </c>
      <c r="AD10" s="241"/>
      <c r="AE10" s="13" t="s">
        <v>26</v>
      </c>
      <c r="AF10" s="76">
        <f t="shared" si="5"/>
        <v>150</v>
      </c>
      <c r="AG10" s="295" t="str">
        <f t="shared" si="6"/>
        <v/>
      </c>
      <c r="AH10" s="299">
        <v>1450</v>
      </c>
      <c r="AJ10" s="13" t="s">
        <v>29</v>
      </c>
      <c r="AK10" s="76">
        <f t="shared" si="7"/>
        <v>-35</v>
      </c>
      <c r="AL10" s="295" t="str">
        <f t="shared" si="8"/>
        <v/>
      </c>
      <c r="AM10" s="299">
        <v>1450</v>
      </c>
      <c r="AN10" s="299"/>
      <c r="AO10" s="13" t="s">
        <v>29</v>
      </c>
      <c r="AP10" s="4" t="str">
        <f t="shared" si="9"/>
        <v/>
      </c>
      <c r="AQ10" s="63" t="str">
        <f t="shared" si="10"/>
        <v/>
      </c>
      <c r="AT10" s="13" t="s">
        <v>30</v>
      </c>
      <c r="AU10" s="4">
        <f t="shared" si="11"/>
        <v>-1450</v>
      </c>
      <c r="AV10" s="63" t="str">
        <f t="shared" si="12"/>
        <v/>
      </c>
    </row>
    <row r="11" spans="1:48">
      <c r="A11" s="318"/>
      <c r="B11" s="318"/>
      <c r="C11" s="318"/>
      <c r="D11" s="319"/>
      <c r="E11" s="13">
        <v>2</v>
      </c>
      <c r="F11" s="13">
        <v>1</v>
      </c>
      <c r="G11" s="18">
        <v>873</v>
      </c>
      <c r="H11" s="18" t="s">
        <v>48</v>
      </c>
      <c r="I11" s="18"/>
      <c r="J11" s="320" t="s">
        <v>49</v>
      </c>
      <c r="K11" s="45">
        <v>1425</v>
      </c>
      <c r="L11" s="45"/>
      <c r="M11" s="62" t="s">
        <v>29</v>
      </c>
      <c r="N11" s="57">
        <v>1425</v>
      </c>
      <c r="O11" s="4"/>
      <c r="P11" s="31" t="s">
        <v>29</v>
      </c>
      <c r="Q11" s="31"/>
      <c r="R11" s="48">
        <f t="shared" si="0"/>
        <v>0</v>
      </c>
      <c r="S11" s="57">
        <v>1425</v>
      </c>
      <c r="T11" s="4"/>
      <c r="U11" s="32"/>
      <c r="V11" s="4" t="str">
        <f t="shared" si="1"/>
        <v/>
      </c>
      <c r="W11" s="63" t="str">
        <f t="shared" si="2"/>
        <v/>
      </c>
      <c r="X11" s="4">
        <v>1425</v>
      </c>
      <c r="Y11" s="4"/>
      <c r="Z11" s="13" t="s">
        <v>26</v>
      </c>
      <c r="AA11" s="76" t="str">
        <f t="shared" si="3"/>
        <v/>
      </c>
      <c r="AB11" s="295" t="str">
        <f t="shared" si="4"/>
        <v/>
      </c>
      <c r="AC11" s="299">
        <v>1425</v>
      </c>
      <c r="AD11" s="241"/>
      <c r="AE11" s="13" t="s">
        <v>26</v>
      </c>
      <c r="AF11" s="76" t="str">
        <f t="shared" si="5"/>
        <v/>
      </c>
      <c r="AG11" s="295" t="str">
        <f t="shared" si="6"/>
        <v/>
      </c>
      <c r="AH11" s="299">
        <v>1425</v>
      </c>
      <c r="AJ11" s="13" t="s">
        <v>29</v>
      </c>
      <c r="AK11" s="76" t="str">
        <f t="shared" si="7"/>
        <v/>
      </c>
      <c r="AL11" s="295" t="str">
        <f t="shared" si="8"/>
        <v/>
      </c>
      <c r="AM11" s="299">
        <v>1425</v>
      </c>
      <c r="AN11" s="299"/>
      <c r="AO11" s="13" t="s">
        <v>29</v>
      </c>
      <c r="AP11" s="4" t="str">
        <f t="shared" si="9"/>
        <v/>
      </c>
      <c r="AQ11" s="63" t="str">
        <f t="shared" si="10"/>
        <v/>
      </c>
      <c r="AT11" s="13" t="s">
        <v>30</v>
      </c>
      <c r="AU11" s="4">
        <f t="shared" si="11"/>
        <v>-1425</v>
      </c>
      <c r="AV11" s="63" t="str">
        <f t="shared" si="12"/>
        <v/>
      </c>
    </row>
    <row r="12" spans="1:48" s="10" customFormat="1">
      <c r="A12" s="323"/>
      <c r="B12" s="323"/>
      <c r="C12" s="323"/>
      <c r="D12" s="345"/>
      <c r="E12" s="14">
        <v>2</v>
      </c>
      <c r="F12" s="14">
        <v>2</v>
      </c>
      <c r="G12" s="64">
        <v>1012</v>
      </c>
      <c r="H12" s="64" t="s">
        <v>48</v>
      </c>
      <c r="I12" s="64"/>
      <c r="J12" s="341" t="s">
        <v>49</v>
      </c>
      <c r="K12" s="75">
        <v>1425</v>
      </c>
      <c r="L12" s="75"/>
      <c r="M12" s="88" t="s">
        <v>29</v>
      </c>
      <c r="N12" s="109">
        <v>1425</v>
      </c>
      <c r="O12" s="12"/>
      <c r="P12" s="31" t="s">
        <v>29</v>
      </c>
      <c r="Q12" s="37"/>
      <c r="R12" s="51">
        <f t="shared" si="0"/>
        <v>0</v>
      </c>
      <c r="S12" s="109">
        <v>1425</v>
      </c>
      <c r="T12" s="12"/>
      <c r="U12" s="37"/>
      <c r="V12" s="12" t="str">
        <f t="shared" si="1"/>
        <v/>
      </c>
      <c r="W12" s="71" t="str">
        <f t="shared" si="2"/>
        <v/>
      </c>
      <c r="X12" s="12">
        <v>1425</v>
      </c>
      <c r="Y12" s="12"/>
      <c r="Z12" s="14" t="s">
        <v>26</v>
      </c>
      <c r="AA12" s="296" t="str">
        <f t="shared" si="3"/>
        <v/>
      </c>
      <c r="AB12" s="297" t="str">
        <f t="shared" si="4"/>
        <v/>
      </c>
      <c r="AC12" s="296">
        <v>1515</v>
      </c>
      <c r="AD12" s="243"/>
      <c r="AE12" s="14" t="s">
        <v>26</v>
      </c>
      <c r="AF12" s="296">
        <f t="shared" si="5"/>
        <v>90</v>
      </c>
      <c r="AG12" s="297" t="str">
        <f t="shared" si="6"/>
        <v/>
      </c>
      <c r="AH12" s="296">
        <v>1515</v>
      </c>
      <c r="AI12" s="12"/>
      <c r="AJ12" s="14" t="s">
        <v>29</v>
      </c>
      <c r="AK12" s="296" t="str">
        <f t="shared" si="7"/>
        <v/>
      </c>
      <c r="AL12" s="297" t="str">
        <f t="shared" si="8"/>
        <v/>
      </c>
      <c r="AM12" s="300">
        <v>1500</v>
      </c>
      <c r="AN12" s="300"/>
      <c r="AO12" s="14" t="s">
        <v>29</v>
      </c>
      <c r="AP12" s="12">
        <f t="shared" si="9"/>
        <v>-15</v>
      </c>
      <c r="AQ12" s="71" t="str">
        <f t="shared" si="10"/>
        <v/>
      </c>
      <c r="AT12" s="14" t="s">
        <v>30</v>
      </c>
      <c r="AU12" s="12">
        <f t="shared" si="11"/>
        <v>-1500</v>
      </c>
      <c r="AV12" s="71" t="str">
        <f t="shared" si="12"/>
        <v/>
      </c>
    </row>
    <row r="13" spans="1:48" s="70" customFormat="1">
      <c r="A13" s="322"/>
      <c r="B13" s="322" t="s">
        <v>170</v>
      </c>
      <c r="C13" s="322" t="s">
        <v>174</v>
      </c>
      <c r="D13" s="344" t="s">
        <v>175</v>
      </c>
      <c r="E13" s="36">
        <v>1</v>
      </c>
      <c r="F13" s="36">
        <v>1</v>
      </c>
      <c r="G13" s="66"/>
      <c r="H13" s="66" t="s">
        <v>78</v>
      </c>
      <c r="I13" s="66"/>
      <c r="J13" s="340" t="s">
        <v>49</v>
      </c>
      <c r="K13" s="74">
        <v>1425</v>
      </c>
      <c r="L13" s="74">
        <v>1450</v>
      </c>
      <c r="M13" s="67" t="s">
        <v>79</v>
      </c>
      <c r="N13" s="111">
        <v>1425</v>
      </c>
      <c r="O13" s="69">
        <v>1450</v>
      </c>
      <c r="P13" s="72" t="s">
        <v>79</v>
      </c>
      <c r="Q13" s="72"/>
      <c r="R13" s="96">
        <f t="shared" si="0"/>
        <v>0</v>
      </c>
      <c r="S13" s="111">
        <v>1425</v>
      </c>
      <c r="T13" s="69">
        <v>1450</v>
      </c>
      <c r="U13" s="72" t="s">
        <v>79</v>
      </c>
      <c r="V13" s="4" t="str">
        <f t="shared" si="1"/>
        <v/>
      </c>
      <c r="W13" s="63" t="str">
        <f t="shared" si="2"/>
        <v/>
      </c>
      <c r="X13" s="69">
        <v>1425</v>
      </c>
      <c r="Y13" s="4">
        <v>1450</v>
      </c>
      <c r="Z13" s="13" t="s">
        <v>28</v>
      </c>
      <c r="AA13" s="76" t="str">
        <f t="shared" si="3"/>
        <v/>
      </c>
      <c r="AB13" s="295" t="str">
        <f t="shared" si="4"/>
        <v/>
      </c>
      <c r="AC13" s="76">
        <v>1375</v>
      </c>
      <c r="AD13" s="244"/>
      <c r="AE13" s="13" t="s">
        <v>28</v>
      </c>
      <c r="AF13" s="76">
        <f t="shared" si="5"/>
        <v>-50</v>
      </c>
      <c r="AG13" s="295">
        <f t="shared" si="6"/>
        <v>-1450</v>
      </c>
      <c r="AH13" s="76">
        <v>1380</v>
      </c>
      <c r="AI13" s="4"/>
      <c r="AJ13" s="13" t="s">
        <v>26</v>
      </c>
      <c r="AK13" s="76">
        <f t="shared" si="7"/>
        <v>5</v>
      </c>
      <c r="AL13" s="295" t="str">
        <f t="shared" si="8"/>
        <v/>
      </c>
      <c r="AM13" s="299">
        <v>1380</v>
      </c>
      <c r="AN13" s="299"/>
      <c r="AO13" s="13" t="s">
        <v>26</v>
      </c>
      <c r="AP13" s="4" t="str">
        <f t="shared" si="9"/>
        <v/>
      </c>
      <c r="AQ13" s="63" t="str">
        <f t="shared" si="10"/>
        <v/>
      </c>
      <c r="AR13"/>
      <c r="AS13"/>
      <c r="AT13" s="13" t="s">
        <v>30</v>
      </c>
      <c r="AU13" s="4">
        <f t="shared" si="11"/>
        <v>-1380</v>
      </c>
      <c r="AV13" s="63" t="str">
        <f t="shared" si="12"/>
        <v/>
      </c>
    </row>
    <row r="14" spans="1:48">
      <c r="A14" s="318"/>
      <c r="B14" s="318"/>
      <c r="C14" s="318"/>
      <c r="D14" s="319"/>
      <c r="E14" s="13" t="s">
        <v>51</v>
      </c>
      <c r="F14" s="13">
        <v>1.5</v>
      </c>
      <c r="G14" s="18"/>
      <c r="H14" s="18" t="s">
        <v>78</v>
      </c>
      <c r="I14" s="18"/>
      <c r="J14" s="320" t="s">
        <v>49</v>
      </c>
      <c r="K14" s="45">
        <v>1500</v>
      </c>
      <c r="L14" s="45">
        <v>1525</v>
      </c>
      <c r="M14" s="63" t="s">
        <v>79</v>
      </c>
      <c r="N14" s="57">
        <v>1375</v>
      </c>
      <c r="O14" s="4">
        <v>1500</v>
      </c>
      <c r="P14" s="31" t="s">
        <v>79</v>
      </c>
      <c r="Q14" s="31"/>
      <c r="R14" s="48">
        <f t="shared" si="0"/>
        <v>-125</v>
      </c>
      <c r="S14" s="57">
        <v>1375</v>
      </c>
      <c r="T14" s="4">
        <v>1500</v>
      </c>
      <c r="U14" s="32" t="s">
        <v>79</v>
      </c>
      <c r="V14" s="4" t="str">
        <f t="shared" si="1"/>
        <v/>
      </c>
      <c r="W14" s="63" t="str">
        <f t="shared" si="2"/>
        <v/>
      </c>
      <c r="X14" s="4">
        <v>1375</v>
      </c>
      <c r="Y14" s="4">
        <v>1500</v>
      </c>
      <c r="Z14" s="13" t="s">
        <v>28</v>
      </c>
      <c r="AA14" s="76" t="str">
        <f t="shared" si="3"/>
        <v/>
      </c>
      <c r="AB14" s="295" t="str">
        <f t="shared" si="4"/>
        <v/>
      </c>
      <c r="AC14" s="76">
        <v>1375</v>
      </c>
      <c r="AD14" s="244">
        <v>1500</v>
      </c>
      <c r="AE14" s="13" t="s">
        <v>28</v>
      </c>
      <c r="AF14" s="76" t="str">
        <f t="shared" si="5"/>
        <v/>
      </c>
      <c r="AG14" s="295" t="str">
        <f t="shared" si="6"/>
        <v/>
      </c>
      <c r="AH14" s="76">
        <v>1375</v>
      </c>
      <c r="AI14" s="4">
        <v>1500</v>
      </c>
      <c r="AJ14" s="13" t="s">
        <v>27</v>
      </c>
      <c r="AK14" s="76" t="str">
        <f t="shared" si="7"/>
        <v/>
      </c>
      <c r="AL14" s="295" t="str">
        <f t="shared" si="8"/>
        <v/>
      </c>
      <c r="AM14" s="299">
        <v>1375</v>
      </c>
      <c r="AN14" s="299">
        <v>1500</v>
      </c>
      <c r="AO14" s="13" t="s">
        <v>27</v>
      </c>
      <c r="AP14" s="4" t="str">
        <f t="shared" si="9"/>
        <v/>
      </c>
      <c r="AQ14" s="63" t="str">
        <f t="shared" si="10"/>
        <v/>
      </c>
      <c r="AT14" s="13" t="s">
        <v>30</v>
      </c>
      <c r="AU14" s="4">
        <f t="shared" si="11"/>
        <v>-1375</v>
      </c>
      <c r="AV14" s="63">
        <f t="shared" si="12"/>
        <v>-1500</v>
      </c>
    </row>
    <row r="15" spans="1:48">
      <c r="A15" s="318"/>
      <c r="B15" s="318"/>
      <c r="C15" s="318"/>
      <c r="D15" s="319"/>
      <c r="E15" s="13">
        <v>2</v>
      </c>
      <c r="F15" s="13">
        <v>2</v>
      </c>
      <c r="G15" s="18"/>
      <c r="H15" s="18" t="s">
        <v>78</v>
      </c>
      <c r="I15" s="18"/>
      <c r="J15" s="320" t="s">
        <v>49</v>
      </c>
      <c r="K15" s="45">
        <v>1595</v>
      </c>
      <c r="L15" s="45">
        <v>1645</v>
      </c>
      <c r="M15" s="63" t="s">
        <v>26</v>
      </c>
      <c r="N15" s="57">
        <v>1595</v>
      </c>
      <c r="O15" s="4">
        <v>1695</v>
      </c>
      <c r="P15" s="31" t="s">
        <v>26</v>
      </c>
      <c r="Q15" s="31"/>
      <c r="R15" s="48">
        <f t="shared" si="0"/>
        <v>0</v>
      </c>
      <c r="S15" s="57">
        <v>1595</v>
      </c>
      <c r="T15" s="4">
        <v>1695</v>
      </c>
      <c r="U15" s="32" t="s">
        <v>26</v>
      </c>
      <c r="V15" s="4" t="str">
        <f t="shared" si="1"/>
        <v/>
      </c>
      <c r="W15" s="63" t="str">
        <f t="shared" si="2"/>
        <v/>
      </c>
      <c r="X15" s="4">
        <v>1545</v>
      </c>
      <c r="Y15" s="4">
        <v>1595</v>
      </c>
      <c r="Z15" s="13" t="s">
        <v>26</v>
      </c>
      <c r="AA15" s="76">
        <f t="shared" si="3"/>
        <v>-50</v>
      </c>
      <c r="AB15" s="295">
        <f t="shared" si="4"/>
        <v>-100</v>
      </c>
      <c r="AC15" s="76">
        <v>1525</v>
      </c>
      <c r="AD15" s="244"/>
      <c r="AE15" s="13" t="s">
        <v>26</v>
      </c>
      <c r="AF15" s="76">
        <f t="shared" si="5"/>
        <v>-20</v>
      </c>
      <c r="AG15" s="295">
        <f t="shared" si="6"/>
        <v>-1595</v>
      </c>
      <c r="AH15" s="76">
        <v>1525</v>
      </c>
      <c r="AI15" s="4">
        <v>1580</v>
      </c>
      <c r="AJ15" s="13" t="s">
        <v>26</v>
      </c>
      <c r="AK15" s="76" t="str">
        <f t="shared" si="7"/>
        <v/>
      </c>
      <c r="AL15" s="295"/>
      <c r="AM15" s="299">
        <v>1525</v>
      </c>
      <c r="AN15" s="299"/>
      <c r="AO15" s="13" t="s">
        <v>26</v>
      </c>
      <c r="AP15" s="4" t="str">
        <f t="shared" si="9"/>
        <v/>
      </c>
      <c r="AQ15" s="63">
        <f t="shared" si="10"/>
        <v>-1580</v>
      </c>
      <c r="AT15" s="13" t="s">
        <v>30</v>
      </c>
      <c r="AU15" s="4">
        <f t="shared" si="11"/>
        <v>-1525</v>
      </c>
      <c r="AV15" s="63" t="str">
        <f t="shared" si="12"/>
        <v/>
      </c>
    </row>
    <row r="16" spans="1:48">
      <c r="A16" s="318"/>
      <c r="B16" s="318"/>
      <c r="C16" s="318"/>
      <c r="D16" s="319"/>
      <c r="E16" s="13" t="s">
        <v>52</v>
      </c>
      <c r="F16" s="13">
        <v>2</v>
      </c>
      <c r="G16" s="18"/>
      <c r="H16" s="18" t="s">
        <v>78</v>
      </c>
      <c r="I16" s="18"/>
      <c r="J16" s="320" t="s">
        <v>49</v>
      </c>
      <c r="K16" s="45">
        <v>1695</v>
      </c>
      <c r="L16" s="45">
        <v>1715</v>
      </c>
      <c r="M16" s="63" t="s">
        <v>79</v>
      </c>
      <c r="N16" s="57">
        <v>1695</v>
      </c>
      <c r="O16" s="4">
        <v>1795</v>
      </c>
      <c r="P16" s="31" t="s">
        <v>79</v>
      </c>
      <c r="Q16" s="31"/>
      <c r="R16" s="48">
        <f t="shared" si="0"/>
        <v>0</v>
      </c>
      <c r="S16" s="57">
        <v>1695</v>
      </c>
      <c r="T16" s="4">
        <v>1795</v>
      </c>
      <c r="U16" s="32" t="s">
        <v>79</v>
      </c>
      <c r="V16" s="12" t="str">
        <f t="shared" si="1"/>
        <v/>
      </c>
      <c r="W16" s="71" t="str">
        <f t="shared" si="2"/>
        <v/>
      </c>
      <c r="X16" s="12">
        <v>1695</v>
      </c>
      <c r="Y16" s="12">
        <v>1715</v>
      </c>
      <c r="Z16" s="14" t="s">
        <v>26</v>
      </c>
      <c r="AA16" s="296" t="str">
        <f t="shared" si="3"/>
        <v/>
      </c>
      <c r="AB16" s="297">
        <f t="shared" si="4"/>
        <v>-80</v>
      </c>
      <c r="AC16" s="296">
        <v>1695</v>
      </c>
      <c r="AD16" s="243">
        <v>1715</v>
      </c>
      <c r="AE16" s="14" t="s">
        <v>28</v>
      </c>
      <c r="AF16" s="296" t="str">
        <f t="shared" si="5"/>
        <v/>
      </c>
      <c r="AG16" s="297" t="str">
        <f t="shared" si="6"/>
        <v/>
      </c>
      <c r="AH16" s="296">
        <v>1695</v>
      </c>
      <c r="AI16" s="12">
        <v>1715</v>
      </c>
      <c r="AJ16" s="14" t="s">
        <v>27</v>
      </c>
      <c r="AK16" s="296" t="str">
        <f t="shared" si="7"/>
        <v/>
      </c>
      <c r="AL16" s="297" t="str">
        <f t="shared" si="8"/>
        <v/>
      </c>
      <c r="AM16" s="300">
        <v>1695</v>
      </c>
      <c r="AN16" s="300">
        <v>1715</v>
      </c>
      <c r="AO16" s="14" t="s">
        <v>27</v>
      </c>
      <c r="AP16" s="12" t="str">
        <f t="shared" si="9"/>
        <v/>
      </c>
      <c r="AQ16" s="71" t="str">
        <f t="shared" si="10"/>
        <v/>
      </c>
      <c r="AR16" s="10"/>
      <c r="AS16" s="10"/>
      <c r="AT16" s="14" t="s">
        <v>30</v>
      </c>
      <c r="AU16" s="12">
        <f t="shared" si="11"/>
        <v>-1695</v>
      </c>
      <c r="AV16" s="71">
        <f t="shared" si="12"/>
        <v>-1715</v>
      </c>
    </row>
    <row r="17" spans="1:48" s="70" customFormat="1">
      <c r="A17" s="322"/>
      <c r="B17" s="322" t="s">
        <v>170</v>
      </c>
      <c r="C17" s="322" t="s">
        <v>67</v>
      </c>
      <c r="D17" s="344" t="s">
        <v>176</v>
      </c>
      <c r="E17" s="36">
        <v>1</v>
      </c>
      <c r="F17" s="36">
        <v>1</v>
      </c>
      <c r="G17" s="66">
        <v>800</v>
      </c>
      <c r="H17" s="66" t="s">
        <v>48</v>
      </c>
      <c r="I17" s="66"/>
      <c r="J17" s="340" t="s">
        <v>58</v>
      </c>
      <c r="K17" s="74">
        <v>935</v>
      </c>
      <c r="L17" s="74"/>
      <c r="M17" s="67" t="s">
        <v>26</v>
      </c>
      <c r="N17" s="111">
        <v>935</v>
      </c>
      <c r="O17" s="69"/>
      <c r="P17" s="72" t="s">
        <v>26</v>
      </c>
      <c r="Q17" s="72"/>
      <c r="R17" s="96">
        <f t="shared" si="0"/>
        <v>0</v>
      </c>
      <c r="S17" s="111">
        <v>935</v>
      </c>
      <c r="T17" s="69"/>
      <c r="U17" s="72" t="s">
        <v>26</v>
      </c>
      <c r="V17" s="4" t="str">
        <f t="shared" si="1"/>
        <v/>
      </c>
      <c r="W17" s="63" t="str">
        <f t="shared" si="2"/>
        <v/>
      </c>
      <c r="X17" s="4">
        <v>962</v>
      </c>
      <c r="Y17" s="4"/>
      <c r="Z17" s="13" t="s">
        <v>26</v>
      </c>
      <c r="AA17" s="76">
        <f t="shared" si="3"/>
        <v>27</v>
      </c>
      <c r="AB17" s="295" t="str">
        <f t="shared" si="4"/>
        <v/>
      </c>
      <c r="AC17" s="76">
        <v>962</v>
      </c>
      <c r="AD17" s="244"/>
      <c r="AE17" s="13" t="s">
        <v>26</v>
      </c>
      <c r="AF17" s="76" t="str">
        <f t="shared" si="5"/>
        <v/>
      </c>
      <c r="AG17" s="295" t="str">
        <f t="shared" si="6"/>
        <v/>
      </c>
      <c r="AH17" s="76">
        <v>972</v>
      </c>
      <c r="AI17" s="4"/>
      <c r="AJ17" s="13" t="s">
        <v>26</v>
      </c>
      <c r="AK17" s="76">
        <f t="shared" si="7"/>
        <v>10</v>
      </c>
      <c r="AL17" s="295" t="str">
        <f t="shared" si="8"/>
        <v/>
      </c>
      <c r="AM17" s="299"/>
      <c r="AN17" s="299"/>
      <c r="AO17" s="13" t="s">
        <v>27</v>
      </c>
      <c r="AP17" s="4">
        <f t="shared" si="9"/>
        <v>-972</v>
      </c>
      <c r="AQ17" s="63" t="str">
        <f t="shared" si="10"/>
        <v/>
      </c>
      <c r="AR17"/>
      <c r="AS17"/>
      <c r="AT17" s="13" t="s">
        <v>30</v>
      </c>
      <c r="AU17" s="4" t="str">
        <f t="shared" si="11"/>
        <v/>
      </c>
      <c r="AV17" s="63" t="str">
        <f t="shared" si="12"/>
        <v/>
      </c>
    </row>
    <row r="18" spans="1:48">
      <c r="A18" s="318"/>
      <c r="B18" s="318"/>
      <c r="C18" s="318"/>
      <c r="D18" s="319"/>
      <c r="E18" s="13">
        <v>2</v>
      </c>
      <c r="F18" s="13">
        <v>1</v>
      </c>
      <c r="G18" s="18">
        <v>996</v>
      </c>
      <c r="H18" s="18" t="s">
        <v>48</v>
      </c>
      <c r="I18" s="18"/>
      <c r="J18" s="320" t="s">
        <v>58</v>
      </c>
      <c r="K18" s="45">
        <v>1010</v>
      </c>
      <c r="L18" s="45"/>
      <c r="M18" s="63" t="s">
        <v>26</v>
      </c>
      <c r="N18" s="57">
        <v>1010</v>
      </c>
      <c r="O18" s="4"/>
      <c r="P18" s="31" t="s">
        <v>26</v>
      </c>
      <c r="Q18" s="31"/>
      <c r="R18" s="48">
        <f t="shared" si="0"/>
        <v>0</v>
      </c>
      <c r="S18" s="57">
        <v>1010</v>
      </c>
      <c r="T18" s="4"/>
      <c r="U18" s="32" t="s">
        <v>26</v>
      </c>
      <c r="V18" s="4" t="str">
        <f t="shared" si="1"/>
        <v/>
      </c>
      <c r="W18" s="63" t="str">
        <f t="shared" si="2"/>
        <v/>
      </c>
      <c r="X18" s="4">
        <v>1010</v>
      </c>
      <c r="Y18" s="4"/>
      <c r="Z18" s="13" t="s">
        <v>26</v>
      </c>
      <c r="AA18" s="76" t="str">
        <f t="shared" si="3"/>
        <v/>
      </c>
      <c r="AB18" s="295" t="str">
        <f t="shared" si="4"/>
        <v/>
      </c>
      <c r="AC18" s="76">
        <v>1010</v>
      </c>
      <c r="AD18" s="244"/>
      <c r="AE18" s="13" t="s">
        <v>26</v>
      </c>
      <c r="AF18" s="76" t="str">
        <f t="shared" si="5"/>
        <v/>
      </c>
      <c r="AG18" s="295" t="str">
        <f t="shared" si="6"/>
        <v/>
      </c>
      <c r="AH18" s="76">
        <v>1020</v>
      </c>
      <c r="AI18" s="4"/>
      <c r="AJ18" s="13" t="s">
        <v>26</v>
      </c>
      <c r="AK18" s="76">
        <f t="shared" si="7"/>
        <v>10</v>
      </c>
      <c r="AL18" s="295" t="str">
        <f t="shared" si="8"/>
        <v/>
      </c>
      <c r="AM18" s="299">
        <v>1015</v>
      </c>
      <c r="AN18" s="299"/>
      <c r="AO18" s="13" t="s">
        <v>26</v>
      </c>
      <c r="AP18" s="4">
        <f t="shared" si="9"/>
        <v>-5</v>
      </c>
      <c r="AQ18" s="63" t="str">
        <f t="shared" si="10"/>
        <v/>
      </c>
      <c r="AT18" s="13" t="s">
        <v>30</v>
      </c>
      <c r="AU18" s="4">
        <f t="shared" si="11"/>
        <v>-1015</v>
      </c>
      <c r="AV18" s="63" t="str">
        <f t="shared" si="12"/>
        <v/>
      </c>
    </row>
    <row r="19" spans="1:48">
      <c r="A19" s="318"/>
      <c r="B19" s="318"/>
      <c r="C19" s="318"/>
      <c r="D19" s="319"/>
      <c r="E19" s="13">
        <v>3</v>
      </c>
      <c r="F19" s="13">
        <v>1</v>
      </c>
      <c r="G19" s="18">
        <v>1300</v>
      </c>
      <c r="H19" s="18" t="s">
        <v>48</v>
      </c>
      <c r="I19" s="18"/>
      <c r="J19" s="320" t="s">
        <v>58</v>
      </c>
      <c r="K19" s="45">
        <v>1205</v>
      </c>
      <c r="L19" s="45"/>
      <c r="M19" s="63" t="s">
        <v>26</v>
      </c>
      <c r="N19" s="57">
        <v>1205</v>
      </c>
      <c r="O19" s="4"/>
      <c r="P19" s="31" t="s">
        <v>26</v>
      </c>
      <c r="Q19" s="31"/>
      <c r="R19" s="48">
        <f t="shared" si="0"/>
        <v>0</v>
      </c>
      <c r="S19" s="57">
        <v>1205</v>
      </c>
      <c r="T19" s="4"/>
      <c r="U19" s="32" t="s">
        <v>26</v>
      </c>
      <c r="V19" s="4" t="str">
        <f t="shared" si="1"/>
        <v/>
      </c>
      <c r="W19" s="63" t="str">
        <f t="shared" si="2"/>
        <v/>
      </c>
      <c r="X19" s="4">
        <v>1215</v>
      </c>
      <c r="Y19" s="4"/>
      <c r="Z19" s="13" t="s">
        <v>26</v>
      </c>
      <c r="AA19" s="76">
        <f t="shared" si="3"/>
        <v>10</v>
      </c>
      <c r="AB19" s="295" t="str">
        <f t="shared" si="4"/>
        <v/>
      </c>
      <c r="AC19" s="76">
        <v>1215</v>
      </c>
      <c r="AD19" s="244"/>
      <c r="AE19" s="13" t="s">
        <v>26</v>
      </c>
      <c r="AF19" s="76" t="str">
        <f t="shared" si="5"/>
        <v/>
      </c>
      <c r="AG19" s="295" t="str">
        <f t="shared" si="6"/>
        <v/>
      </c>
      <c r="AH19" s="76">
        <v>1235</v>
      </c>
      <c r="AI19" s="4"/>
      <c r="AJ19" s="13" t="s">
        <v>27</v>
      </c>
      <c r="AK19" s="76">
        <f t="shared" si="7"/>
        <v>20</v>
      </c>
      <c r="AL19" s="295" t="str">
        <f t="shared" si="8"/>
        <v/>
      </c>
      <c r="AM19" s="299">
        <v>1240</v>
      </c>
      <c r="AN19" s="299"/>
      <c r="AO19" s="13" t="s">
        <v>26</v>
      </c>
      <c r="AP19" s="4">
        <f t="shared" si="9"/>
        <v>5</v>
      </c>
      <c r="AQ19" s="63" t="str">
        <f t="shared" si="10"/>
        <v/>
      </c>
      <c r="AT19" s="13" t="s">
        <v>30</v>
      </c>
      <c r="AU19" s="4">
        <f t="shared" si="11"/>
        <v>-1240</v>
      </c>
      <c r="AV19" s="63" t="str">
        <f t="shared" si="12"/>
        <v/>
      </c>
    </row>
    <row r="20" spans="1:48" s="10" customFormat="1">
      <c r="A20" s="323"/>
      <c r="B20" s="323"/>
      <c r="C20" s="323"/>
      <c r="D20" s="345"/>
      <c r="E20" s="14">
        <v>3</v>
      </c>
      <c r="F20" s="14">
        <v>1.5</v>
      </c>
      <c r="G20" s="64">
        <v>1300</v>
      </c>
      <c r="H20" s="64" t="s">
        <v>48</v>
      </c>
      <c r="I20" s="64"/>
      <c r="J20" s="341" t="s">
        <v>58</v>
      </c>
      <c r="K20" s="75">
        <v>1250</v>
      </c>
      <c r="L20" s="75"/>
      <c r="M20" s="71" t="s">
        <v>26</v>
      </c>
      <c r="N20" s="109">
        <v>1250</v>
      </c>
      <c r="O20" s="12"/>
      <c r="P20" s="37" t="s">
        <v>26</v>
      </c>
      <c r="Q20" s="37"/>
      <c r="R20" s="51">
        <f t="shared" si="0"/>
        <v>0</v>
      </c>
      <c r="S20" s="109">
        <v>1250</v>
      </c>
      <c r="T20" s="12"/>
      <c r="U20" s="37" t="s">
        <v>26</v>
      </c>
      <c r="V20" s="12" t="str">
        <f t="shared" si="1"/>
        <v/>
      </c>
      <c r="W20" s="71" t="str">
        <f t="shared" si="2"/>
        <v/>
      </c>
      <c r="X20" s="12">
        <v>1250</v>
      </c>
      <c r="Y20" s="12"/>
      <c r="Z20" s="14" t="s">
        <v>28</v>
      </c>
      <c r="AA20" s="296" t="str">
        <f t="shared" si="3"/>
        <v/>
      </c>
      <c r="AB20" s="297" t="str">
        <f t="shared" si="4"/>
        <v/>
      </c>
      <c r="AC20" s="296">
        <v>1270</v>
      </c>
      <c r="AD20" s="243"/>
      <c r="AE20" s="14" t="s">
        <v>26</v>
      </c>
      <c r="AF20" s="296">
        <f t="shared" si="5"/>
        <v>20</v>
      </c>
      <c r="AG20" s="297" t="str">
        <f t="shared" si="6"/>
        <v/>
      </c>
      <c r="AH20" s="296">
        <v>1270</v>
      </c>
      <c r="AI20" s="12"/>
      <c r="AJ20" s="14" t="s">
        <v>26</v>
      </c>
      <c r="AK20" s="296" t="str">
        <f t="shared" si="7"/>
        <v/>
      </c>
      <c r="AL20" s="297" t="str">
        <f t="shared" si="8"/>
        <v/>
      </c>
      <c r="AM20" s="300"/>
      <c r="AN20" s="300"/>
      <c r="AO20" s="14" t="s">
        <v>27</v>
      </c>
      <c r="AP20" s="12">
        <f t="shared" si="9"/>
        <v>-1270</v>
      </c>
      <c r="AQ20" s="71" t="str">
        <f t="shared" si="10"/>
        <v/>
      </c>
      <c r="AT20" s="14" t="s">
        <v>30</v>
      </c>
      <c r="AU20" s="12" t="str">
        <f t="shared" si="11"/>
        <v/>
      </c>
      <c r="AV20" s="71" t="str">
        <f t="shared" si="12"/>
        <v/>
      </c>
    </row>
    <row r="21" spans="1:48" s="70" customFormat="1">
      <c r="A21" s="322"/>
      <c r="B21" s="322" t="s">
        <v>170</v>
      </c>
      <c r="C21" s="322" t="s">
        <v>117</v>
      </c>
      <c r="D21" s="344" t="s">
        <v>177</v>
      </c>
      <c r="E21" s="36">
        <v>1</v>
      </c>
      <c r="F21" s="36">
        <v>1</v>
      </c>
      <c r="G21" s="66">
        <v>733</v>
      </c>
      <c r="H21" s="66"/>
      <c r="I21" s="66"/>
      <c r="J21" s="340" t="s">
        <v>49</v>
      </c>
      <c r="K21" s="74">
        <v>1145</v>
      </c>
      <c r="L21" s="74"/>
      <c r="M21" s="67" t="s">
        <v>26</v>
      </c>
      <c r="N21" s="111"/>
      <c r="O21" s="69"/>
      <c r="P21" s="72"/>
      <c r="Q21" s="72"/>
      <c r="R21" s="96"/>
      <c r="S21" s="111"/>
      <c r="T21" s="69"/>
      <c r="U21" s="72"/>
      <c r="V21" s="4" t="str">
        <f t="shared" si="1"/>
        <v/>
      </c>
      <c r="W21" s="63" t="str">
        <f t="shared" si="2"/>
        <v/>
      </c>
      <c r="X21" s="69">
        <v>1245</v>
      </c>
      <c r="Y21" s="4">
        <v>1250</v>
      </c>
      <c r="Z21" s="13" t="s">
        <v>26</v>
      </c>
      <c r="AA21" s="76">
        <f t="shared" si="3"/>
        <v>1245</v>
      </c>
      <c r="AB21" s="295">
        <f t="shared" si="4"/>
        <v>1250</v>
      </c>
      <c r="AC21" s="76">
        <v>1245</v>
      </c>
      <c r="AD21" s="244">
        <v>1250</v>
      </c>
      <c r="AE21" s="13" t="s">
        <v>26</v>
      </c>
      <c r="AF21" s="76" t="str">
        <f t="shared" si="5"/>
        <v/>
      </c>
      <c r="AG21" s="295" t="str">
        <f t="shared" si="6"/>
        <v/>
      </c>
      <c r="AH21" s="76">
        <v>1245</v>
      </c>
      <c r="AI21" s="4">
        <v>1250</v>
      </c>
      <c r="AJ21" s="13" t="s">
        <v>26</v>
      </c>
      <c r="AK21" s="76" t="str">
        <f t="shared" si="7"/>
        <v/>
      </c>
      <c r="AL21" s="295" t="str">
        <f t="shared" si="8"/>
        <v/>
      </c>
      <c r="AM21" s="299">
        <v>1245</v>
      </c>
      <c r="AN21" s="299"/>
      <c r="AO21" s="13" t="s">
        <v>26</v>
      </c>
      <c r="AP21" s="4" t="str">
        <f t="shared" si="9"/>
        <v/>
      </c>
      <c r="AQ21" s="63">
        <f t="shared" si="10"/>
        <v>-1250</v>
      </c>
      <c r="AR21"/>
      <c r="AS21"/>
      <c r="AT21" s="13" t="s">
        <v>30</v>
      </c>
      <c r="AU21" s="4">
        <f t="shared" si="11"/>
        <v>-1245</v>
      </c>
      <c r="AV21" s="63" t="str">
        <f t="shared" si="12"/>
        <v/>
      </c>
    </row>
    <row r="22" spans="1:48">
      <c r="A22" s="318"/>
      <c r="B22" s="318"/>
      <c r="C22" s="318"/>
      <c r="D22" s="319"/>
      <c r="E22" s="13">
        <v>1</v>
      </c>
      <c r="F22" s="13">
        <v>1</v>
      </c>
      <c r="G22" s="18">
        <v>782</v>
      </c>
      <c r="H22" s="18"/>
      <c r="I22" s="18"/>
      <c r="J22" s="320" t="s">
        <v>49</v>
      </c>
      <c r="K22" s="45">
        <v>1255</v>
      </c>
      <c r="L22" s="45"/>
      <c r="M22" s="63" t="s">
        <v>26</v>
      </c>
      <c r="N22" s="57"/>
      <c r="O22" s="4"/>
      <c r="P22" s="31"/>
      <c r="Q22" s="31"/>
      <c r="R22" s="48"/>
      <c r="S22" s="57"/>
      <c r="T22" s="4"/>
      <c r="U22" s="32"/>
      <c r="V22" s="4" t="str">
        <f t="shared" si="1"/>
        <v/>
      </c>
      <c r="W22" s="63" t="str">
        <f t="shared" si="2"/>
        <v/>
      </c>
      <c r="X22" s="4">
        <v>1295</v>
      </c>
      <c r="Y22" s="4"/>
      <c r="Z22" s="13" t="s">
        <v>26</v>
      </c>
      <c r="AA22" s="76">
        <f t="shared" si="3"/>
        <v>1295</v>
      </c>
      <c r="AB22" s="295" t="str">
        <f t="shared" si="4"/>
        <v/>
      </c>
      <c r="AC22" s="76">
        <v>1295</v>
      </c>
      <c r="AD22" s="244"/>
      <c r="AE22" s="13" t="s">
        <v>26</v>
      </c>
      <c r="AF22" s="76" t="str">
        <f t="shared" si="5"/>
        <v/>
      </c>
      <c r="AG22" s="295" t="str">
        <f t="shared" si="6"/>
        <v/>
      </c>
      <c r="AH22" s="76"/>
      <c r="AI22" s="4"/>
      <c r="AJ22" s="13" t="s">
        <v>30</v>
      </c>
      <c r="AK22" s="76"/>
      <c r="AL22" s="295" t="str">
        <f t="shared" si="8"/>
        <v/>
      </c>
      <c r="AM22" s="299"/>
      <c r="AN22" s="299"/>
      <c r="AO22" s="13" t="s">
        <v>30</v>
      </c>
      <c r="AP22" s="4" t="str">
        <f t="shared" si="9"/>
        <v/>
      </c>
      <c r="AQ22" s="63" t="str">
        <f t="shared" si="10"/>
        <v/>
      </c>
      <c r="AT22" s="13" t="s">
        <v>30</v>
      </c>
      <c r="AU22" s="4" t="str">
        <f t="shared" si="11"/>
        <v/>
      </c>
      <c r="AV22" s="63" t="str">
        <f t="shared" si="12"/>
        <v/>
      </c>
    </row>
    <row r="23" spans="1:48">
      <c r="A23" s="318"/>
      <c r="B23" s="318"/>
      <c r="C23" s="318"/>
      <c r="D23" s="319"/>
      <c r="E23" s="13">
        <v>1</v>
      </c>
      <c r="F23" s="13">
        <v>1</v>
      </c>
      <c r="G23" s="18">
        <v>804</v>
      </c>
      <c r="H23" s="18" t="s">
        <v>78</v>
      </c>
      <c r="I23" s="18"/>
      <c r="J23" s="320" t="s">
        <v>49</v>
      </c>
      <c r="K23" s="45">
        <v>1295</v>
      </c>
      <c r="L23" s="45"/>
      <c r="M23" s="63" t="s">
        <v>26</v>
      </c>
      <c r="N23" s="57">
        <v>1245</v>
      </c>
      <c r="O23" s="4">
        <v>1295</v>
      </c>
      <c r="P23" s="31" t="s">
        <v>26</v>
      </c>
      <c r="Q23" s="31"/>
      <c r="R23" s="48">
        <f t="shared" si="0"/>
        <v>-50</v>
      </c>
      <c r="S23" s="57">
        <v>1245</v>
      </c>
      <c r="T23" s="4">
        <v>1295</v>
      </c>
      <c r="U23" s="32" t="s">
        <v>26</v>
      </c>
      <c r="V23" s="4" t="str">
        <f t="shared" si="1"/>
        <v/>
      </c>
      <c r="W23" s="63" t="str">
        <f t="shared" si="2"/>
        <v/>
      </c>
      <c r="X23" s="4">
        <v>1245</v>
      </c>
      <c r="Y23" s="4">
        <v>1295</v>
      </c>
      <c r="Z23" s="13" t="s">
        <v>26</v>
      </c>
      <c r="AA23" s="76" t="str">
        <f t="shared" si="3"/>
        <v/>
      </c>
      <c r="AB23" s="295" t="str">
        <f t="shared" si="4"/>
        <v/>
      </c>
      <c r="AC23" s="76">
        <v>1245</v>
      </c>
      <c r="AD23" s="244">
        <v>1295</v>
      </c>
      <c r="AE23" s="13" t="s">
        <v>26</v>
      </c>
      <c r="AF23" s="76" t="str">
        <f t="shared" si="5"/>
        <v/>
      </c>
      <c r="AG23" s="295" t="str">
        <f t="shared" si="6"/>
        <v/>
      </c>
      <c r="AH23" s="76">
        <v>1245</v>
      </c>
      <c r="AI23" s="4">
        <v>1295</v>
      </c>
      <c r="AJ23" s="13" t="s">
        <v>26</v>
      </c>
      <c r="AK23" s="76" t="str">
        <f t="shared" si="7"/>
        <v/>
      </c>
      <c r="AL23" s="295" t="str">
        <f t="shared" si="8"/>
        <v/>
      </c>
      <c r="AM23" s="299"/>
      <c r="AN23" s="299"/>
      <c r="AO23" s="13" t="s">
        <v>30</v>
      </c>
      <c r="AP23" s="4">
        <f t="shared" si="9"/>
        <v>-1245</v>
      </c>
      <c r="AQ23" s="63">
        <f t="shared" si="10"/>
        <v>-1295</v>
      </c>
      <c r="AT23" s="13" t="s">
        <v>30</v>
      </c>
      <c r="AU23" s="4" t="str">
        <f t="shared" si="11"/>
        <v/>
      </c>
      <c r="AV23" s="63" t="str">
        <f t="shared" si="12"/>
        <v/>
      </c>
    </row>
    <row r="24" spans="1:48">
      <c r="A24" s="318"/>
      <c r="B24" s="318"/>
      <c r="C24" s="318"/>
      <c r="D24" s="319"/>
      <c r="E24" s="13" t="s">
        <v>51</v>
      </c>
      <c r="F24" s="13">
        <v>1</v>
      </c>
      <c r="G24" s="18">
        <v>833</v>
      </c>
      <c r="H24" s="18" t="s">
        <v>78</v>
      </c>
      <c r="I24" s="18"/>
      <c r="J24" s="320" t="s">
        <v>49</v>
      </c>
      <c r="K24" s="45">
        <v>1195</v>
      </c>
      <c r="L24" s="45">
        <v>1340</v>
      </c>
      <c r="M24" s="63" t="s">
        <v>26</v>
      </c>
      <c r="N24" s="57">
        <v>1295</v>
      </c>
      <c r="O24" s="4"/>
      <c r="P24" s="31" t="s">
        <v>26</v>
      </c>
      <c r="Q24" s="31">
        <v>1335</v>
      </c>
      <c r="R24" s="48">
        <f t="shared" si="0"/>
        <v>100</v>
      </c>
      <c r="S24" s="57">
        <v>1295</v>
      </c>
      <c r="T24" s="4">
        <v>1335</v>
      </c>
      <c r="U24" s="32" t="s">
        <v>26</v>
      </c>
      <c r="V24" s="4" t="str">
        <f t="shared" si="1"/>
        <v/>
      </c>
      <c r="W24" s="63"/>
      <c r="X24" s="4">
        <v>1250</v>
      </c>
      <c r="Y24" s="4"/>
      <c r="Z24" s="13" t="s">
        <v>26</v>
      </c>
      <c r="AA24" s="76">
        <f t="shared" si="3"/>
        <v>-45</v>
      </c>
      <c r="AB24" s="295">
        <f t="shared" si="4"/>
        <v>-1335</v>
      </c>
      <c r="AC24" s="76">
        <v>1340</v>
      </c>
      <c r="AD24" s="244"/>
      <c r="AE24" s="13" t="s">
        <v>26</v>
      </c>
      <c r="AF24" s="76">
        <f t="shared" si="5"/>
        <v>90</v>
      </c>
      <c r="AG24" s="295" t="str">
        <f t="shared" si="6"/>
        <v/>
      </c>
      <c r="AH24" s="76">
        <v>1340</v>
      </c>
      <c r="AI24" s="4"/>
      <c r="AJ24" s="13" t="s">
        <v>26</v>
      </c>
      <c r="AK24" s="76" t="str">
        <f t="shared" si="7"/>
        <v/>
      </c>
      <c r="AL24" s="295" t="str">
        <f t="shared" si="8"/>
        <v/>
      </c>
      <c r="AM24" s="299">
        <v>1360</v>
      </c>
      <c r="AN24" s="299"/>
      <c r="AO24" s="13" t="s">
        <v>26</v>
      </c>
      <c r="AP24" s="4">
        <f t="shared" si="9"/>
        <v>20</v>
      </c>
      <c r="AQ24" s="63" t="str">
        <f t="shared" si="10"/>
        <v/>
      </c>
      <c r="AT24" s="13" t="s">
        <v>30</v>
      </c>
      <c r="AU24" s="4">
        <f t="shared" si="11"/>
        <v>-1360</v>
      </c>
      <c r="AV24" s="63" t="str">
        <f t="shared" si="12"/>
        <v/>
      </c>
    </row>
    <row r="25" spans="1:48">
      <c r="A25" s="318"/>
      <c r="B25" s="318"/>
      <c r="C25" s="318"/>
      <c r="D25" s="319"/>
      <c r="E25" s="13" t="s">
        <v>51</v>
      </c>
      <c r="F25" s="13">
        <v>1</v>
      </c>
      <c r="G25" s="18">
        <v>864</v>
      </c>
      <c r="H25" s="18"/>
      <c r="I25" s="18"/>
      <c r="J25" s="320" t="s">
        <v>49</v>
      </c>
      <c r="K25" s="45">
        <v>1360</v>
      </c>
      <c r="L25" s="45"/>
      <c r="M25" s="63" t="s">
        <v>26</v>
      </c>
      <c r="N25" s="57"/>
      <c r="O25" s="4"/>
      <c r="P25" s="31"/>
      <c r="Q25" s="31"/>
      <c r="R25" s="48"/>
      <c r="S25" s="57"/>
      <c r="T25" s="4"/>
      <c r="U25" s="32"/>
      <c r="V25" s="4" t="str">
        <f t="shared" si="1"/>
        <v/>
      </c>
      <c r="W25" s="63" t="str">
        <f t="shared" si="2"/>
        <v/>
      </c>
      <c r="X25" s="4"/>
      <c r="Y25" s="4"/>
      <c r="Z25" s="13" t="s">
        <v>30</v>
      </c>
      <c r="AA25" s="76" t="str">
        <f t="shared" si="3"/>
        <v/>
      </c>
      <c r="AB25" s="295" t="str">
        <f t="shared" si="4"/>
        <v/>
      </c>
      <c r="AC25" s="76">
        <v>1340</v>
      </c>
      <c r="AD25" s="244"/>
      <c r="AE25" s="13" t="s">
        <v>26</v>
      </c>
      <c r="AF25" s="76">
        <f t="shared" si="5"/>
        <v>1340</v>
      </c>
      <c r="AG25" s="295" t="str">
        <f t="shared" si="6"/>
        <v/>
      </c>
      <c r="AH25" s="76">
        <v>1525</v>
      </c>
      <c r="AI25" s="4"/>
      <c r="AJ25" s="13" t="s">
        <v>26</v>
      </c>
      <c r="AK25" s="76">
        <f t="shared" si="7"/>
        <v>185</v>
      </c>
      <c r="AL25" s="295" t="str">
        <f t="shared" si="8"/>
        <v/>
      </c>
      <c r="AM25" s="299"/>
      <c r="AN25" s="299"/>
      <c r="AO25" s="13" t="s">
        <v>30</v>
      </c>
      <c r="AP25" s="4">
        <f t="shared" si="9"/>
        <v>-1525</v>
      </c>
      <c r="AQ25" s="63" t="str">
        <f t="shared" si="10"/>
        <v/>
      </c>
      <c r="AT25" s="13" t="s">
        <v>30</v>
      </c>
      <c r="AU25" s="4" t="str">
        <f t="shared" si="11"/>
        <v/>
      </c>
      <c r="AV25" s="63" t="str">
        <f t="shared" si="12"/>
        <v/>
      </c>
    </row>
    <row r="26" spans="1:48">
      <c r="A26" s="318"/>
      <c r="B26" s="318"/>
      <c r="C26" s="318"/>
      <c r="D26" s="319"/>
      <c r="E26" s="13">
        <v>2</v>
      </c>
      <c r="F26" s="13">
        <v>2</v>
      </c>
      <c r="G26" s="18">
        <v>1027</v>
      </c>
      <c r="H26" s="18" t="s">
        <v>78</v>
      </c>
      <c r="I26" s="18"/>
      <c r="J26" s="320" t="s">
        <v>49</v>
      </c>
      <c r="K26" s="45">
        <v>1445</v>
      </c>
      <c r="L26" s="45">
        <v>1540</v>
      </c>
      <c r="M26" s="63" t="s">
        <v>26</v>
      </c>
      <c r="N26" s="57">
        <v>1325</v>
      </c>
      <c r="O26" s="4">
        <v>1535</v>
      </c>
      <c r="P26" s="31" t="s">
        <v>26</v>
      </c>
      <c r="Q26" s="31"/>
      <c r="R26" s="48">
        <f t="shared" si="0"/>
        <v>-120</v>
      </c>
      <c r="S26" s="57">
        <v>1325</v>
      </c>
      <c r="T26" s="4">
        <v>1535</v>
      </c>
      <c r="U26" s="32" t="s">
        <v>26</v>
      </c>
      <c r="V26" s="4" t="str">
        <f t="shared" si="1"/>
        <v/>
      </c>
      <c r="W26" s="63" t="str">
        <f t="shared" si="2"/>
        <v/>
      </c>
      <c r="X26" s="4"/>
      <c r="Y26" s="4"/>
      <c r="Z26" s="13" t="s">
        <v>30</v>
      </c>
      <c r="AA26" s="76">
        <f t="shared" si="3"/>
        <v>-1325</v>
      </c>
      <c r="AB26" s="295">
        <f t="shared" si="4"/>
        <v>-1535</v>
      </c>
      <c r="AC26" s="76">
        <v>1530</v>
      </c>
      <c r="AD26" s="244"/>
      <c r="AE26" s="13" t="s">
        <v>26</v>
      </c>
      <c r="AF26" s="76">
        <f t="shared" si="5"/>
        <v>1530</v>
      </c>
      <c r="AG26" s="295" t="str">
        <f t="shared" si="6"/>
        <v/>
      </c>
      <c r="AH26" s="76">
        <v>1530</v>
      </c>
      <c r="AI26" s="4">
        <v>1540</v>
      </c>
      <c r="AJ26" s="13" t="s">
        <v>26</v>
      </c>
      <c r="AK26" s="76" t="str">
        <f t="shared" si="7"/>
        <v/>
      </c>
      <c r="AL26" s="295"/>
      <c r="AM26" s="299">
        <v>1560</v>
      </c>
      <c r="AN26" s="299">
        <v>1580</v>
      </c>
      <c r="AO26" s="13" t="s">
        <v>26</v>
      </c>
      <c r="AP26" s="4">
        <f t="shared" si="9"/>
        <v>30</v>
      </c>
      <c r="AQ26" s="63">
        <f t="shared" si="10"/>
        <v>40</v>
      </c>
      <c r="AT26" s="13" t="s">
        <v>30</v>
      </c>
      <c r="AU26" s="4">
        <f t="shared" si="11"/>
        <v>-1560</v>
      </c>
      <c r="AV26" s="63">
        <f t="shared" si="12"/>
        <v>-1580</v>
      </c>
    </row>
    <row r="27" spans="1:48" s="10" customFormat="1">
      <c r="A27" s="323"/>
      <c r="B27" s="323"/>
      <c r="C27" s="323"/>
      <c r="D27" s="345"/>
      <c r="E27" s="14">
        <v>2</v>
      </c>
      <c r="F27" s="14">
        <v>2</v>
      </c>
      <c r="G27" s="64">
        <v>1146</v>
      </c>
      <c r="H27" s="64" t="s">
        <v>78</v>
      </c>
      <c r="I27" s="64"/>
      <c r="J27" s="341" t="s">
        <v>49</v>
      </c>
      <c r="K27" s="75">
        <v>1565</v>
      </c>
      <c r="L27" s="75"/>
      <c r="M27" s="71" t="s">
        <v>88</v>
      </c>
      <c r="N27" s="109"/>
      <c r="O27" s="12"/>
      <c r="P27" s="37"/>
      <c r="Q27" s="37"/>
      <c r="R27" s="51"/>
      <c r="S27" s="109"/>
      <c r="T27" s="12"/>
      <c r="U27" s="37"/>
      <c r="V27" s="12" t="str">
        <f t="shared" si="1"/>
        <v/>
      </c>
      <c r="W27" s="71" t="str">
        <f t="shared" si="2"/>
        <v/>
      </c>
      <c r="X27" s="12"/>
      <c r="Y27" s="12"/>
      <c r="Z27" s="14" t="s">
        <v>30</v>
      </c>
      <c r="AA27" s="296" t="str">
        <f t="shared" si="3"/>
        <v/>
      </c>
      <c r="AB27" s="297" t="str">
        <f t="shared" si="4"/>
        <v/>
      </c>
      <c r="AC27" s="296">
        <v>1525</v>
      </c>
      <c r="AD27" s="243"/>
      <c r="AE27" s="14" t="s">
        <v>26</v>
      </c>
      <c r="AF27" s="296">
        <f t="shared" si="5"/>
        <v>1525</v>
      </c>
      <c r="AG27" s="297" t="str">
        <f t="shared" si="6"/>
        <v/>
      </c>
      <c r="AH27" s="296">
        <v>1560</v>
      </c>
      <c r="AI27" s="12"/>
      <c r="AJ27" s="14" t="s">
        <v>26</v>
      </c>
      <c r="AK27" s="296">
        <f t="shared" si="7"/>
        <v>35</v>
      </c>
      <c r="AL27" s="297" t="str">
        <f t="shared" si="8"/>
        <v/>
      </c>
      <c r="AM27" s="300"/>
      <c r="AN27" s="300"/>
      <c r="AO27" s="14" t="s">
        <v>30</v>
      </c>
      <c r="AP27" s="12">
        <f t="shared" si="9"/>
        <v>-1560</v>
      </c>
      <c r="AQ27" s="71" t="str">
        <f t="shared" si="10"/>
        <v/>
      </c>
      <c r="AT27" s="14" t="s">
        <v>30</v>
      </c>
      <c r="AU27" s="12" t="str">
        <f t="shared" si="11"/>
        <v/>
      </c>
      <c r="AV27" s="71" t="str">
        <f t="shared" si="12"/>
        <v/>
      </c>
    </row>
    <row r="28" spans="1:48" s="70" customFormat="1">
      <c r="A28" s="322"/>
      <c r="B28" s="322" t="s">
        <v>170</v>
      </c>
      <c r="C28" s="322" t="s">
        <v>103</v>
      </c>
      <c r="D28" s="344" t="s">
        <v>178</v>
      </c>
      <c r="E28" s="36">
        <v>1</v>
      </c>
      <c r="F28" s="36">
        <v>1</v>
      </c>
      <c r="G28" s="66">
        <v>788</v>
      </c>
      <c r="H28" s="66" t="s">
        <v>78</v>
      </c>
      <c r="I28" s="66"/>
      <c r="J28" s="340" t="s">
        <v>58</v>
      </c>
      <c r="K28" s="74">
        <v>850</v>
      </c>
      <c r="L28" s="74">
        <v>1189</v>
      </c>
      <c r="M28" s="67" t="s">
        <v>26</v>
      </c>
      <c r="N28" s="111">
        <v>847</v>
      </c>
      <c r="O28" s="69">
        <v>1189</v>
      </c>
      <c r="P28" s="72" t="s">
        <v>26</v>
      </c>
      <c r="Q28" s="72"/>
      <c r="R28" s="96">
        <f t="shared" si="0"/>
        <v>-3</v>
      </c>
      <c r="S28" s="111">
        <v>847</v>
      </c>
      <c r="T28" s="69">
        <v>1189</v>
      </c>
      <c r="U28" s="72" t="s">
        <v>26</v>
      </c>
      <c r="V28" s="4" t="str">
        <f t="shared" si="1"/>
        <v/>
      </c>
      <c r="W28" s="63" t="str">
        <f t="shared" si="2"/>
        <v/>
      </c>
      <c r="X28" s="69">
        <v>867</v>
      </c>
      <c r="Y28" s="4">
        <v>1209</v>
      </c>
      <c r="Z28" s="13" t="s">
        <v>26</v>
      </c>
      <c r="AA28" s="76">
        <f t="shared" si="3"/>
        <v>20</v>
      </c>
      <c r="AB28" s="295">
        <f t="shared" si="4"/>
        <v>20</v>
      </c>
      <c r="AC28" s="76">
        <v>867</v>
      </c>
      <c r="AD28" s="244">
        <v>1209</v>
      </c>
      <c r="AE28" s="13" t="s">
        <v>26</v>
      </c>
      <c r="AF28" s="76" t="str">
        <f t="shared" si="5"/>
        <v/>
      </c>
      <c r="AG28" s="295" t="str">
        <f t="shared" si="6"/>
        <v/>
      </c>
      <c r="AH28" s="76">
        <v>867</v>
      </c>
      <c r="AI28" s="4">
        <v>1209</v>
      </c>
      <c r="AJ28" s="13" t="s">
        <v>26</v>
      </c>
      <c r="AK28" s="76" t="str">
        <f t="shared" si="7"/>
        <v/>
      </c>
      <c r="AL28" s="295" t="str">
        <f t="shared" si="8"/>
        <v/>
      </c>
      <c r="AM28" s="299">
        <v>867</v>
      </c>
      <c r="AN28" s="299">
        <v>1209</v>
      </c>
      <c r="AO28" s="13" t="s">
        <v>26</v>
      </c>
      <c r="AP28" s="4" t="str">
        <f t="shared" si="9"/>
        <v/>
      </c>
      <c r="AQ28" s="63" t="str">
        <f t="shared" si="10"/>
        <v/>
      </c>
      <c r="AR28"/>
      <c r="AS28"/>
      <c r="AT28" s="13" t="s">
        <v>30</v>
      </c>
      <c r="AU28" s="4">
        <f t="shared" si="11"/>
        <v>-867</v>
      </c>
      <c r="AV28" s="63">
        <f t="shared" si="12"/>
        <v>-1209</v>
      </c>
    </row>
    <row r="29" spans="1:48">
      <c r="A29" s="318"/>
      <c r="B29" s="318"/>
      <c r="C29" s="318"/>
      <c r="D29" s="319"/>
      <c r="E29" s="13">
        <v>1</v>
      </c>
      <c r="F29" s="13">
        <v>1</v>
      </c>
      <c r="G29" s="18">
        <v>788</v>
      </c>
      <c r="H29" s="18" t="s">
        <v>78</v>
      </c>
      <c r="I29" s="18" t="s">
        <v>105</v>
      </c>
      <c r="J29" s="320" t="s">
        <v>58</v>
      </c>
      <c r="K29" s="45">
        <v>1179</v>
      </c>
      <c r="L29" s="45">
        <v>1226</v>
      </c>
      <c r="M29" s="63" t="s">
        <v>79</v>
      </c>
      <c r="N29" s="57">
        <v>1179</v>
      </c>
      <c r="O29" s="4">
        <v>1226</v>
      </c>
      <c r="P29" s="31" t="s">
        <v>79</v>
      </c>
      <c r="Q29" s="31"/>
      <c r="R29" s="48">
        <f t="shared" si="0"/>
        <v>0</v>
      </c>
      <c r="S29" s="57">
        <v>1179</v>
      </c>
      <c r="T29" s="4">
        <v>1226</v>
      </c>
      <c r="U29" s="32" t="s">
        <v>79</v>
      </c>
      <c r="V29" s="4" t="str">
        <f t="shared" si="1"/>
        <v/>
      </c>
      <c r="W29" s="63" t="str">
        <f t="shared" si="2"/>
        <v/>
      </c>
      <c r="X29" s="4">
        <v>1199</v>
      </c>
      <c r="Y29" s="4">
        <v>1246</v>
      </c>
      <c r="Z29" s="13" t="s">
        <v>28</v>
      </c>
      <c r="AA29" s="76">
        <f t="shared" si="3"/>
        <v>20</v>
      </c>
      <c r="AB29" s="295">
        <f t="shared" si="4"/>
        <v>20</v>
      </c>
      <c r="AC29" s="76">
        <v>1199</v>
      </c>
      <c r="AD29" s="244">
        <v>1246</v>
      </c>
      <c r="AE29" s="13" t="s">
        <v>26</v>
      </c>
      <c r="AF29" s="76" t="str">
        <f t="shared" si="5"/>
        <v/>
      </c>
      <c r="AG29" s="295" t="str">
        <f t="shared" si="6"/>
        <v/>
      </c>
      <c r="AH29" s="76">
        <v>1199</v>
      </c>
      <c r="AI29" s="4">
        <v>1246</v>
      </c>
      <c r="AJ29" s="13" t="s">
        <v>26</v>
      </c>
      <c r="AK29" s="76" t="str">
        <f t="shared" si="7"/>
        <v/>
      </c>
      <c r="AL29" s="295" t="str">
        <f t="shared" si="8"/>
        <v/>
      </c>
      <c r="AM29" s="299">
        <v>1199</v>
      </c>
      <c r="AN29" s="299">
        <v>1246</v>
      </c>
      <c r="AO29" s="13" t="s">
        <v>27</v>
      </c>
      <c r="AP29" s="4" t="str">
        <f t="shared" si="9"/>
        <v/>
      </c>
      <c r="AQ29" s="63" t="str">
        <f t="shared" si="10"/>
        <v/>
      </c>
      <c r="AT29" s="13" t="s">
        <v>30</v>
      </c>
      <c r="AU29" s="4">
        <f t="shared" si="11"/>
        <v>-1199</v>
      </c>
      <c r="AV29" s="63">
        <f t="shared" si="12"/>
        <v>-1246</v>
      </c>
    </row>
    <row r="30" spans="1:48">
      <c r="A30" s="318"/>
      <c r="B30" s="318"/>
      <c r="C30" s="318"/>
      <c r="D30" s="319"/>
      <c r="E30" s="13">
        <v>2</v>
      </c>
      <c r="F30" s="13">
        <v>1</v>
      </c>
      <c r="G30" s="18">
        <v>909</v>
      </c>
      <c r="H30" s="18" t="s">
        <v>78</v>
      </c>
      <c r="I30" s="18"/>
      <c r="J30" s="320" t="s">
        <v>58</v>
      </c>
      <c r="K30" s="45">
        <v>1067</v>
      </c>
      <c r="L30" s="45">
        <v>1339</v>
      </c>
      <c r="M30" s="63" t="s">
        <v>26</v>
      </c>
      <c r="N30" s="57">
        <v>967</v>
      </c>
      <c r="O30" s="4">
        <v>1339</v>
      </c>
      <c r="P30" s="31" t="s">
        <v>26</v>
      </c>
      <c r="Q30" s="31"/>
      <c r="R30" s="48">
        <f t="shared" si="0"/>
        <v>-100</v>
      </c>
      <c r="S30" s="57">
        <v>967</v>
      </c>
      <c r="T30" s="4">
        <v>1339</v>
      </c>
      <c r="U30" s="32" t="s">
        <v>26</v>
      </c>
      <c r="V30" s="4" t="str">
        <f t="shared" si="1"/>
        <v/>
      </c>
      <c r="W30" s="63" t="str">
        <f t="shared" si="2"/>
        <v/>
      </c>
      <c r="X30" s="4">
        <v>977</v>
      </c>
      <c r="Y30" s="4">
        <v>1359</v>
      </c>
      <c r="Z30" s="13" t="s">
        <v>26</v>
      </c>
      <c r="AA30" s="76">
        <f t="shared" si="3"/>
        <v>10</v>
      </c>
      <c r="AB30" s="295">
        <f t="shared" si="4"/>
        <v>20</v>
      </c>
      <c r="AC30" s="76">
        <v>977</v>
      </c>
      <c r="AD30" s="244">
        <v>1359</v>
      </c>
      <c r="AE30" s="13" t="s">
        <v>26</v>
      </c>
      <c r="AF30" s="76" t="str">
        <f t="shared" si="5"/>
        <v/>
      </c>
      <c r="AG30" s="295" t="str">
        <f t="shared" si="6"/>
        <v/>
      </c>
      <c r="AH30" s="76">
        <v>977</v>
      </c>
      <c r="AI30" s="4">
        <v>1359</v>
      </c>
      <c r="AJ30" s="13" t="s">
        <v>26</v>
      </c>
      <c r="AK30" s="76" t="str">
        <f t="shared" si="7"/>
        <v/>
      </c>
      <c r="AL30" s="295" t="str">
        <f t="shared" si="8"/>
        <v/>
      </c>
      <c r="AM30" s="299">
        <v>977</v>
      </c>
      <c r="AN30" s="299">
        <v>1359</v>
      </c>
      <c r="AO30" s="13" t="s">
        <v>26</v>
      </c>
      <c r="AP30" s="4" t="str">
        <f t="shared" si="9"/>
        <v/>
      </c>
      <c r="AQ30" s="63" t="str">
        <f t="shared" si="10"/>
        <v/>
      </c>
      <c r="AT30" s="13" t="s">
        <v>30</v>
      </c>
      <c r="AU30" s="4">
        <f t="shared" si="11"/>
        <v>-977</v>
      </c>
      <c r="AV30" s="63">
        <f t="shared" si="12"/>
        <v>-1359</v>
      </c>
    </row>
    <row r="31" spans="1:48">
      <c r="A31" s="318"/>
      <c r="B31" s="318"/>
      <c r="C31" s="318"/>
      <c r="D31" s="319"/>
      <c r="E31" s="13">
        <v>2</v>
      </c>
      <c r="F31" s="13">
        <v>1</v>
      </c>
      <c r="G31" s="18">
        <v>909</v>
      </c>
      <c r="H31" s="18" t="s">
        <v>78</v>
      </c>
      <c r="I31" s="18" t="s">
        <v>105</v>
      </c>
      <c r="J31" s="320" t="s">
        <v>58</v>
      </c>
      <c r="K31" s="45">
        <v>1329</v>
      </c>
      <c r="L31" s="45">
        <v>1379</v>
      </c>
      <c r="M31" s="63" t="s">
        <v>26</v>
      </c>
      <c r="N31" s="57">
        <v>1329</v>
      </c>
      <c r="O31" s="4">
        <v>1379</v>
      </c>
      <c r="P31" s="31" t="s">
        <v>26</v>
      </c>
      <c r="Q31" s="31"/>
      <c r="R31" s="48">
        <f t="shared" si="0"/>
        <v>0</v>
      </c>
      <c r="S31" s="57">
        <v>1329</v>
      </c>
      <c r="T31" s="4">
        <v>1379</v>
      </c>
      <c r="U31" s="32" t="s">
        <v>26</v>
      </c>
      <c r="V31" s="12" t="str">
        <f t="shared" si="1"/>
        <v/>
      </c>
      <c r="W31" s="71" t="str">
        <f t="shared" si="2"/>
        <v/>
      </c>
      <c r="X31" s="12">
        <v>1349</v>
      </c>
      <c r="Y31" s="12">
        <v>1399</v>
      </c>
      <c r="Z31" s="14" t="s">
        <v>26</v>
      </c>
      <c r="AA31" s="296">
        <f t="shared" si="3"/>
        <v>20</v>
      </c>
      <c r="AB31" s="297">
        <f t="shared" si="4"/>
        <v>20</v>
      </c>
      <c r="AC31" s="296">
        <v>1349</v>
      </c>
      <c r="AD31" s="243">
        <v>1399</v>
      </c>
      <c r="AE31" s="14" t="s">
        <v>26</v>
      </c>
      <c r="AF31" s="296" t="str">
        <f t="shared" si="5"/>
        <v/>
      </c>
      <c r="AG31" s="297" t="str">
        <f t="shared" si="6"/>
        <v/>
      </c>
      <c r="AH31" s="296">
        <v>1349</v>
      </c>
      <c r="AI31" s="12">
        <v>1399</v>
      </c>
      <c r="AJ31" s="14" t="s">
        <v>27</v>
      </c>
      <c r="AK31" s="296" t="str">
        <f t="shared" si="7"/>
        <v/>
      </c>
      <c r="AL31" s="297" t="str">
        <f t="shared" si="8"/>
        <v/>
      </c>
      <c r="AM31" s="300">
        <v>1349</v>
      </c>
      <c r="AN31" s="300">
        <v>1399</v>
      </c>
      <c r="AO31" s="14" t="s">
        <v>27</v>
      </c>
      <c r="AP31" s="12" t="str">
        <f t="shared" si="9"/>
        <v/>
      </c>
      <c r="AQ31" s="71" t="str">
        <f t="shared" si="10"/>
        <v/>
      </c>
      <c r="AR31" s="10"/>
      <c r="AS31" s="10"/>
      <c r="AT31" s="14" t="s">
        <v>30</v>
      </c>
      <c r="AU31" s="12">
        <f t="shared" si="11"/>
        <v>-1349</v>
      </c>
      <c r="AV31" s="71">
        <f t="shared" si="12"/>
        <v>-1399</v>
      </c>
    </row>
    <row r="32" spans="1:48" s="70" customFormat="1">
      <c r="A32" s="322"/>
      <c r="B32" s="322" t="s">
        <v>170</v>
      </c>
      <c r="C32" s="322" t="s">
        <v>103</v>
      </c>
      <c r="D32" s="344" t="s">
        <v>179</v>
      </c>
      <c r="E32" s="36">
        <v>1</v>
      </c>
      <c r="F32" s="36">
        <v>1</v>
      </c>
      <c r="G32" s="66">
        <v>695</v>
      </c>
      <c r="H32" s="66" t="s">
        <v>78</v>
      </c>
      <c r="I32" s="66"/>
      <c r="J32" s="340" t="s">
        <v>58</v>
      </c>
      <c r="K32" s="74">
        <v>907</v>
      </c>
      <c r="L32" s="74">
        <v>1189</v>
      </c>
      <c r="M32" s="67" t="s">
        <v>26</v>
      </c>
      <c r="N32" s="111">
        <v>907</v>
      </c>
      <c r="O32" s="69">
        <v>1189</v>
      </c>
      <c r="P32" s="72" t="s">
        <v>26</v>
      </c>
      <c r="Q32" s="72"/>
      <c r="R32" s="96">
        <f t="shared" si="0"/>
        <v>0</v>
      </c>
      <c r="S32" s="111">
        <v>907</v>
      </c>
      <c r="T32" s="69">
        <v>1189</v>
      </c>
      <c r="U32" s="72" t="s">
        <v>26</v>
      </c>
      <c r="V32" s="4" t="str">
        <f t="shared" si="1"/>
        <v/>
      </c>
      <c r="W32" s="63" t="str">
        <f t="shared" si="2"/>
        <v/>
      </c>
      <c r="X32" s="4">
        <v>927</v>
      </c>
      <c r="Y32" s="4">
        <v>1209</v>
      </c>
      <c r="Z32" s="13" t="s">
        <v>26</v>
      </c>
      <c r="AA32" s="76">
        <f t="shared" si="3"/>
        <v>20</v>
      </c>
      <c r="AB32" s="295">
        <f t="shared" si="4"/>
        <v>20</v>
      </c>
      <c r="AC32" s="76">
        <v>867</v>
      </c>
      <c r="AD32" s="244">
        <v>1209</v>
      </c>
      <c r="AE32" s="13" t="s">
        <v>26</v>
      </c>
      <c r="AF32" s="76">
        <f t="shared" si="5"/>
        <v>-60</v>
      </c>
      <c r="AG32" s="295" t="str">
        <f t="shared" si="6"/>
        <v/>
      </c>
      <c r="AH32" s="76">
        <v>957</v>
      </c>
      <c r="AI32" s="4">
        <v>1209</v>
      </c>
      <c r="AJ32" s="13" t="s">
        <v>26</v>
      </c>
      <c r="AK32" s="76">
        <f t="shared" si="7"/>
        <v>90</v>
      </c>
      <c r="AL32" s="295" t="str">
        <f t="shared" si="8"/>
        <v/>
      </c>
      <c r="AM32" s="299">
        <v>937</v>
      </c>
      <c r="AN32" s="299">
        <v>1209</v>
      </c>
      <c r="AO32" s="13" t="s">
        <v>26</v>
      </c>
      <c r="AP32" s="4">
        <f t="shared" si="9"/>
        <v>-20</v>
      </c>
      <c r="AQ32" s="63" t="str">
        <f t="shared" si="10"/>
        <v/>
      </c>
      <c r="AR32"/>
      <c r="AS32"/>
      <c r="AT32" s="13" t="s">
        <v>30</v>
      </c>
      <c r="AU32" s="4">
        <f t="shared" si="11"/>
        <v>-937</v>
      </c>
      <c r="AV32" s="63">
        <f t="shared" si="12"/>
        <v>-1209</v>
      </c>
    </row>
    <row r="33" spans="1:48">
      <c r="A33" s="318"/>
      <c r="B33" s="318"/>
      <c r="C33" s="318"/>
      <c r="D33" s="319"/>
      <c r="E33" s="13">
        <v>1</v>
      </c>
      <c r="F33" s="13">
        <v>1</v>
      </c>
      <c r="G33" s="18">
        <v>695</v>
      </c>
      <c r="H33" s="18" t="s">
        <v>78</v>
      </c>
      <c r="I33" s="18" t="s">
        <v>105</v>
      </c>
      <c r="J33" s="320" t="s">
        <v>58</v>
      </c>
      <c r="K33" s="45">
        <v>1179</v>
      </c>
      <c r="L33" s="45">
        <v>1229</v>
      </c>
      <c r="M33" s="63" t="s">
        <v>79</v>
      </c>
      <c r="N33" s="57">
        <v>1179</v>
      </c>
      <c r="O33" s="4">
        <v>1229</v>
      </c>
      <c r="P33" s="31" t="s">
        <v>79</v>
      </c>
      <c r="Q33" s="31"/>
      <c r="R33" s="48">
        <f t="shared" si="0"/>
        <v>0</v>
      </c>
      <c r="S33" s="57">
        <v>1179</v>
      </c>
      <c r="T33" s="11">
        <v>1229</v>
      </c>
      <c r="U33" s="32" t="s">
        <v>79</v>
      </c>
      <c r="V33" s="4" t="str">
        <f t="shared" si="1"/>
        <v/>
      </c>
      <c r="W33" s="63" t="str">
        <f t="shared" si="2"/>
        <v/>
      </c>
      <c r="X33" s="4">
        <v>1199</v>
      </c>
      <c r="Y33" s="4">
        <v>1249</v>
      </c>
      <c r="Z33" s="13" t="s">
        <v>28</v>
      </c>
      <c r="AA33" s="76">
        <f t="shared" si="3"/>
        <v>20</v>
      </c>
      <c r="AB33" s="295">
        <f t="shared" si="4"/>
        <v>20</v>
      </c>
      <c r="AC33" s="76">
        <v>1199</v>
      </c>
      <c r="AD33" s="244">
        <v>1249</v>
      </c>
      <c r="AE33" s="13" t="s">
        <v>28</v>
      </c>
      <c r="AF33" s="76" t="str">
        <f t="shared" si="5"/>
        <v/>
      </c>
      <c r="AG33" s="295" t="str">
        <f t="shared" si="6"/>
        <v/>
      </c>
      <c r="AH33" s="76">
        <v>1199</v>
      </c>
      <c r="AI33" s="4">
        <v>1249</v>
      </c>
      <c r="AJ33" s="13" t="s">
        <v>27</v>
      </c>
      <c r="AK33" s="76" t="str">
        <f t="shared" si="7"/>
        <v/>
      </c>
      <c r="AL33" s="295" t="str">
        <f t="shared" si="8"/>
        <v/>
      </c>
      <c r="AM33" s="299">
        <v>1199</v>
      </c>
      <c r="AN33" s="299">
        <v>1249</v>
      </c>
      <c r="AO33" s="13" t="s">
        <v>27</v>
      </c>
      <c r="AP33" s="4" t="str">
        <f t="shared" si="9"/>
        <v/>
      </c>
      <c r="AQ33" s="63" t="str">
        <f t="shared" si="10"/>
        <v/>
      </c>
      <c r="AT33" s="13" t="s">
        <v>30</v>
      </c>
      <c r="AU33" s="4">
        <f t="shared" si="11"/>
        <v>-1199</v>
      </c>
      <c r="AV33" s="63">
        <f t="shared" si="12"/>
        <v>-1249</v>
      </c>
    </row>
    <row r="34" spans="1:48">
      <c r="A34" s="318"/>
      <c r="B34" s="318"/>
      <c r="C34" s="318"/>
      <c r="D34" s="319"/>
      <c r="E34" s="13">
        <v>2</v>
      </c>
      <c r="F34" s="13">
        <v>1</v>
      </c>
      <c r="G34" s="18">
        <v>920</v>
      </c>
      <c r="H34" s="18" t="s">
        <v>78</v>
      </c>
      <c r="I34" s="18"/>
      <c r="J34" s="320" t="s">
        <v>58</v>
      </c>
      <c r="K34" s="45">
        <v>1027</v>
      </c>
      <c r="L34" s="45">
        <v>1339</v>
      </c>
      <c r="M34" s="63" t="s">
        <v>26</v>
      </c>
      <c r="N34" s="57">
        <v>1027</v>
      </c>
      <c r="O34" s="4">
        <v>1339</v>
      </c>
      <c r="P34" s="31" t="s">
        <v>26</v>
      </c>
      <c r="Q34" s="31"/>
      <c r="R34" s="48">
        <f t="shared" si="0"/>
        <v>0</v>
      </c>
      <c r="S34" s="57">
        <v>1027</v>
      </c>
      <c r="T34" s="4">
        <v>1339</v>
      </c>
      <c r="U34" s="32" t="s">
        <v>26</v>
      </c>
      <c r="V34" s="12" t="str">
        <f t="shared" si="1"/>
        <v/>
      </c>
      <c r="W34" s="71" t="str">
        <f t="shared" si="2"/>
        <v/>
      </c>
      <c r="X34" s="12">
        <v>1047</v>
      </c>
      <c r="Y34" s="12">
        <v>1359</v>
      </c>
      <c r="Z34" s="14" t="s">
        <v>26</v>
      </c>
      <c r="AA34" s="296">
        <f t="shared" si="3"/>
        <v>20</v>
      </c>
      <c r="AB34" s="297">
        <f t="shared" si="4"/>
        <v>20</v>
      </c>
      <c r="AC34" s="296">
        <v>977</v>
      </c>
      <c r="AD34" s="243">
        <v>1359</v>
      </c>
      <c r="AE34" s="14" t="s">
        <v>26</v>
      </c>
      <c r="AF34" s="296">
        <f t="shared" si="5"/>
        <v>-70</v>
      </c>
      <c r="AG34" s="297" t="str">
        <f t="shared" si="6"/>
        <v/>
      </c>
      <c r="AH34" s="296">
        <v>1047</v>
      </c>
      <c r="AI34" s="12">
        <v>1359</v>
      </c>
      <c r="AJ34" s="14" t="s">
        <v>26</v>
      </c>
      <c r="AK34" s="296">
        <f t="shared" si="7"/>
        <v>70</v>
      </c>
      <c r="AL34" s="297" t="str">
        <f t="shared" si="8"/>
        <v/>
      </c>
      <c r="AM34" s="300">
        <v>1057</v>
      </c>
      <c r="AN34" s="300">
        <v>1359</v>
      </c>
      <c r="AO34" s="14" t="s">
        <v>26</v>
      </c>
      <c r="AP34" s="12">
        <f t="shared" si="9"/>
        <v>10</v>
      </c>
      <c r="AQ34" s="71" t="str">
        <f t="shared" si="10"/>
        <v/>
      </c>
      <c r="AR34" s="10"/>
      <c r="AS34" s="10"/>
      <c r="AT34" s="14" t="s">
        <v>30</v>
      </c>
      <c r="AU34" s="12">
        <f t="shared" si="11"/>
        <v>-1057</v>
      </c>
      <c r="AV34" s="71">
        <f t="shared" si="12"/>
        <v>-1359</v>
      </c>
    </row>
    <row r="35" spans="1:48" s="70" customFormat="1">
      <c r="A35" s="322"/>
      <c r="B35" s="322" t="s">
        <v>170</v>
      </c>
      <c r="C35" s="322" t="s">
        <v>138</v>
      </c>
      <c r="D35" s="344" t="s">
        <v>180</v>
      </c>
      <c r="E35" s="36">
        <v>0</v>
      </c>
      <c r="F35" s="36">
        <v>1</v>
      </c>
      <c r="G35" s="66"/>
      <c r="H35" s="66" t="s">
        <v>48</v>
      </c>
      <c r="I35" s="66"/>
      <c r="J35" s="340" t="s">
        <v>58</v>
      </c>
      <c r="K35" s="74">
        <v>875</v>
      </c>
      <c r="L35" s="74"/>
      <c r="M35" s="67" t="s">
        <v>79</v>
      </c>
      <c r="N35" s="111">
        <v>875</v>
      </c>
      <c r="O35" s="69"/>
      <c r="P35" s="72" t="s">
        <v>79</v>
      </c>
      <c r="Q35" s="72"/>
      <c r="R35" s="96">
        <f t="shared" si="0"/>
        <v>0</v>
      </c>
      <c r="S35" s="111">
        <v>875</v>
      </c>
      <c r="T35" s="69"/>
      <c r="U35" s="72" t="s">
        <v>79</v>
      </c>
      <c r="V35" s="4" t="str">
        <f t="shared" si="1"/>
        <v/>
      </c>
      <c r="W35" s="63" t="str">
        <f t="shared" si="2"/>
        <v/>
      </c>
      <c r="X35" s="4">
        <v>799</v>
      </c>
      <c r="Y35" s="4"/>
      <c r="Z35" s="13" t="s">
        <v>28</v>
      </c>
      <c r="AA35" s="76">
        <f t="shared" si="3"/>
        <v>-76</v>
      </c>
      <c r="AB35" s="295" t="str">
        <f t="shared" si="4"/>
        <v/>
      </c>
      <c r="AC35" s="76">
        <v>799</v>
      </c>
      <c r="AD35" s="244"/>
      <c r="AE35" s="13" t="s">
        <v>28</v>
      </c>
      <c r="AF35" s="76" t="str">
        <f t="shared" si="5"/>
        <v/>
      </c>
      <c r="AG35" s="295" t="str">
        <f t="shared" si="6"/>
        <v/>
      </c>
      <c r="AH35" s="76">
        <v>799</v>
      </c>
      <c r="AI35" s="4"/>
      <c r="AJ35" s="13" t="s">
        <v>27</v>
      </c>
      <c r="AK35" s="76" t="str">
        <f t="shared" si="7"/>
        <v/>
      </c>
      <c r="AL35" s="295" t="str">
        <f t="shared" si="8"/>
        <v/>
      </c>
      <c r="AM35" s="299">
        <v>799</v>
      </c>
      <c r="AN35" s="299"/>
      <c r="AO35" s="13" t="s">
        <v>27</v>
      </c>
      <c r="AP35" s="4" t="str">
        <f t="shared" si="9"/>
        <v/>
      </c>
      <c r="AQ35" s="63" t="str">
        <f t="shared" si="10"/>
        <v/>
      </c>
      <c r="AR35"/>
      <c r="AS35"/>
      <c r="AT35" s="13" t="s">
        <v>30</v>
      </c>
      <c r="AU35" s="4">
        <f t="shared" si="11"/>
        <v>-799</v>
      </c>
      <c r="AV35" s="63" t="str">
        <f t="shared" si="12"/>
        <v/>
      </c>
    </row>
    <row r="36" spans="1:48">
      <c r="A36" s="318"/>
      <c r="B36" s="318"/>
      <c r="C36" s="318"/>
      <c r="D36" s="319"/>
      <c r="E36" s="13">
        <v>1</v>
      </c>
      <c r="F36" s="13">
        <v>1</v>
      </c>
      <c r="G36" s="18"/>
      <c r="H36" s="18" t="s">
        <v>48</v>
      </c>
      <c r="I36" s="18"/>
      <c r="J36" s="320" t="s">
        <v>58</v>
      </c>
      <c r="K36" s="45">
        <v>895</v>
      </c>
      <c r="L36" s="45"/>
      <c r="M36" s="63" t="s">
        <v>26</v>
      </c>
      <c r="N36" s="57">
        <v>895</v>
      </c>
      <c r="O36" s="4"/>
      <c r="P36" s="31" t="s">
        <v>26</v>
      </c>
      <c r="Q36" s="31"/>
      <c r="R36" s="48">
        <f t="shared" si="0"/>
        <v>0</v>
      </c>
      <c r="S36" s="57">
        <v>895</v>
      </c>
      <c r="T36" s="4"/>
      <c r="U36" s="32" t="s">
        <v>26</v>
      </c>
      <c r="V36" s="4" t="str">
        <f t="shared" si="1"/>
        <v/>
      </c>
      <c r="W36" s="63" t="str">
        <f t="shared" si="2"/>
        <v/>
      </c>
      <c r="X36" s="4">
        <v>875</v>
      </c>
      <c r="Y36" s="4"/>
      <c r="Z36" s="13" t="s">
        <v>26</v>
      </c>
      <c r="AA36" s="76">
        <f t="shared" si="3"/>
        <v>-20</v>
      </c>
      <c r="AB36" s="295" t="str">
        <f t="shared" si="4"/>
        <v/>
      </c>
      <c r="AC36" s="76">
        <v>875</v>
      </c>
      <c r="AD36" s="244"/>
      <c r="AE36" s="13" t="s">
        <v>26</v>
      </c>
      <c r="AF36" s="76" t="str">
        <f t="shared" si="5"/>
        <v/>
      </c>
      <c r="AG36" s="295" t="str">
        <f t="shared" si="6"/>
        <v/>
      </c>
      <c r="AH36" s="76">
        <v>849</v>
      </c>
      <c r="AI36" s="4"/>
      <c r="AJ36" s="13" t="s">
        <v>26</v>
      </c>
      <c r="AK36" s="76">
        <f t="shared" si="7"/>
        <v>-26</v>
      </c>
      <c r="AL36" s="295" t="str">
        <f t="shared" si="8"/>
        <v/>
      </c>
      <c r="AM36" s="299">
        <v>849</v>
      </c>
      <c r="AN36" s="299"/>
      <c r="AO36" s="13" t="s">
        <v>26</v>
      </c>
      <c r="AP36" s="4" t="str">
        <f t="shared" si="9"/>
        <v/>
      </c>
      <c r="AQ36" s="63" t="str">
        <f t="shared" si="10"/>
        <v/>
      </c>
      <c r="AT36" s="13" t="s">
        <v>30</v>
      </c>
      <c r="AU36" s="4">
        <f t="shared" si="11"/>
        <v>-849</v>
      </c>
      <c r="AV36" s="63" t="str">
        <f t="shared" si="12"/>
        <v/>
      </c>
    </row>
    <row r="37" spans="1:48">
      <c r="A37" s="318"/>
      <c r="B37" s="318"/>
      <c r="C37" s="318"/>
      <c r="D37" s="319"/>
      <c r="E37" s="13">
        <v>2</v>
      </c>
      <c r="F37" s="13">
        <v>1</v>
      </c>
      <c r="G37" s="18"/>
      <c r="H37" s="18" t="s">
        <v>48</v>
      </c>
      <c r="I37" s="18"/>
      <c r="J37" s="320" t="s">
        <v>58</v>
      </c>
      <c r="K37" s="45">
        <v>875</v>
      </c>
      <c r="L37" s="45"/>
      <c r="M37" s="63" t="s">
        <v>26</v>
      </c>
      <c r="N37" s="57">
        <v>875</v>
      </c>
      <c r="O37" s="4"/>
      <c r="P37" s="31" t="s">
        <v>26</v>
      </c>
      <c r="Q37" s="31"/>
      <c r="R37" s="48">
        <f t="shared" si="0"/>
        <v>0</v>
      </c>
      <c r="S37" s="57">
        <v>875</v>
      </c>
      <c r="T37" s="4"/>
      <c r="U37" s="32" t="s">
        <v>26</v>
      </c>
      <c r="V37" s="4" t="str">
        <f t="shared" si="1"/>
        <v/>
      </c>
      <c r="W37" s="63" t="str">
        <f t="shared" si="2"/>
        <v/>
      </c>
      <c r="X37" s="4">
        <v>1025</v>
      </c>
      <c r="Y37" s="4"/>
      <c r="Z37" s="13" t="s">
        <v>26</v>
      </c>
      <c r="AA37" s="76">
        <f t="shared" si="3"/>
        <v>150</v>
      </c>
      <c r="AB37" s="295" t="str">
        <f t="shared" si="4"/>
        <v/>
      </c>
      <c r="AC37" s="76">
        <v>1025</v>
      </c>
      <c r="AD37" s="244"/>
      <c r="AE37" s="13" t="s">
        <v>26</v>
      </c>
      <c r="AF37" s="76" t="str">
        <f t="shared" si="5"/>
        <v/>
      </c>
      <c r="AG37" s="295" t="str">
        <f t="shared" si="6"/>
        <v/>
      </c>
      <c r="AH37" s="76">
        <v>949</v>
      </c>
      <c r="AI37" s="4"/>
      <c r="AJ37" s="13" t="s">
        <v>26</v>
      </c>
      <c r="AK37" s="76">
        <f t="shared" si="7"/>
        <v>-76</v>
      </c>
      <c r="AL37" s="295" t="str">
        <f t="shared" si="8"/>
        <v/>
      </c>
      <c r="AM37" s="299">
        <v>949</v>
      </c>
      <c r="AN37" s="299"/>
      <c r="AO37" s="13" t="s">
        <v>26</v>
      </c>
      <c r="AP37" s="4" t="str">
        <f t="shared" si="9"/>
        <v/>
      </c>
      <c r="AQ37" s="63" t="str">
        <f t="shared" si="10"/>
        <v/>
      </c>
      <c r="AT37" s="13" t="s">
        <v>30</v>
      </c>
      <c r="AU37" s="4">
        <f t="shared" si="11"/>
        <v>-949</v>
      </c>
      <c r="AV37" s="63" t="str">
        <f t="shared" si="12"/>
        <v/>
      </c>
    </row>
    <row r="38" spans="1:48" s="10" customFormat="1">
      <c r="A38" s="323"/>
      <c r="B38" s="323"/>
      <c r="C38" s="323"/>
      <c r="D38" s="345"/>
      <c r="E38" s="14">
        <v>3</v>
      </c>
      <c r="F38" s="14">
        <v>1</v>
      </c>
      <c r="G38" s="64"/>
      <c r="H38" s="64" t="s">
        <v>48</v>
      </c>
      <c r="I38" s="64"/>
      <c r="J38" s="341" t="s">
        <v>58</v>
      </c>
      <c r="K38" s="75">
        <v>1089</v>
      </c>
      <c r="L38" s="75"/>
      <c r="M38" s="71" t="s">
        <v>26</v>
      </c>
      <c r="N38" s="109">
        <v>1089</v>
      </c>
      <c r="O38" s="12"/>
      <c r="P38" s="37" t="s">
        <v>26</v>
      </c>
      <c r="Q38" s="37"/>
      <c r="R38" s="51">
        <f t="shared" si="0"/>
        <v>0</v>
      </c>
      <c r="S38" s="109">
        <v>1089</v>
      </c>
      <c r="T38" s="12"/>
      <c r="U38" s="37" t="s">
        <v>26</v>
      </c>
      <c r="V38" s="12" t="str">
        <f t="shared" si="1"/>
        <v/>
      </c>
      <c r="W38" s="71" t="str">
        <f t="shared" si="2"/>
        <v/>
      </c>
      <c r="X38" s="12">
        <v>1099</v>
      </c>
      <c r="Y38" s="12"/>
      <c r="Z38" s="14" t="s">
        <v>28</v>
      </c>
      <c r="AA38" s="296">
        <f t="shared" si="3"/>
        <v>10</v>
      </c>
      <c r="AB38" s="297" t="str">
        <f t="shared" si="4"/>
        <v/>
      </c>
      <c r="AC38" s="296">
        <v>1099</v>
      </c>
      <c r="AD38" s="243"/>
      <c r="AE38" s="14" t="s">
        <v>28</v>
      </c>
      <c r="AF38" s="296" t="str">
        <f t="shared" si="5"/>
        <v/>
      </c>
      <c r="AG38" s="297" t="str">
        <f t="shared" si="6"/>
        <v/>
      </c>
      <c r="AH38" s="296">
        <v>1099</v>
      </c>
      <c r="AI38" s="12"/>
      <c r="AJ38" s="14" t="s">
        <v>27</v>
      </c>
      <c r="AK38" s="296" t="str">
        <f t="shared" si="7"/>
        <v/>
      </c>
      <c r="AL38" s="297" t="str">
        <f t="shared" si="8"/>
        <v/>
      </c>
      <c r="AM38" s="300">
        <v>1099</v>
      </c>
      <c r="AN38" s="300"/>
      <c r="AO38" s="14" t="s">
        <v>27</v>
      </c>
      <c r="AP38" s="12" t="str">
        <f t="shared" si="9"/>
        <v/>
      </c>
      <c r="AQ38" s="71" t="str">
        <f t="shared" si="10"/>
        <v/>
      </c>
      <c r="AT38" s="14" t="s">
        <v>30</v>
      </c>
      <c r="AU38" s="12">
        <f t="shared" si="11"/>
        <v>-1099</v>
      </c>
      <c r="AV38" s="71" t="str">
        <f t="shared" si="12"/>
        <v/>
      </c>
    </row>
    <row r="39" spans="1:48" s="70" customFormat="1">
      <c r="A39" s="322"/>
      <c r="B39" s="322" t="s">
        <v>170</v>
      </c>
      <c r="C39" s="322" t="s">
        <v>138</v>
      </c>
      <c r="D39" s="344" t="s">
        <v>181</v>
      </c>
      <c r="E39" s="36">
        <v>1</v>
      </c>
      <c r="F39" s="36">
        <v>1</v>
      </c>
      <c r="G39" s="66"/>
      <c r="H39" s="66" t="s">
        <v>48</v>
      </c>
      <c r="I39" s="66"/>
      <c r="J39" s="340" t="s">
        <v>58</v>
      </c>
      <c r="K39" s="74">
        <v>849</v>
      </c>
      <c r="L39" s="74"/>
      <c r="M39" s="67" t="s">
        <v>26</v>
      </c>
      <c r="N39" s="111">
        <v>849</v>
      </c>
      <c r="O39" s="69"/>
      <c r="P39" s="72" t="s">
        <v>26</v>
      </c>
      <c r="Q39" s="72"/>
      <c r="R39" s="96">
        <f t="shared" si="0"/>
        <v>0</v>
      </c>
      <c r="S39" s="111">
        <v>849</v>
      </c>
      <c r="T39" s="69"/>
      <c r="U39" s="72" t="s">
        <v>26</v>
      </c>
      <c r="V39" s="4" t="str">
        <f t="shared" si="1"/>
        <v/>
      </c>
      <c r="W39" s="63" t="str">
        <f t="shared" si="2"/>
        <v/>
      </c>
      <c r="X39" s="69">
        <v>849</v>
      </c>
      <c r="Y39" s="4"/>
      <c r="Z39" s="13" t="s">
        <v>26</v>
      </c>
      <c r="AA39" s="76" t="str">
        <f t="shared" si="3"/>
        <v/>
      </c>
      <c r="AB39" s="295" t="str">
        <f t="shared" si="4"/>
        <v/>
      </c>
      <c r="AC39" s="76">
        <v>849</v>
      </c>
      <c r="AD39" s="244"/>
      <c r="AE39" s="13" t="s">
        <v>26</v>
      </c>
      <c r="AF39" s="76" t="str">
        <f t="shared" si="5"/>
        <v/>
      </c>
      <c r="AG39" s="295" t="str">
        <f t="shared" si="6"/>
        <v/>
      </c>
      <c r="AH39" s="76">
        <v>849</v>
      </c>
      <c r="AI39" s="4"/>
      <c r="AJ39" s="13" t="s">
        <v>26</v>
      </c>
      <c r="AK39" s="76" t="str">
        <f t="shared" si="7"/>
        <v/>
      </c>
      <c r="AL39" s="295" t="str">
        <f t="shared" si="8"/>
        <v/>
      </c>
      <c r="AM39" s="299">
        <v>849</v>
      </c>
      <c r="AN39" s="299"/>
      <c r="AO39" s="13" t="s">
        <v>26</v>
      </c>
      <c r="AP39" s="4" t="str">
        <f t="shared" si="9"/>
        <v/>
      </c>
      <c r="AQ39" s="63" t="str">
        <f t="shared" si="10"/>
        <v/>
      </c>
      <c r="AR39"/>
      <c r="AS39"/>
      <c r="AT39" s="13" t="s">
        <v>30</v>
      </c>
      <c r="AU39" s="4">
        <f t="shared" si="11"/>
        <v>-849</v>
      </c>
      <c r="AV39" s="63" t="str">
        <f t="shared" si="12"/>
        <v/>
      </c>
    </row>
    <row r="40" spans="1:48">
      <c r="A40" s="318"/>
      <c r="B40" s="318"/>
      <c r="C40" s="318"/>
      <c r="D40" s="319"/>
      <c r="E40" s="13">
        <v>2</v>
      </c>
      <c r="F40" s="13">
        <v>1</v>
      </c>
      <c r="G40" s="18"/>
      <c r="H40" s="18"/>
      <c r="I40" s="18"/>
      <c r="J40" s="320" t="s">
        <v>58</v>
      </c>
      <c r="K40" s="45">
        <v>965</v>
      </c>
      <c r="L40" s="45"/>
      <c r="M40" s="63" t="s">
        <v>26</v>
      </c>
      <c r="N40" s="57">
        <v>965</v>
      </c>
      <c r="O40" s="4"/>
      <c r="P40" s="31" t="s">
        <v>26</v>
      </c>
      <c r="Q40" s="31"/>
      <c r="R40" s="48">
        <f t="shared" si="0"/>
        <v>0</v>
      </c>
      <c r="S40" s="57">
        <v>965</v>
      </c>
      <c r="T40" s="4"/>
      <c r="U40" s="32" t="s">
        <v>26</v>
      </c>
      <c r="V40" s="4" t="str">
        <f t="shared" si="1"/>
        <v/>
      </c>
      <c r="W40" s="63" t="str">
        <f t="shared" si="2"/>
        <v/>
      </c>
      <c r="X40" s="4">
        <v>975</v>
      </c>
      <c r="Y40" s="4"/>
      <c r="Z40" s="13" t="s">
        <v>26</v>
      </c>
      <c r="AA40" s="76">
        <f t="shared" si="3"/>
        <v>10</v>
      </c>
      <c r="AB40" s="295" t="str">
        <f t="shared" si="4"/>
        <v/>
      </c>
      <c r="AC40" s="76">
        <v>975</v>
      </c>
      <c r="AD40" s="244"/>
      <c r="AE40" s="13" t="s">
        <v>26</v>
      </c>
      <c r="AF40" s="76" t="str">
        <f t="shared" si="5"/>
        <v/>
      </c>
      <c r="AG40" s="295" t="str">
        <f t="shared" si="6"/>
        <v/>
      </c>
      <c r="AH40" s="76">
        <v>949</v>
      </c>
      <c r="AI40" s="4"/>
      <c r="AJ40" s="13" t="s">
        <v>26</v>
      </c>
      <c r="AK40" s="76">
        <f t="shared" si="7"/>
        <v>-26</v>
      </c>
      <c r="AL40" s="295" t="str">
        <f t="shared" si="8"/>
        <v/>
      </c>
      <c r="AM40" s="299">
        <v>949</v>
      </c>
      <c r="AN40" s="299"/>
      <c r="AO40" s="13" t="s">
        <v>26</v>
      </c>
      <c r="AP40" s="4" t="str">
        <f t="shared" si="9"/>
        <v/>
      </c>
      <c r="AQ40" s="63" t="str">
        <f t="shared" si="10"/>
        <v/>
      </c>
      <c r="AT40" s="13" t="s">
        <v>30</v>
      </c>
      <c r="AU40" s="4">
        <f t="shared" si="11"/>
        <v>-949</v>
      </c>
      <c r="AV40" s="63" t="str">
        <f t="shared" si="12"/>
        <v/>
      </c>
    </row>
    <row r="41" spans="1:48" s="10" customFormat="1">
      <c r="A41" s="323"/>
      <c r="B41" s="323"/>
      <c r="C41" s="323"/>
      <c r="D41" s="345"/>
      <c r="E41" s="14">
        <v>3</v>
      </c>
      <c r="F41" s="14">
        <v>1</v>
      </c>
      <c r="G41" s="64"/>
      <c r="H41" s="64"/>
      <c r="I41" s="64"/>
      <c r="J41" s="341" t="s">
        <v>58</v>
      </c>
      <c r="K41" s="75">
        <v>1095</v>
      </c>
      <c r="L41" s="75"/>
      <c r="M41" s="71" t="s">
        <v>26</v>
      </c>
      <c r="N41" s="109">
        <v>1095</v>
      </c>
      <c r="O41" s="12"/>
      <c r="P41" s="37" t="s">
        <v>26</v>
      </c>
      <c r="Q41" s="37"/>
      <c r="R41" s="51">
        <f t="shared" si="0"/>
        <v>0</v>
      </c>
      <c r="S41" s="109">
        <v>1095</v>
      </c>
      <c r="T41" s="12"/>
      <c r="U41" s="37" t="s">
        <v>26</v>
      </c>
      <c r="V41" s="12" t="str">
        <f t="shared" si="1"/>
        <v/>
      </c>
      <c r="W41" s="71" t="str">
        <f t="shared" si="2"/>
        <v/>
      </c>
      <c r="X41" s="12"/>
      <c r="Y41" s="12"/>
      <c r="Z41" s="14" t="s">
        <v>30</v>
      </c>
      <c r="AA41" s="296">
        <f t="shared" si="3"/>
        <v>-1095</v>
      </c>
      <c r="AB41" s="297" t="str">
        <f t="shared" si="4"/>
        <v/>
      </c>
      <c r="AC41" s="296"/>
      <c r="AD41" s="243"/>
      <c r="AE41" s="14" t="s">
        <v>30</v>
      </c>
      <c r="AF41" s="296" t="str">
        <f t="shared" si="5"/>
        <v/>
      </c>
      <c r="AG41" s="297" t="str">
        <f t="shared" si="6"/>
        <v/>
      </c>
      <c r="AH41" s="296"/>
      <c r="AI41" s="12"/>
      <c r="AJ41" s="14" t="s">
        <v>30</v>
      </c>
      <c r="AK41" s="296" t="str">
        <f t="shared" si="7"/>
        <v/>
      </c>
      <c r="AL41" s="297" t="str">
        <f t="shared" si="8"/>
        <v/>
      </c>
      <c r="AM41" s="300"/>
      <c r="AN41" s="300"/>
      <c r="AO41" s="14" t="s">
        <v>30</v>
      </c>
      <c r="AP41" s="12" t="str">
        <f t="shared" si="9"/>
        <v/>
      </c>
      <c r="AQ41" s="71" t="str">
        <f t="shared" si="10"/>
        <v/>
      </c>
      <c r="AT41" s="14" t="s">
        <v>30</v>
      </c>
      <c r="AU41" s="12" t="str">
        <f t="shared" si="11"/>
        <v/>
      </c>
      <c r="AV41" s="71" t="str">
        <f t="shared" si="12"/>
        <v/>
      </c>
    </row>
    <row r="42" spans="1:48" s="70" customFormat="1">
      <c r="A42" s="322"/>
      <c r="B42" s="322" t="s">
        <v>170</v>
      </c>
      <c r="C42" s="322" t="s">
        <v>63</v>
      </c>
      <c r="D42" s="344" t="s">
        <v>182</v>
      </c>
      <c r="E42" s="36">
        <v>0</v>
      </c>
      <c r="F42" s="36">
        <v>1</v>
      </c>
      <c r="G42" s="66"/>
      <c r="H42" s="66"/>
      <c r="I42" s="66"/>
      <c r="J42" s="340" t="s">
        <v>55</v>
      </c>
      <c r="K42" s="74">
        <v>895</v>
      </c>
      <c r="L42" s="74"/>
      <c r="M42" s="67" t="s">
        <v>26</v>
      </c>
      <c r="N42" s="111">
        <v>895</v>
      </c>
      <c r="O42" s="69"/>
      <c r="P42" s="72" t="s">
        <v>26</v>
      </c>
      <c r="Q42" s="72"/>
      <c r="R42" s="96">
        <f t="shared" si="0"/>
        <v>0</v>
      </c>
      <c r="S42" s="111">
        <v>895</v>
      </c>
      <c r="T42" s="69"/>
      <c r="U42" s="72" t="s">
        <v>26</v>
      </c>
      <c r="V42" s="4" t="str">
        <f t="shared" si="1"/>
        <v/>
      </c>
      <c r="W42" s="63" t="str">
        <f t="shared" si="2"/>
        <v/>
      </c>
      <c r="X42" s="69">
        <v>895</v>
      </c>
      <c r="Y42" s="4"/>
      <c r="Z42" s="13" t="s">
        <v>26</v>
      </c>
      <c r="AA42" s="76" t="str">
        <f t="shared" si="3"/>
        <v/>
      </c>
      <c r="AB42" s="295" t="str">
        <f t="shared" si="4"/>
        <v/>
      </c>
      <c r="AC42" s="76">
        <v>895</v>
      </c>
      <c r="AD42" s="244"/>
      <c r="AE42" s="13" t="s">
        <v>27</v>
      </c>
      <c r="AF42" s="76" t="str">
        <f t="shared" si="5"/>
        <v/>
      </c>
      <c r="AG42" s="295" t="str">
        <f t="shared" si="6"/>
        <v/>
      </c>
      <c r="AH42" s="76">
        <v>895</v>
      </c>
      <c r="AI42" s="4"/>
      <c r="AJ42" s="13" t="s">
        <v>26</v>
      </c>
      <c r="AK42" s="76" t="str">
        <f t="shared" si="7"/>
        <v/>
      </c>
      <c r="AL42" s="295" t="str">
        <f t="shared" si="8"/>
        <v/>
      </c>
      <c r="AM42" s="299">
        <v>895</v>
      </c>
      <c r="AN42" s="299"/>
      <c r="AO42" s="13" t="s">
        <v>26</v>
      </c>
      <c r="AP42" s="4" t="str">
        <f t="shared" si="9"/>
        <v/>
      </c>
      <c r="AQ42" s="63" t="str">
        <f t="shared" si="10"/>
        <v/>
      </c>
      <c r="AR42"/>
      <c r="AS42"/>
      <c r="AT42" s="13" t="s">
        <v>30</v>
      </c>
      <c r="AU42" s="4">
        <f t="shared" si="11"/>
        <v>-895</v>
      </c>
      <c r="AV42" s="63" t="str">
        <f t="shared" si="12"/>
        <v/>
      </c>
    </row>
    <row r="43" spans="1:48">
      <c r="A43" s="318"/>
      <c r="B43" s="318"/>
      <c r="C43" s="318"/>
      <c r="D43" s="319"/>
      <c r="E43" s="13">
        <v>1</v>
      </c>
      <c r="F43" s="13">
        <v>1</v>
      </c>
      <c r="G43" s="18"/>
      <c r="H43" s="18"/>
      <c r="I43" s="18"/>
      <c r="J43" s="320" t="s">
        <v>55</v>
      </c>
      <c r="K43" s="45">
        <v>995</v>
      </c>
      <c r="L43" s="45"/>
      <c r="M43" s="63" t="s">
        <v>26</v>
      </c>
      <c r="N43" s="57">
        <v>995</v>
      </c>
      <c r="O43" s="4"/>
      <c r="P43" s="31" t="s">
        <v>27</v>
      </c>
      <c r="Q43" s="31"/>
      <c r="R43" s="48">
        <f t="shared" si="0"/>
        <v>0</v>
      </c>
      <c r="S43" s="57">
        <v>995</v>
      </c>
      <c r="T43" s="4"/>
      <c r="U43" s="32" t="s">
        <v>27</v>
      </c>
      <c r="V43" s="4" t="str">
        <f t="shared" si="1"/>
        <v/>
      </c>
      <c r="W43" s="63" t="str">
        <f t="shared" si="2"/>
        <v/>
      </c>
      <c r="X43" s="4">
        <v>995</v>
      </c>
      <c r="Y43" s="4"/>
      <c r="Z43" s="13" t="s">
        <v>28</v>
      </c>
      <c r="AA43" s="76" t="str">
        <f t="shared" si="3"/>
        <v/>
      </c>
      <c r="AB43" s="295" t="str">
        <f t="shared" si="4"/>
        <v/>
      </c>
      <c r="AC43" s="76">
        <v>995</v>
      </c>
      <c r="AD43" s="244"/>
      <c r="AE43" s="13" t="s">
        <v>26</v>
      </c>
      <c r="AF43" s="76" t="str">
        <f t="shared" si="5"/>
        <v/>
      </c>
      <c r="AG43" s="295" t="str">
        <f t="shared" si="6"/>
        <v/>
      </c>
      <c r="AH43" s="76">
        <v>995</v>
      </c>
      <c r="AI43" s="4"/>
      <c r="AJ43" s="13" t="s">
        <v>27</v>
      </c>
      <c r="AK43" s="76" t="str">
        <f t="shared" si="7"/>
        <v/>
      </c>
      <c r="AL43" s="295" t="str">
        <f t="shared" si="8"/>
        <v/>
      </c>
      <c r="AM43" s="299">
        <v>995</v>
      </c>
      <c r="AN43" s="299"/>
      <c r="AO43" s="13" t="s">
        <v>27</v>
      </c>
      <c r="AP43" s="4" t="str">
        <f t="shared" si="9"/>
        <v/>
      </c>
      <c r="AQ43" s="63" t="str">
        <f t="shared" si="10"/>
        <v/>
      </c>
      <c r="AT43" s="13" t="s">
        <v>30</v>
      </c>
      <c r="AU43" s="4">
        <f t="shared" si="11"/>
        <v>-995</v>
      </c>
      <c r="AV43" s="63" t="str">
        <f t="shared" si="12"/>
        <v/>
      </c>
    </row>
    <row r="44" spans="1:48">
      <c r="A44" s="318"/>
      <c r="B44" s="318"/>
      <c r="C44" s="318"/>
      <c r="D44" s="319"/>
      <c r="E44" s="13" t="s">
        <v>51</v>
      </c>
      <c r="F44" s="13">
        <v>1</v>
      </c>
      <c r="G44" s="18"/>
      <c r="H44" s="18"/>
      <c r="I44" s="18"/>
      <c r="J44" s="320" t="s">
        <v>55</v>
      </c>
      <c r="K44" s="45">
        <v>1050</v>
      </c>
      <c r="L44" s="45"/>
      <c r="M44" s="63" t="s">
        <v>27</v>
      </c>
      <c r="N44" s="57">
        <v>1150</v>
      </c>
      <c r="O44" s="4"/>
      <c r="P44" s="31" t="s">
        <v>27</v>
      </c>
      <c r="Q44" s="31"/>
      <c r="R44" s="48">
        <f t="shared" si="0"/>
        <v>100</v>
      </c>
      <c r="S44" s="57">
        <v>1150</v>
      </c>
      <c r="T44" s="4"/>
      <c r="U44" s="32" t="s">
        <v>27</v>
      </c>
      <c r="V44" s="4" t="str">
        <f t="shared" si="1"/>
        <v/>
      </c>
      <c r="W44" s="63" t="str">
        <f t="shared" si="2"/>
        <v/>
      </c>
      <c r="X44" s="4">
        <v>1150</v>
      </c>
      <c r="Y44" s="4"/>
      <c r="Z44" s="13" t="s">
        <v>28</v>
      </c>
      <c r="AA44" s="76" t="str">
        <f t="shared" si="3"/>
        <v/>
      </c>
      <c r="AB44" s="295" t="str">
        <f t="shared" si="4"/>
        <v/>
      </c>
      <c r="AC44" s="76">
        <v>1150</v>
      </c>
      <c r="AD44" s="244"/>
      <c r="AE44" s="13" t="s">
        <v>27</v>
      </c>
      <c r="AF44" s="76" t="str">
        <f t="shared" si="5"/>
        <v/>
      </c>
      <c r="AG44" s="295" t="str">
        <f t="shared" si="6"/>
        <v/>
      </c>
      <c r="AH44" s="76">
        <v>1050</v>
      </c>
      <c r="AI44" s="4"/>
      <c r="AJ44" s="13" t="s">
        <v>27</v>
      </c>
      <c r="AK44" s="76">
        <f t="shared" si="7"/>
        <v>-100</v>
      </c>
      <c r="AL44" s="295" t="str">
        <f t="shared" si="8"/>
        <v/>
      </c>
      <c r="AM44" s="299">
        <v>1050</v>
      </c>
      <c r="AN44" s="299"/>
      <c r="AO44" s="13" t="s">
        <v>27</v>
      </c>
      <c r="AP44" s="4" t="str">
        <f t="shared" si="9"/>
        <v/>
      </c>
      <c r="AQ44" s="63" t="str">
        <f t="shared" si="10"/>
        <v/>
      </c>
      <c r="AT44" s="13" t="s">
        <v>30</v>
      </c>
      <c r="AU44" s="4">
        <f t="shared" si="11"/>
        <v>-1050</v>
      </c>
      <c r="AV44" s="63" t="str">
        <f t="shared" si="12"/>
        <v/>
      </c>
    </row>
    <row r="45" spans="1:48">
      <c r="A45" s="318"/>
      <c r="B45" s="318"/>
      <c r="C45" s="318"/>
      <c r="D45" s="319"/>
      <c r="E45" s="13">
        <v>2</v>
      </c>
      <c r="F45" s="13">
        <v>1</v>
      </c>
      <c r="G45" s="18"/>
      <c r="H45" s="18"/>
      <c r="I45" s="18"/>
      <c r="J45" s="320" t="s">
        <v>55</v>
      </c>
      <c r="K45" s="45">
        <v>1095</v>
      </c>
      <c r="L45" s="45"/>
      <c r="M45" s="63" t="s">
        <v>27</v>
      </c>
      <c r="N45" s="57">
        <v>1095</v>
      </c>
      <c r="O45" s="4"/>
      <c r="P45" s="31" t="s">
        <v>27</v>
      </c>
      <c r="Q45" s="31"/>
      <c r="R45" s="48">
        <f t="shared" si="0"/>
        <v>0</v>
      </c>
      <c r="S45" s="57">
        <v>1095</v>
      </c>
      <c r="T45" s="4"/>
      <c r="U45" s="32" t="s">
        <v>27</v>
      </c>
      <c r="V45" s="4" t="str">
        <f t="shared" si="1"/>
        <v/>
      </c>
      <c r="W45" s="63" t="str">
        <f t="shared" si="2"/>
        <v/>
      </c>
      <c r="X45" s="4">
        <v>1095</v>
      </c>
      <c r="Y45" s="4"/>
      <c r="Z45" s="13" t="s">
        <v>28</v>
      </c>
      <c r="AA45" s="76" t="str">
        <f t="shared" si="3"/>
        <v/>
      </c>
      <c r="AB45" s="295" t="str">
        <f t="shared" si="4"/>
        <v/>
      </c>
      <c r="AC45" s="76">
        <v>1095</v>
      </c>
      <c r="AD45" s="244"/>
      <c r="AE45" s="13" t="s">
        <v>27</v>
      </c>
      <c r="AF45" s="76" t="str">
        <f t="shared" si="5"/>
        <v/>
      </c>
      <c r="AG45" s="295" t="str">
        <f t="shared" si="6"/>
        <v/>
      </c>
      <c r="AH45" s="76">
        <v>1095</v>
      </c>
      <c r="AI45" s="4"/>
      <c r="AJ45" s="13" t="s">
        <v>27</v>
      </c>
      <c r="AK45" s="76" t="str">
        <f t="shared" si="7"/>
        <v/>
      </c>
      <c r="AL45" s="295" t="str">
        <f t="shared" si="8"/>
        <v/>
      </c>
      <c r="AM45" s="299">
        <v>1095</v>
      </c>
      <c r="AN45" s="299"/>
      <c r="AO45" s="13" t="s">
        <v>27</v>
      </c>
      <c r="AP45" s="4" t="str">
        <f t="shared" si="9"/>
        <v/>
      </c>
      <c r="AQ45" s="63" t="str">
        <f t="shared" si="10"/>
        <v/>
      </c>
      <c r="AT45" s="13" t="s">
        <v>30</v>
      </c>
      <c r="AU45" s="4">
        <f t="shared" si="11"/>
        <v>-1095</v>
      </c>
      <c r="AV45" s="63" t="str">
        <f t="shared" si="12"/>
        <v/>
      </c>
    </row>
    <row r="46" spans="1:48" s="10" customFormat="1">
      <c r="A46" s="323"/>
      <c r="B46" s="323"/>
      <c r="C46" s="323"/>
      <c r="D46" s="345"/>
      <c r="E46" s="14" t="s">
        <v>52</v>
      </c>
      <c r="F46" s="14">
        <v>1</v>
      </c>
      <c r="G46" s="64"/>
      <c r="H46" s="64"/>
      <c r="I46" s="64"/>
      <c r="J46" s="341" t="s">
        <v>55</v>
      </c>
      <c r="K46" s="75">
        <v>1295</v>
      </c>
      <c r="L46" s="75"/>
      <c r="M46" s="71" t="s">
        <v>27</v>
      </c>
      <c r="N46" s="109">
        <v>1250</v>
      </c>
      <c r="O46" s="12"/>
      <c r="P46" s="37" t="s">
        <v>26</v>
      </c>
      <c r="Q46" s="37"/>
      <c r="R46" s="51">
        <f t="shared" si="0"/>
        <v>-45</v>
      </c>
      <c r="S46" s="109">
        <v>1250</v>
      </c>
      <c r="T46" s="12"/>
      <c r="U46" s="37" t="s">
        <v>26</v>
      </c>
      <c r="V46" s="12" t="str">
        <f t="shared" si="1"/>
        <v/>
      </c>
      <c r="W46" s="71" t="str">
        <f t="shared" si="2"/>
        <v/>
      </c>
      <c r="X46" s="12">
        <v>1250</v>
      </c>
      <c r="Y46" s="12"/>
      <c r="Z46" s="14" t="s">
        <v>28</v>
      </c>
      <c r="AA46" s="296" t="str">
        <f t="shared" si="3"/>
        <v/>
      </c>
      <c r="AB46" s="297" t="str">
        <f t="shared" si="4"/>
        <v/>
      </c>
      <c r="AC46" s="296">
        <v>1250</v>
      </c>
      <c r="AD46" s="243"/>
      <c r="AE46" s="14" t="s">
        <v>27</v>
      </c>
      <c r="AF46" s="296" t="str">
        <f t="shared" si="5"/>
        <v/>
      </c>
      <c r="AG46" s="297" t="str">
        <f t="shared" si="6"/>
        <v/>
      </c>
      <c r="AH46" s="296">
        <v>1250</v>
      </c>
      <c r="AI46" s="12"/>
      <c r="AJ46" s="14" t="s">
        <v>26</v>
      </c>
      <c r="AK46" s="296" t="str">
        <f t="shared" si="7"/>
        <v/>
      </c>
      <c r="AL46" s="297" t="str">
        <f t="shared" si="8"/>
        <v/>
      </c>
      <c r="AM46" s="300">
        <v>1250</v>
      </c>
      <c r="AN46" s="300"/>
      <c r="AO46" s="14" t="s">
        <v>27</v>
      </c>
      <c r="AP46" s="12" t="str">
        <f t="shared" si="9"/>
        <v/>
      </c>
      <c r="AQ46" s="71" t="str">
        <f t="shared" si="10"/>
        <v/>
      </c>
      <c r="AT46" s="14" t="s">
        <v>30</v>
      </c>
      <c r="AU46" s="12">
        <f t="shared" si="11"/>
        <v>-1250</v>
      </c>
      <c r="AV46" s="71" t="str">
        <f t="shared" si="12"/>
        <v/>
      </c>
    </row>
    <row r="47" spans="1:48" s="70" customFormat="1">
      <c r="A47" s="322"/>
      <c r="B47" s="322" t="s">
        <v>170</v>
      </c>
      <c r="C47" s="322" t="s">
        <v>63</v>
      </c>
      <c r="D47" s="344" t="s">
        <v>183</v>
      </c>
      <c r="E47" s="36">
        <v>1</v>
      </c>
      <c r="F47" s="36">
        <v>1</v>
      </c>
      <c r="G47" s="66"/>
      <c r="H47" s="66"/>
      <c r="I47" s="66"/>
      <c r="J47" s="340" t="s">
        <v>58</v>
      </c>
      <c r="K47" s="74">
        <v>995</v>
      </c>
      <c r="L47" s="74"/>
      <c r="M47" s="67" t="s">
        <v>26</v>
      </c>
      <c r="N47" s="111">
        <v>995</v>
      </c>
      <c r="O47" s="69"/>
      <c r="P47" s="72" t="s">
        <v>26</v>
      </c>
      <c r="Q47" s="72"/>
      <c r="R47" s="96">
        <f t="shared" si="0"/>
        <v>0</v>
      </c>
      <c r="S47" s="111">
        <v>995</v>
      </c>
      <c r="T47" s="69"/>
      <c r="U47" s="72" t="s">
        <v>26</v>
      </c>
      <c r="V47" s="4" t="str">
        <f t="shared" si="1"/>
        <v/>
      </c>
      <c r="W47" s="63" t="str">
        <f t="shared" si="2"/>
        <v/>
      </c>
      <c r="X47" s="69">
        <v>995</v>
      </c>
      <c r="Y47" s="4"/>
      <c r="Z47" s="13" t="s">
        <v>26</v>
      </c>
      <c r="AA47" s="76" t="str">
        <f t="shared" si="3"/>
        <v/>
      </c>
      <c r="AB47" s="295" t="str">
        <f t="shared" si="4"/>
        <v/>
      </c>
      <c r="AC47" s="76">
        <v>995</v>
      </c>
      <c r="AD47" s="244"/>
      <c r="AE47" s="13" t="s">
        <v>26</v>
      </c>
      <c r="AF47" s="76" t="str">
        <f t="shared" si="5"/>
        <v/>
      </c>
      <c r="AG47" s="295" t="str">
        <f t="shared" si="6"/>
        <v/>
      </c>
      <c r="AH47" s="76">
        <v>995</v>
      </c>
      <c r="AI47" s="4"/>
      <c r="AJ47" s="13" t="s">
        <v>26</v>
      </c>
      <c r="AK47" s="76" t="str">
        <f t="shared" si="7"/>
        <v/>
      </c>
      <c r="AL47" s="295" t="str">
        <f t="shared" si="8"/>
        <v/>
      </c>
      <c r="AM47" s="299">
        <v>995</v>
      </c>
      <c r="AN47" s="299"/>
      <c r="AO47" s="13" t="s">
        <v>26</v>
      </c>
      <c r="AP47" s="4" t="str">
        <f t="shared" si="9"/>
        <v/>
      </c>
      <c r="AQ47" s="63" t="str">
        <f t="shared" si="10"/>
        <v/>
      </c>
      <c r="AR47"/>
      <c r="AS47"/>
      <c r="AT47" s="13" t="s">
        <v>30</v>
      </c>
      <c r="AU47" s="4">
        <f t="shared" si="11"/>
        <v>-995</v>
      </c>
      <c r="AV47" s="63" t="str">
        <f t="shared" si="12"/>
        <v/>
      </c>
    </row>
    <row r="48" spans="1:48">
      <c r="A48" s="318"/>
      <c r="B48" s="318"/>
      <c r="C48" s="318"/>
      <c r="D48" s="319"/>
      <c r="E48" s="13">
        <v>2</v>
      </c>
      <c r="F48" s="13">
        <v>1</v>
      </c>
      <c r="G48" s="18"/>
      <c r="H48" s="18"/>
      <c r="I48" s="18"/>
      <c r="J48" s="320" t="s">
        <v>58</v>
      </c>
      <c r="K48" s="45">
        <v>1095</v>
      </c>
      <c r="L48" s="45"/>
      <c r="M48" s="63" t="s">
        <v>26</v>
      </c>
      <c r="N48" s="57">
        <v>1095</v>
      </c>
      <c r="O48" s="4"/>
      <c r="P48" s="31" t="s">
        <v>26</v>
      </c>
      <c r="Q48" s="31"/>
      <c r="R48" s="48">
        <f t="shared" si="0"/>
        <v>0</v>
      </c>
      <c r="S48" s="57">
        <v>1095</v>
      </c>
      <c r="T48" s="4"/>
      <c r="U48" s="32" t="s">
        <v>26</v>
      </c>
      <c r="V48" s="4" t="str">
        <f t="shared" si="1"/>
        <v/>
      </c>
      <c r="W48" s="63" t="str">
        <f t="shared" si="2"/>
        <v/>
      </c>
      <c r="X48" s="4">
        <v>1095</v>
      </c>
      <c r="Y48" s="4"/>
      <c r="Z48" s="13" t="s">
        <v>28</v>
      </c>
      <c r="AA48" s="76" t="str">
        <f t="shared" si="3"/>
        <v/>
      </c>
      <c r="AB48" s="295" t="str">
        <f t="shared" si="4"/>
        <v/>
      </c>
      <c r="AC48" s="76">
        <v>1095</v>
      </c>
      <c r="AD48" s="244"/>
      <c r="AE48" s="13" t="s">
        <v>26</v>
      </c>
      <c r="AF48" s="76" t="str">
        <f t="shared" si="5"/>
        <v/>
      </c>
      <c r="AG48" s="295" t="str">
        <f t="shared" si="6"/>
        <v/>
      </c>
      <c r="AH48" s="76">
        <v>1095</v>
      </c>
      <c r="AI48" s="4"/>
      <c r="AJ48" s="13" t="s">
        <v>26</v>
      </c>
      <c r="AK48" s="76" t="str">
        <f t="shared" si="7"/>
        <v/>
      </c>
      <c r="AL48" s="295" t="str">
        <f t="shared" si="8"/>
        <v/>
      </c>
      <c r="AM48" s="299">
        <v>1095</v>
      </c>
      <c r="AN48" s="299"/>
      <c r="AO48" s="13" t="s">
        <v>27</v>
      </c>
      <c r="AP48" s="4" t="str">
        <f t="shared" si="9"/>
        <v/>
      </c>
      <c r="AQ48" s="63" t="str">
        <f t="shared" si="10"/>
        <v/>
      </c>
      <c r="AT48" s="13" t="s">
        <v>30</v>
      </c>
      <c r="AU48" s="4">
        <f t="shared" si="11"/>
        <v>-1095</v>
      </c>
      <c r="AV48" s="63" t="str">
        <f t="shared" si="12"/>
        <v/>
      </c>
    </row>
    <row r="49" spans="1:48" s="10" customFormat="1">
      <c r="A49" s="323"/>
      <c r="B49" s="323"/>
      <c r="C49" s="323"/>
      <c r="D49" s="345"/>
      <c r="E49" s="14">
        <v>3</v>
      </c>
      <c r="F49" s="14">
        <v>2</v>
      </c>
      <c r="G49" s="64"/>
      <c r="H49" s="64"/>
      <c r="I49" s="64"/>
      <c r="J49" s="320" t="s">
        <v>58</v>
      </c>
      <c r="K49" s="75">
        <v>1395</v>
      </c>
      <c r="L49" s="75"/>
      <c r="M49" s="71" t="s">
        <v>26</v>
      </c>
      <c r="N49" s="109">
        <v>1395</v>
      </c>
      <c r="O49" s="12"/>
      <c r="P49" s="37" t="s">
        <v>26</v>
      </c>
      <c r="Q49" s="37"/>
      <c r="R49" s="51">
        <f t="shared" si="0"/>
        <v>0</v>
      </c>
      <c r="S49" s="109">
        <v>1395</v>
      </c>
      <c r="T49" s="12"/>
      <c r="U49" s="37" t="s">
        <v>26</v>
      </c>
      <c r="V49" s="12" t="str">
        <f t="shared" si="1"/>
        <v/>
      </c>
      <c r="W49" s="71" t="str">
        <f t="shared" si="2"/>
        <v/>
      </c>
      <c r="X49" s="12">
        <v>1395</v>
      </c>
      <c r="Y49" s="12"/>
      <c r="Z49" s="14" t="s">
        <v>28</v>
      </c>
      <c r="AA49" s="296" t="str">
        <f t="shared" si="3"/>
        <v/>
      </c>
      <c r="AB49" s="297" t="str">
        <f t="shared" si="4"/>
        <v/>
      </c>
      <c r="AC49" s="296">
        <v>1395</v>
      </c>
      <c r="AD49" s="243"/>
      <c r="AE49" s="14" t="s">
        <v>27</v>
      </c>
      <c r="AF49" s="296" t="str">
        <f t="shared" si="5"/>
        <v/>
      </c>
      <c r="AG49" s="297" t="str">
        <f t="shared" si="6"/>
        <v/>
      </c>
      <c r="AH49" s="296">
        <v>1395</v>
      </c>
      <c r="AI49" s="12"/>
      <c r="AJ49" s="14" t="s">
        <v>27</v>
      </c>
      <c r="AK49" s="296" t="str">
        <f t="shared" si="7"/>
        <v/>
      </c>
      <c r="AL49" s="297" t="str">
        <f t="shared" si="8"/>
        <v/>
      </c>
      <c r="AM49" s="300">
        <v>1395</v>
      </c>
      <c r="AN49" s="300"/>
      <c r="AO49" s="14" t="s">
        <v>27</v>
      </c>
      <c r="AP49" s="12" t="str">
        <f t="shared" si="9"/>
        <v/>
      </c>
      <c r="AQ49" s="71" t="str">
        <f t="shared" si="10"/>
        <v/>
      </c>
      <c r="AT49" s="14" t="s">
        <v>30</v>
      </c>
      <c r="AU49" s="12">
        <f t="shared" si="11"/>
        <v>-1395</v>
      </c>
      <c r="AV49" s="71" t="str">
        <f t="shared" si="12"/>
        <v/>
      </c>
    </row>
    <row r="50" spans="1:48" s="70" customFormat="1">
      <c r="A50" s="322"/>
      <c r="B50" s="322" t="s">
        <v>170</v>
      </c>
      <c r="C50" s="322" t="s">
        <v>184</v>
      </c>
      <c r="D50" s="344" t="s">
        <v>185</v>
      </c>
      <c r="E50" s="36">
        <v>0</v>
      </c>
      <c r="F50" s="36">
        <v>1</v>
      </c>
      <c r="G50" s="66">
        <v>530</v>
      </c>
      <c r="H50" s="66" t="s">
        <v>48</v>
      </c>
      <c r="I50" s="66"/>
      <c r="J50" s="340" t="s">
        <v>55</v>
      </c>
      <c r="K50" s="74">
        <v>999</v>
      </c>
      <c r="L50" s="74"/>
      <c r="M50" s="67" t="s">
        <v>29</v>
      </c>
      <c r="N50" s="111">
        <v>974</v>
      </c>
      <c r="O50" s="69"/>
      <c r="P50" s="72" t="s">
        <v>26</v>
      </c>
      <c r="Q50" s="72"/>
      <c r="R50" s="96">
        <f t="shared" si="0"/>
        <v>-25</v>
      </c>
      <c r="S50" s="111">
        <v>974</v>
      </c>
      <c r="T50" s="69"/>
      <c r="U50" s="72" t="s">
        <v>26</v>
      </c>
      <c r="V50" s="4" t="str">
        <f t="shared" si="1"/>
        <v/>
      </c>
      <c r="W50" s="63" t="str">
        <f t="shared" si="2"/>
        <v/>
      </c>
      <c r="X50" s="69">
        <v>1049</v>
      </c>
      <c r="Y50" s="69"/>
      <c r="Z50" s="13" t="s">
        <v>26</v>
      </c>
      <c r="AA50" s="76">
        <f t="shared" si="3"/>
        <v>75</v>
      </c>
      <c r="AB50" s="295" t="str">
        <f t="shared" si="4"/>
        <v/>
      </c>
      <c r="AC50" s="76">
        <v>1049</v>
      </c>
      <c r="AD50" s="244"/>
      <c r="AE50" s="13" t="s">
        <v>26</v>
      </c>
      <c r="AF50" s="76" t="str">
        <f t="shared" si="5"/>
        <v/>
      </c>
      <c r="AG50" s="295" t="str">
        <f t="shared" si="6"/>
        <v/>
      </c>
      <c r="AH50" s="76">
        <v>974</v>
      </c>
      <c r="AI50" s="4"/>
      <c r="AJ50" s="13" t="s">
        <v>28</v>
      </c>
      <c r="AK50" s="76">
        <f t="shared" si="7"/>
        <v>-75</v>
      </c>
      <c r="AL50" s="295" t="str">
        <f t="shared" si="8"/>
        <v/>
      </c>
      <c r="AM50" s="299">
        <v>974</v>
      </c>
      <c r="AN50" s="299"/>
      <c r="AO50" s="13" t="s">
        <v>29</v>
      </c>
      <c r="AP50" s="4" t="str">
        <f t="shared" si="9"/>
        <v/>
      </c>
      <c r="AQ50" s="63" t="str">
        <f t="shared" si="10"/>
        <v/>
      </c>
      <c r="AR50"/>
      <c r="AS50"/>
      <c r="AT50" s="13" t="s">
        <v>30</v>
      </c>
      <c r="AU50" s="4">
        <f t="shared" si="11"/>
        <v>-974</v>
      </c>
      <c r="AV50" s="63" t="str">
        <f t="shared" si="12"/>
        <v/>
      </c>
    </row>
    <row r="51" spans="1:48">
      <c r="A51" s="318"/>
      <c r="B51" s="318"/>
      <c r="C51" s="318"/>
      <c r="D51" s="319"/>
      <c r="E51" s="13">
        <v>1</v>
      </c>
      <c r="F51" s="13">
        <v>1</v>
      </c>
      <c r="G51" s="18">
        <v>646</v>
      </c>
      <c r="H51" s="18" t="s">
        <v>48</v>
      </c>
      <c r="I51" s="18"/>
      <c r="J51" s="320" t="s">
        <v>55</v>
      </c>
      <c r="K51" s="45">
        <v>1019</v>
      </c>
      <c r="L51" s="45"/>
      <c r="M51" s="63" t="s">
        <v>29</v>
      </c>
      <c r="N51" s="57">
        <v>1019</v>
      </c>
      <c r="O51" s="4"/>
      <c r="P51" s="31" t="s">
        <v>27</v>
      </c>
      <c r="Q51" s="31"/>
      <c r="R51" s="48">
        <f t="shared" si="0"/>
        <v>0</v>
      </c>
      <c r="S51" s="57">
        <v>1019</v>
      </c>
      <c r="T51" s="4"/>
      <c r="U51" s="32" t="s">
        <v>27</v>
      </c>
      <c r="V51" s="4" t="str">
        <f t="shared" si="1"/>
        <v/>
      </c>
      <c r="W51" s="63" t="str">
        <f t="shared" si="2"/>
        <v/>
      </c>
      <c r="X51" s="4">
        <v>1099</v>
      </c>
      <c r="Y51" s="4"/>
      <c r="Z51" s="13" t="s">
        <v>27</v>
      </c>
      <c r="AA51" s="76">
        <f t="shared" si="3"/>
        <v>80</v>
      </c>
      <c r="AB51" s="295" t="str">
        <f t="shared" si="4"/>
        <v/>
      </c>
      <c r="AC51" s="76">
        <v>1159</v>
      </c>
      <c r="AD51" s="244"/>
      <c r="AE51" s="13" t="s">
        <v>26</v>
      </c>
      <c r="AF51" s="76">
        <f t="shared" si="5"/>
        <v>60</v>
      </c>
      <c r="AG51" s="295" t="str">
        <f t="shared" si="6"/>
        <v/>
      </c>
      <c r="AH51" s="76">
        <v>1049</v>
      </c>
      <c r="AI51" s="4"/>
      <c r="AJ51" s="13" t="s">
        <v>28</v>
      </c>
      <c r="AK51" s="76">
        <f t="shared" si="7"/>
        <v>-110</v>
      </c>
      <c r="AL51" s="295" t="str">
        <f t="shared" si="8"/>
        <v/>
      </c>
      <c r="AM51" s="299">
        <v>1049</v>
      </c>
      <c r="AN51" s="299"/>
      <c r="AO51" s="13" t="s">
        <v>29</v>
      </c>
      <c r="AP51" s="4" t="str">
        <f t="shared" si="9"/>
        <v/>
      </c>
      <c r="AQ51" s="63" t="str">
        <f t="shared" si="10"/>
        <v/>
      </c>
      <c r="AT51" s="13" t="s">
        <v>30</v>
      </c>
      <c r="AU51" s="4">
        <f t="shared" si="11"/>
        <v>-1049</v>
      </c>
      <c r="AV51" s="63" t="str">
        <f t="shared" si="12"/>
        <v/>
      </c>
    </row>
    <row r="52" spans="1:48">
      <c r="A52" s="318"/>
      <c r="B52" s="318"/>
      <c r="C52" s="318"/>
      <c r="D52" s="319"/>
      <c r="E52" s="13">
        <v>1</v>
      </c>
      <c r="F52" s="13">
        <v>1</v>
      </c>
      <c r="G52" s="18">
        <v>665</v>
      </c>
      <c r="H52" s="18" t="s">
        <v>48</v>
      </c>
      <c r="I52" s="18"/>
      <c r="J52" s="320" t="s">
        <v>55</v>
      </c>
      <c r="K52" s="45">
        <v>1059</v>
      </c>
      <c r="L52" s="45"/>
      <c r="M52" s="63" t="s">
        <v>29</v>
      </c>
      <c r="N52" s="57">
        <v>1059</v>
      </c>
      <c r="O52" s="4"/>
      <c r="P52" s="31" t="s">
        <v>26</v>
      </c>
      <c r="Q52" s="31"/>
      <c r="R52" s="48">
        <f t="shared" si="0"/>
        <v>0</v>
      </c>
      <c r="S52" s="57">
        <v>1059</v>
      </c>
      <c r="T52" s="4"/>
      <c r="U52" s="32" t="s">
        <v>26</v>
      </c>
      <c r="V52" s="4" t="str">
        <f t="shared" si="1"/>
        <v/>
      </c>
      <c r="W52" s="63" t="str">
        <f t="shared" si="2"/>
        <v/>
      </c>
      <c r="X52" s="4">
        <v>1159</v>
      </c>
      <c r="Y52" s="4"/>
      <c r="Z52" s="13" t="s">
        <v>26</v>
      </c>
      <c r="AA52" s="76">
        <f t="shared" si="3"/>
        <v>100</v>
      </c>
      <c r="AB52" s="295" t="str">
        <f t="shared" si="4"/>
        <v/>
      </c>
      <c r="AC52" s="76">
        <v>1159</v>
      </c>
      <c r="AD52" s="244"/>
      <c r="AE52" s="13" t="s">
        <v>26</v>
      </c>
      <c r="AF52" s="76" t="str">
        <f t="shared" si="5"/>
        <v/>
      </c>
      <c r="AG52" s="295" t="str">
        <f t="shared" si="6"/>
        <v/>
      </c>
      <c r="AH52" s="76">
        <v>1099</v>
      </c>
      <c r="AI52" s="4"/>
      <c r="AJ52" s="13" t="s">
        <v>28</v>
      </c>
      <c r="AK52" s="76">
        <f t="shared" si="7"/>
        <v>-60</v>
      </c>
      <c r="AL52" s="295" t="str">
        <f t="shared" si="8"/>
        <v/>
      </c>
      <c r="AM52" s="299">
        <v>1099</v>
      </c>
      <c r="AN52" s="299"/>
      <c r="AO52" s="13" t="s">
        <v>29</v>
      </c>
      <c r="AP52" s="4" t="str">
        <f t="shared" si="9"/>
        <v/>
      </c>
      <c r="AQ52" s="63" t="str">
        <f t="shared" si="10"/>
        <v/>
      </c>
      <c r="AT52" s="13" t="s">
        <v>30</v>
      </c>
      <c r="AU52" s="4">
        <f t="shared" si="11"/>
        <v>-1099</v>
      </c>
      <c r="AV52" s="63" t="str">
        <f t="shared" si="12"/>
        <v/>
      </c>
    </row>
    <row r="53" spans="1:48">
      <c r="A53" s="318"/>
      <c r="B53" s="318"/>
      <c r="C53" s="318"/>
      <c r="D53" s="319"/>
      <c r="E53" s="13">
        <v>1</v>
      </c>
      <c r="F53" s="13">
        <v>1</v>
      </c>
      <c r="G53" s="18">
        <v>775</v>
      </c>
      <c r="H53" s="18" t="s">
        <v>48</v>
      </c>
      <c r="I53" s="18"/>
      <c r="J53" s="320" t="s">
        <v>55</v>
      </c>
      <c r="K53" s="45">
        <v>1099</v>
      </c>
      <c r="L53" s="45"/>
      <c r="M53" s="63" t="s">
        <v>29</v>
      </c>
      <c r="N53" s="57">
        <v>1159</v>
      </c>
      <c r="O53" s="4"/>
      <c r="P53" s="31" t="s">
        <v>26</v>
      </c>
      <c r="Q53" s="31"/>
      <c r="R53" s="48">
        <f t="shared" si="0"/>
        <v>60</v>
      </c>
      <c r="S53" s="57">
        <v>1159</v>
      </c>
      <c r="T53" s="4"/>
      <c r="U53" s="32" t="s">
        <v>26</v>
      </c>
      <c r="V53" s="4" t="str">
        <f t="shared" si="1"/>
        <v/>
      </c>
      <c r="W53" s="63" t="str">
        <f t="shared" si="2"/>
        <v/>
      </c>
      <c r="X53" s="4">
        <v>1199</v>
      </c>
      <c r="Y53" s="4"/>
      <c r="Z53" s="13" t="s">
        <v>26</v>
      </c>
      <c r="AA53" s="76">
        <f t="shared" si="3"/>
        <v>40</v>
      </c>
      <c r="AB53" s="295" t="str">
        <f t="shared" si="4"/>
        <v/>
      </c>
      <c r="AC53" s="76">
        <v>1199</v>
      </c>
      <c r="AD53" s="244"/>
      <c r="AE53" s="13" t="s">
        <v>65</v>
      </c>
      <c r="AF53" s="76" t="str">
        <f t="shared" si="5"/>
        <v/>
      </c>
      <c r="AG53" s="295" t="str">
        <f t="shared" si="6"/>
        <v/>
      </c>
      <c r="AH53" s="76">
        <v>1199</v>
      </c>
      <c r="AI53" s="4"/>
      <c r="AJ53" s="13" t="s">
        <v>28</v>
      </c>
      <c r="AK53" s="76" t="str">
        <f t="shared" si="7"/>
        <v/>
      </c>
      <c r="AL53" s="295" t="str">
        <f t="shared" si="8"/>
        <v/>
      </c>
      <c r="AM53" s="299">
        <v>1199</v>
      </c>
      <c r="AN53" s="299"/>
      <c r="AO53" s="13" t="s">
        <v>29</v>
      </c>
      <c r="AP53" s="4" t="str">
        <f t="shared" si="9"/>
        <v/>
      </c>
      <c r="AQ53" s="63" t="str">
        <f t="shared" si="10"/>
        <v/>
      </c>
      <c r="AT53" s="13" t="s">
        <v>30</v>
      </c>
      <c r="AU53" s="4">
        <f t="shared" si="11"/>
        <v>-1199</v>
      </c>
      <c r="AV53" s="63" t="str">
        <f t="shared" si="12"/>
        <v/>
      </c>
    </row>
    <row r="54" spans="1:48">
      <c r="A54" s="318"/>
      <c r="B54" s="318"/>
      <c r="C54" s="318"/>
      <c r="D54" s="319"/>
      <c r="E54" s="13">
        <v>2</v>
      </c>
      <c r="F54" s="13">
        <v>1</v>
      </c>
      <c r="G54" s="18">
        <v>808</v>
      </c>
      <c r="H54" s="18" t="s">
        <v>48</v>
      </c>
      <c r="I54" s="18"/>
      <c r="J54" s="320" t="s">
        <v>55</v>
      </c>
      <c r="K54" s="45">
        <v>1189</v>
      </c>
      <c r="L54" s="45"/>
      <c r="M54" s="63" t="s">
        <v>29</v>
      </c>
      <c r="N54" s="57">
        <v>1119</v>
      </c>
      <c r="O54" s="4"/>
      <c r="P54" s="31" t="s">
        <v>26</v>
      </c>
      <c r="Q54" s="31"/>
      <c r="R54" s="48">
        <f t="shared" si="0"/>
        <v>-70</v>
      </c>
      <c r="S54" s="57">
        <v>1119</v>
      </c>
      <c r="T54" s="4"/>
      <c r="U54" s="32" t="s">
        <v>26</v>
      </c>
      <c r="V54" s="4" t="str">
        <f t="shared" si="1"/>
        <v/>
      </c>
      <c r="W54" s="63" t="str">
        <f t="shared" si="2"/>
        <v/>
      </c>
      <c r="X54" s="4">
        <v>1299</v>
      </c>
      <c r="Y54" s="4"/>
      <c r="Z54" s="13" t="s">
        <v>27</v>
      </c>
      <c r="AA54" s="76">
        <f t="shared" si="3"/>
        <v>180</v>
      </c>
      <c r="AB54" s="295" t="str">
        <f t="shared" si="4"/>
        <v/>
      </c>
      <c r="AC54" s="76">
        <v>1299</v>
      </c>
      <c r="AD54" s="244"/>
      <c r="AE54" s="13" t="s">
        <v>26</v>
      </c>
      <c r="AF54" s="76" t="str">
        <f t="shared" si="5"/>
        <v/>
      </c>
      <c r="AG54" s="295" t="str">
        <f t="shared" si="6"/>
        <v/>
      </c>
      <c r="AH54" s="76">
        <v>1189</v>
      </c>
      <c r="AI54" s="4"/>
      <c r="AJ54" s="13" t="s">
        <v>28</v>
      </c>
      <c r="AK54" s="76">
        <f t="shared" si="7"/>
        <v>-110</v>
      </c>
      <c r="AL54" s="295" t="str">
        <f t="shared" si="8"/>
        <v/>
      </c>
      <c r="AM54" s="299">
        <v>1189</v>
      </c>
      <c r="AN54" s="299"/>
      <c r="AO54" s="13" t="s">
        <v>29</v>
      </c>
      <c r="AP54" s="4" t="str">
        <f t="shared" si="9"/>
        <v/>
      </c>
      <c r="AQ54" s="63" t="str">
        <f t="shared" si="10"/>
        <v/>
      </c>
      <c r="AT54" s="13" t="s">
        <v>30</v>
      </c>
      <c r="AU54" s="4">
        <f t="shared" si="11"/>
        <v>-1189</v>
      </c>
      <c r="AV54" s="63" t="str">
        <f t="shared" si="12"/>
        <v/>
      </c>
    </row>
    <row r="55" spans="1:48">
      <c r="A55" s="318"/>
      <c r="B55" s="318"/>
      <c r="C55" s="318"/>
      <c r="D55" s="319"/>
      <c r="E55" s="13">
        <v>2</v>
      </c>
      <c r="F55" s="13">
        <v>1</v>
      </c>
      <c r="G55" s="18">
        <v>820</v>
      </c>
      <c r="H55" s="18" t="s">
        <v>48</v>
      </c>
      <c r="I55" s="18"/>
      <c r="J55" s="320" t="s">
        <v>55</v>
      </c>
      <c r="K55" s="45"/>
      <c r="L55" s="45"/>
      <c r="M55" s="63"/>
      <c r="N55" s="57">
        <v>1299</v>
      </c>
      <c r="O55" s="4"/>
      <c r="P55" s="31" t="s">
        <v>88</v>
      </c>
      <c r="Q55" s="31"/>
      <c r="R55" s="48"/>
      <c r="S55" s="57">
        <v>1299</v>
      </c>
      <c r="T55" s="4"/>
      <c r="U55" s="32" t="s">
        <v>88</v>
      </c>
      <c r="V55" s="4" t="str">
        <f t="shared" si="1"/>
        <v/>
      </c>
      <c r="W55" s="63" t="str">
        <f t="shared" si="2"/>
        <v/>
      </c>
      <c r="X55" s="4"/>
      <c r="Y55" s="4"/>
      <c r="Z55" s="13" t="s">
        <v>30</v>
      </c>
      <c r="AA55" s="76">
        <f t="shared" ref="AA55:AA58" si="13">IF(X55&lt;&gt;S55,X55-S55,"")</f>
        <v>-1299</v>
      </c>
      <c r="AB55" s="295" t="str">
        <f t="shared" ref="AB55:AB58" si="14">IF(Y55&lt;&gt;T55,Y55-T55,"")</f>
        <v/>
      </c>
      <c r="AC55" s="76"/>
      <c r="AD55" s="244"/>
      <c r="AE55" s="13" t="s">
        <v>30</v>
      </c>
      <c r="AF55" s="76" t="str">
        <f t="shared" ref="AF55:AF58" si="15">IF(AC55&lt;&gt;X55,AC55-X55,"")</f>
        <v/>
      </c>
      <c r="AG55" s="295" t="str">
        <f t="shared" ref="AG55:AG58" si="16">IF(AD55&lt;&gt;Y55,AD55-Y55,"")</f>
        <v/>
      </c>
      <c r="AH55" s="76"/>
      <c r="AI55" s="4"/>
      <c r="AJ55" s="13" t="s">
        <v>30</v>
      </c>
      <c r="AK55" s="76" t="str">
        <f t="shared" ref="AK55:AK58" si="17">IF(AH55&lt;&gt;AC55,AH55-AC55,"")</f>
        <v/>
      </c>
      <c r="AL55" s="295" t="str">
        <f t="shared" ref="AL55:AL58" si="18">IF(AI55&lt;&gt;AD55,AI55-AD55,"")</f>
        <v/>
      </c>
      <c r="AM55" s="299"/>
      <c r="AN55" s="299"/>
      <c r="AO55" s="13" t="s">
        <v>29</v>
      </c>
      <c r="AP55" s="4" t="str">
        <f t="shared" ref="AP55:AP58" si="19">IF(AM55&lt;&gt;AH55,AM55-AH55,"")</f>
        <v/>
      </c>
      <c r="AQ55" s="63" t="str">
        <f t="shared" ref="AQ55:AQ58" si="20">IF(AN55&lt;&gt;AI55,AN55-AI55,"")</f>
        <v/>
      </c>
      <c r="AT55" s="13" t="s">
        <v>30</v>
      </c>
      <c r="AU55" s="4" t="str">
        <f t="shared" ref="AU55:AU58" si="21">IF(AR55&lt;&gt;AM55,AR55-AM55,"")</f>
        <v/>
      </c>
      <c r="AV55" s="63" t="str">
        <f t="shared" ref="AV55:AV58" si="22">IF(AS55&lt;&gt;AN55,AS55-AN55,"")</f>
        <v/>
      </c>
    </row>
    <row r="56" spans="1:48">
      <c r="A56" s="318"/>
      <c r="B56" s="318"/>
      <c r="C56" s="318"/>
      <c r="D56" s="319"/>
      <c r="E56" s="13">
        <v>2</v>
      </c>
      <c r="F56" s="13">
        <v>1</v>
      </c>
      <c r="G56" s="18">
        <v>880</v>
      </c>
      <c r="H56" s="18" t="s">
        <v>48</v>
      </c>
      <c r="I56" s="18"/>
      <c r="J56" s="320" t="s">
        <v>55</v>
      </c>
      <c r="K56" s="45">
        <v>1199</v>
      </c>
      <c r="L56" s="45"/>
      <c r="M56" s="63" t="s">
        <v>29</v>
      </c>
      <c r="N56" s="57">
        <v>1189</v>
      </c>
      <c r="O56" s="4"/>
      <c r="P56" s="31" t="s">
        <v>26</v>
      </c>
      <c r="Q56" s="31"/>
      <c r="R56" s="48">
        <f t="shared" si="0"/>
        <v>-10</v>
      </c>
      <c r="S56" s="57">
        <v>1189</v>
      </c>
      <c r="T56" s="4"/>
      <c r="U56" s="32" t="s">
        <v>26</v>
      </c>
      <c r="V56" s="4" t="str">
        <f t="shared" si="1"/>
        <v/>
      </c>
      <c r="W56" s="63" t="str">
        <f t="shared" si="2"/>
        <v/>
      </c>
      <c r="X56" s="4">
        <v>1399</v>
      </c>
      <c r="Y56" s="4"/>
      <c r="Z56" s="13" t="s">
        <v>26</v>
      </c>
      <c r="AA56" s="76">
        <f t="shared" si="13"/>
        <v>210</v>
      </c>
      <c r="AB56" s="295" t="str">
        <f t="shared" si="14"/>
        <v/>
      </c>
      <c r="AC56" s="76">
        <v>1399</v>
      </c>
      <c r="AD56" s="244"/>
      <c r="AE56" s="13" t="s">
        <v>26</v>
      </c>
      <c r="AF56" s="76" t="str">
        <f t="shared" si="15"/>
        <v/>
      </c>
      <c r="AG56" s="295" t="str">
        <f t="shared" si="16"/>
        <v/>
      </c>
      <c r="AH56" s="76">
        <v>1249</v>
      </c>
      <c r="AI56" s="4"/>
      <c r="AJ56" s="13" t="s">
        <v>28</v>
      </c>
      <c r="AK56" s="76">
        <f t="shared" si="17"/>
        <v>-150</v>
      </c>
      <c r="AL56" s="295" t="str">
        <f t="shared" si="18"/>
        <v/>
      </c>
      <c r="AM56" s="299">
        <v>1249</v>
      </c>
      <c r="AN56" s="299"/>
      <c r="AO56" s="13" t="s">
        <v>29</v>
      </c>
      <c r="AP56" s="4" t="str">
        <f t="shared" si="19"/>
        <v/>
      </c>
      <c r="AQ56" s="63" t="str">
        <f t="shared" si="20"/>
        <v/>
      </c>
      <c r="AT56" s="13" t="s">
        <v>30</v>
      </c>
      <c r="AU56" s="4">
        <f t="shared" si="21"/>
        <v>-1249</v>
      </c>
      <c r="AV56" s="63" t="str">
        <f t="shared" si="22"/>
        <v/>
      </c>
    </row>
    <row r="57" spans="1:48">
      <c r="A57" s="318"/>
      <c r="B57" s="318"/>
      <c r="C57" s="318"/>
      <c r="D57" s="319"/>
      <c r="E57" s="13">
        <v>2</v>
      </c>
      <c r="F57" s="13">
        <v>1</v>
      </c>
      <c r="G57" s="18">
        <v>967</v>
      </c>
      <c r="H57" s="18" t="s">
        <v>48</v>
      </c>
      <c r="I57" s="18"/>
      <c r="J57" s="320" t="s">
        <v>55</v>
      </c>
      <c r="K57" s="45">
        <v>1299</v>
      </c>
      <c r="L57" s="45"/>
      <c r="M57" s="63" t="s">
        <v>29</v>
      </c>
      <c r="N57" s="57">
        <v>1299</v>
      </c>
      <c r="O57" s="4"/>
      <c r="P57" s="31" t="s">
        <v>26</v>
      </c>
      <c r="Q57" s="31"/>
      <c r="R57" s="48">
        <f t="shared" ref="R57:R58" si="23">N57-K57</f>
        <v>0</v>
      </c>
      <c r="S57" s="57">
        <v>1299</v>
      </c>
      <c r="T57" s="4"/>
      <c r="U57" s="32" t="s">
        <v>26</v>
      </c>
      <c r="V57" s="4" t="str">
        <f t="shared" si="1"/>
        <v/>
      </c>
      <c r="W57" s="63" t="str">
        <f t="shared" si="2"/>
        <v/>
      </c>
      <c r="X57" s="4">
        <v>1299</v>
      </c>
      <c r="Y57" s="4"/>
      <c r="Z57" s="13" t="s">
        <v>26</v>
      </c>
      <c r="AA57" s="76" t="str">
        <f t="shared" si="13"/>
        <v/>
      </c>
      <c r="AB57" s="295" t="str">
        <f t="shared" si="14"/>
        <v/>
      </c>
      <c r="AC57" s="76">
        <v>1249</v>
      </c>
      <c r="AD57" s="244"/>
      <c r="AE57" s="13" t="s">
        <v>26</v>
      </c>
      <c r="AF57" s="76">
        <f t="shared" si="15"/>
        <v>-50</v>
      </c>
      <c r="AG57" s="295" t="str">
        <f t="shared" si="16"/>
        <v/>
      </c>
      <c r="AH57" s="76">
        <v>1299</v>
      </c>
      <c r="AI57" s="4"/>
      <c r="AJ57" s="13" t="s">
        <v>28</v>
      </c>
      <c r="AK57" s="76">
        <f t="shared" si="17"/>
        <v>50</v>
      </c>
      <c r="AL57" s="295" t="str">
        <f t="shared" si="18"/>
        <v/>
      </c>
      <c r="AM57" s="299">
        <v>1299</v>
      </c>
      <c r="AN57" s="299"/>
      <c r="AO57" s="13" t="s">
        <v>29</v>
      </c>
      <c r="AP57" s="4" t="str">
        <f t="shared" si="19"/>
        <v/>
      </c>
      <c r="AQ57" s="63" t="str">
        <f t="shared" si="20"/>
        <v/>
      </c>
      <c r="AT57" s="13" t="s">
        <v>30</v>
      </c>
      <c r="AU57" s="4">
        <f t="shared" si="21"/>
        <v>-1299</v>
      </c>
      <c r="AV57" s="63" t="str">
        <f t="shared" si="22"/>
        <v/>
      </c>
    </row>
    <row r="58" spans="1:48" s="10" customFormat="1">
      <c r="A58" s="323"/>
      <c r="B58" s="323"/>
      <c r="C58" s="323"/>
      <c r="D58" s="345"/>
      <c r="E58" s="14">
        <v>3</v>
      </c>
      <c r="F58" s="14">
        <v>1.5</v>
      </c>
      <c r="G58" s="64">
        <v>1271</v>
      </c>
      <c r="H58" s="64" t="s">
        <v>48</v>
      </c>
      <c r="I58" s="64"/>
      <c r="J58" s="341" t="s">
        <v>55</v>
      </c>
      <c r="K58" s="75">
        <v>1599</v>
      </c>
      <c r="L58" s="75"/>
      <c r="M58" s="71" t="s">
        <v>29</v>
      </c>
      <c r="N58" s="109">
        <v>1599</v>
      </c>
      <c r="O58" s="12"/>
      <c r="P58" s="37" t="s">
        <v>27</v>
      </c>
      <c r="Q58" s="37"/>
      <c r="R58" s="51">
        <f t="shared" si="23"/>
        <v>0</v>
      </c>
      <c r="S58" s="109">
        <v>1599</v>
      </c>
      <c r="T58" s="12"/>
      <c r="U58" s="37" t="s">
        <v>27</v>
      </c>
      <c r="V58" s="12" t="str">
        <f t="shared" si="1"/>
        <v/>
      </c>
      <c r="W58" s="71" t="str">
        <f t="shared" si="2"/>
        <v/>
      </c>
      <c r="X58" s="12">
        <v>1499</v>
      </c>
      <c r="Y58" s="12"/>
      <c r="Z58" s="14" t="s">
        <v>26</v>
      </c>
      <c r="AA58" s="296">
        <f t="shared" si="13"/>
        <v>-100</v>
      </c>
      <c r="AB58" s="297" t="str">
        <f t="shared" si="14"/>
        <v/>
      </c>
      <c r="AC58" s="296">
        <v>1499</v>
      </c>
      <c r="AD58" s="243"/>
      <c r="AE58" s="14" t="s">
        <v>26</v>
      </c>
      <c r="AF58" s="296" t="str">
        <f t="shared" si="15"/>
        <v/>
      </c>
      <c r="AG58" s="297" t="str">
        <f t="shared" si="16"/>
        <v/>
      </c>
      <c r="AH58" s="296">
        <v>1625</v>
      </c>
      <c r="AI58" s="12"/>
      <c r="AJ58" s="14" t="s">
        <v>28</v>
      </c>
      <c r="AK58" s="296">
        <f t="shared" si="17"/>
        <v>126</v>
      </c>
      <c r="AL58" s="297" t="str">
        <f t="shared" si="18"/>
        <v/>
      </c>
      <c r="AM58" s="300">
        <v>1625</v>
      </c>
      <c r="AN58" s="300"/>
      <c r="AO58" s="14" t="s">
        <v>29</v>
      </c>
      <c r="AP58" s="12" t="str">
        <f t="shared" si="19"/>
        <v/>
      </c>
      <c r="AQ58" s="71" t="str">
        <f t="shared" si="20"/>
        <v/>
      </c>
      <c r="AT58" s="14" t="s">
        <v>30</v>
      </c>
      <c r="AU58" s="12">
        <f t="shared" si="21"/>
        <v>-1625</v>
      </c>
      <c r="AV58" s="71" t="str">
        <f t="shared" si="22"/>
        <v/>
      </c>
    </row>
    <row r="59" spans="1:48">
      <c r="A59" s="13"/>
      <c r="B59" s="13"/>
      <c r="C59" s="13"/>
      <c r="D59" s="33"/>
      <c r="E59" s="13"/>
      <c r="F59" s="13"/>
      <c r="G59" s="13"/>
      <c r="H59" s="13"/>
      <c r="I59" s="13"/>
      <c r="J59" s="13"/>
      <c r="K59" s="45"/>
      <c r="L59" s="45"/>
      <c r="M59" s="63"/>
      <c r="N59" s="57"/>
      <c r="O59" s="4"/>
      <c r="P59" s="4"/>
      <c r="Q59" s="4"/>
      <c r="R59" s="63"/>
      <c r="S59" s="11"/>
      <c r="T59" s="11"/>
      <c r="U59" s="11"/>
      <c r="V59" s="11"/>
      <c r="W59" s="11"/>
      <c r="X59" s="11"/>
      <c r="Y59" s="11"/>
      <c r="Z59" s="11"/>
      <c r="AA59" s="298"/>
      <c r="AB59" s="298"/>
      <c r="AC59" s="298"/>
      <c r="AD59" s="245"/>
      <c r="AE59" s="11"/>
      <c r="AF59" s="298"/>
      <c r="AG59" s="298"/>
      <c r="AH59" s="298"/>
      <c r="AI59" s="11"/>
      <c r="AJ59" s="11"/>
      <c r="AK59" s="298"/>
    </row>
    <row r="60" spans="1:48">
      <c r="A60" s="13"/>
      <c r="B60" s="13"/>
      <c r="C60" s="13"/>
      <c r="D60" s="33"/>
      <c r="E60" s="13"/>
      <c r="F60" s="13"/>
      <c r="G60" s="13"/>
      <c r="H60" s="13"/>
      <c r="I60" s="13"/>
      <c r="J60" s="13"/>
      <c r="K60" s="45"/>
      <c r="L60" s="45"/>
      <c r="M60" s="63"/>
      <c r="N60" s="57"/>
      <c r="O60" s="4"/>
      <c r="P60" s="4"/>
      <c r="Q60" s="4"/>
      <c r="R60" s="63"/>
      <c r="S60" s="11"/>
      <c r="T60" s="11"/>
      <c r="U60" s="11"/>
      <c r="V60" s="11"/>
      <c r="W60" s="11"/>
      <c r="X60" s="11"/>
      <c r="Y60" s="11"/>
      <c r="Z60" s="11"/>
      <c r="AA60" s="298"/>
      <c r="AB60" s="298"/>
      <c r="AC60" s="298"/>
      <c r="AD60" s="245"/>
      <c r="AE60" s="11"/>
      <c r="AF60" s="298"/>
      <c r="AG60" s="298"/>
      <c r="AH60" s="298"/>
      <c r="AI60" s="11"/>
      <c r="AJ60" s="11"/>
      <c r="AK60" s="298"/>
    </row>
    <row r="61" spans="1:48">
      <c r="D61" s="10" t="s">
        <v>70</v>
      </c>
      <c r="E61" s="133" t="s">
        <v>69</v>
      </c>
      <c r="F61" s="225" t="s">
        <v>30</v>
      </c>
      <c r="G61" s="10"/>
      <c r="H61" s="10"/>
      <c r="I61" s="10"/>
      <c r="J61" s="10"/>
      <c r="K61" s="75"/>
      <c r="L61" s="75"/>
      <c r="M61" s="71"/>
      <c r="N61" s="109"/>
      <c r="O61" s="12"/>
      <c r="P61" s="12"/>
      <c r="Q61" s="12"/>
      <c r="R61" s="71"/>
      <c r="S61" s="12"/>
      <c r="T61" s="12"/>
      <c r="U61" s="12"/>
      <c r="V61" s="12"/>
      <c r="W61" s="12"/>
      <c r="X61" s="12"/>
      <c r="Y61" s="12"/>
      <c r="Z61" s="12"/>
      <c r="AA61" s="296"/>
      <c r="AB61" s="296"/>
      <c r="AC61" s="296"/>
      <c r="AD61" s="12"/>
      <c r="AE61" s="12"/>
      <c r="AF61" s="296"/>
      <c r="AG61" s="296"/>
      <c r="AH61" s="296"/>
      <c r="AI61" s="12"/>
      <c r="AJ61" s="12"/>
      <c r="AK61" s="296"/>
      <c r="AL61" s="30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>
      <c r="C62" s="318" t="s">
        <v>71</v>
      </c>
      <c r="D62" t="s">
        <v>96</v>
      </c>
      <c r="E62" s="232">
        <v>0</v>
      </c>
      <c r="F62">
        <v>1</v>
      </c>
      <c r="K62" s="229">
        <f>IFERROR(AVERAGEIFS(K$4:K$58,$E$4:$E$58,$E62,$F$4:$F$58,$F62,M$4:M$58,$F$61),"")</f>
        <v>923</v>
      </c>
      <c r="L62" s="230" t="str">
        <f>IFERROR(AVERAGEIFS(L$4:L$58,$E$4:$E$58,$E62,$F$4:$F$58,$F62,M$4:M$58,$F$61),"")</f>
        <v/>
      </c>
      <c r="M62" s="63"/>
      <c r="N62" s="229">
        <f>IFERROR(AVERAGEIFS(N$4:N$58,$E$4:$E$58,$E62,$F$4:$F$58,$F62,P$4:P$58,$F$61),"")</f>
        <v>914.66666666666663</v>
      </c>
      <c r="O62" s="230" t="str">
        <f>IFERROR(AVERAGEIFS(O$4:O$58,$E$4:$E$58,$E62,$F$4:$F$58,$F62,P$4:P$58,$F$61),"")</f>
        <v/>
      </c>
      <c r="P62" s="4" t="str">
        <f>IFERROR(AVERAGEIFS(P$4:P$59,$E$4:$E$59,$E62,$F$4:$F$59,$F62),"")</f>
        <v/>
      </c>
      <c r="Q62" s="4"/>
      <c r="R62" s="63"/>
      <c r="S62" s="229">
        <f>IFERROR(AVERAGEIFS(S$4:S$58,$E$4:$E$58,$E62,$F$4:$F$58,$F62,U$4:U$58,$F$61),"")</f>
        <v>914.66666666666663</v>
      </c>
      <c r="T62" s="230" t="str">
        <f>IFERROR(AVERAGEIFS(T$4:T$58,$E$4:$E$58,$E62,$F$4:$F$58,$F62,U$4:U$58,$F$61),"")</f>
        <v/>
      </c>
      <c r="U62" s="11" t="str">
        <f>IFERROR(AVERAGEIFS(U$4:U$59,$E$4:$E$59,$E62,$F$4:$F$59,$F62),"")</f>
        <v/>
      </c>
      <c r="V62" s="45">
        <f>IFERROR(S62-N62,"")</f>
        <v>0</v>
      </c>
      <c r="W62" s="48" t="str">
        <f>IFERROR(T62-O62,"")</f>
        <v/>
      </c>
      <c r="X62" s="229">
        <f>IFERROR(AVERAGEIFS(X$4:X$58,$E$4:$E$58,$E62,$F$4:$F$58,$F62,Z$4:Z$58,$F$61),"")</f>
        <v>914.33333333333337</v>
      </c>
      <c r="Y62" s="230" t="str">
        <f>IFERROR(AVERAGEIFS(Y$4:Y$58,$E$4:$E$58,$E62,$F$4:$F$58,$F62,Z$4:Z$58,$F$61),"")</f>
        <v/>
      </c>
      <c r="Z62" s="11" t="str">
        <f>IFERROR(AVERAGEIFS(Z$4:Z$59,$E$4:$E$59,$E62,$F$4:$F$59,$F62),"")</f>
        <v/>
      </c>
      <c r="AA62" s="45">
        <f>IFERROR(X62-S62,"")</f>
        <v>-0.33333333333325754</v>
      </c>
      <c r="AB62" s="48" t="str">
        <f>IFERROR(Y62-T62,"")</f>
        <v/>
      </c>
      <c r="AC62" s="229">
        <f>IFERROR(AVERAGEIFS(AC$4:AC$58,$E$4:$E$58,$E62,$F$4:$F$58,$F62,AE$4:AE$58,$F$61),"")</f>
        <v>914.33333333333337</v>
      </c>
      <c r="AD62" s="230" t="str">
        <f>IFERROR(AVERAGEIFS(AD$4:AD$58,$E$4:$E$58,$E62,$F$4:$F$58,$F62,AE$4:AE$58,$F$61),"")</f>
        <v/>
      </c>
      <c r="AE62" s="11" t="str">
        <f>IFERROR(AVERAGEIFS(AE$4:AE$59,$E$4:$E$59,$E62,$F$4:$F$59,$F62),"")</f>
        <v/>
      </c>
      <c r="AF62" s="45">
        <f>IFERROR(AC62-X62,"")</f>
        <v>0</v>
      </c>
      <c r="AG62" s="48" t="str">
        <f>IFERROR(AD62-Y62,"")</f>
        <v/>
      </c>
      <c r="AH62" s="229">
        <f>IFERROR(AVERAGEIFS(AH$4:AH$58,$E$4:$E$58,$E62,$F$4:$F$58,$F62,AJ$4:AJ$58,$F$61),"")</f>
        <v>889.33333333333337</v>
      </c>
      <c r="AI62" s="230" t="str">
        <f>IFERROR(AVERAGEIFS(AI$4:AI$58,$E$4:$E$58,$E62,$F$4:$F$58,$F62,AJ$4:AJ$58,$F$61),"")</f>
        <v/>
      </c>
      <c r="AJ62" s="11" t="str">
        <f>IFERROR(AVERAGEIFS(AJ$4:AJ$59,$E$4:$E$59,$E62,$F$4:$F$59,$F62),"")</f>
        <v/>
      </c>
      <c r="AK62" s="45">
        <f>IFERROR(AH62-AC62,"")</f>
        <v>-25</v>
      </c>
      <c r="AL62" s="48" t="str">
        <f>IFERROR(AI62-AD62,"")</f>
        <v/>
      </c>
      <c r="AM62" s="229">
        <f>IFERROR(AVERAGEIFS(AM$4:AM$58,$E$4:$E$58,$E62,$F$4:$F$58,$F62,AO$4:AO$58,$F$61),"")</f>
        <v>889.33333333333337</v>
      </c>
      <c r="AN62" s="230" t="str">
        <f>IFERROR(AVERAGEIFS(AN$4:AN$58,$E$4:$E$58,$E62,$F$4:$F$58,$F62,AO$4:AO$58,$F$61),"")</f>
        <v/>
      </c>
      <c r="AO62" s="11" t="str">
        <f>IFERROR(AVERAGEIFS(AO$4:AO$59,$E$4:$E$59,$E62,$F$4:$F$59,$F62),"")</f>
        <v/>
      </c>
      <c r="AP62" s="45">
        <f>IFERROR(AM62-AH62,"")</f>
        <v>0</v>
      </c>
      <c r="AQ62" s="48" t="str">
        <f>IFERROR(AN62-AI62,"")</f>
        <v/>
      </c>
      <c r="AR62" s="229" t="str">
        <f>IFERROR(AVERAGEIFS(AR$4:AR$58,$E$4:$E$58,$E62,$F$4:$F$58,$F62,AT$4:AT$58,$F$61),"")</f>
        <v/>
      </c>
      <c r="AS62" s="230" t="str">
        <f>IFERROR(AVERAGEIFS(AS$4:AS$58,$E$4:$E$58,$E62,$F$4:$F$58,$F62,AT$4:AT$58,$F$61),"")</f>
        <v/>
      </c>
      <c r="AT62" s="11" t="str">
        <f>IFERROR(AVERAGEIFS(AT$4:AT$59,$E$4:$E$59,$E62,$F$4:$F$59,$F62),"")</f>
        <v/>
      </c>
      <c r="AU62" s="45" t="str">
        <f>IFERROR(AR62-AM62,"")</f>
        <v/>
      </c>
      <c r="AV62" s="48" t="str">
        <f>IFERROR(AS62-AN62,"")</f>
        <v/>
      </c>
    </row>
    <row r="63" spans="1:48">
      <c r="C63" s="318"/>
      <c r="D63" t="s">
        <v>72</v>
      </c>
      <c r="E63" s="1">
        <v>1</v>
      </c>
      <c r="F63">
        <v>1</v>
      </c>
      <c r="G63" s="5"/>
      <c r="K63" s="229">
        <f>IFERROR(AVERAGEIFS(K$4:K$58,$E$4:$E$58,$E63,$F$4:$F$58,$F63,M$4:M$58,$F$61),"")</f>
        <v>1084.1111111111111</v>
      </c>
      <c r="L63" s="230">
        <f>IFERROR(AVERAGEIFS(L$4:L$58,$E$4:$E$58,$E63,$F$4:$F$58,$F63,M$4:M$58,$F$61),"")</f>
        <v>1256.5999999999999</v>
      </c>
      <c r="M63" s="63"/>
      <c r="N63" s="229">
        <f>IFERROR(AVERAGEIFS(N$4:N$58,$E$4:$E$58,$E63,$F$4:$F$58,$F63,P$4:P$58,$F$61),"")</f>
        <v>1070.0625</v>
      </c>
      <c r="O63" s="230">
        <f>IFERROR(AVERAGEIFS(O$4:O$58,$E$4:$E$58,$E63,$F$4:$F$58,$F63,P$4:P$58,$F$61),"")</f>
        <v>1263</v>
      </c>
      <c r="P63" s="4" t="str">
        <f>IFERROR(AVERAGEIFS(P$4:P$59,$E$4:$E$59,$E63,$F$4:$F$59,$F63),"")</f>
        <v/>
      </c>
      <c r="Q63" s="4"/>
      <c r="R63" s="63"/>
      <c r="S63" s="229">
        <f>IFERROR(AVERAGEIFS(S$4:S$58,$E$4:$E$58,$E63,$F$4:$F$58,$F63,U$4:U$58,$F$61),"")</f>
        <v>1052.4000000000001</v>
      </c>
      <c r="T63" s="230">
        <f>IFERROR(AVERAGEIFS(T$4:T$58,$E$4:$E$58,$E63,$F$4:$F$58,$F63,U$4:U$58,$F$61),"")</f>
        <v>1263</v>
      </c>
      <c r="U63" s="11" t="str">
        <f>IFERROR(AVERAGEIFS(U$4:U$59,$E$4:$E$59,$E63,$F$4:$F$59,$F63),"")</f>
        <v/>
      </c>
      <c r="V63" s="45">
        <f>IFERROR(S63-N63,"")</f>
        <v>-17.662499999999909</v>
      </c>
      <c r="W63" s="48">
        <f>IFERROR(T63-O63,"")</f>
        <v>0</v>
      </c>
      <c r="X63" s="229">
        <f>IFERROR(AVERAGEIFS(X$4:X$58,$E$4:$E$58,$E63,$F$4:$F$58,$F63,Z$4:Z$58,$F$61),"")</f>
        <v>1111</v>
      </c>
      <c r="Y63" s="230">
        <f>IFERROR(AVERAGEIFS(Y$4:Y$58,$E$4:$E$58,$E63,$F$4:$F$58,$F63,Z$4:Z$58,$F$61),"")</f>
        <v>1272.5714285714287</v>
      </c>
      <c r="Z63" s="11" t="str">
        <f>IFERROR(AVERAGEIFS(Z$4:Z$59,$E$4:$E$59,$E63,$F$4:$F$59,$F63),"")</f>
        <v/>
      </c>
      <c r="AA63" s="45">
        <f>IFERROR(X63-S63,"")</f>
        <v>58.599999999999909</v>
      </c>
      <c r="AB63" s="48">
        <f>IFERROR(Y63-T63,"")</f>
        <v>9.5714285714286689</v>
      </c>
      <c r="AC63" s="229">
        <f>IFERROR(AVERAGEIFS(AC$4:AC$58,$E$4:$E$58,$E63,$F$4:$F$58,$F63,AE$4:AE$58,$F$61),"")</f>
        <v>1111</v>
      </c>
      <c r="AD63" s="230">
        <f>IFERROR(AVERAGEIFS(AD$4:AD$58,$E$4:$E$58,$E63,$F$4:$F$58,$F63,AE$4:AE$58,$F$61),"")</f>
        <v>1243</v>
      </c>
      <c r="AE63" s="11" t="str">
        <f>IFERROR(AVERAGEIFS(AE$4:AE$59,$E$4:$E$59,$E63,$F$4:$F$59,$F63),"")</f>
        <v/>
      </c>
      <c r="AF63" s="45">
        <f>IFERROR(AC63-X63,"")</f>
        <v>0</v>
      </c>
      <c r="AG63" s="48">
        <f>IFERROR(AD63-Y63,"")</f>
        <v>-29.571428571428669</v>
      </c>
      <c r="AH63" s="229">
        <f>IFERROR(AVERAGEIFS(AH$4:AH$58,$E$4:$E$58,$E63,$F$4:$F$58,$F63,AJ$4:AJ$58,$F$61),"")</f>
        <v>1094.8235294117646</v>
      </c>
      <c r="AI63" s="230">
        <f>IFERROR(AVERAGEIFS(AI$4:AI$58,$E$4:$E$58,$E63,$F$4:$F$58,$F63,AJ$4:AJ$58,$F$61),"")</f>
        <v>1243</v>
      </c>
      <c r="AJ63" s="11" t="str">
        <f>IFERROR(AVERAGEIFS(AJ$4:AJ$59,$E$4:$E$59,$E63,$F$4:$F$59,$F63),"")</f>
        <v/>
      </c>
      <c r="AK63" s="45">
        <f>IFERROR(AH63-AC63,"")</f>
        <v>-16.176470588235361</v>
      </c>
      <c r="AL63" s="48">
        <f>IFERROR(AI63-AD63,"")</f>
        <v>0</v>
      </c>
      <c r="AM63" s="229">
        <f>IFERROR(AVERAGEIFS(AM$4:AM$58,$E$4:$E$58,$E63,$F$4:$F$58,$F63,AO$4:AO$58,$F$61),"")</f>
        <v>1095.6666666666667</v>
      </c>
      <c r="AN63" s="230">
        <f>IFERROR(AVERAGEIFS(AN$4:AN$58,$E$4:$E$58,$E63,$F$4:$F$58,$F63,AO$4:AO$58,$F$61),"")</f>
        <v>1228.25</v>
      </c>
      <c r="AO63" s="11" t="str">
        <f>IFERROR(AVERAGEIFS(AO$4:AO$59,$E$4:$E$59,$E63,$F$4:$F$59,$F63),"")</f>
        <v/>
      </c>
      <c r="AP63" s="45">
        <f>IFERROR(AM63-AH63,"")</f>
        <v>0.84313725490210345</v>
      </c>
      <c r="AQ63" s="48">
        <f>IFERROR(AN63-AI63,"")</f>
        <v>-14.75</v>
      </c>
      <c r="AR63" s="229" t="str">
        <f>IFERROR(AVERAGEIFS(AR$4:AR$58,$E$4:$E$58,$E63,$F$4:$F$58,$F63,AT$4:AT$58,$F$61),"")</f>
        <v/>
      </c>
      <c r="AS63" s="230" t="str">
        <f>IFERROR(AVERAGEIFS(AS$4:AS$58,$E$4:$E$58,$E63,$F$4:$F$58,$F63,AT$4:AT$58,$F$61),"")</f>
        <v/>
      </c>
      <c r="AT63" s="11" t="str">
        <f>IFERROR(AVERAGEIFS(AT$4:AT$59,$E$4:$E$59,$E63,$F$4:$F$59,$F63),"")</f>
        <v/>
      </c>
      <c r="AU63" s="45" t="str">
        <f>IFERROR(AR63-AM63,"")</f>
        <v/>
      </c>
      <c r="AV63" s="48" t="str">
        <f>IFERROR(AS63-AN63,"")</f>
        <v/>
      </c>
    </row>
    <row r="64" spans="1:48">
      <c r="C64" s="318"/>
      <c r="D64" t="s">
        <v>73</v>
      </c>
      <c r="E64" s="1">
        <v>2</v>
      </c>
      <c r="F64">
        <v>1</v>
      </c>
      <c r="G64" s="5"/>
      <c r="K64" s="229">
        <f t="shared" ref="K64:K65" si="24">IFERROR(AVERAGEIFS(K$4:K$58,$E$4:$E$58,$E64,$F$4:$F$58,$F64,M$4:M$58,$F$61),"")</f>
        <v>1135.6153846153845</v>
      </c>
      <c r="L64" s="230">
        <f>IFERROR(AVERAGEIFS(L$4:L$58,$E$4:$E$58,$E64,$F$4:$F$58,$F64,M$4:M$58,$F$61),"")</f>
        <v>1352.3333333333333</v>
      </c>
      <c r="M64" s="63"/>
      <c r="N64" s="229">
        <f>IFERROR(AVERAGEIFS(N$4:N$58,$E$4:$E$58,$E64,$F$4:$F$58,$F64,P$4:P$58,$F$61),"")</f>
        <v>1132.2857142857142</v>
      </c>
      <c r="O64" s="230">
        <f>IFERROR(AVERAGEIFS(O$4:O$58,$E$4:$E$58,$E64,$F$4:$F$58,$F64,P$4:P$58,$F$61),"")</f>
        <v>1352.3333333333333</v>
      </c>
      <c r="P64" s="4" t="str">
        <f>IFERROR(AVERAGEIFS(P$4:P$59,$E$4:$E$59,$E64,$F$4:$F$59,$F64),"")</f>
        <v/>
      </c>
      <c r="Q64" s="4"/>
      <c r="R64" s="63">
        <f>IFERROR(AVERAGEIFS(R$4:R$59,$E$4:$E$59,$E64,$F$4:$F$59,$F64),"")</f>
        <v>-16.153846153846153</v>
      </c>
      <c r="S64" s="229">
        <f t="shared" ref="S64:S65" si="25">IFERROR(AVERAGEIFS(S$4:S$58,$E$4:$E$58,$E64,$F$4:$F$58,$F64,U$4:U$58,$F$61),"")</f>
        <v>1109.7692307692307</v>
      </c>
      <c r="T64" s="230">
        <f t="shared" ref="T64:T65" si="26">IFERROR(AVERAGEIFS(T$4:T$58,$E$4:$E$58,$E64,$F$4:$F$58,$F64,U$4:U$58,$F$61),"")</f>
        <v>1352.3333333333333</v>
      </c>
      <c r="U64" s="11" t="str">
        <f>IFERROR(AVERAGEIFS(U$4:U$59,$E$4:$E$59,$E64,$F$4:$F$59,$F64),"")</f>
        <v/>
      </c>
      <c r="V64" s="45">
        <f t="shared" ref="V64:W84" si="27">IFERROR(S64-N64,"")</f>
        <v>-22.516483516483504</v>
      </c>
      <c r="W64" s="48">
        <f t="shared" si="27"/>
        <v>0</v>
      </c>
      <c r="X64" s="229">
        <f t="shared" ref="X64:X65" si="28">IFERROR(AVERAGEIFS(X$4:X$58,$E$4:$E$58,$E64,$F$4:$F$58,$F64,Z$4:Z$58,$F$61),"")</f>
        <v>1168.6923076923076</v>
      </c>
      <c r="Y64" s="230">
        <f t="shared" ref="Y64:Y65" si="29">IFERROR(AVERAGEIFS(Y$4:Y$58,$E$4:$E$58,$E64,$F$4:$F$58,$F64,Z$4:Z$58,$F$61),"")</f>
        <v>1372.3333333333333</v>
      </c>
      <c r="Z64" s="11" t="str">
        <f>IFERROR(AVERAGEIFS(Z$4:Z$59,$E$4:$E$59,$E64,$F$4:$F$59,$F64),"")</f>
        <v/>
      </c>
      <c r="AA64" s="45">
        <f t="shared" ref="AA64:AA66" si="30">IFERROR(X64-S64,"")</f>
        <v>58.923076923076906</v>
      </c>
      <c r="AB64" s="48">
        <f t="shared" ref="AB64:AB66" si="31">IFERROR(Y64-T64,"")</f>
        <v>20</v>
      </c>
      <c r="AC64" s="229">
        <f t="shared" ref="AC64:AC65" si="32">IFERROR(AVERAGEIFS(AC$4:AC$58,$E$4:$E$58,$E64,$F$4:$F$58,$F64,AE$4:AE$58,$F$61),"")</f>
        <v>1161.7692307692307</v>
      </c>
      <c r="AD64" s="230">
        <f t="shared" ref="AD64:AD65" si="33">IFERROR(AVERAGEIFS(AD$4:AD$58,$E$4:$E$58,$E64,$F$4:$F$58,$F64,AE$4:AE$58,$F$61),"")</f>
        <v>1372.3333333333333</v>
      </c>
      <c r="AE64" s="11" t="str">
        <f>IFERROR(AVERAGEIFS(AE$4:AE$59,$E$4:$E$59,$E64,$F$4:$F$59,$F64),"")</f>
        <v/>
      </c>
      <c r="AF64" s="45">
        <f t="shared" ref="AF64:AF66" si="34">IFERROR(AC64-X64,"")</f>
        <v>-6.9230769230769056</v>
      </c>
      <c r="AG64" s="48">
        <f t="shared" ref="AG64:AG66" si="35">IFERROR(AD64-Y64,"")</f>
        <v>0</v>
      </c>
      <c r="AH64" s="229">
        <f t="shared" ref="AH64:AH65" si="36">IFERROR(AVERAGEIFS(AH$4:AH$58,$E$4:$E$58,$E64,$F$4:$F$58,$F64,AJ$4:AJ$58,$F$61),"")</f>
        <v>1146.2307692307693</v>
      </c>
      <c r="AI64" s="230">
        <f t="shared" ref="AI64:AI65" si="37">IFERROR(AVERAGEIFS(AI$4:AI$58,$E$4:$E$58,$E64,$F$4:$F$58,$F64,AJ$4:AJ$58,$F$61),"")</f>
        <v>1372.3333333333333</v>
      </c>
      <c r="AJ64" s="11" t="str">
        <f>IFERROR(AVERAGEIFS(AJ$4:AJ$59,$E$4:$E$59,$E64,$F$4:$F$59,$F64),"")</f>
        <v/>
      </c>
      <c r="AK64" s="45">
        <f t="shared" ref="AK64:AK66" si="38">IFERROR(AH64-AC64,"")</f>
        <v>-15.538461538461434</v>
      </c>
      <c r="AL64" s="48">
        <f t="shared" ref="AL64:AL66" si="39">IFERROR(AI64-AD64,"")</f>
        <v>0</v>
      </c>
      <c r="AM64" s="229">
        <f t="shared" ref="AM64:AM65" si="40">IFERROR(AVERAGEIFS(AM$4:AM$58,$E$4:$E$58,$E64,$F$4:$F$58,$F64,AO$4:AO$58,$F$61),"")</f>
        <v>1151.2307692307693</v>
      </c>
      <c r="AN64" s="230">
        <f t="shared" ref="AN64:AN65" si="41">IFERROR(AVERAGEIFS(AN$4:AN$58,$E$4:$E$58,$E64,$F$4:$F$58,$F64,AO$4:AO$58,$F$61),"")</f>
        <v>1372.3333333333333</v>
      </c>
      <c r="AO64" s="11" t="str">
        <f>IFERROR(AVERAGEIFS(AO$4:AO$59,$E$4:$E$59,$E64,$F$4:$F$59,$F64),"")</f>
        <v/>
      </c>
      <c r="AP64" s="45">
        <f t="shared" ref="AP64:AP66" si="42">IFERROR(AM64-AH64,"")</f>
        <v>5</v>
      </c>
      <c r="AQ64" s="48">
        <f t="shared" ref="AQ64:AQ66" si="43">IFERROR(AN64-AI64,"")</f>
        <v>0</v>
      </c>
      <c r="AR64" s="229" t="str">
        <f t="shared" ref="AR64:AR65" si="44">IFERROR(AVERAGEIFS(AR$4:AR$58,$E$4:$E$58,$E64,$F$4:$F$58,$F64,AT$4:AT$58,$F$61),"")</f>
        <v/>
      </c>
      <c r="AS64" s="230" t="str">
        <f t="shared" ref="AS64:AS65" si="45">IFERROR(AVERAGEIFS(AS$4:AS$58,$E$4:$E$58,$E64,$F$4:$F$58,$F64,AT$4:AT$58,$F$61),"")</f>
        <v/>
      </c>
      <c r="AT64" s="11" t="str">
        <f>IFERROR(AVERAGEIFS(AT$4:AT$59,$E$4:$E$59,$E64,$F$4:$F$59,$F64),"")</f>
        <v/>
      </c>
      <c r="AU64" s="45" t="str">
        <f t="shared" ref="AU64:AU66" si="46">IFERROR(AR64-AM64,"")</f>
        <v/>
      </c>
      <c r="AV64" s="48" t="str">
        <f t="shared" ref="AV64:AV66" si="47">IFERROR(AS64-AN64,"")</f>
        <v/>
      </c>
    </row>
    <row r="65" spans="3:48">
      <c r="C65" s="318"/>
      <c r="D65" t="s">
        <v>74</v>
      </c>
      <c r="E65" s="1">
        <v>2</v>
      </c>
      <c r="F65">
        <v>2</v>
      </c>
      <c r="G65" s="5"/>
      <c r="K65" s="229">
        <f t="shared" si="24"/>
        <v>1463.6</v>
      </c>
      <c r="L65" s="230">
        <f t="shared" ref="L65" si="48">IFERROR(AVERAGEIFS(L$4:L$58,$E$4:$E$58,$E65,$F$4:$F$58,$F65,M$4:M$58,$F$61),"")</f>
        <v>1592.5</v>
      </c>
      <c r="M65" s="63" t="str">
        <f>IFERROR(AVERAGEIFS(M$4:M$59,$E$4:$E$59,$E65,$F$4:$F$59,$F65),"")</f>
        <v/>
      </c>
      <c r="N65" s="229">
        <f t="shared" ref="N65" si="49">IFERROR(AVERAGEIFS(N$4:N$58,$E$4:$E$58,$E65,$F$4:$F$58,$F65,P$4:P$58,$F$61),"")</f>
        <v>1408.25</v>
      </c>
      <c r="O65" s="230">
        <f t="shared" ref="O65" si="50">IFERROR(AVERAGEIFS(O$4:O$58,$E$4:$E$58,$E65,$F$4:$F$58,$F65,P$4:P$58,$F$61),"")</f>
        <v>1615</v>
      </c>
      <c r="P65" s="4" t="str">
        <f>IFERROR(AVERAGEIFS(P$4:P$59,$E$4:$E$59,$E65,$F$4:$F$59,$F65),"")</f>
        <v/>
      </c>
      <c r="Q65" s="4"/>
      <c r="R65" s="63">
        <f>IFERROR(AVERAGEIFS(R$4:R$59,$E$4:$E$59,$E65,$F$4:$F$59,$F65),"")</f>
        <v>-30</v>
      </c>
      <c r="S65" s="229">
        <f t="shared" si="25"/>
        <v>1402.6666666666667</v>
      </c>
      <c r="T65" s="230">
        <f t="shared" si="26"/>
        <v>1615</v>
      </c>
      <c r="U65" s="11" t="str">
        <f>IFERROR(AVERAGEIFS(U$4:U$59,$E$4:$E$59,$E65,$F$4:$F$59,$F65),"")</f>
        <v/>
      </c>
      <c r="V65" s="128">
        <f t="shared" si="27"/>
        <v>-5.5833333333332575</v>
      </c>
      <c r="W65" s="108">
        <f t="shared" si="27"/>
        <v>0</v>
      </c>
      <c r="X65" s="229">
        <f t="shared" si="28"/>
        <v>1429.3333333333333</v>
      </c>
      <c r="Y65" s="230">
        <f t="shared" si="29"/>
        <v>1595</v>
      </c>
      <c r="Z65" s="11" t="str">
        <f>IFERROR(AVERAGEIFS(Z$4:Z$59,$E$4:$E$59,$E65,$F$4:$F$59,$F65),"")</f>
        <v/>
      </c>
      <c r="AA65" s="128">
        <f t="shared" si="30"/>
        <v>26.666666666666515</v>
      </c>
      <c r="AB65" s="108">
        <f t="shared" si="31"/>
        <v>-20</v>
      </c>
      <c r="AC65" s="229">
        <f t="shared" si="32"/>
        <v>1484.6</v>
      </c>
      <c r="AD65" s="230" t="str">
        <f t="shared" si="33"/>
        <v/>
      </c>
      <c r="AE65" s="11" t="str">
        <f>IFERROR(AVERAGEIFS(AE$4:AE$59,$E$4:$E$59,$E65,$F$4:$F$59,$F65),"")</f>
        <v/>
      </c>
      <c r="AF65" s="128">
        <f t="shared" si="34"/>
        <v>55.266666666666652</v>
      </c>
      <c r="AG65" s="108" t="str">
        <f t="shared" si="35"/>
        <v/>
      </c>
      <c r="AH65" s="229">
        <f t="shared" si="36"/>
        <v>1491.6</v>
      </c>
      <c r="AI65" s="230">
        <f t="shared" si="37"/>
        <v>1560</v>
      </c>
      <c r="AJ65" s="11" t="str">
        <f>IFERROR(AVERAGEIFS(AJ$4:AJ$59,$E$4:$E$59,$E65,$F$4:$F$59,$F65),"")</f>
        <v/>
      </c>
      <c r="AK65" s="128">
        <f t="shared" si="38"/>
        <v>7</v>
      </c>
      <c r="AL65" s="108" t="str">
        <f t="shared" si="39"/>
        <v/>
      </c>
      <c r="AM65" s="229">
        <f t="shared" si="40"/>
        <v>1483.25</v>
      </c>
      <c r="AN65" s="230">
        <f t="shared" si="41"/>
        <v>1580</v>
      </c>
      <c r="AO65" s="11" t="str">
        <f>IFERROR(AVERAGEIFS(AO$4:AO$59,$E$4:$E$59,$E65,$F$4:$F$59,$F65),"")</f>
        <v/>
      </c>
      <c r="AP65" s="128">
        <f t="shared" si="42"/>
        <v>-8.3499999999999091</v>
      </c>
      <c r="AQ65" s="108">
        <f t="shared" si="43"/>
        <v>20</v>
      </c>
      <c r="AR65" s="229" t="str">
        <f t="shared" si="44"/>
        <v/>
      </c>
      <c r="AS65" s="230" t="str">
        <f t="shared" si="45"/>
        <v/>
      </c>
      <c r="AT65" s="11" t="str">
        <f>IFERROR(AVERAGEIFS(AT$4:AT$59,$E$4:$E$59,$E65,$F$4:$F$59,$F65),"")</f>
        <v/>
      </c>
      <c r="AU65" s="128" t="str">
        <f t="shared" si="46"/>
        <v/>
      </c>
      <c r="AV65" s="108" t="str">
        <f t="shared" si="47"/>
        <v/>
      </c>
    </row>
    <row r="66" spans="3:48">
      <c r="C66" s="318"/>
      <c r="D66" t="s">
        <v>75</v>
      </c>
      <c r="E66" s="1">
        <v>3</v>
      </c>
      <c r="G66" s="5"/>
      <c r="K66" s="229">
        <f>IFERROR(AVERAGEIFS(K$4:K$58,$E$4:$E$58,$E66,M$4:M$58,$F$61),"")</f>
        <v>1281.5714285714287</v>
      </c>
      <c r="L66" s="230" t="str">
        <f>IFERROR(AVERAGEIFS(L$4:L$58,$E$4:$E$58,$E66,M$4:M$58,$F$61),"")</f>
        <v/>
      </c>
      <c r="M66" s="63" t="str">
        <f>IFERROR(AVERAGEIFS(M$4:M$59,$E$4:$E$59,$E66),"")</f>
        <v/>
      </c>
      <c r="N66" s="229">
        <f>IFERROR(AVERAGEIFS(N$4:N$58,$E$4:$E$58,$E66,P$4:P$58,$F$61),"")</f>
        <v>1281.5714285714287</v>
      </c>
      <c r="O66" s="230" t="str">
        <f>IFERROR(AVERAGEIFS(O$4:O$58,$E$4:$E$58,$E66,P$4:P$58,$F$61),"")</f>
        <v/>
      </c>
      <c r="P66" s="4" t="str">
        <f>IFERROR(AVERAGEIFS(P$4:P$59,$E$4:$E$59,$E66),"")</f>
        <v/>
      </c>
      <c r="Q66" s="4"/>
      <c r="R66" s="63">
        <f>IFERROR(AVERAGEIFS(R$4:R$59,$E$4:$E$59,$E66),"")</f>
        <v>0</v>
      </c>
      <c r="S66" s="229">
        <f>IFERROR(AVERAGEIFS(S$4:S$58,$E$4:$E$58,$E66,U$4:U$58,$F$61),"")</f>
        <v>1281.5714285714287</v>
      </c>
      <c r="T66" s="230" t="str">
        <f>IFERROR(AVERAGEIFS(T$4:T$58,$E$4:$E$58,$E66,U$4:U$58,$F$61),"")</f>
        <v/>
      </c>
      <c r="U66" s="11" t="str">
        <f>IFERROR(AVERAGEIFS(U$4:U$59,$E$4:$E$59,$E66),"")</f>
        <v/>
      </c>
      <c r="V66" s="128">
        <f t="shared" si="27"/>
        <v>0</v>
      </c>
      <c r="W66" s="108" t="str">
        <f t="shared" si="27"/>
        <v/>
      </c>
      <c r="X66" s="229">
        <f>IFERROR(AVERAGEIFS(X$4:X$58,$E$4:$E$58,$E66,Z$4:Z$58,$F$61),"")</f>
        <v>1299.3333333333333</v>
      </c>
      <c r="Y66" s="230" t="str">
        <f>IFERROR(AVERAGEIFS(Y$4:Y$58,$E$4:$E$58,$E66,Z$4:Z$58,$F$61),"")</f>
        <v/>
      </c>
      <c r="Z66" s="11" t="str">
        <f>IFERROR(AVERAGEIFS(Z$4:Z$59,$E$4:$E$59,$E66),"")</f>
        <v/>
      </c>
      <c r="AA66" s="128">
        <f t="shared" si="30"/>
        <v>17.761904761904589</v>
      </c>
      <c r="AB66" s="108" t="str">
        <f t="shared" si="31"/>
        <v/>
      </c>
      <c r="AC66" s="229">
        <f>IFERROR(AVERAGEIFS(AC$4:AC$58,$E$4:$E$58,$E66,AE$4:AE$58,$F$61),"")</f>
        <v>1307.6666666666667</v>
      </c>
      <c r="AD66" s="230" t="str">
        <f>IFERROR(AVERAGEIFS(AD$4:AD$58,$E$4:$E$58,$E66,AE$4:AE$58,$F$61),"")</f>
        <v/>
      </c>
      <c r="AE66" s="11" t="str">
        <f>IFERROR(AVERAGEIFS(AE$4:AE$59,$E$4:$E$59,$E66),"")</f>
        <v/>
      </c>
      <c r="AF66" s="128">
        <f t="shared" si="34"/>
        <v>8.3333333333334849</v>
      </c>
      <c r="AG66" s="108" t="str">
        <f t="shared" si="35"/>
        <v/>
      </c>
      <c r="AH66" s="229">
        <f>IFERROR(AVERAGEIFS(AH$4:AH$58,$E$4:$E$58,$E66,AJ$4:AJ$58,$F$61),"")</f>
        <v>1357</v>
      </c>
      <c r="AI66" s="230" t="str">
        <f>IFERROR(AVERAGEIFS(AI$4:AI$58,$E$4:$E$58,$E66,AJ$4:AJ$58,$F$61),"")</f>
        <v/>
      </c>
      <c r="AJ66" s="11" t="str">
        <f>IFERROR(AVERAGEIFS(AJ$4:AJ$59,$E$4:$E$59,$E66),"")</f>
        <v/>
      </c>
      <c r="AK66" s="128">
        <f t="shared" si="38"/>
        <v>49.333333333333258</v>
      </c>
      <c r="AL66" s="108" t="str">
        <f t="shared" si="39"/>
        <v/>
      </c>
      <c r="AM66" s="229">
        <f>IFERROR(AVERAGEIFS(AM$4:AM$58,$E$4:$E$58,$E66,AO$4:AO$58,$F$61),"")</f>
        <v>1375.4</v>
      </c>
      <c r="AN66" s="230" t="str">
        <f>IFERROR(AVERAGEIFS(AN$4:AN$58,$E$4:$E$58,$E66,AO$4:AO$58,$F$61),"")</f>
        <v/>
      </c>
      <c r="AO66" s="11" t="str">
        <f>IFERROR(AVERAGEIFS(AO$4:AO$59,$E$4:$E$59,$E66),"")</f>
        <v/>
      </c>
      <c r="AP66" s="128">
        <f t="shared" si="42"/>
        <v>18.400000000000091</v>
      </c>
      <c r="AQ66" s="108" t="str">
        <f t="shared" si="43"/>
        <v/>
      </c>
      <c r="AR66" s="229" t="str">
        <f>IFERROR(AVERAGEIFS(AR$4:AR$58,$E$4:$E$58,$E66,AT$4:AT$58,$F$61),"")</f>
        <v/>
      </c>
      <c r="AS66" s="230" t="str">
        <f>IFERROR(AVERAGEIFS(AS$4:AS$58,$E$4:$E$58,$E66,AT$4:AT$58,$F$61),"")</f>
        <v/>
      </c>
      <c r="AT66" s="11" t="str">
        <f>IFERROR(AVERAGEIFS(AT$4:AT$59,$E$4:$E$59,$E66),"")</f>
        <v/>
      </c>
      <c r="AU66" s="128" t="str">
        <f t="shared" si="46"/>
        <v/>
      </c>
      <c r="AV66" s="108" t="str">
        <f t="shared" si="47"/>
        <v/>
      </c>
    </row>
    <row r="67" spans="3:48">
      <c r="E67" s="1"/>
      <c r="G67" s="5"/>
      <c r="K67" s="80"/>
      <c r="L67" s="76"/>
      <c r="M67" s="63"/>
      <c r="N67" s="80"/>
      <c r="O67" s="76"/>
      <c r="P67" s="4"/>
      <c r="Q67" s="4"/>
      <c r="R67" s="63"/>
      <c r="S67" s="80"/>
      <c r="T67" s="76"/>
      <c r="U67" s="11"/>
      <c r="V67" s="128"/>
      <c r="W67" s="108"/>
      <c r="X67" s="80"/>
      <c r="Y67" s="76"/>
      <c r="Z67" s="11"/>
      <c r="AA67" s="128"/>
      <c r="AB67" s="108"/>
      <c r="AC67" s="80"/>
      <c r="AD67" s="76"/>
      <c r="AE67" s="11"/>
      <c r="AF67" s="128"/>
      <c r="AG67" s="108"/>
      <c r="AH67" s="80"/>
      <c r="AI67" s="76"/>
      <c r="AJ67" s="11"/>
      <c r="AK67" s="128"/>
      <c r="AL67" s="108"/>
      <c r="AM67" s="80"/>
      <c r="AN67" s="76"/>
      <c r="AO67" s="11"/>
      <c r="AP67" s="128"/>
      <c r="AQ67" s="108"/>
      <c r="AR67" s="80"/>
      <c r="AS67" s="76"/>
      <c r="AT67" s="11"/>
      <c r="AU67" s="128"/>
      <c r="AV67" s="108"/>
    </row>
    <row r="68" spans="3:48">
      <c r="C68" s="318" t="s">
        <v>49</v>
      </c>
      <c r="D68" t="s">
        <v>96</v>
      </c>
      <c r="E68" s="1">
        <v>0</v>
      </c>
      <c r="F68">
        <v>1</v>
      </c>
      <c r="G68" s="5"/>
      <c r="K68" s="229" t="str">
        <f>IFERROR(AVERAGEIFS(K$4:K$58,$E$4:$E$58,$E68,$F$4:$F$58,$F68,$J$4:$J$58,$C68,M$4:M$58,$F$61),"")</f>
        <v/>
      </c>
      <c r="L68" s="230" t="str">
        <f>IFERROR(AVERAGEIFS(L$4:L$58,$E$4:$E$58,$E68,$F$4:$F$58,$F68,$J$4:$J$58,$C68,M$4:M$58,$F$61),"")</f>
        <v/>
      </c>
      <c r="M68" s="63"/>
      <c r="N68" s="229" t="str">
        <f>IFERROR(AVERAGEIFS(N$4:N$58,$E$4:$E$58,$E68,$F$4:$F$58,$F68,$J$4:$J$58,$C68,P$4:P$58,$F$61),"")</f>
        <v/>
      </c>
      <c r="O68" s="230" t="str">
        <f>IFERROR(AVERAGEIFS(O$4:O$58,$E$4:$E$58,$E68,$F$4:$F$58,$F68,$J$4:$J$58,$C68,P$4:P$58,$F$61),"")</f>
        <v/>
      </c>
      <c r="P68" s="4"/>
      <c r="Q68" s="4"/>
      <c r="R68" s="63"/>
      <c r="S68" s="229" t="str">
        <f>IFERROR(AVERAGEIFS(S$4:S$58,$E$4:$E$58,$E68,$F$4:$F$58,$F68,$J$4:$J$58,$C68,U$4:U$58,$F$61),"")</f>
        <v/>
      </c>
      <c r="T68" s="230" t="str">
        <f>IFERROR(AVERAGEIFS(T$4:T$58,$E$4:$E$58,$E68,$F$4:$F$58,$F68,$J$4:$J$58,$C68,U$4:U$58,$F$61),"")</f>
        <v/>
      </c>
      <c r="U68" s="11"/>
      <c r="V68" s="128" t="str">
        <f t="shared" ref="V68" si="51">IFERROR(S68-N68,"")</f>
        <v/>
      </c>
      <c r="W68" s="108" t="str">
        <f t="shared" ref="W68" si="52">IFERROR(T68-O68,"")</f>
        <v/>
      </c>
      <c r="X68" s="229" t="str">
        <f>IFERROR(AVERAGEIFS(X$4:X$58,$E$4:$E$58,$E68,$F$4:$F$58,$F68,$J$4:$J$58,$C68,Z$4:Z$58,$F$61),"")</f>
        <v/>
      </c>
      <c r="Y68" s="230" t="str">
        <f>IFERROR(AVERAGEIFS(Y$4:Y$58,$E$4:$E$58,$E68,$F$4:$F$58,$F68,$J$4:$J$58,$C68,Z$4:Z$58,$F$61),"")</f>
        <v/>
      </c>
      <c r="Z68" s="11"/>
      <c r="AA68" s="128" t="str">
        <f t="shared" ref="AA68:AA72" si="53">IFERROR(X68-S68,"")</f>
        <v/>
      </c>
      <c r="AB68" s="108" t="str">
        <f t="shared" ref="AB68:AB72" si="54">IFERROR(Y68-T68,"")</f>
        <v/>
      </c>
      <c r="AC68" s="229" t="str">
        <f>IFERROR(AVERAGEIFS(AC$4:AC$58,$E$4:$E$58,$E68,$F$4:$F$58,$F68,$J$4:$J$58,$C68,AE$4:AE$58,$F$61),"")</f>
        <v/>
      </c>
      <c r="AD68" s="230" t="str">
        <f>IFERROR(AVERAGEIFS(AD$4:AD$58,$E$4:$E$58,$E68,$F$4:$F$58,$F68,$J$4:$J$58,$C68,AE$4:AE$58,$F$61),"")</f>
        <v/>
      </c>
      <c r="AE68" s="11"/>
      <c r="AF68" s="128" t="str">
        <f t="shared" ref="AF68:AF72" si="55">IFERROR(AC68-X68,"")</f>
        <v/>
      </c>
      <c r="AG68" s="108" t="str">
        <f t="shared" ref="AG68:AG72" si="56">IFERROR(AD68-Y68,"")</f>
        <v/>
      </c>
      <c r="AH68" s="229" t="str">
        <f>IFERROR(AVERAGEIFS(AH$4:AH$58,$E$4:$E$58,$E68,$F$4:$F$58,$F68,$J$4:$J$58,$C68,AJ$4:AJ$58,$F$61),"")</f>
        <v/>
      </c>
      <c r="AI68" s="230" t="str">
        <f>IFERROR(AVERAGEIFS(AI$4:AI$58,$E$4:$E$58,$E68,$F$4:$F$58,$F68,$J$4:$J$58,$C68,AJ$4:AJ$58,$F$61),"")</f>
        <v/>
      </c>
      <c r="AJ68" s="11"/>
      <c r="AK68" s="128" t="str">
        <f t="shared" ref="AK68:AK72" si="57">IFERROR(AH68-AC68,"")</f>
        <v/>
      </c>
      <c r="AL68" s="108" t="str">
        <f t="shared" ref="AL68:AL72" si="58">IFERROR(AI68-AD68,"")</f>
        <v/>
      </c>
      <c r="AM68" s="229" t="str">
        <f>IFERROR(AVERAGEIFS(AM$4:AM$58,$E$4:$E$58,$E68,$F$4:$F$58,$F68,$J$4:$J$58,$C68,AO$4:AO$58,$F$61),"")</f>
        <v/>
      </c>
      <c r="AN68" s="230" t="str">
        <f>IFERROR(AVERAGEIFS(AN$4:AN$58,$E$4:$E$58,$E68,$F$4:$F$58,$F68,$J$4:$J$58,$C68,AO$4:AO$58,$F$61),"")</f>
        <v/>
      </c>
      <c r="AO68" s="11"/>
      <c r="AP68" s="128" t="str">
        <f t="shared" ref="AP68:AP72" si="59">IFERROR(AM68-AH68,"")</f>
        <v/>
      </c>
      <c r="AQ68" s="108" t="str">
        <f t="shared" ref="AQ68:AQ72" si="60">IFERROR(AN68-AI68,"")</f>
        <v/>
      </c>
      <c r="AR68" s="229" t="str">
        <f>IFERROR(AVERAGEIFS(AR$4:AR$58,$E$4:$E$58,$E68,$F$4:$F$58,$F68,$J$4:$J$58,$C68,AT$4:AT$58,$F$61),"")</f>
        <v/>
      </c>
      <c r="AS68" s="230" t="str">
        <f>IFERROR(AVERAGEIFS(AS$4:AS$58,$E$4:$E$58,$E68,$F$4:$F$58,$F68,$J$4:$J$58,$C68,AT$4:AT$58,$F$61),"")</f>
        <v/>
      </c>
      <c r="AT68" s="11"/>
      <c r="AU68" s="128" t="str">
        <f t="shared" ref="AU68:AU72" si="61">IFERROR(AR68-AM68,"")</f>
        <v/>
      </c>
      <c r="AV68" s="108" t="str">
        <f t="shared" ref="AV68:AV72" si="62">IFERROR(AS68-AN68,"")</f>
        <v/>
      </c>
    </row>
    <row r="69" spans="3:48">
      <c r="C69" s="318" t="s">
        <v>49</v>
      </c>
      <c r="D69" t="s">
        <v>72</v>
      </c>
      <c r="E69" s="1">
        <v>1</v>
      </c>
      <c r="F69">
        <v>1</v>
      </c>
      <c r="G69" s="5"/>
      <c r="K69" s="229">
        <f>IFERROR(AVERAGEIFS(K$4:K$58,$E$4:$E$58,$E69,$F$4:$F$58,$F69,$J$4:$J$58,$C69,M$4:M$58,$F$61),"")</f>
        <v>1258.8333333333333</v>
      </c>
      <c r="L69" s="230">
        <f>IFERROR(AVERAGEIFS(L$4:L$58,$E$4:$E$58,$E69,$F$4:$F$58,$F69,$J$4:$J$58,$C69,M$4:M$58,$F$61),"")</f>
        <v>1450</v>
      </c>
      <c r="M69" s="63"/>
      <c r="N69" s="229">
        <f>IFERROR(AVERAGEIFS(N$4:N$58,$E$4:$E$58,$E69,$F$4:$F$58,$F69,$J$4:$J$58,$C69,P$4:P$58,$F$61),"")</f>
        <v>1275.75</v>
      </c>
      <c r="O69" s="230">
        <f>IFERROR(AVERAGEIFS(O$4:O$58,$E$4:$E$58,$E69,$F$4:$F$58,$F69,$J$4:$J$58,$C69,P$4:P$58,$F$61),"")</f>
        <v>1372.5</v>
      </c>
      <c r="P69" s="4"/>
      <c r="Q69" s="4"/>
      <c r="R69" s="63"/>
      <c r="S69" s="229">
        <f>IFERROR(AVERAGEIFS(S$4:S$58,$E$4:$E$58,$E69,$F$4:$F$58,$F69,$J$4:$J$58,$C69,U$4:U$58,$F$61),"")</f>
        <v>1256</v>
      </c>
      <c r="T69" s="230">
        <f>IFERROR(AVERAGEIFS(T$4:T$58,$E$4:$E$58,$E69,$F$4:$F$58,$F69,$J$4:$J$58,$C69,U$4:U$58,$F$61),"")</f>
        <v>1372.5</v>
      </c>
      <c r="U69" s="11"/>
      <c r="V69" s="128">
        <f t="shared" si="27"/>
        <v>-19.75</v>
      </c>
      <c r="W69" s="108">
        <f t="shared" si="27"/>
        <v>0</v>
      </c>
      <c r="X69" s="229">
        <f>IFERROR(AVERAGEIFS(X$4:X$58,$E$4:$E$58,$E69,$F$4:$F$58,$F69,$J$4:$J$58,$C69,Z$4:Z$58,$F$61),"")</f>
        <v>1278.8333333333333</v>
      </c>
      <c r="Y69" s="230">
        <f>IFERROR(AVERAGEIFS(Y$4:Y$58,$E$4:$E$58,$E69,$F$4:$F$58,$F69,$J$4:$J$58,$C69,Z$4:Z$58,$F$61),"")</f>
        <v>1331.6666666666667</v>
      </c>
      <c r="Z69" s="11"/>
      <c r="AA69" s="128">
        <f t="shared" si="53"/>
        <v>22.833333333333258</v>
      </c>
      <c r="AB69" s="108">
        <f t="shared" si="54"/>
        <v>-40.833333333333258</v>
      </c>
      <c r="AC69" s="229">
        <f>IFERROR(AVERAGEIFS(AC$4:AC$58,$E$4:$E$58,$E69,$F$4:$F$58,$F69,$J$4:$J$58,$C69,AE$4:AE$58,$F$61),"")</f>
        <v>1278.8333333333333</v>
      </c>
      <c r="AD69" s="230">
        <f>IFERROR(AVERAGEIFS(AD$4:AD$58,$E$4:$E$58,$E69,$F$4:$F$58,$F69,$J$4:$J$58,$C69,AE$4:AE$58,$F$61),"")</f>
        <v>1272.5</v>
      </c>
      <c r="AE69" s="11"/>
      <c r="AF69" s="128">
        <f t="shared" si="55"/>
        <v>0</v>
      </c>
      <c r="AG69" s="108">
        <f t="shared" si="56"/>
        <v>-59.166666666666742</v>
      </c>
      <c r="AH69" s="229">
        <f>IFERROR(AVERAGEIFS(AH$4:AH$58,$E$4:$E$58,$E69,$F$4:$F$58,$F69,$J$4:$J$58,$C69,AJ$4:AJ$58,$F$61),"")</f>
        <v>1276.5999999999999</v>
      </c>
      <c r="AI69" s="230">
        <f>IFERROR(AVERAGEIFS(AI$4:AI$58,$E$4:$E$58,$E69,$F$4:$F$58,$F69,$J$4:$J$58,$C69,AJ$4:AJ$58,$F$61),"")</f>
        <v>1272.5</v>
      </c>
      <c r="AJ69" s="11"/>
      <c r="AK69" s="128">
        <f t="shared" si="57"/>
        <v>-2.2333333333333485</v>
      </c>
      <c r="AL69" s="108">
        <f t="shared" si="58"/>
        <v>0</v>
      </c>
      <c r="AM69" s="229">
        <f>IFERROR(AVERAGEIFS(AM$4:AM$58,$E$4:$E$58,$E69,$F$4:$F$58,$F69,$J$4:$J$58,$C69,AO$4:AO$58,$F$61),"")</f>
        <v>1299.5</v>
      </c>
      <c r="AN69" s="230" t="str">
        <f>IFERROR(AVERAGEIFS(AN$4:AN$58,$E$4:$E$58,$E69,$F$4:$F$58,$F69,$J$4:$J$58,$C69,AO$4:AO$58,$F$61),"")</f>
        <v/>
      </c>
      <c r="AO69" s="11"/>
      <c r="AP69" s="128">
        <f t="shared" si="59"/>
        <v>22.900000000000091</v>
      </c>
      <c r="AQ69" s="108" t="str">
        <f t="shared" si="60"/>
        <v/>
      </c>
      <c r="AR69" s="229" t="str">
        <f>IFERROR(AVERAGEIFS(AR$4:AR$58,$E$4:$E$58,$E69,$F$4:$F$58,$F69,$J$4:$J$58,$C69,AT$4:AT$58,$F$61),"")</f>
        <v/>
      </c>
      <c r="AS69" s="230" t="str">
        <f>IFERROR(AVERAGEIFS(AS$4:AS$58,$E$4:$E$58,$E69,$F$4:$F$58,$F69,$J$4:$J$58,$C69,AT$4:AT$58,$F$61),"")</f>
        <v/>
      </c>
      <c r="AT69" s="11"/>
      <c r="AU69" s="128" t="str">
        <f t="shared" si="61"/>
        <v/>
      </c>
      <c r="AV69" s="108" t="str">
        <f t="shared" si="62"/>
        <v/>
      </c>
    </row>
    <row r="70" spans="3:48">
      <c r="C70" s="318" t="s">
        <v>49</v>
      </c>
      <c r="D70" t="s">
        <v>73</v>
      </c>
      <c r="E70" s="1">
        <v>2</v>
      </c>
      <c r="F70">
        <v>1</v>
      </c>
      <c r="G70" s="5"/>
      <c r="K70" s="229">
        <f t="shared" ref="K70:K71" si="63">IFERROR(AVERAGEIFS(K$4:K$58,$E$4:$E$58,$E70,$F$4:$F$58,$F70,$J$4:$J$58,$C70,M$4:M$58,$F$61),"")</f>
        <v>1306.5</v>
      </c>
      <c r="L70" s="230" t="str">
        <f t="shared" ref="L70:L71" si="64">IFERROR(AVERAGEIFS(L$4:L$58,$E$4:$E$58,$E70,$F$4:$F$58,$F70,$J$4:$J$58,$C70,M$4:M$58,$F$61),"")</f>
        <v/>
      </c>
      <c r="M70" s="63"/>
      <c r="N70" s="229">
        <f t="shared" ref="N70:N71" si="65">IFERROR(AVERAGEIFS(N$4:N$58,$E$4:$E$58,$E70,$F$4:$F$58,$F70,$J$4:$J$58,$C70,P$4:P$58,$F$61),"")</f>
        <v>1291.5</v>
      </c>
      <c r="O70" s="230" t="str">
        <f t="shared" ref="O70:O71" si="66">IFERROR(AVERAGEIFS(O$4:O$58,$E$4:$E$58,$E70,$F$4:$F$58,$F70,$J$4:$J$58,$C70,P$4:P$58,$F$61),"")</f>
        <v/>
      </c>
      <c r="P70" s="4"/>
      <c r="Q70" s="4"/>
      <c r="R70" s="63"/>
      <c r="S70" s="229">
        <f t="shared" ref="S70:S71" si="67">IFERROR(AVERAGEIFS(S$4:S$58,$E$4:$E$58,$E70,$F$4:$F$58,$F70,$J$4:$J$58,$C70,U$4:U$58,$F$61),"")</f>
        <v>1158</v>
      </c>
      <c r="T70" s="230" t="str">
        <f t="shared" ref="T70:T71" si="68">IFERROR(AVERAGEIFS(T$4:T$58,$E$4:$E$58,$E70,$F$4:$F$58,$F70,$J$4:$J$58,$C70,U$4:U$58,$F$61),"")</f>
        <v/>
      </c>
      <c r="U70" s="11"/>
      <c r="V70" s="128">
        <f t="shared" si="27"/>
        <v>-133.5</v>
      </c>
      <c r="W70" s="108" t="str">
        <f t="shared" si="27"/>
        <v/>
      </c>
      <c r="X70" s="229">
        <f t="shared" ref="X70:X71" si="69">IFERROR(AVERAGEIFS(X$4:X$58,$E$4:$E$58,$E70,$F$4:$F$58,$F70,$J$4:$J$58,$C70,Z$4:Z$58,$F$61),"")</f>
        <v>1311.5</v>
      </c>
      <c r="Y70" s="230" t="str">
        <f t="shared" ref="Y70:Y71" si="70">IFERROR(AVERAGEIFS(Y$4:Y$58,$E$4:$E$58,$E70,$F$4:$F$58,$F70,$J$4:$J$58,$C70,Z$4:Z$58,$F$61),"")</f>
        <v/>
      </c>
      <c r="Z70" s="11"/>
      <c r="AA70" s="128">
        <f t="shared" si="53"/>
        <v>153.5</v>
      </c>
      <c r="AB70" s="108" t="str">
        <f t="shared" si="54"/>
        <v/>
      </c>
      <c r="AC70" s="229">
        <f t="shared" ref="AC70:AC71" si="71">IFERROR(AVERAGEIFS(AC$4:AC$58,$E$4:$E$58,$E70,$F$4:$F$58,$F70,$J$4:$J$58,$C70,AE$4:AE$58,$F$61),"")</f>
        <v>1326.5</v>
      </c>
      <c r="AD70" s="230" t="str">
        <f t="shared" ref="AD70:AD71" si="72">IFERROR(AVERAGEIFS(AD$4:AD$58,$E$4:$E$58,$E70,$F$4:$F$58,$F70,$J$4:$J$58,$C70,AE$4:AE$58,$F$61),"")</f>
        <v/>
      </c>
      <c r="AE70" s="11"/>
      <c r="AF70" s="128">
        <f t="shared" si="55"/>
        <v>15</v>
      </c>
      <c r="AG70" s="108" t="str">
        <f t="shared" si="56"/>
        <v/>
      </c>
      <c r="AH70" s="229">
        <f t="shared" ref="AH70:AH71" si="73">IFERROR(AVERAGEIFS(AH$4:AH$58,$E$4:$E$58,$E70,$F$4:$F$58,$F70,$J$4:$J$58,$C70,AJ$4:AJ$58,$F$61),"")</f>
        <v>1341.5</v>
      </c>
      <c r="AI70" s="230" t="str">
        <f t="shared" ref="AI70:AI71" si="74">IFERROR(AVERAGEIFS(AI$4:AI$58,$E$4:$E$58,$E70,$F$4:$F$58,$F70,$J$4:$J$58,$C70,AJ$4:AJ$58,$F$61),"")</f>
        <v/>
      </c>
      <c r="AJ70" s="11"/>
      <c r="AK70" s="128">
        <f t="shared" si="57"/>
        <v>15</v>
      </c>
      <c r="AL70" s="108" t="str">
        <f t="shared" si="58"/>
        <v/>
      </c>
      <c r="AM70" s="229">
        <f t="shared" ref="AM70:AM71" si="75">IFERROR(AVERAGEIFS(AM$4:AM$58,$E$4:$E$58,$E70,$F$4:$F$58,$F70,$J$4:$J$58,$C70,AO$4:AO$58,$F$61),"")</f>
        <v>1371.5</v>
      </c>
      <c r="AN70" s="230" t="str">
        <f t="shared" ref="AN70:AN71" si="76">IFERROR(AVERAGEIFS(AN$4:AN$58,$E$4:$E$58,$E70,$F$4:$F$58,$F70,$J$4:$J$58,$C70,AO$4:AO$58,$F$61),"")</f>
        <v/>
      </c>
      <c r="AO70" s="11"/>
      <c r="AP70" s="128">
        <f t="shared" si="59"/>
        <v>30</v>
      </c>
      <c r="AQ70" s="108" t="str">
        <f t="shared" si="60"/>
        <v/>
      </c>
      <c r="AR70" s="229" t="str">
        <f t="shared" ref="AR70:AR71" si="77">IFERROR(AVERAGEIFS(AR$4:AR$58,$E$4:$E$58,$E70,$F$4:$F$58,$F70,$J$4:$J$58,$C70,AT$4:AT$58,$F$61),"")</f>
        <v/>
      </c>
      <c r="AS70" s="230" t="str">
        <f t="shared" ref="AS70:AS71" si="78">IFERROR(AVERAGEIFS(AS$4:AS$58,$E$4:$E$58,$E70,$F$4:$F$58,$F70,$J$4:$J$58,$C70,AT$4:AT$58,$F$61),"")</f>
        <v/>
      </c>
      <c r="AT70" s="11"/>
      <c r="AU70" s="128" t="str">
        <f t="shared" si="61"/>
        <v/>
      </c>
      <c r="AV70" s="108" t="str">
        <f t="shared" si="62"/>
        <v/>
      </c>
    </row>
    <row r="71" spans="3:48">
      <c r="C71" s="318" t="s">
        <v>49</v>
      </c>
      <c r="D71" t="s">
        <v>74</v>
      </c>
      <c r="E71" s="1">
        <v>2</v>
      </c>
      <c r="F71">
        <v>2</v>
      </c>
      <c r="G71" s="5"/>
      <c r="K71" s="229">
        <f t="shared" si="63"/>
        <v>1463.6</v>
      </c>
      <c r="L71" s="230">
        <f t="shared" si="64"/>
        <v>1592.5</v>
      </c>
      <c r="M71" s="63"/>
      <c r="N71" s="229">
        <f t="shared" si="65"/>
        <v>1408.25</v>
      </c>
      <c r="O71" s="230">
        <f t="shared" si="66"/>
        <v>1615</v>
      </c>
      <c r="P71" s="4"/>
      <c r="Q71" s="4"/>
      <c r="R71" s="63"/>
      <c r="S71" s="229">
        <f t="shared" si="67"/>
        <v>1402.6666666666667</v>
      </c>
      <c r="T71" s="230">
        <f t="shared" si="68"/>
        <v>1615</v>
      </c>
      <c r="U71" s="11"/>
      <c r="V71" s="128">
        <f t="shared" si="27"/>
        <v>-5.5833333333332575</v>
      </c>
      <c r="W71" s="108">
        <f t="shared" si="27"/>
        <v>0</v>
      </c>
      <c r="X71" s="229">
        <f t="shared" si="69"/>
        <v>1429.3333333333333</v>
      </c>
      <c r="Y71" s="230">
        <f t="shared" si="70"/>
        <v>1595</v>
      </c>
      <c r="Z71" s="11"/>
      <c r="AA71" s="128">
        <f t="shared" si="53"/>
        <v>26.666666666666515</v>
      </c>
      <c r="AB71" s="108">
        <f t="shared" si="54"/>
        <v>-20</v>
      </c>
      <c r="AC71" s="229">
        <f t="shared" si="71"/>
        <v>1484.6</v>
      </c>
      <c r="AD71" s="230" t="str">
        <f t="shared" si="72"/>
        <v/>
      </c>
      <c r="AE71" s="11"/>
      <c r="AF71" s="128">
        <f t="shared" si="55"/>
        <v>55.266666666666652</v>
      </c>
      <c r="AG71" s="108" t="str">
        <f t="shared" si="56"/>
        <v/>
      </c>
      <c r="AH71" s="229">
        <f t="shared" si="73"/>
        <v>1491.6</v>
      </c>
      <c r="AI71" s="230">
        <f t="shared" si="74"/>
        <v>1560</v>
      </c>
      <c r="AJ71" s="11"/>
      <c r="AK71" s="128">
        <f t="shared" si="57"/>
        <v>7</v>
      </c>
      <c r="AL71" s="108" t="str">
        <f t="shared" si="58"/>
        <v/>
      </c>
      <c r="AM71" s="229">
        <f t="shared" si="75"/>
        <v>1483.25</v>
      </c>
      <c r="AN71" s="230">
        <f t="shared" si="76"/>
        <v>1580</v>
      </c>
      <c r="AO71" s="11"/>
      <c r="AP71" s="128">
        <f t="shared" si="59"/>
        <v>-8.3499999999999091</v>
      </c>
      <c r="AQ71" s="108">
        <f t="shared" si="60"/>
        <v>20</v>
      </c>
      <c r="AR71" s="229" t="str">
        <f t="shared" si="77"/>
        <v/>
      </c>
      <c r="AS71" s="230" t="str">
        <f t="shared" si="78"/>
        <v/>
      </c>
      <c r="AT71" s="11"/>
      <c r="AU71" s="128" t="str">
        <f t="shared" si="61"/>
        <v/>
      </c>
      <c r="AV71" s="108" t="str">
        <f t="shared" si="62"/>
        <v/>
      </c>
    </row>
    <row r="72" spans="3:48">
      <c r="C72" s="318" t="s">
        <v>49</v>
      </c>
      <c r="D72" t="s">
        <v>75</v>
      </c>
      <c r="E72" s="1">
        <v>3</v>
      </c>
      <c r="G72" s="5"/>
      <c r="K72" s="229">
        <f>IFERROR(AVERAGEIFS(K$4:K$58,$E$4:$E$58,$E72,$J$4:$J$58,$C72,M$4:M$58,$F$61),"")</f>
        <v>1338</v>
      </c>
      <c r="L72" s="230" t="str">
        <f>IFERROR(AVERAGEIFS(L$4:L$58,$E$4:$E$58,$E72,$J$4:$J$58,$C72,M$4:M$58,$F$61),"")</f>
        <v/>
      </c>
      <c r="M72" s="63"/>
      <c r="N72" s="229">
        <f>IFERROR(AVERAGEIFS(N$4:N$58,$E$4:$E$58,$E72,$J$4:$J$58,$C72,P$4:P$58,$F$61),"")</f>
        <v>1338</v>
      </c>
      <c r="O72" s="230" t="str">
        <f>IFERROR(AVERAGEIFS(O$4:O$58,$E$4:$E$58,$E72,$J$4:$J$58,$C72,P$4:P$58,$F$61),"")</f>
        <v/>
      </c>
      <c r="P72" s="4"/>
      <c r="Q72" s="4"/>
      <c r="R72" s="63"/>
      <c r="S72" s="229">
        <f>IFERROR(AVERAGEIFS(S$4:S$58,$E$4:$E$58,$E72,$J$4:$J$58,$C72,U$4:U$58,$F$61),"")</f>
        <v>1338</v>
      </c>
      <c r="T72" s="230" t="str">
        <f>IFERROR(AVERAGEIFS(T$4:T$58,$E$4:$E$58,$E72,$J$4:$J$58,$C72,U$4:U$58,$F$61),"")</f>
        <v/>
      </c>
      <c r="U72" s="11"/>
      <c r="V72" s="128">
        <f t="shared" si="27"/>
        <v>0</v>
      </c>
      <c r="W72" s="108" t="str">
        <f t="shared" si="27"/>
        <v/>
      </c>
      <c r="X72" s="229">
        <f>IFERROR(AVERAGEIFS(X$4:X$58,$E$4:$E$58,$E72,$J$4:$J$58,$C72,Z$4:Z$58,$F$61),"")</f>
        <v>1338</v>
      </c>
      <c r="Y72" s="230" t="str">
        <f>IFERROR(AVERAGEIFS(Y$4:Y$58,$E$4:$E$58,$E72,$J$4:$J$58,$C72,Z$4:Z$58,$F$61),"")</f>
        <v/>
      </c>
      <c r="Z72" s="11"/>
      <c r="AA72" s="128">
        <f t="shared" si="53"/>
        <v>0</v>
      </c>
      <c r="AB72" s="108" t="str">
        <f t="shared" si="54"/>
        <v/>
      </c>
      <c r="AC72" s="229">
        <f>IFERROR(AVERAGEIFS(AC$4:AC$58,$E$4:$E$58,$E72,$J$4:$J$58,$C72,AE$4:AE$58,$F$61),"")</f>
        <v>1368</v>
      </c>
      <c r="AD72" s="230" t="str">
        <f>IFERROR(AVERAGEIFS(AD$4:AD$58,$E$4:$E$58,$E72,$J$4:$J$58,$C72,AE$4:AE$58,$F$61),"")</f>
        <v/>
      </c>
      <c r="AE72" s="11"/>
      <c r="AF72" s="128">
        <f t="shared" si="55"/>
        <v>30</v>
      </c>
      <c r="AG72" s="108" t="str">
        <f t="shared" si="56"/>
        <v/>
      </c>
      <c r="AH72" s="229">
        <f>IFERROR(AVERAGEIFS(AH$4:AH$58,$E$4:$E$58,$E72,$J$4:$J$58,$C72,AJ$4:AJ$58,$F$61),"")</f>
        <v>1518</v>
      </c>
      <c r="AI72" s="230" t="str">
        <f>IFERROR(AVERAGEIFS(AI$4:AI$58,$E$4:$E$58,$E72,$J$4:$J$58,$C72,AJ$4:AJ$58,$F$61),"")</f>
        <v/>
      </c>
      <c r="AJ72" s="11"/>
      <c r="AK72" s="128">
        <f t="shared" si="57"/>
        <v>150</v>
      </c>
      <c r="AL72" s="108" t="str">
        <f t="shared" si="58"/>
        <v/>
      </c>
      <c r="AM72" s="229">
        <f>IFERROR(AVERAGEIFS(AM$4:AM$58,$E$4:$E$58,$E72,$J$4:$J$58,$C72,AO$4:AO$58,$F$61),"")</f>
        <v>1518</v>
      </c>
      <c r="AN72" s="230" t="str">
        <f>IFERROR(AVERAGEIFS(AN$4:AN$58,$E$4:$E$58,$E72,$J$4:$J$58,$C72,AO$4:AO$58,$F$61),"")</f>
        <v/>
      </c>
      <c r="AO72" s="11"/>
      <c r="AP72" s="128">
        <f t="shared" si="59"/>
        <v>0</v>
      </c>
      <c r="AQ72" s="108" t="str">
        <f t="shared" si="60"/>
        <v/>
      </c>
      <c r="AR72" s="229" t="str">
        <f>IFERROR(AVERAGEIFS(AR$4:AR$58,$E$4:$E$58,$E72,$J$4:$J$58,$C72,AT$4:AT$58,$F$61),"")</f>
        <v/>
      </c>
      <c r="AS72" s="230" t="str">
        <f>IFERROR(AVERAGEIFS(AS$4:AS$58,$E$4:$E$58,$E72,$J$4:$J$58,$C72,AT$4:AT$58,$F$61),"")</f>
        <v/>
      </c>
      <c r="AT72" s="11"/>
      <c r="AU72" s="128" t="str">
        <f t="shared" si="61"/>
        <v/>
      </c>
      <c r="AV72" s="108" t="str">
        <f t="shared" si="62"/>
        <v/>
      </c>
    </row>
    <row r="73" spans="3:48">
      <c r="E73" s="1"/>
      <c r="G73" s="5"/>
      <c r="K73" s="80" t="str">
        <f>IFERROR(AVERAGEIFS(K$4:K$59,$E$4:$E$59,$E73,$F$4:$F$59,$F73,$J$4:$J$59,$C73),"")</f>
        <v/>
      </c>
      <c r="L73" s="76"/>
      <c r="M73" s="63"/>
      <c r="N73" s="80" t="str">
        <f>IFERROR(AVERAGEIFS(N$4:N$59,$E$4:$E$59,$E73,$F$4:$F$59,$F73,$J$4:$J$59,$C73),"")</f>
        <v/>
      </c>
      <c r="O73" s="76"/>
      <c r="P73" s="4"/>
      <c r="Q73" s="4"/>
      <c r="R73" s="63"/>
      <c r="S73" s="80" t="str">
        <f>IFERROR(AVERAGEIFS(S$4:S$59,$E$4:$E$59,$E73,$F$4:$F$59,$F73,$J$4:$J$59,$C73),"")</f>
        <v/>
      </c>
      <c r="T73" s="76"/>
      <c r="U73" s="11"/>
      <c r="V73" s="128"/>
      <c r="W73" s="108"/>
      <c r="X73" s="80" t="str">
        <f>IFERROR(AVERAGEIFS(X$4:X$59,$E$4:$E$59,$E73,$F$4:$F$59,$F73,$J$4:$J$59,$C73),"")</f>
        <v/>
      </c>
      <c r="Y73" s="76"/>
      <c r="Z73" s="11"/>
      <c r="AA73" s="128"/>
      <c r="AB73" s="108"/>
      <c r="AC73" s="80" t="str">
        <f>IFERROR(AVERAGEIFS(AC$4:AC$59,$E$4:$E$59,$E73,$F$4:$F$59,$F73,$J$4:$J$59,$C73),"")</f>
        <v/>
      </c>
      <c r="AD73" s="76"/>
      <c r="AE73" s="11"/>
      <c r="AF73" s="128"/>
      <c r="AG73" s="108"/>
      <c r="AH73" s="80" t="str">
        <f>IFERROR(AVERAGEIFS(AH$4:AH$59,$E$4:$E$59,$E73,$F$4:$F$59,$F73,$J$4:$J$59,$C73),"")</f>
        <v/>
      </c>
      <c r="AI73" s="76"/>
      <c r="AJ73" s="11"/>
      <c r="AK73" s="128"/>
      <c r="AL73" s="108"/>
      <c r="AM73" s="80" t="str">
        <f>IFERROR(AVERAGEIFS(AM$4:AM$59,$E$4:$E$59,$E73,$F$4:$F$59,$F73,$J$4:$J$59,$C73),"")</f>
        <v/>
      </c>
      <c r="AN73" s="76"/>
      <c r="AO73" s="11"/>
      <c r="AP73" s="128"/>
      <c r="AQ73" s="108"/>
      <c r="AR73" s="80" t="str">
        <f>IFERROR(AVERAGEIFS(AR$4:AR$59,$E$4:$E$59,$E73,$F$4:$F$59,$F73,$J$4:$J$59,$C73),"")</f>
        <v/>
      </c>
      <c r="AS73" s="76"/>
      <c r="AT73" s="11"/>
      <c r="AU73" s="128"/>
      <c r="AV73" s="108"/>
    </row>
    <row r="74" spans="3:48">
      <c r="C74" s="318" t="s">
        <v>55</v>
      </c>
      <c r="D74" t="s">
        <v>96</v>
      </c>
      <c r="E74" s="1">
        <v>0</v>
      </c>
      <c r="F74">
        <v>1</v>
      </c>
      <c r="G74" s="5"/>
      <c r="K74" s="229">
        <f>IFERROR(AVERAGEIFS(K$4:K$58,$E$4:$E$58,$E74,$F$4:$F$58,$F74,$J$4:$J$58,$C74,M$4:M$58,$F$61),"")</f>
        <v>947</v>
      </c>
      <c r="L74" s="230" t="str">
        <f>IFERROR(AVERAGEIFS(L$4:L$58,$E$4:$E$58,$E74,$F$4:$F$58,$F74,$J$4:$J$58,$C74,M$4:M$58,$F$61),"")</f>
        <v/>
      </c>
      <c r="M74" s="63"/>
      <c r="N74" s="229">
        <f>IFERROR(AVERAGEIFS(N$4:N$58,$E$4:$E$58,$E74,$F$4:$F$58,$F74,$J$4:$J$58,$C74,P$4:P$58,$F$61),"")</f>
        <v>934.5</v>
      </c>
      <c r="O74" s="230" t="str">
        <f>IFERROR(AVERAGEIFS(O$4:O$58,$E$4:$E$58,$E74,$F$4:$F$58,$F74,$J$4:$J$58,$C74,P$4:P$58,$F$61),"")</f>
        <v/>
      </c>
      <c r="P74" s="4"/>
      <c r="Q74" s="4"/>
      <c r="R74" s="63"/>
      <c r="S74" s="229">
        <f>IFERROR(AVERAGEIFS(S$4:S$58,$E$4:$E$58,$E74,$F$4:$F$58,$F74,$J$4:$J$58,$C74,U$4:U$58,$F$61),"")</f>
        <v>934.5</v>
      </c>
      <c r="T74" s="230" t="str">
        <f>IFERROR(AVERAGEIFS(T$4:T$58,$E$4:$E$58,$E74,$F$4:$F$58,$F74,$J$4:$J$58,$C74,U$4:U$58,$F$61),"")</f>
        <v/>
      </c>
      <c r="U74" s="11"/>
      <c r="V74" s="128">
        <f t="shared" ref="V74" si="79">IFERROR(S74-N74,"")</f>
        <v>0</v>
      </c>
      <c r="W74" s="108" t="str">
        <f t="shared" ref="W74" si="80">IFERROR(T74-O74,"")</f>
        <v/>
      </c>
      <c r="X74" s="229">
        <f>IFERROR(AVERAGEIFS(X$4:X$58,$E$4:$E$58,$E74,$F$4:$F$58,$F74,$J$4:$J$58,$C74,Z$4:Z$58,$F$61),"")</f>
        <v>972</v>
      </c>
      <c r="Y74" s="230" t="str">
        <f>IFERROR(AVERAGEIFS(Y$4:Y$58,$E$4:$E$58,$E74,$F$4:$F$58,$F74,$J$4:$J$58,$C74,Z$4:Z$58,$F$61),"")</f>
        <v/>
      </c>
      <c r="Z74" s="11"/>
      <c r="AA74" s="128">
        <f t="shared" ref="AA74:AA78" si="81">IFERROR(X74-S74,"")</f>
        <v>37.5</v>
      </c>
      <c r="AB74" s="108" t="str">
        <f t="shared" ref="AB74:AB78" si="82">IFERROR(Y74-T74,"")</f>
        <v/>
      </c>
      <c r="AC74" s="229">
        <f>IFERROR(AVERAGEIFS(AC$4:AC$58,$E$4:$E$58,$E74,$F$4:$F$58,$F74,$J$4:$J$58,$C74,AE$4:AE$58,$F$61),"")</f>
        <v>972</v>
      </c>
      <c r="AD74" s="230" t="str">
        <f>IFERROR(AVERAGEIFS(AD$4:AD$58,$E$4:$E$58,$E74,$F$4:$F$58,$F74,$J$4:$J$58,$C74,AE$4:AE$58,$F$61),"")</f>
        <v/>
      </c>
      <c r="AE74" s="11"/>
      <c r="AF74" s="128">
        <f t="shared" ref="AF74:AF78" si="83">IFERROR(AC74-X74,"")</f>
        <v>0</v>
      </c>
      <c r="AG74" s="108" t="str">
        <f t="shared" ref="AG74:AG78" si="84">IFERROR(AD74-Y74,"")</f>
        <v/>
      </c>
      <c r="AH74" s="229">
        <f>IFERROR(AVERAGEIFS(AH$4:AH$58,$E$4:$E$58,$E74,$F$4:$F$58,$F74,$J$4:$J$58,$C74,AJ$4:AJ$58,$F$61),"")</f>
        <v>934.5</v>
      </c>
      <c r="AI74" s="230" t="str">
        <f>IFERROR(AVERAGEIFS(AI$4:AI$58,$E$4:$E$58,$E74,$F$4:$F$58,$F74,$J$4:$J$58,$C74,AJ$4:AJ$58,$F$61),"")</f>
        <v/>
      </c>
      <c r="AJ74" s="11"/>
      <c r="AK74" s="128">
        <f t="shared" ref="AK74:AK78" si="85">IFERROR(AH74-AC74,"")</f>
        <v>-37.5</v>
      </c>
      <c r="AL74" s="108" t="str">
        <f t="shared" ref="AL74:AL78" si="86">IFERROR(AI74-AD74,"")</f>
        <v/>
      </c>
      <c r="AM74" s="229">
        <f>IFERROR(AVERAGEIFS(AM$4:AM$58,$E$4:$E$58,$E74,$F$4:$F$58,$F74,$J$4:$J$58,$C74,AO$4:AO$58,$F$61),"")</f>
        <v>934.5</v>
      </c>
      <c r="AN74" s="230" t="str">
        <f>IFERROR(AVERAGEIFS(AN$4:AN$58,$E$4:$E$58,$E74,$F$4:$F$58,$F74,$J$4:$J$58,$C74,AO$4:AO$58,$F$61),"")</f>
        <v/>
      </c>
      <c r="AO74" s="11"/>
      <c r="AP74" s="128">
        <f t="shared" ref="AP74:AP78" si="87">IFERROR(AM74-AH74,"")</f>
        <v>0</v>
      </c>
      <c r="AQ74" s="108" t="str">
        <f t="shared" ref="AQ74:AQ78" si="88">IFERROR(AN74-AI74,"")</f>
        <v/>
      </c>
      <c r="AR74" s="229" t="str">
        <f>IFERROR(AVERAGEIFS(AR$4:AR$58,$E$4:$E$58,$E74,$F$4:$F$58,$F74,$J$4:$J$58,$C74,AT$4:AT$58,$F$61),"")</f>
        <v/>
      </c>
      <c r="AS74" s="230" t="str">
        <f>IFERROR(AVERAGEIFS(AS$4:AS$58,$E$4:$E$58,$E74,$F$4:$F$58,$F74,$J$4:$J$58,$C74,AT$4:AT$58,$F$61),"")</f>
        <v/>
      </c>
      <c r="AT74" s="11"/>
      <c r="AU74" s="128" t="str">
        <f t="shared" ref="AU74:AU78" si="89">IFERROR(AR74-AM74,"")</f>
        <v/>
      </c>
      <c r="AV74" s="108" t="str">
        <f t="shared" ref="AV74:AV78" si="90">IFERROR(AS74-AN74,"")</f>
        <v/>
      </c>
    </row>
    <row r="75" spans="3:48">
      <c r="C75" s="318" t="s">
        <v>55</v>
      </c>
      <c r="D75" t="s">
        <v>72</v>
      </c>
      <c r="E75" s="1">
        <v>1</v>
      </c>
      <c r="F75">
        <v>1</v>
      </c>
      <c r="G75" s="5"/>
      <c r="K75" s="229">
        <f>IFERROR(AVERAGEIFS(K$4:K$58,$E$4:$E$58,$E75,$F$4:$F$58,$F75,$J$4:$J$58,$C75,M$4:M$58,$F$61),"")</f>
        <v>1043</v>
      </c>
      <c r="L75" s="230" t="str">
        <f>IFERROR(AVERAGEIFS(L$4:L$58,$E$4:$E$58,$E75,$F$4:$F$58,$F75,$J$4:$J$58,$C75,M$4:M$58,$F$61),"")</f>
        <v/>
      </c>
      <c r="M75" s="63"/>
      <c r="N75" s="229">
        <f>IFERROR(AVERAGEIFS(N$4:N$58,$E$4:$E$58,$E75,$F$4:$F$58,$F75,$J$4:$J$58,$C75,P$4:P$58,$F$61),"")</f>
        <v>1058</v>
      </c>
      <c r="O75" s="230" t="str">
        <f>IFERROR(AVERAGEIFS(O$4:O$58,$E$4:$E$58,$E75,$F$4:$F$58,$F75,$J$4:$J$58,$C75,P$4:P$58,$F$61),"")</f>
        <v/>
      </c>
      <c r="P75" s="4"/>
      <c r="Q75" s="4"/>
      <c r="R75" s="63"/>
      <c r="S75" s="229">
        <f>IFERROR(AVERAGEIFS(S$4:S$58,$E$4:$E$58,$E75,$F$4:$F$58,$F75,$J$4:$J$58,$C75,U$4:U$58,$F$61),"")</f>
        <v>1058</v>
      </c>
      <c r="T75" s="230" t="str">
        <f>IFERROR(AVERAGEIFS(T$4:T$58,$E$4:$E$58,$E75,$F$4:$F$58,$F75,$J$4:$J$58,$C75,U$4:U$58,$F$61),"")</f>
        <v/>
      </c>
      <c r="U75" s="11"/>
      <c r="V75" s="128">
        <f t="shared" si="27"/>
        <v>0</v>
      </c>
      <c r="W75" s="108" t="str">
        <f t="shared" si="27"/>
        <v/>
      </c>
      <c r="X75" s="229">
        <f>IFERROR(AVERAGEIFS(X$4:X$58,$E$4:$E$58,$E75,$F$4:$F$58,$F75,$J$4:$J$58,$C75,Z$4:Z$58,$F$61),"")</f>
        <v>1113</v>
      </c>
      <c r="Y75" s="230" t="str">
        <f>IFERROR(AVERAGEIFS(Y$4:Y$58,$E$4:$E$58,$E75,$F$4:$F$58,$F75,$J$4:$J$58,$C75,Z$4:Z$58,$F$61),"")</f>
        <v/>
      </c>
      <c r="Z75" s="11"/>
      <c r="AA75" s="128">
        <f t="shared" si="81"/>
        <v>55</v>
      </c>
      <c r="AB75" s="108" t="str">
        <f t="shared" si="82"/>
        <v/>
      </c>
      <c r="AC75" s="229">
        <f>IFERROR(AVERAGEIFS(AC$4:AC$58,$E$4:$E$58,$E75,$F$4:$F$58,$F75,$J$4:$J$58,$C75,AE$4:AE$58,$F$61),"")</f>
        <v>1128</v>
      </c>
      <c r="AD75" s="230" t="str">
        <f>IFERROR(AVERAGEIFS(AD$4:AD$58,$E$4:$E$58,$E75,$F$4:$F$58,$F75,$J$4:$J$58,$C75,AE$4:AE$58,$F$61),"")</f>
        <v/>
      </c>
      <c r="AE75" s="11"/>
      <c r="AF75" s="128">
        <f t="shared" si="83"/>
        <v>15</v>
      </c>
      <c r="AG75" s="108" t="str">
        <f t="shared" si="84"/>
        <v/>
      </c>
      <c r="AH75" s="229">
        <f>IFERROR(AVERAGEIFS(AH$4:AH$58,$E$4:$E$58,$E75,$F$4:$F$58,$F75,$J$4:$J$58,$C75,AJ$4:AJ$58,$F$61),"")</f>
        <v>1085.5</v>
      </c>
      <c r="AI75" s="230" t="str">
        <f>IFERROR(AVERAGEIFS(AI$4:AI$58,$E$4:$E$58,$E75,$F$4:$F$58,$F75,$J$4:$J$58,$C75,AJ$4:AJ$58,$F$61),"")</f>
        <v/>
      </c>
      <c r="AJ75" s="11"/>
      <c r="AK75" s="128">
        <f t="shared" si="85"/>
        <v>-42.5</v>
      </c>
      <c r="AL75" s="108" t="str">
        <f t="shared" si="86"/>
        <v/>
      </c>
      <c r="AM75" s="229">
        <f>IFERROR(AVERAGEIFS(AM$4:AM$58,$E$4:$E$58,$E75,$F$4:$F$58,$F75,$J$4:$J$58,$C75,AO$4:AO$58,$F$61),"")</f>
        <v>1085.5</v>
      </c>
      <c r="AN75" s="230" t="str">
        <f>IFERROR(AVERAGEIFS(AN$4:AN$58,$E$4:$E$58,$E75,$F$4:$F$58,$F75,$J$4:$J$58,$C75,AO$4:AO$58,$F$61),"")</f>
        <v/>
      </c>
      <c r="AO75" s="11"/>
      <c r="AP75" s="128">
        <f t="shared" si="87"/>
        <v>0</v>
      </c>
      <c r="AQ75" s="108" t="str">
        <f t="shared" si="88"/>
        <v/>
      </c>
      <c r="AR75" s="229" t="str">
        <f>IFERROR(AVERAGEIFS(AR$4:AR$58,$E$4:$E$58,$E75,$F$4:$F$58,$F75,$J$4:$J$58,$C75,AT$4:AT$58,$F$61),"")</f>
        <v/>
      </c>
      <c r="AS75" s="230" t="str">
        <f>IFERROR(AVERAGEIFS(AS$4:AS$58,$E$4:$E$58,$E75,$F$4:$F$58,$F75,$J$4:$J$58,$C75,AT$4:AT$58,$F$61),"")</f>
        <v/>
      </c>
      <c r="AT75" s="11"/>
      <c r="AU75" s="128" t="str">
        <f t="shared" si="89"/>
        <v/>
      </c>
      <c r="AV75" s="108" t="str">
        <f t="shared" si="90"/>
        <v/>
      </c>
    </row>
    <row r="76" spans="3:48">
      <c r="C76" s="318" t="s">
        <v>55</v>
      </c>
      <c r="D76" t="s">
        <v>73</v>
      </c>
      <c r="E76" s="1">
        <v>2</v>
      </c>
      <c r="F76">
        <v>1</v>
      </c>
      <c r="G76" s="5"/>
      <c r="K76" s="229">
        <f t="shared" ref="K76:K77" si="91">IFERROR(AVERAGEIFS(K$4:K$58,$E$4:$E$58,$E76,$F$4:$F$58,$F76,$J$4:$J$58,$C76,M$4:M$58,$F$61),"")</f>
        <v>1195.5</v>
      </c>
      <c r="L76" s="230" t="str">
        <f t="shared" ref="L76:L77" si="92">IFERROR(AVERAGEIFS(L$4:L$58,$E$4:$E$58,$E76,$F$4:$F$58,$F76,$J$4:$J$58,$C76,M$4:M$58,$F$61),"")</f>
        <v/>
      </c>
      <c r="M76" s="63"/>
      <c r="N76" s="229">
        <f t="shared" ref="N76:N77" si="93">IFERROR(AVERAGEIFS(N$4:N$58,$E$4:$E$58,$E76,$F$4:$F$58,$F76,$J$4:$J$58,$C76,P$4:P$58,$F$61),"")</f>
        <v>1200.2</v>
      </c>
      <c r="O76" s="230" t="str">
        <f t="shared" ref="O76:O77" si="94">IFERROR(AVERAGEIFS(O$4:O$58,$E$4:$E$58,$E76,$F$4:$F$58,$F76,$J$4:$J$58,$C76,P$4:P$58,$F$61),"")</f>
        <v/>
      </c>
      <c r="P76" s="4"/>
      <c r="Q76" s="4"/>
      <c r="R76" s="63"/>
      <c r="S76" s="229">
        <f t="shared" ref="S76:S77" si="95">IFERROR(AVERAGEIFS(S$4:S$58,$E$4:$E$58,$E76,$F$4:$F$58,$F76,$J$4:$J$58,$C76,U$4:U$58,$F$61),"")</f>
        <v>1200.2</v>
      </c>
      <c r="T76" s="230" t="str">
        <f t="shared" ref="T76:T77" si="96">IFERROR(AVERAGEIFS(T$4:T$58,$E$4:$E$58,$E76,$F$4:$F$58,$F76,$J$4:$J$58,$C76,U$4:U$58,$F$61),"")</f>
        <v/>
      </c>
      <c r="U76" s="11"/>
      <c r="V76" s="128">
        <f t="shared" si="27"/>
        <v>0</v>
      </c>
      <c r="W76" s="108" t="str">
        <f t="shared" si="27"/>
        <v/>
      </c>
      <c r="X76" s="229">
        <f t="shared" ref="X76:X77" si="97">IFERROR(AVERAGEIFS(X$4:X$58,$E$4:$E$58,$E76,$F$4:$F$58,$F76,$J$4:$J$58,$C76,Z$4:Z$58,$F$61),"")</f>
        <v>1273</v>
      </c>
      <c r="Y76" s="230" t="str">
        <f t="shared" ref="Y76:Y77" si="98">IFERROR(AVERAGEIFS(Y$4:Y$58,$E$4:$E$58,$E76,$F$4:$F$58,$F76,$J$4:$J$58,$C76,Z$4:Z$58,$F$61),"")</f>
        <v/>
      </c>
      <c r="Z76" s="11"/>
      <c r="AA76" s="128">
        <f t="shared" si="81"/>
        <v>72.799999999999955</v>
      </c>
      <c r="AB76" s="108" t="str">
        <f t="shared" si="82"/>
        <v/>
      </c>
      <c r="AC76" s="229">
        <f t="shared" ref="AC76:AC77" si="99">IFERROR(AVERAGEIFS(AC$4:AC$58,$E$4:$E$58,$E76,$F$4:$F$58,$F76,$J$4:$J$58,$C76,AE$4:AE$58,$F$61),"")</f>
        <v>1260.5</v>
      </c>
      <c r="AD76" s="230" t="str">
        <f t="shared" ref="AD76:AD77" si="100">IFERROR(AVERAGEIFS(AD$4:AD$58,$E$4:$E$58,$E76,$F$4:$F$58,$F76,$J$4:$J$58,$C76,AE$4:AE$58,$F$61),"")</f>
        <v/>
      </c>
      <c r="AE76" s="11"/>
      <c r="AF76" s="128">
        <f t="shared" si="83"/>
        <v>-12.5</v>
      </c>
      <c r="AG76" s="108" t="str">
        <f t="shared" si="84"/>
        <v/>
      </c>
      <c r="AH76" s="229">
        <f t="shared" ref="AH76:AH77" si="101">IFERROR(AVERAGEIFS(AH$4:AH$58,$E$4:$E$58,$E76,$F$4:$F$58,$F76,$J$4:$J$58,$C76,AJ$4:AJ$58,$F$61),"")</f>
        <v>1208</v>
      </c>
      <c r="AI76" s="230" t="str">
        <f t="shared" ref="AI76:AI77" si="102">IFERROR(AVERAGEIFS(AI$4:AI$58,$E$4:$E$58,$E76,$F$4:$F$58,$F76,$J$4:$J$58,$C76,AJ$4:AJ$58,$F$61),"")</f>
        <v/>
      </c>
      <c r="AJ76" s="11"/>
      <c r="AK76" s="128">
        <f t="shared" si="85"/>
        <v>-52.5</v>
      </c>
      <c r="AL76" s="108" t="str">
        <f t="shared" si="86"/>
        <v/>
      </c>
      <c r="AM76" s="229">
        <f t="shared" ref="AM76:AM77" si="103">IFERROR(AVERAGEIFS(AM$4:AM$58,$E$4:$E$58,$E76,$F$4:$F$58,$F76,$J$4:$J$58,$C76,AO$4:AO$58,$F$61),"")</f>
        <v>1208</v>
      </c>
      <c r="AN76" s="230" t="str">
        <f t="shared" ref="AN76:AN77" si="104">IFERROR(AVERAGEIFS(AN$4:AN$58,$E$4:$E$58,$E76,$F$4:$F$58,$F76,$J$4:$J$58,$C76,AO$4:AO$58,$F$61),"")</f>
        <v/>
      </c>
      <c r="AO76" s="11"/>
      <c r="AP76" s="128">
        <f t="shared" si="87"/>
        <v>0</v>
      </c>
      <c r="AQ76" s="108" t="str">
        <f t="shared" si="88"/>
        <v/>
      </c>
      <c r="AR76" s="229" t="str">
        <f t="shared" ref="AR76:AR77" si="105">IFERROR(AVERAGEIFS(AR$4:AR$58,$E$4:$E$58,$E76,$F$4:$F$58,$F76,$J$4:$J$58,$C76,AT$4:AT$58,$F$61),"")</f>
        <v/>
      </c>
      <c r="AS76" s="230" t="str">
        <f t="shared" ref="AS76:AS77" si="106">IFERROR(AVERAGEIFS(AS$4:AS$58,$E$4:$E$58,$E76,$F$4:$F$58,$F76,$J$4:$J$58,$C76,AT$4:AT$58,$F$61),"")</f>
        <v/>
      </c>
      <c r="AT76" s="11"/>
      <c r="AU76" s="128" t="str">
        <f t="shared" si="89"/>
        <v/>
      </c>
      <c r="AV76" s="108" t="str">
        <f t="shared" si="90"/>
        <v/>
      </c>
    </row>
    <row r="77" spans="3:48">
      <c r="C77" s="318" t="s">
        <v>55</v>
      </c>
      <c r="D77" t="s">
        <v>74</v>
      </c>
      <c r="E77" s="1">
        <v>2</v>
      </c>
      <c r="F77">
        <v>2</v>
      </c>
      <c r="G77" s="5"/>
      <c r="K77" s="229" t="str">
        <f t="shared" si="91"/>
        <v/>
      </c>
      <c r="L77" s="230" t="str">
        <f t="shared" si="92"/>
        <v/>
      </c>
      <c r="M77" s="63"/>
      <c r="N77" s="229" t="str">
        <f t="shared" si="93"/>
        <v/>
      </c>
      <c r="O77" s="230" t="str">
        <f t="shared" si="94"/>
        <v/>
      </c>
      <c r="P77" s="4"/>
      <c r="Q77" s="4"/>
      <c r="R77" s="63"/>
      <c r="S77" s="229" t="str">
        <f t="shared" si="95"/>
        <v/>
      </c>
      <c r="T77" s="230" t="str">
        <f t="shared" si="96"/>
        <v/>
      </c>
      <c r="U77" s="11"/>
      <c r="V77" s="128" t="str">
        <f t="shared" si="27"/>
        <v/>
      </c>
      <c r="W77" s="108" t="str">
        <f t="shared" si="27"/>
        <v/>
      </c>
      <c r="X77" s="229" t="str">
        <f t="shared" si="97"/>
        <v/>
      </c>
      <c r="Y77" s="230" t="str">
        <f t="shared" si="98"/>
        <v/>
      </c>
      <c r="Z77" s="11"/>
      <c r="AA77" s="128" t="str">
        <f t="shared" si="81"/>
        <v/>
      </c>
      <c r="AB77" s="108" t="str">
        <f t="shared" si="82"/>
        <v/>
      </c>
      <c r="AC77" s="229" t="str">
        <f t="shared" si="99"/>
        <v/>
      </c>
      <c r="AD77" s="230" t="str">
        <f t="shared" si="100"/>
        <v/>
      </c>
      <c r="AE77" s="11"/>
      <c r="AF77" s="128" t="str">
        <f t="shared" si="83"/>
        <v/>
      </c>
      <c r="AG77" s="108" t="str">
        <f t="shared" si="84"/>
        <v/>
      </c>
      <c r="AH77" s="229" t="str">
        <f t="shared" si="101"/>
        <v/>
      </c>
      <c r="AI77" s="230" t="str">
        <f t="shared" si="102"/>
        <v/>
      </c>
      <c r="AJ77" s="11"/>
      <c r="AK77" s="128" t="str">
        <f t="shared" si="85"/>
        <v/>
      </c>
      <c r="AL77" s="108" t="str">
        <f t="shared" si="86"/>
        <v/>
      </c>
      <c r="AM77" s="229" t="str">
        <f t="shared" si="103"/>
        <v/>
      </c>
      <c r="AN77" s="230" t="str">
        <f t="shared" si="104"/>
        <v/>
      </c>
      <c r="AO77" s="11"/>
      <c r="AP77" s="128" t="str">
        <f t="shared" si="87"/>
        <v/>
      </c>
      <c r="AQ77" s="108" t="str">
        <f t="shared" si="88"/>
        <v/>
      </c>
      <c r="AR77" s="229" t="str">
        <f t="shared" si="105"/>
        <v/>
      </c>
      <c r="AS77" s="230" t="str">
        <f t="shared" si="106"/>
        <v/>
      </c>
      <c r="AT77" s="11"/>
      <c r="AU77" s="128" t="str">
        <f t="shared" si="89"/>
        <v/>
      </c>
      <c r="AV77" s="108" t="str">
        <f t="shared" si="90"/>
        <v/>
      </c>
    </row>
    <row r="78" spans="3:48">
      <c r="C78" s="318" t="s">
        <v>55</v>
      </c>
      <c r="D78" t="s">
        <v>75</v>
      </c>
      <c r="E78" s="1">
        <v>3</v>
      </c>
      <c r="G78" s="5"/>
      <c r="K78" s="229">
        <f>IFERROR(AVERAGEIFS(K$4:K$58,$E$4:$E$58,$E78,$J$4:$J$58,$C78,M$4:M$58,$F$61),"")</f>
        <v>1599</v>
      </c>
      <c r="L78" s="230" t="str">
        <f>IFERROR(AVERAGEIFS(L$4:L$58,$E$4:$E$58,$E78,$J$4:$J$58,$C78,M$4:M$58,$F$61),"")</f>
        <v/>
      </c>
      <c r="M78" s="63"/>
      <c r="N78" s="229">
        <f>IFERROR(AVERAGEIFS(N$4:N$58,$E$4:$E$58,$E78,$J$4:$J$58,$C78,P$4:P$58,$F$61),"")</f>
        <v>1599</v>
      </c>
      <c r="O78" s="230" t="str">
        <f>IFERROR(AVERAGEIFS(O$4:O$58,$E$4:$E$58,$E78,$J$4:$J$58,$C78,P$4:P$58,$F$61),"")</f>
        <v/>
      </c>
      <c r="P78" s="4"/>
      <c r="Q78" s="4"/>
      <c r="R78" s="63"/>
      <c r="S78" s="229">
        <f>IFERROR(AVERAGEIFS(S$4:S$58,$E$4:$E$58,$E78,$J$4:$J$58,$C78,U$4:U$58,$F$61),"")</f>
        <v>1599</v>
      </c>
      <c r="T78" s="230" t="str">
        <f>IFERROR(AVERAGEIFS(T$4:T$58,$E$4:$E$58,$E78,$J$4:$J$58,$C78,U$4:U$58,$F$61),"")</f>
        <v/>
      </c>
      <c r="U78" s="11"/>
      <c r="V78" s="128">
        <f t="shared" si="27"/>
        <v>0</v>
      </c>
      <c r="W78" s="108" t="str">
        <f t="shared" si="27"/>
        <v/>
      </c>
      <c r="X78" s="229">
        <f>IFERROR(AVERAGEIFS(X$4:X$58,$E$4:$E$58,$E78,$J$4:$J$58,$C78,Z$4:Z$58,$F$61),"")</f>
        <v>1499</v>
      </c>
      <c r="Y78" s="230" t="str">
        <f>IFERROR(AVERAGEIFS(Y$4:Y$58,$E$4:$E$58,$E78,$J$4:$J$58,$C78,Z$4:Z$58,$F$61),"")</f>
        <v/>
      </c>
      <c r="Z78" s="11"/>
      <c r="AA78" s="128">
        <f t="shared" si="81"/>
        <v>-100</v>
      </c>
      <c r="AB78" s="108" t="str">
        <f t="shared" si="82"/>
        <v/>
      </c>
      <c r="AC78" s="229">
        <f>IFERROR(AVERAGEIFS(AC$4:AC$58,$E$4:$E$58,$E78,$J$4:$J$58,$C78,AE$4:AE$58,$F$61),"")</f>
        <v>1499</v>
      </c>
      <c r="AD78" s="230" t="str">
        <f>IFERROR(AVERAGEIFS(AD$4:AD$58,$E$4:$E$58,$E78,$J$4:$J$58,$C78,AE$4:AE$58,$F$61),"")</f>
        <v/>
      </c>
      <c r="AE78" s="11"/>
      <c r="AF78" s="128">
        <f t="shared" si="83"/>
        <v>0</v>
      </c>
      <c r="AG78" s="108" t="str">
        <f t="shared" si="84"/>
        <v/>
      </c>
      <c r="AH78" s="229">
        <f>IFERROR(AVERAGEIFS(AH$4:AH$58,$E$4:$E$58,$E78,$J$4:$J$58,$C78,AJ$4:AJ$58,$F$61),"")</f>
        <v>1625</v>
      </c>
      <c r="AI78" s="230" t="str">
        <f>IFERROR(AVERAGEIFS(AI$4:AI$58,$E$4:$E$58,$E78,$J$4:$J$58,$C78,AJ$4:AJ$58,$F$61),"")</f>
        <v/>
      </c>
      <c r="AJ78" s="11"/>
      <c r="AK78" s="128">
        <f t="shared" si="85"/>
        <v>126</v>
      </c>
      <c r="AL78" s="108" t="str">
        <f t="shared" si="86"/>
        <v/>
      </c>
      <c r="AM78" s="229">
        <f>IFERROR(AVERAGEIFS(AM$4:AM$58,$E$4:$E$58,$E78,$J$4:$J$58,$C78,AO$4:AO$58,$F$61),"")</f>
        <v>1625</v>
      </c>
      <c r="AN78" s="230" t="str">
        <f>IFERROR(AVERAGEIFS(AN$4:AN$58,$E$4:$E$58,$E78,$J$4:$J$58,$C78,AO$4:AO$58,$F$61),"")</f>
        <v/>
      </c>
      <c r="AO78" s="11"/>
      <c r="AP78" s="128">
        <f t="shared" si="87"/>
        <v>0</v>
      </c>
      <c r="AQ78" s="108" t="str">
        <f t="shared" si="88"/>
        <v/>
      </c>
      <c r="AR78" s="229" t="str">
        <f>IFERROR(AVERAGEIFS(AR$4:AR$58,$E$4:$E$58,$E78,$J$4:$J$58,$C78,AT$4:AT$58,$F$61),"")</f>
        <v/>
      </c>
      <c r="AS78" s="230" t="str">
        <f>IFERROR(AVERAGEIFS(AS$4:AS$58,$E$4:$E$58,$E78,$J$4:$J$58,$C78,AT$4:AT$58,$F$61),"")</f>
        <v/>
      </c>
      <c r="AT78" s="11"/>
      <c r="AU78" s="128" t="str">
        <f t="shared" si="89"/>
        <v/>
      </c>
      <c r="AV78" s="108" t="str">
        <f t="shared" si="90"/>
        <v/>
      </c>
    </row>
    <row r="79" spans="3:48">
      <c r="E79" s="1"/>
      <c r="G79" s="5"/>
      <c r="K79" s="80" t="str">
        <f>IFERROR(AVERAGEIFS(K$4:K$59,$E$4:$E$59,$E79,$F$4:$F$59,$F79,$J$4:$J$59,$C79),"")</f>
        <v/>
      </c>
      <c r="L79" s="76"/>
      <c r="M79" s="63"/>
      <c r="N79" s="80" t="str">
        <f>IFERROR(AVERAGEIFS(N$4:N$59,$E$4:$E$59,$E79,$F$4:$F$59,$F79,$J$4:$J$59,$C79),"")</f>
        <v/>
      </c>
      <c r="O79" s="76"/>
      <c r="P79" s="4"/>
      <c r="Q79" s="4"/>
      <c r="R79" s="63"/>
      <c r="S79" s="80" t="str">
        <f>IFERROR(AVERAGEIFS(S$4:S$59,$E$4:$E$59,$E79,$F$4:$F$59,$F79,$J$4:$J$59,$C79),"")</f>
        <v/>
      </c>
      <c r="T79" s="76"/>
      <c r="U79" s="11"/>
      <c r="V79" s="128"/>
      <c r="W79" s="108"/>
      <c r="X79" s="80" t="str">
        <f>IFERROR(AVERAGEIFS(X$4:X$59,$E$4:$E$59,$E79,$F$4:$F$59,$F79,$J$4:$J$59,$C79),"")</f>
        <v/>
      </c>
      <c r="Y79" s="76"/>
      <c r="Z79" s="11"/>
      <c r="AA79" s="128"/>
      <c r="AB79" s="108"/>
      <c r="AC79" s="80" t="str">
        <f>IFERROR(AVERAGEIFS(AC$4:AC$59,$E$4:$E$59,$E79,$F$4:$F$59,$F79,$J$4:$J$59,$C79),"")</f>
        <v/>
      </c>
      <c r="AD79" s="76"/>
      <c r="AE79" s="11"/>
      <c r="AF79" s="128"/>
      <c r="AG79" s="108"/>
      <c r="AH79" s="80" t="str">
        <f>IFERROR(AVERAGEIFS(AH$4:AH$59,$E$4:$E$59,$E79,$F$4:$F$59,$F79,$J$4:$J$59,$C79),"")</f>
        <v/>
      </c>
      <c r="AI79" s="76"/>
      <c r="AJ79" s="11"/>
      <c r="AK79" s="128"/>
      <c r="AL79" s="108"/>
      <c r="AM79" s="80" t="str">
        <f>IFERROR(AVERAGEIFS(AM$4:AM$59,$E$4:$E$59,$E79,$F$4:$F$59,$F79,$J$4:$J$59,$C79),"")</f>
        <v/>
      </c>
      <c r="AN79" s="76"/>
      <c r="AO79" s="11"/>
      <c r="AP79" s="128"/>
      <c r="AQ79" s="108"/>
      <c r="AR79" s="80" t="str">
        <f>IFERROR(AVERAGEIFS(AR$4:AR$59,$E$4:$E$59,$E79,$F$4:$F$59,$F79,$J$4:$J$59,$C79),"")</f>
        <v/>
      </c>
      <c r="AS79" s="76"/>
      <c r="AT79" s="11"/>
      <c r="AU79" s="128"/>
      <c r="AV79" s="108"/>
    </row>
    <row r="80" spans="3:48">
      <c r="C80" s="318" t="s">
        <v>58</v>
      </c>
      <c r="D80" t="s">
        <v>96</v>
      </c>
      <c r="E80" s="1">
        <v>0</v>
      </c>
      <c r="F80">
        <v>1</v>
      </c>
      <c r="G80" s="5"/>
      <c r="K80" s="229">
        <f>IFERROR(AVERAGEIFS(K$4:K$58,$E$4:$E$58,$E80,$F$4:$F$58,$F80,$J$4:$J$58,$C80,M$4:M$58,$F$61),"")</f>
        <v>875</v>
      </c>
      <c r="L80" s="230" t="str">
        <f>IFERROR(AVERAGEIFS(L$4:L$58,$E$4:$E$58,$E80,$F$4:$F$58,$F80,$J$4:$J$58,$C80,M$4:M$58,$F$61),"")</f>
        <v/>
      </c>
      <c r="M80" s="63"/>
      <c r="N80" s="229">
        <f>IFERROR(AVERAGEIFS(N$4:N$58,$E$4:$E$58,$E80,$F$4:$F$58,$F80,$J$4:$J$58,$C80,P$4:P$58,$F$61),"")</f>
        <v>875</v>
      </c>
      <c r="O80" s="230" t="str">
        <f>IFERROR(AVERAGEIFS(O$4:O$58,$E$4:$E$58,$E80,$F$4:$F$58,$F80,$J$4:$J$58,$C80,P$4:P$58,$F$61),"")</f>
        <v/>
      </c>
      <c r="P80" s="4"/>
      <c r="Q80" s="4"/>
      <c r="R80" s="63"/>
      <c r="S80" s="229">
        <f>IFERROR(AVERAGEIFS(S$4:S$58,$E$4:$E$58,$E80,$F$4:$F$58,$F80,$J$4:$J$58,$C80,U$4:U$58,$F$61),"")</f>
        <v>875</v>
      </c>
      <c r="T80" s="230" t="str">
        <f>IFERROR(AVERAGEIFS(T$4:T$58,$E$4:$E$58,$E80,$F$4:$F$58,$F80,$J$4:$J$58,$C80,U$4:U$58,$F$61),"")</f>
        <v/>
      </c>
      <c r="U80" s="11"/>
      <c r="V80" s="128">
        <f t="shared" ref="V80" si="107">IFERROR(S80-N80,"")</f>
        <v>0</v>
      </c>
      <c r="W80" s="108" t="str">
        <f t="shared" ref="W80" si="108">IFERROR(T80-O80,"")</f>
        <v/>
      </c>
      <c r="X80" s="229">
        <f>IFERROR(AVERAGEIFS(X$4:X$58,$E$4:$E$58,$E80,$F$4:$F$58,$F80,$J$4:$J$58,$C80,Z$4:Z$58,$F$61),"")</f>
        <v>799</v>
      </c>
      <c r="Y80" s="230" t="str">
        <f>IFERROR(AVERAGEIFS(Y$4:Y$58,$E$4:$E$58,$E80,$F$4:$F$58,$F80,$J$4:$J$58,$C80,Z$4:Z$58,$F$61),"")</f>
        <v/>
      </c>
      <c r="Z80" s="11"/>
      <c r="AA80" s="128">
        <f t="shared" ref="AA80:AA84" si="109">IFERROR(X80-S80,"")</f>
        <v>-76</v>
      </c>
      <c r="AB80" s="108" t="str">
        <f t="shared" ref="AB80:AB84" si="110">IFERROR(Y80-T80,"")</f>
        <v/>
      </c>
      <c r="AC80" s="229">
        <f>IFERROR(AVERAGEIFS(AC$4:AC$58,$E$4:$E$58,$E80,$F$4:$F$58,$F80,$J$4:$J$58,$C80,AE$4:AE$58,$F$61),"")</f>
        <v>799</v>
      </c>
      <c r="AD80" s="230" t="str">
        <f>IFERROR(AVERAGEIFS(AD$4:AD$58,$E$4:$E$58,$E80,$F$4:$F$58,$F80,$J$4:$J$58,$C80,AE$4:AE$58,$F$61),"")</f>
        <v/>
      </c>
      <c r="AE80" s="11"/>
      <c r="AF80" s="128">
        <f t="shared" ref="AF80:AF84" si="111">IFERROR(AC80-X80,"")</f>
        <v>0</v>
      </c>
      <c r="AG80" s="108" t="str">
        <f t="shared" ref="AG80:AG84" si="112">IFERROR(AD80-Y80,"")</f>
        <v/>
      </c>
      <c r="AH80" s="229">
        <f>IFERROR(AVERAGEIFS(AH$4:AH$58,$E$4:$E$58,$E80,$F$4:$F$58,$F80,$J$4:$J$58,$C80,AJ$4:AJ$58,$F$61),"")</f>
        <v>799</v>
      </c>
      <c r="AI80" s="230" t="str">
        <f>IFERROR(AVERAGEIFS(AI$4:AI$58,$E$4:$E$58,$E80,$F$4:$F$58,$F80,$J$4:$J$58,$C80,AJ$4:AJ$58,$F$61),"")</f>
        <v/>
      </c>
      <c r="AJ80" s="11"/>
      <c r="AK80" s="128">
        <f t="shared" ref="AK80:AK84" si="113">IFERROR(AH80-AC80,"")</f>
        <v>0</v>
      </c>
      <c r="AL80" s="108" t="str">
        <f t="shared" ref="AL80:AL84" si="114">IFERROR(AI80-AD80,"")</f>
        <v/>
      </c>
      <c r="AM80" s="229">
        <f>IFERROR(AVERAGEIFS(AM$4:AM$58,$E$4:$E$58,$E80,$F$4:$F$58,$F80,$J$4:$J$58,$C80,AO$4:AO$58,$F$61),"")</f>
        <v>799</v>
      </c>
      <c r="AN80" s="230" t="str">
        <f>IFERROR(AVERAGEIFS(AN$4:AN$58,$E$4:$E$58,$E80,$F$4:$F$58,$F80,$J$4:$J$58,$C80,AO$4:AO$58,$F$61),"")</f>
        <v/>
      </c>
      <c r="AO80" s="11"/>
      <c r="AP80" s="128">
        <f t="shared" ref="AP80:AP84" si="115">IFERROR(AM80-AH80,"")</f>
        <v>0</v>
      </c>
      <c r="AQ80" s="108" t="str">
        <f t="shared" ref="AQ80:AQ84" si="116">IFERROR(AN80-AI80,"")</f>
        <v/>
      </c>
      <c r="AR80" s="229" t="str">
        <f>IFERROR(AVERAGEIFS(AR$4:AR$58,$E$4:$E$58,$E80,$F$4:$F$58,$F80,$J$4:$J$58,$C80,AT$4:AT$58,$F$61),"")</f>
        <v/>
      </c>
      <c r="AS80" s="230" t="str">
        <f>IFERROR(AVERAGEIFS(AS$4:AS$58,$E$4:$E$58,$E80,$F$4:$F$58,$F80,$J$4:$J$58,$C80,AT$4:AT$58,$F$61),"")</f>
        <v/>
      </c>
      <c r="AT80" s="11"/>
      <c r="AU80" s="128" t="str">
        <f t="shared" ref="AU80:AU84" si="117">IFERROR(AR80-AM80,"")</f>
        <v/>
      </c>
      <c r="AV80" s="108" t="str">
        <f t="shared" ref="AV80:AV84" si="118">IFERROR(AS80-AN80,"")</f>
        <v/>
      </c>
    </row>
    <row r="81" spans="3:48">
      <c r="C81" s="318" t="s">
        <v>58</v>
      </c>
      <c r="D81" s="5" t="s">
        <v>72</v>
      </c>
      <c r="E81">
        <v>1</v>
      </c>
      <c r="F81">
        <v>1</v>
      </c>
      <c r="G81" s="5"/>
      <c r="K81" s="229">
        <f>IFERROR(AVERAGEIFS(K$4:K$58,$E$4:$E$58,$E81,$F$4:$F$58,$F81,$J$4:$J$58,$C81,M$4:M$58,$F$61),"")</f>
        <v>973.625</v>
      </c>
      <c r="L81" s="230">
        <f>IFERROR(AVERAGEIFS(L$4:L$58,$E$4:$E$58,$E81,$F$4:$F$58,$F81,$J$4:$J$58,$C81,M$4:M$58,$F$61),"")</f>
        <v>1208.25</v>
      </c>
      <c r="M81" s="63"/>
      <c r="N81" s="229">
        <f>IFERROR(AVERAGEIFS(N$4:N$58,$E$4:$E$58,$E81,$F$4:$F$58,$F81,$J$4:$J$58,$C81,P$4:P$58,$F$61),"")</f>
        <v>973.25</v>
      </c>
      <c r="O81" s="230">
        <f>IFERROR(AVERAGEIFS(O$4:O$58,$E$4:$E$58,$E81,$F$4:$F$58,$F81,$J$4:$J$58,$C81,P$4:P$58,$F$61),"")</f>
        <v>1208.25</v>
      </c>
      <c r="P81" s="4"/>
      <c r="Q81" s="4"/>
      <c r="R81" s="63"/>
      <c r="S81" s="229">
        <f>IFERROR(AVERAGEIFS(S$4:S$58,$E$4:$E$58,$E81,$F$4:$F$58,$F81,$J$4:$J$58,$C81,U$4:U$58,$F$61),"")</f>
        <v>973.25</v>
      </c>
      <c r="T81" s="230">
        <f>IFERROR(AVERAGEIFS(T$4:T$58,$E$4:$E$58,$E81,$F$4:$F$58,$F81,$J$4:$J$58,$C81,U$4:U$58,$F$61),"")</f>
        <v>1208.25</v>
      </c>
      <c r="U81" s="4"/>
      <c r="V81" s="128">
        <f t="shared" si="27"/>
        <v>0</v>
      </c>
      <c r="W81" s="108">
        <f t="shared" si="27"/>
        <v>0</v>
      </c>
      <c r="X81" s="229">
        <f>IFERROR(AVERAGEIFS(X$4:X$58,$E$4:$E$58,$E81,$F$4:$F$58,$F81,$J$4:$J$58,$C81,Z$4:Z$58,$F$61),"")</f>
        <v>984.125</v>
      </c>
      <c r="Y81" s="230">
        <f>IFERROR(AVERAGEIFS(Y$4:Y$58,$E$4:$E$58,$E81,$F$4:$F$58,$F81,$J$4:$J$58,$C81,Z$4:Z$58,$F$61),"")</f>
        <v>1228.25</v>
      </c>
      <c r="Z81" s="4"/>
      <c r="AA81" s="128">
        <f t="shared" si="109"/>
        <v>10.875</v>
      </c>
      <c r="AB81" s="108">
        <f t="shared" si="110"/>
        <v>20</v>
      </c>
      <c r="AC81" s="229">
        <f>IFERROR(AVERAGEIFS(AC$4:AC$58,$E$4:$E$58,$E81,$F$4:$F$58,$F81,$J$4:$J$58,$C81,AE$4:AE$58,$F$61),"")</f>
        <v>976.625</v>
      </c>
      <c r="AD81" s="230">
        <f>IFERROR(AVERAGEIFS(AD$4:AD$58,$E$4:$E$58,$E81,$F$4:$F$58,$F81,$J$4:$J$58,$C81,AE$4:AE$58,$F$61),"")</f>
        <v>1228.25</v>
      </c>
      <c r="AE81" s="4"/>
      <c r="AF81" s="128">
        <f t="shared" si="111"/>
        <v>-7.5</v>
      </c>
      <c r="AG81" s="108">
        <f t="shared" si="112"/>
        <v>0</v>
      </c>
      <c r="AH81" s="229">
        <f>IFERROR(AVERAGEIFS(AH$4:AH$58,$E$4:$E$58,$E81,$F$4:$F$58,$F81,$J$4:$J$58,$C81,AJ$4:AJ$58,$F$61),"")</f>
        <v>985.875</v>
      </c>
      <c r="AI81" s="230">
        <f>IFERROR(AVERAGEIFS(AI$4:AI$58,$E$4:$E$58,$E81,$F$4:$F$58,$F81,$J$4:$J$58,$C81,AJ$4:AJ$58,$F$61),"")</f>
        <v>1228.25</v>
      </c>
      <c r="AJ81" s="4"/>
      <c r="AK81" s="128">
        <f t="shared" si="113"/>
        <v>9.25</v>
      </c>
      <c r="AL81" s="108">
        <f t="shared" si="114"/>
        <v>0</v>
      </c>
      <c r="AM81" s="229">
        <f>IFERROR(AVERAGEIFS(AM$4:AM$58,$E$4:$E$58,$E81,$F$4:$F$58,$F81,$J$4:$J$58,$C81,AO$4:AO$58,$F$61),"")</f>
        <v>985</v>
      </c>
      <c r="AN81" s="230">
        <f>IFERROR(AVERAGEIFS(AN$4:AN$58,$E$4:$E$58,$E81,$F$4:$F$58,$F81,$J$4:$J$58,$C81,AO$4:AO$58,$F$61),"")</f>
        <v>1228.25</v>
      </c>
      <c r="AO81" s="4"/>
      <c r="AP81" s="128">
        <f t="shared" si="115"/>
        <v>-0.875</v>
      </c>
      <c r="AQ81" s="108">
        <f t="shared" si="116"/>
        <v>0</v>
      </c>
      <c r="AR81" s="229" t="str">
        <f>IFERROR(AVERAGEIFS(AR$4:AR$58,$E$4:$E$58,$E81,$F$4:$F$58,$F81,$J$4:$J$58,$C81,AT$4:AT$58,$F$61),"")</f>
        <v/>
      </c>
      <c r="AS81" s="230" t="str">
        <f>IFERROR(AVERAGEIFS(AS$4:AS$58,$E$4:$E$58,$E81,$F$4:$F$58,$F81,$J$4:$J$58,$C81,AT$4:AT$58,$F$61),"")</f>
        <v/>
      </c>
      <c r="AT81" s="4"/>
      <c r="AU81" s="128" t="str">
        <f t="shared" si="117"/>
        <v/>
      </c>
      <c r="AV81" s="108" t="str">
        <f t="shared" si="118"/>
        <v/>
      </c>
    </row>
    <row r="82" spans="3:48">
      <c r="C82" s="318" t="s">
        <v>58</v>
      </c>
      <c r="D82" s="5" t="s">
        <v>73</v>
      </c>
      <c r="E82">
        <v>2</v>
      </c>
      <c r="F82">
        <v>1</v>
      </c>
      <c r="G82" s="5"/>
      <c r="K82" s="229">
        <f t="shared" ref="K82:K83" si="119">IFERROR(AVERAGEIFS(K$4:K$58,$E$4:$E$58,$E82,$F$4:$F$58,$F82,$J$4:$J$58,$C82,M$4:M$58,$F$61),"")</f>
        <v>1052.5714285714287</v>
      </c>
      <c r="L82" s="230">
        <f t="shared" ref="L82:L83" si="120">IFERROR(AVERAGEIFS(L$4:L$58,$E$4:$E$58,$E82,$F$4:$F$58,$F82,$J$4:$J$58,$C82,M$4:M$58,$F$61),"")</f>
        <v>1352.3333333333333</v>
      </c>
      <c r="M82" s="63"/>
      <c r="N82" s="229">
        <f t="shared" ref="N82:N83" si="121">IFERROR(AVERAGEIFS(N$4:N$58,$E$4:$E$58,$E82,$F$4:$F$58,$F82,$J$4:$J$58,$C82,P$4:P$58,$F$61),"")</f>
        <v>1038.2857142857142</v>
      </c>
      <c r="O82" s="230">
        <f t="shared" ref="O82:O83" si="122">IFERROR(AVERAGEIFS(O$4:O$58,$E$4:$E$58,$E82,$F$4:$F$58,$F82,$J$4:$J$58,$C82,P$4:P$58,$F$61),"")</f>
        <v>1352.3333333333333</v>
      </c>
      <c r="P82" s="4"/>
      <c r="Q82" s="4"/>
      <c r="R82" s="63"/>
      <c r="S82" s="229">
        <f t="shared" ref="S82:S83" si="123">IFERROR(AVERAGEIFS(S$4:S$58,$E$4:$E$58,$E82,$F$4:$F$58,$F82,$J$4:$J$58,$C82,U$4:U$58,$F$61),"")</f>
        <v>1038.2857142857142</v>
      </c>
      <c r="T82" s="230">
        <f t="shared" ref="T82:T83" si="124">IFERROR(AVERAGEIFS(T$4:T$58,$E$4:$E$58,$E82,$F$4:$F$58,$F82,$J$4:$J$58,$C82,U$4:U$58,$F$61),"")</f>
        <v>1352.3333333333333</v>
      </c>
      <c r="U82" s="4"/>
      <c r="V82" s="128">
        <f t="shared" si="27"/>
        <v>0</v>
      </c>
      <c r="W82" s="108">
        <f t="shared" si="27"/>
        <v>0</v>
      </c>
      <c r="X82" s="229">
        <f t="shared" ref="X82:X83" si="125">IFERROR(AVERAGEIFS(X$4:X$58,$E$4:$E$58,$E82,$F$4:$F$58,$F82,$J$4:$J$58,$C82,Z$4:Z$58,$F$61),"")</f>
        <v>1068.2857142857142</v>
      </c>
      <c r="Y82" s="230">
        <f t="shared" ref="Y82:Y83" si="126">IFERROR(AVERAGEIFS(Y$4:Y$58,$E$4:$E$58,$E82,$F$4:$F$58,$F82,$J$4:$J$58,$C82,Z$4:Z$58,$F$61),"")</f>
        <v>1372.3333333333333</v>
      </c>
      <c r="Z82" s="4"/>
      <c r="AA82" s="128">
        <f t="shared" si="109"/>
        <v>30</v>
      </c>
      <c r="AB82" s="108">
        <f t="shared" si="110"/>
        <v>20</v>
      </c>
      <c r="AC82" s="229">
        <f t="shared" ref="AC82:AC83" si="127">IFERROR(AVERAGEIFS(AC$4:AC$58,$E$4:$E$58,$E82,$F$4:$F$58,$F82,$J$4:$J$58,$C82,AE$4:AE$58,$F$61),"")</f>
        <v>1058.2857142857142</v>
      </c>
      <c r="AD82" s="230">
        <f t="shared" ref="AD82:AD83" si="128">IFERROR(AVERAGEIFS(AD$4:AD$58,$E$4:$E$58,$E82,$F$4:$F$58,$F82,$J$4:$J$58,$C82,AE$4:AE$58,$F$61),"")</f>
        <v>1372.3333333333333</v>
      </c>
      <c r="AE82" s="4"/>
      <c r="AF82" s="128">
        <f t="shared" si="111"/>
        <v>-10</v>
      </c>
      <c r="AG82" s="108">
        <f t="shared" si="112"/>
        <v>0</v>
      </c>
      <c r="AH82" s="229">
        <f t="shared" ref="AH82:AH83" si="129">IFERROR(AVERAGEIFS(AH$4:AH$58,$E$4:$E$58,$E82,$F$4:$F$58,$F82,$J$4:$J$58,$C82,AJ$4:AJ$58,$F$61),"")</f>
        <v>1055.1428571428571</v>
      </c>
      <c r="AI82" s="230">
        <f t="shared" ref="AI82:AI83" si="130">IFERROR(AVERAGEIFS(AI$4:AI$58,$E$4:$E$58,$E82,$F$4:$F$58,$F82,$J$4:$J$58,$C82,AJ$4:AJ$58,$F$61),"")</f>
        <v>1372.3333333333333</v>
      </c>
      <c r="AJ82" s="4"/>
      <c r="AK82" s="128">
        <f t="shared" si="113"/>
        <v>-3.1428571428571104</v>
      </c>
      <c r="AL82" s="108">
        <f t="shared" si="114"/>
        <v>0</v>
      </c>
      <c r="AM82" s="229">
        <f t="shared" ref="AM82:AM83" si="131">IFERROR(AVERAGEIFS(AM$4:AM$58,$E$4:$E$58,$E82,$F$4:$F$58,$F82,$J$4:$J$58,$C82,AO$4:AO$58,$F$61),"")</f>
        <v>1055.8571428571429</v>
      </c>
      <c r="AN82" s="230">
        <f t="shared" ref="AN82:AN83" si="132">IFERROR(AVERAGEIFS(AN$4:AN$58,$E$4:$E$58,$E82,$F$4:$F$58,$F82,$J$4:$J$58,$C82,AO$4:AO$58,$F$61),"")</f>
        <v>1372.3333333333333</v>
      </c>
      <c r="AO82" s="4"/>
      <c r="AP82" s="128">
        <f t="shared" si="115"/>
        <v>0.71428571428577925</v>
      </c>
      <c r="AQ82" s="108">
        <f t="shared" si="116"/>
        <v>0</v>
      </c>
      <c r="AR82" s="229" t="str">
        <f t="shared" ref="AR82:AR83" si="133">IFERROR(AVERAGEIFS(AR$4:AR$58,$E$4:$E$58,$E82,$F$4:$F$58,$F82,$J$4:$J$58,$C82,AT$4:AT$58,$F$61),"")</f>
        <v/>
      </c>
      <c r="AS82" s="230" t="str">
        <f t="shared" ref="AS82:AS83" si="134">IFERROR(AVERAGEIFS(AS$4:AS$58,$E$4:$E$58,$E82,$F$4:$F$58,$F82,$J$4:$J$58,$C82,AT$4:AT$58,$F$61),"")</f>
        <v/>
      </c>
      <c r="AT82" s="4"/>
      <c r="AU82" s="128" t="str">
        <f t="shared" si="117"/>
        <v/>
      </c>
      <c r="AV82" s="108" t="str">
        <f t="shared" si="118"/>
        <v/>
      </c>
    </row>
    <row r="83" spans="3:48">
      <c r="C83" s="318" t="s">
        <v>58</v>
      </c>
      <c r="D83" s="5" t="s">
        <v>74</v>
      </c>
      <c r="E83">
        <v>2</v>
      </c>
      <c r="F83">
        <v>2</v>
      </c>
      <c r="G83" s="5"/>
      <c r="K83" s="229" t="str">
        <f t="shared" si="119"/>
        <v/>
      </c>
      <c r="L83" s="230" t="str">
        <f t="shared" si="120"/>
        <v/>
      </c>
      <c r="M83" s="63"/>
      <c r="N83" s="229" t="str">
        <f t="shared" si="121"/>
        <v/>
      </c>
      <c r="O83" s="230" t="str">
        <f t="shared" si="122"/>
        <v/>
      </c>
      <c r="P83" s="4"/>
      <c r="Q83" s="4"/>
      <c r="R83" s="63"/>
      <c r="S83" s="229" t="str">
        <f t="shared" si="123"/>
        <v/>
      </c>
      <c r="T83" s="230" t="str">
        <f t="shared" si="124"/>
        <v/>
      </c>
      <c r="U83" s="4"/>
      <c r="V83" s="45" t="str">
        <f t="shared" si="27"/>
        <v/>
      </c>
      <c r="W83" s="48" t="str">
        <f t="shared" si="27"/>
        <v/>
      </c>
      <c r="X83" s="229" t="str">
        <f t="shared" si="125"/>
        <v/>
      </c>
      <c r="Y83" s="230" t="str">
        <f t="shared" si="126"/>
        <v/>
      </c>
      <c r="Z83" s="4"/>
      <c r="AA83" s="45" t="str">
        <f t="shared" si="109"/>
        <v/>
      </c>
      <c r="AB83" s="48" t="str">
        <f t="shared" si="110"/>
        <v/>
      </c>
      <c r="AC83" s="229" t="str">
        <f t="shared" si="127"/>
        <v/>
      </c>
      <c r="AD83" s="230" t="str">
        <f t="shared" si="128"/>
        <v/>
      </c>
      <c r="AE83" s="4"/>
      <c r="AF83" s="45" t="str">
        <f t="shared" si="111"/>
        <v/>
      </c>
      <c r="AG83" s="48" t="str">
        <f t="shared" si="112"/>
        <v/>
      </c>
      <c r="AH83" s="229" t="str">
        <f t="shared" si="129"/>
        <v/>
      </c>
      <c r="AI83" s="230" t="str">
        <f t="shared" si="130"/>
        <v/>
      </c>
      <c r="AJ83" s="4"/>
      <c r="AK83" s="45" t="str">
        <f t="shared" si="113"/>
        <v/>
      </c>
      <c r="AL83" s="48" t="str">
        <f t="shared" si="114"/>
        <v/>
      </c>
      <c r="AM83" s="229" t="str">
        <f t="shared" si="131"/>
        <v/>
      </c>
      <c r="AN83" s="230" t="str">
        <f t="shared" si="132"/>
        <v/>
      </c>
      <c r="AO83" s="4"/>
      <c r="AP83" s="45" t="str">
        <f t="shared" si="115"/>
        <v/>
      </c>
      <c r="AQ83" s="48" t="str">
        <f t="shared" si="116"/>
        <v/>
      </c>
      <c r="AR83" s="229" t="str">
        <f t="shared" si="133"/>
        <v/>
      </c>
      <c r="AS83" s="230" t="str">
        <f t="shared" si="134"/>
        <v/>
      </c>
      <c r="AT83" s="4"/>
      <c r="AU83" s="45" t="str">
        <f t="shared" si="117"/>
        <v/>
      </c>
      <c r="AV83" s="48" t="str">
        <f t="shared" si="118"/>
        <v/>
      </c>
    </row>
    <row r="84" spans="3:48" s="10" customFormat="1">
      <c r="C84" s="318" t="s">
        <v>58</v>
      </c>
      <c r="D84" s="5" t="s">
        <v>75</v>
      </c>
      <c r="E84" s="10">
        <v>3</v>
      </c>
      <c r="G84" s="86"/>
      <c r="K84" s="246">
        <f>IFERROR(AVERAGEIFS(K$4:K$58,$E$4:$E$58,$E84,$J$4:$J$58,$C84,M$4:M$58,$F$61),"")</f>
        <v>1206.8</v>
      </c>
      <c r="L84" s="247" t="str">
        <f>IFERROR(AVERAGEIFS(L$4:L$58,$E$4:$E$58,$E84,$J$4:$J$58,$C84,M$4:M$58,$F$61),"")</f>
        <v/>
      </c>
      <c r="M84" s="71"/>
      <c r="N84" s="246">
        <f>IFERROR(AVERAGEIFS(N$4:N$58,$E$4:$E$58,$E84,$J$4:$J$58,$C84,P$4:P$58,$F$61),"")</f>
        <v>1206.8</v>
      </c>
      <c r="O84" s="247" t="str">
        <f>IFERROR(AVERAGEIFS(O$4:O$58,$E$4:$E$58,$E84,$J$4:$J$58,$C84,P$4:P$58,$F$61),"")</f>
        <v/>
      </c>
      <c r="R84" s="86"/>
      <c r="S84" s="246">
        <f>IFERROR(AVERAGEIFS(S$4:S$58,$E$4:$E$58,$E84,$J$4:$J$58,$C84,U$4:U$58,$F$61),"")</f>
        <v>1206.8</v>
      </c>
      <c r="T84" s="247" t="str">
        <f>IFERROR(AVERAGEIFS(T$4:T$58,$E$4:$E$58,$E84,$J$4:$J$58,$C84,U$4:U$58,$F$61),"")</f>
        <v/>
      </c>
      <c r="V84" s="75">
        <f t="shared" si="27"/>
        <v>0</v>
      </c>
      <c r="W84" s="51" t="str">
        <f t="shared" si="27"/>
        <v/>
      </c>
      <c r="X84" s="246">
        <f>IFERROR(AVERAGEIFS(X$4:X$58,$E$4:$E$58,$E84,$J$4:$J$58,$C84,Z$4:Z$58,$F$61),"")</f>
        <v>1239.75</v>
      </c>
      <c r="Y84" s="247" t="str">
        <f>IFERROR(AVERAGEIFS(Y$4:Y$58,$E$4:$E$58,$E84,$J$4:$J$58,$C84,Z$4:Z$58,$F$61),"")</f>
        <v/>
      </c>
      <c r="AA84" s="75">
        <f t="shared" si="109"/>
        <v>32.950000000000045</v>
      </c>
      <c r="AB84" s="51" t="str">
        <f t="shared" si="110"/>
        <v/>
      </c>
      <c r="AC84" s="246">
        <f>IFERROR(AVERAGEIFS(AC$4:AC$58,$E$4:$E$58,$E84,$J$4:$J$58,$C84,AE$4:AE$58,$F$61),"")</f>
        <v>1244.75</v>
      </c>
      <c r="AD84" s="247" t="str">
        <f>IFERROR(AVERAGEIFS(AD$4:AD$58,$E$4:$E$58,$E84,$J$4:$J$58,$C84,AE$4:AE$58,$F$61),"")</f>
        <v/>
      </c>
      <c r="AF84" s="75">
        <f t="shared" si="111"/>
        <v>5</v>
      </c>
      <c r="AG84" s="51" t="str">
        <f t="shared" si="112"/>
        <v/>
      </c>
      <c r="AH84" s="246">
        <f>IFERROR(AVERAGEIFS(AH$4:AH$58,$E$4:$E$58,$E84,$J$4:$J$58,$C84,AJ$4:AJ$58,$F$61),"")</f>
        <v>1249.75</v>
      </c>
      <c r="AI84" s="247" t="str">
        <f>IFERROR(AVERAGEIFS(AI$4:AI$58,$E$4:$E$58,$E84,$J$4:$J$58,$C84,AJ$4:AJ$58,$F$61),"")</f>
        <v/>
      </c>
      <c r="AK84" s="75">
        <f t="shared" si="113"/>
        <v>5</v>
      </c>
      <c r="AL84" s="51" t="str">
        <f t="shared" si="114"/>
        <v/>
      </c>
      <c r="AM84" s="246">
        <f>IFERROR(AVERAGEIFS(AM$4:AM$58,$E$4:$E$58,$E84,$J$4:$J$58,$C84,AO$4:AO$58,$F$61),"")</f>
        <v>1244.6666666666667</v>
      </c>
      <c r="AN84" s="247" t="str">
        <f>IFERROR(AVERAGEIFS(AN$4:AN$58,$E$4:$E$58,$E84,$J$4:$J$58,$C84,AO$4:AO$58,$F$61),"")</f>
        <v/>
      </c>
      <c r="AP84" s="75">
        <f t="shared" si="115"/>
        <v>-5.0833333333332575</v>
      </c>
      <c r="AQ84" s="51" t="str">
        <f t="shared" si="116"/>
        <v/>
      </c>
      <c r="AR84" s="246" t="str">
        <f>IFERROR(AVERAGEIFS(AR$4:AR$58,$E$4:$E$58,$E84,$J$4:$J$58,$C84,AT$4:AT$58,$F$61),"")</f>
        <v/>
      </c>
      <c r="AS84" s="247" t="str">
        <f>IFERROR(AVERAGEIFS(AS$4:AS$58,$E$4:$E$58,$E84,$J$4:$J$58,$C84,AT$4:AT$58,$F$61),"")</f>
        <v/>
      </c>
      <c r="AU84" s="75" t="str">
        <f t="shared" si="117"/>
        <v/>
      </c>
      <c r="AV84" s="51" t="str">
        <f t="shared" si="118"/>
        <v/>
      </c>
    </row>
    <row r="86" spans="3:48" ht="18.75">
      <c r="D86" s="324" t="s">
        <v>76</v>
      </c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  <c r="AA86" s="324"/>
      <c r="AB86" s="324"/>
      <c r="AC86" s="324"/>
      <c r="AD86" s="324"/>
      <c r="AE86" s="324"/>
      <c r="AF86" s="324"/>
      <c r="AG86" s="324"/>
      <c r="AH86" s="324"/>
      <c r="AI86" s="324"/>
      <c r="AJ86" s="324"/>
      <c r="AK86" s="324"/>
      <c r="AL86" s="324"/>
    </row>
    <row r="87" spans="3:48">
      <c r="D87" s="15" t="str">
        <f>D3</f>
        <v>Site Name</v>
      </c>
      <c r="E87" s="15" t="str">
        <f>E3</f>
        <v># Br</v>
      </c>
      <c r="F87" s="15" t="str">
        <f>F3</f>
        <v># Bath</v>
      </c>
      <c r="G87" s="15" t="str">
        <f>G3</f>
        <v>Sq ft</v>
      </c>
      <c r="H87" s="15"/>
      <c r="I87" s="15"/>
      <c r="J87" s="15"/>
      <c r="K87" s="16" t="str">
        <f t="shared" ref="K87:U87" si="135">K3</f>
        <v>Min Rate</v>
      </c>
      <c r="L87" s="16" t="s">
        <v>41</v>
      </c>
      <c r="M87" s="100" t="str">
        <f t="shared" si="135"/>
        <v>Available</v>
      </c>
      <c r="N87" s="16" t="str">
        <f t="shared" si="135"/>
        <v>Min Rate</v>
      </c>
      <c r="O87" s="16" t="s">
        <v>41</v>
      </c>
      <c r="P87" s="16" t="str">
        <f t="shared" si="135"/>
        <v>Available</v>
      </c>
      <c r="Q87" s="16" t="s">
        <v>97</v>
      </c>
      <c r="R87" s="100" t="s">
        <v>186</v>
      </c>
      <c r="S87" s="16" t="str">
        <f t="shared" si="135"/>
        <v>Min Rate</v>
      </c>
      <c r="T87" s="16" t="s">
        <v>41</v>
      </c>
      <c r="U87" s="16" t="str">
        <f t="shared" si="135"/>
        <v>Available</v>
      </c>
      <c r="V87" s="16" t="s">
        <v>97</v>
      </c>
      <c r="W87" s="100" t="s">
        <v>186</v>
      </c>
      <c r="X87" s="16" t="str">
        <f t="shared" ref="X87" si="136">X3</f>
        <v>Min Rate</v>
      </c>
      <c r="Y87" s="16" t="s">
        <v>41</v>
      </c>
      <c r="Z87" s="16" t="str">
        <f t="shared" ref="Z87" si="137">Z3</f>
        <v>Available</v>
      </c>
      <c r="AA87" s="301" t="s">
        <v>97</v>
      </c>
      <c r="AB87" s="302" t="s">
        <v>186</v>
      </c>
      <c r="AC87" s="301" t="str">
        <f t="shared" ref="AC87" si="138">AC3</f>
        <v>Min Rate</v>
      </c>
      <c r="AD87" s="16" t="s">
        <v>41</v>
      </c>
      <c r="AE87" s="16" t="str">
        <f t="shared" ref="AE87" si="139">AE3</f>
        <v>Available</v>
      </c>
      <c r="AF87" s="301" t="s">
        <v>97</v>
      </c>
      <c r="AG87" s="302" t="s">
        <v>186</v>
      </c>
      <c r="AH87" s="301" t="str">
        <f t="shared" ref="AH87" si="140">AH3</f>
        <v>Min Rate</v>
      </c>
      <c r="AI87" s="16" t="s">
        <v>41</v>
      </c>
      <c r="AJ87" s="16" t="str">
        <f t="shared" ref="AJ87" si="141">AJ3</f>
        <v>Available</v>
      </c>
      <c r="AK87" s="301" t="s">
        <v>97</v>
      </c>
      <c r="AL87" s="302" t="s">
        <v>186</v>
      </c>
    </row>
    <row r="88" spans="3:48">
      <c r="D88" s="7" t="s">
        <v>187</v>
      </c>
      <c r="E88">
        <v>0</v>
      </c>
      <c r="F88">
        <v>1</v>
      </c>
      <c r="G88">
        <v>530</v>
      </c>
      <c r="H88" t="s">
        <v>78</v>
      </c>
      <c r="K88" s="11">
        <v>900</v>
      </c>
      <c r="L88" s="11">
        <v>1000</v>
      </c>
      <c r="M88" s="84" t="s">
        <v>79</v>
      </c>
      <c r="N88">
        <v>900</v>
      </c>
      <c r="O88">
        <v>1000</v>
      </c>
      <c r="P88" t="s">
        <v>79</v>
      </c>
      <c r="R88" s="5"/>
      <c r="S88">
        <v>850</v>
      </c>
      <c r="T88">
        <v>925</v>
      </c>
      <c r="X88" s="232">
        <v>900</v>
      </c>
      <c r="Y88">
        <v>1000</v>
      </c>
      <c r="Z88" t="s">
        <v>28</v>
      </c>
      <c r="AC88" s="303">
        <v>900</v>
      </c>
      <c r="AD88">
        <v>1000</v>
      </c>
      <c r="AE88" t="s">
        <v>88</v>
      </c>
      <c r="AH88" s="303">
        <v>900</v>
      </c>
      <c r="AI88">
        <v>1100</v>
      </c>
      <c r="AJ88" t="s">
        <v>154</v>
      </c>
    </row>
    <row r="89" spans="3:48">
      <c r="E89">
        <v>1</v>
      </c>
      <c r="F89">
        <v>1</v>
      </c>
      <c r="G89">
        <v>530</v>
      </c>
      <c r="H89" t="s">
        <v>78</v>
      </c>
      <c r="K89" s="11"/>
      <c r="L89" s="11"/>
      <c r="M89" s="84"/>
      <c r="R89" s="5"/>
      <c r="X89" s="1">
        <v>1050</v>
      </c>
      <c r="Y89">
        <v>1150</v>
      </c>
      <c r="Z89" t="s">
        <v>28</v>
      </c>
      <c r="AC89" s="304">
        <v>1050</v>
      </c>
      <c r="AD89">
        <v>1120</v>
      </c>
      <c r="AE89" t="s">
        <v>88</v>
      </c>
      <c r="AH89" s="304"/>
    </row>
    <row r="90" spans="3:48">
      <c r="E90">
        <v>1</v>
      </c>
      <c r="F90">
        <v>1</v>
      </c>
      <c r="G90" t="s">
        <v>188</v>
      </c>
      <c r="H90" t="s">
        <v>78</v>
      </c>
      <c r="K90" s="11">
        <v>1100</v>
      </c>
      <c r="L90" s="11">
        <v>1250</v>
      </c>
      <c r="M90" s="84" t="s">
        <v>26</v>
      </c>
      <c r="N90">
        <v>1025</v>
      </c>
      <c r="O90">
        <v>1290</v>
      </c>
      <c r="P90" t="s">
        <v>26</v>
      </c>
      <c r="R90" s="5"/>
      <c r="S90">
        <v>1000</v>
      </c>
      <c r="T90">
        <v>1250</v>
      </c>
      <c r="X90" s="1">
        <v>1050</v>
      </c>
      <c r="Y90">
        <v>1225</v>
      </c>
      <c r="Z90" t="s">
        <v>26</v>
      </c>
      <c r="AC90" s="304">
        <v>1230</v>
      </c>
      <c r="AD90">
        <v>1375</v>
      </c>
      <c r="AE90" t="s">
        <v>28</v>
      </c>
      <c r="AH90" s="304"/>
    </row>
    <row r="91" spans="3:48">
      <c r="E91" t="s">
        <v>51</v>
      </c>
      <c r="F91">
        <v>1</v>
      </c>
      <c r="G91" t="s">
        <v>189</v>
      </c>
      <c r="H91" t="s">
        <v>78</v>
      </c>
      <c r="K91" s="11">
        <v>1250</v>
      </c>
      <c r="L91" s="11">
        <v>1290</v>
      </c>
      <c r="M91" s="84" t="s">
        <v>26</v>
      </c>
      <c r="N91">
        <v>1100</v>
      </c>
      <c r="O91">
        <v>1250</v>
      </c>
      <c r="P91" t="s">
        <v>26</v>
      </c>
      <c r="R91" s="5"/>
      <c r="S91">
        <v>1200</v>
      </c>
      <c r="T91">
        <v>1350</v>
      </c>
      <c r="X91" s="1">
        <v>1230</v>
      </c>
      <c r="Y91">
        <v>1375</v>
      </c>
      <c r="Z91" t="s">
        <v>26</v>
      </c>
      <c r="AC91" s="304">
        <v>1225</v>
      </c>
      <c r="AD91">
        <v>1320</v>
      </c>
      <c r="AE91" t="s">
        <v>88</v>
      </c>
      <c r="AH91" s="304"/>
    </row>
    <row r="92" spans="3:48">
      <c r="E92">
        <v>2</v>
      </c>
      <c r="F92">
        <v>1</v>
      </c>
      <c r="G92" t="s">
        <v>190</v>
      </c>
      <c r="H92" t="s">
        <v>78</v>
      </c>
      <c r="K92" s="11">
        <v>1200</v>
      </c>
      <c r="L92" s="11">
        <v>1250</v>
      </c>
      <c r="M92" s="84" t="s">
        <v>26</v>
      </c>
      <c r="N92">
        <v>1250</v>
      </c>
      <c r="O92">
        <v>1300</v>
      </c>
      <c r="P92" s="30">
        <v>44593</v>
      </c>
      <c r="Q92" s="30"/>
      <c r="R92" s="5"/>
      <c r="S92">
        <v>1250</v>
      </c>
      <c r="T92">
        <v>1375</v>
      </c>
      <c r="X92" s="1">
        <v>1225</v>
      </c>
      <c r="Y92">
        <v>1340</v>
      </c>
      <c r="Z92" t="s">
        <v>26</v>
      </c>
      <c r="AC92" s="304">
        <v>1225</v>
      </c>
      <c r="AD92">
        <v>1320</v>
      </c>
      <c r="AE92" t="s">
        <v>88</v>
      </c>
      <c r="AH92" s="304"/>
    </row>
    <row r="93" spans="3:48">
      <c r="E93" t="s">
        <v>52</v>
      </c>
      <c r="F93">
        <v>1</v>
      </c>
      <c r="G93" t="s">
        <v>191</v>
      </c>
      <c r="H93" t="s">
        <v>78</v>
      </c>
      <c r="K93" s="11">
        <v>1250</v>
      </c>
      <c r="L93" s="11">
        <v>1375</v>
      </c>
      <c r="M93" s="84" t="s">
        <v>79</v>
      </c>
      <c r="N93">
        <v>1250</v>
      </c>
      <c r="O93">
        <v>1375</v>
      </c>
      <c r="P93" t="s">
        <v>79</v>
      </c>
      <c r="R93" s="5"/>
      <c r="S93">
        <v>1400</v>
      </c>
      <c r="T93">
        <v>1475</v>
      </c>
      <c r="X93" s="1">
        <v>1250</v>
      </c>
      <c r="Y93">
        <v>1450</v>
      </c>
      <c r="Z93" t="s">
        <v>28</v>
      </c>
      <c r="AC93" s="304">
        <v>1250</v>
      </c>
      <c r="AD93">
        <v>1450</v>
      </c>
      <c r="AE93" t="s">
        <v>192</v>
      </c>
      <c r="AH93" s="304"/>
    </row>
    <row r="94" spans="3:48">
      <c r="D94" s="10"/>
      <c r="E94" s="10"/>
      <c r="F94" s="10"/>
      <c r="G94" s="10"/>
      <c r="H94" s="10"/>
      <c r="I94" s="10"/>
      <c r="J94" s="10"/>
      <c r="K94" s="12"/>
      <c r="L94" s="12"/>
      <c r="M94" s="101"/>
      <c r="N94" s="10"/>
      <c r="O94" s="10"/>
      <c r="P94" s="10"/>
      <c r="Q94" s="10"/>
      <c r="R94" s="86"/>
      <c r="S94" s="10"/>
      <c r="T94" s="10"/>
      <c r="U94" s="10"/>
      <c r="V94" s="10"/>
      <c r="W94" s="10"/>
      <c r="X94" s="112"/>
      <c r="Y94" s="10"/>
      <c r="Z94" s="10"/>
      <c r="AA94" s="300"/>
      <c r="AB94" s="300"/>
      <c r="AC94" s="305"/>
      <c r="AD94" s="10"/>
      <c r="AE94" s="10"/>
      <c r="AF94" s="300"/>
      <c r="AG94" s="300"/>
      <c r="AH94" s="305"/>
      <c r="AI94" s="10"/>
      <c r="AJ94" s="10"/>
      <c r="AK94" s="300"/>
      <c r="AL94" s="300"/>
    </row>
    <row r="95" spans="3:48">
      <c r="D95" t="s">
        <v>82</v>
      </c>
      <c r="K95" s="34">
        <v>44560</v>
      </c>
      <c r="L95" s="34"/>
      <c r="M95" s="5"/>
      <c r="N95" s="30">
        <v>44581</v>
      </c>
      <c r="O95" s="30"/>
      <c r="R95" s="5"/>
      <c r="X95" s="280">
        <v>44648</v>
      </c>
      <c r="AC95" s="304">
        <v>44670</v>
      </c>
      <c r="AD95" s="288"/>
      <c r="AE95" s="288"/>
      <c r="AH95" s="304">
        <v>44684</v>
      </c>
    </row>
    <row r="99" spans="8:10">
      <c r="H99" t="s">
        <v>193</v>
      </c>
    </row>
    <row r="101" spans="8:10">
      <c r="H101" t="s">
        <v>194</v>
      </c>
    </row>
    <row r="102" spans="8:10">
      <c r="H102" t="s">
        <v>195</v>
      </c>
    </row>
  </sheetData>
  <autoFilter ref="B3:J3" xr:uid="{F147720F-733D-43A5-B705-C191B1DFC084}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dxfId="119" priority="1" operator="equal">
      <formula>"Margaret"</formula>
    </cfRule>
    <cfRule type="cellIs" dxfId="118" priority="2" operator="equal">
      <formula>"Steve"</formula>
    </cfRule>
    <cfRule type="cellIs" dxfId="117" priority="3" operator="equal">
      <formula>"Cheryl"</formula>
    </cfRule>
    <cfRule type="cellIs" dxfId="116" priority="4" operator="equal">
      <formula>"Davene"</formula>
    </cfRule>
    <cfRule type="cellIs" dxfId="115" priority="5" operator="equal">
      <formula>"Morgan"</formula>
    </cfRule>
  </conditionalFormatting>
  <hyperlinks>
    <hyperlink ref="D4:D8" r:id="rId1" display="Cornerstone at Callaghan" xr:uid="{2C03AA5D-1D08-4C0B-B358-D1BB634DF2DB}"/>
    <hyperlink ref="D13" r:id="rId2" display="Bridgewood Apts" xr:uid="{61AB1222-3D8B-48D4-B891-3D56F68601C4}"/>
    <hyperlink ref="D42:D43" r:id="rId3" display="Richmond Arms" xr:uid="{04D2B522-22FB-4C35-A529-3111E2FB7854}"/>
    <hyperlink ref="D47" r:id="rId4" display="Unico Apts" xr:uid="{5C5E2F4C-68C1-4C33-AC83-D4A6E548F585}"/>
    <hyperlink ref="D50:D58" r:id="rId5" display="The Village at Southgate" xr:uid="{FCC922CF-20F0-48C0-8C56-FD10DD7D921B}"/>
    <hyperlink ref="D13:D16" r:id="rId6" display="Ashbrook Court" xr:uid="{6A7268B2-7260-4E69-8CEA-3F0E83E85A44}"/>
    <hyperlink ref="D32" r:id="rId7" display="Sandstone Pointe" xr:uid="{8CEC53E7-FD5D-4022-820E-3D453D9E66F3}"/>
    <hyperlink ref="D42:D45" r:id="rId8" display="Pineridge" xr:uid="{F363DF22-4F2A-4989-BAFA-7CB5DB1A113E}"/>
    <hyperlink ref="D47:D49" r:id="rId9" display="Blue Quill Gardens" xr:uid="{5A576A63-58FC-4728-A6CC-B4F0241B9F50}"/>
    <hyperlink ref="D39:D41" r:id="rId10" display="Rideau Place" xr:uid="{80FD6532-5FFE-4AEF-BE7E-B67E63CF82C7}"/>
    <hyperlink ref="D21:D25" r:id="rId11" display="Amblewood Terrace" xr:uid="{79BDC6C9-882F-46FD-AA24-324E44989A4F}"/>
    <hyperlink ref="D28:D31" r:id="rId12" display="Fairmont Village" xr:uid="{83339073-347F-4B11-80DE-639113731F8E}"/>
    <hyperlink ref="D32:D34" r:id="rId13" display="Meadowview Manor" xr:uid="{0AEF4172-4713-4CE2-AE9C-BEC2B87D412D}"/>
    <hyperlink ref="D21:D27" r:id="rId14" display="Wellington" xr:uid="{4198D196-4EC2-46AC-A816-E29B9CED7FA4}"/>
    <hyperlink ref="D35:D38" r:id="rId15" display="Southwood Arms" xr:uid="{BF72FFE5-2A34-4446-97D5-88F2C668F1AF}"/>
    <hyperlink ref="D9" r:id="rId16" display="Laurel Gardens" xr:uid="{CD57C981-35CF-4D18-A6B4-A7C2B7D19F72}"/>
    <hyperlink ref="D9:D12" r:id="rId17" display="Portofino Suites" xr:uid="{97A894E5-EECB-49F1-A0F8-A6A7D319D4A1}"/>
    <hyperlink ref="D88" r:id="rId18" xr:uid="{132FD012-453F-46F0-AE40-3DC4EAC698E5}"/>
    <hyperlink ref="D17:D19" r:id="rId19" display="Park Place South" xr:uid="{E2C06012-3CAF-4B4C-A4F0-A6B4BC28AB77}"/>
    <hyperlink ref="D17" r:id="rId20" display="Ascot Court" xr:uid="{C53848B0-F762-49A7-9715-98FA4CDE2DB7}"/>
    <hyperlink ref="D17:D20" r:id="rId21" display="Park Place South" xr:uid="{41FAE641-AA46-493B-A0CC-08B0CA9B919A}"/>
  </hyperlinks>
  <pageMargins left="0.7" right="0.7" top="0.75" bottom="0.75" header="0.3" footer="0.3"/>
  <pageSetup orientation="portrait" r:id="rId22"/>
  <legacyDrawing r:id="rId2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95AA1-A40C-4465-9AE4-C403E20B9401}">
          <x14:formula1>
            <xm:f>Instructions!$A$31:$A$35</xm:f>
          </x14:formula1>
          <xm:sqref>Z4:Z58 AE4:AE58 AJ4:AJ58 AO4:AO58 AT4:AT58 F61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E870-AE23-4EC9-A047-FAFF427AD3ED}">
  <sheetPr>
    <tabColor theme="5" tint="0.59999389629810485"/>
  </sheetPr>
  <dimension ref="A1:BE88"/>
  <sheetViews>
    <sheetView zoomScaleNormal="100" workbookViewId="0">
      <pane xSplit="10" ySplit="3" topLeftCell="AV4" activePane="bottomRight" state="frozen"/>
      <selection pane="bottomRight" activeCell="AV1" sqref="AV1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5" customWidth="1"/>
    <col min="4" max="4" width="18.140625" customWidth="1"/>
    <col min="5" max="5" width="11.28515625" customWidth="1"/>
    <col min="6" max="6" width="9.5703125" customWidth="1"/>
    <col min="7" max="7" width="9.28515625" customWidth="1"/>
    <col min="8" max="8" width="7.140625" customWidth="1"/>
    <col min="9" max="9" width="9.85546875" customWidth="1"/>
    <col min="10" max="10" width="6.42578125" customWidth="1"/>
    <col min="11" max="11" width="12.85546875" style="19" bestFit="1" customWidth="1"/>
    <col min="12" max="12" width="13.42578125" style="19" bestFit="1" customWidth="1"/>
    <col min="13" max="13" width="10" style="19" bestFit="1" customWidth="1"/>
    <col min="14" max="14" width="12.85546875" style="19" bestFit="1" customWidth="1"/>
    <col min="15" max="15" width="13.42578125" style="19" bestFit="1" customWidth="1"/>
    <col min="16" max="16" width="10" style="19" bestFit="1" customWidth="1"/>
    <col min="17" max="18" width="9.85546875" style="19" customWidth="1"/>
    <col min="19" max="19" width="9" bestFit="1" customWidth="1"/>
    <col min="20" max="20" width="9.28515625" bestFit="1" customWidth="1"/>
    <col min="21" max="21" width="10" bestFit="1" customWidth="1"/>
    <col min="22" max="22" width="11.5703125" bestFit="1" customWidth="1"/>
    <col min="23" max="23" width="11.85546875" bestFit="1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.28515625" bestFit="1" customWidth="1"/>
    <col min="30" max="30" width="9.5703125" bestFit="1" customWidth="1"/>
    <col min="31" max="31" width="9.42578125" bestFit="1" customWidth="1"/>
    <col min="32" max="32" width="11.85546875" bestFit="1" customWidth="1"/>
    <col min="33" max="33" width="12.42578125" bestFit="1" customWidth="1"/>
    <col min="34" max="34" width="9.28515625" bestFit="1" customWidth="1"/>
    <col min="35" max="35" width="9.5703125" bestFit="1" customWidth="1"/>
    <col min="36" max="36" width="9.42578125" bestFit="1" customWidth="1"/>
    <col min="37" max="37" width="12.140625" customWidth="1"/>
    <col min="38" max="38" width="12.42578125" bestFit="1" customWidth="1"/>
    <col min="43" max="43" width="27.5703125" customWidth="1"/>
    <col min="47" max="47" width="11.5703125" bestFit="1" customWidth="1"/>
    <col min="48" max="48" width="11.85546875" bestFit="1" customWidth="1"/>
  </cols>
  <sheetData>
    <row r="1" spans="1:53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 t="s">
        <v>33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</row>
    <row r="2" spans="1:53">
      <c r="A2" s="312"/>
      <c r="B2" s="24"/>
      <c r="C2" s="25"/>
      <c r="D2" s="25"/>
      <c r="E2" s="25"/>
      <c r="F2" s="25"/>
      <c r="G2" s="25"/>
      <c r="H2" s="25"/>
      <c r="I2" s="25"/>
      <c r="J2" s="25"/>
      <c r="K2" s="357">
        <v>44501</v>
      </c>
      <c r="L2" s="357"/>
      <c r="M2" s="332"/>
      <c r="N2" s="356">
        <v>44531</v>
      </c>
      <c r="O2" s="357"/>
      <c r="P2" s="314"/>
      <c r="Q2" s="314"/>
      <c r="R2" s="332"/>
      <c r="S2" s="356">
        <v>44218</v>
      </c>
      <c r="T2" s="357"/>
      <c r="U2" s="314"/>
      <c r="V2" s="314"/>
      <c r="W2" s="332"/>
      <c r="X2" s="315">
        <v>44593</v>
      </c>
      <c r="Y2" s="316"/>
      <c r="Z2" s="316"/>
      <c r="AA2" s="316"/>
      <c r="AB2" s="333"/>
      <c r="AC2" s="334">
        <v>44621</v>
      </c>
      <c r="AD2" s="316"/>
      <c r="AE2" s="316"/>
      <c r="AF2" s="316"/>
      <c r="AG2" s="333"/>
      <c r="AH2" s="334">
        <v>44652</v>
      </c>
      <c r="AI2" s="316"/>
      <c r="AJ2" s="316"/>
      <c r="AK2" s="316"/>
      <c r="AL2" s="333"/>
      <c r="AM2" s="334">
        <v>44682</v>
      </c>
      <c r="AN2" s="316"/>
      <c r="AO2" s="316"/>
      <c r="AP2" s="316"/>
      <c r="AQ2" s="333"/>
      <c r="AR2" s="334">
        <v>44713</v>
      </c>
      <c r="AS2" s="316"/>
      <c r="AT2" s="316"/>
      <c r="AU2" s="316"/>
      <c r="AV2" s="333"/>
      <c r="AW2" s="334">
        <v>44743</v>
      </c>
      <c r="AX2" s="316"/>
      <c r="AY2" s="316"/>
      <c r="AZ2" s="316"/>
      <c r="BA2" s="333"/>
    </row>
    <row r="3" spans="1:53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47" t="s">
        <v>40</v>
      </c>
      <c r="T3" s="38" t="s">
        <v>41</v>
      </c>
      <c r="U3" s="38" t="s">
        <v>42</v>
      </c>
      <c r="V3" s="38" t="s">
        <v>43</v>
      </c>
      <c r="W3" s="4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156" t="s">
        <v>44</v>
      </c>
      <c r="AW3" s="38" t="s">
        <v>40</v>
      </c>
      <c r="AX3" s="38" t="s">
        <v>41</v>
      </c>
      <c r="AY3" s="38" t="s">
        <v>42</v>
      </c>
      <c r="AZ3" s="38" t="s">
        <v>43</v>
      </c>
      <c r="BA3" s="38" t="s">
        <v>44</v>
      </c>
    </row>
    <row r="4" spans="1:53">
      <c r="A4" s="318" t="s">
        <v>196</v>
      </c>
      <c r="B4" s="318" t="s">
        <v>197</v>
      </c>
      <c r="C4" s="318" t="s">
        <v>198</v>
      </c>
      <c r="D4" s="359" t="s">
        <v>199</v>
      </c>
      <c r="E4" s="13">
        <v>2</v>
      </c>
      <c r="F4" s="13">
        <v>2</v>
      </c>
      <c r="G4" s="18">
        <v>850</v>
      </c>
      <c r="H4" s="18" t="s">
        <v>48</v>
      </c>
      <c r="I4" s="18"/>
      <c r="J4" s="336" t="s">
        <v>49</v>
      </c>
      <c r="K4" s="44">
        <v>1419</v>
      </c>
      <c r="L4" s="45"/>
      <c r="M4" s="102" t="s">
        <v>29</v>
      </c>
      <c r="N4" s="44">
        <v>1419</v>
      </c>
      <c r="O4" s="45"/>
      <c r="P4" s="31" t="s">
        <v>29</v>
      </c>
      <c r="Q4" s="31"/>
      <c r="R4" s="48">
        <f>N4-K4</f>
        <v>0</v>
      </c>
      <c r="S4" s="44">
        <v>1506</v>
      </c>
      <c r="T4" s="45"/>
      <c r="U4" s="31" t="s">
        <v>29</v>
      </c>
      <c r="V4" s="45">
        <f>IF(S4&lt;&gt;N4,S4-N4,"")</f>
        <v>87</v>
      </c>
      <c r="W4" s="48" t="str">
        <f>IF(T4&lt;&gt;O4,T4-O4,"")</f>
        <v/>
      </c>
      <c r="X4" s="4">
        <v>1207</v>
      </c>
      <c r="Y4" s="4"/>
      <c r="Z4" s="13" t="s">
        <v>26</v>
      </c>
      <c r="AA4" s="45">
        <f>IF(X4&lt;&gt;S4,X4-S4,"")</f>
        <v>-299</v>
      </c>
      <c r="AB4" s="48" t="str">
        <f>IF(Y4&lt;&gt;T4,Y4-T4,"")</f>
        <v/>
      </c>
      <c r="AC4" s="241">
        <v>1286</v>
      </c>
      <c r="AE4" s="13" t="s">
        <v>26</v>
      </c>
      <c r="AF4" s="45">
        <f>IF(AC4&lt;&gt;X4,AC4-X4,"")</f>
        <v>79</v>
      </c>
      <c r="AG4" s="48" t="str">
        <f>IF(AD4&lt;&gt;Y4,AD4-Y4,"")</f>
        <v/>
      </c>
      <c r="AH4">
        <v>1179</v>
      </c>
      <c r="AJ4" s="13" t="s">
        <v>26</v>
      </c>
      <c r="AK4" s="45">
        <f>IF(AH4&lt;&gt;AC4,AH4-AC4,"")</f>
        <v>-107</v>
      </c>
      <c r="AL4" s="48" t="str">
        <f>IF(AI4&lt;&gt;AD4,AI4-AD4,"")</f>
        <v/>
      </c>
      <c r="AM4">
        <v>1503</v>
      </c>
      <c r="AO4" s="13" t="s">
        <v>26</v>
      </c>
      <c r="AP4" s="45">
        <f>IF(AM4&lt;&gt;AH4,AM4-AH4,"")</f>
        <v>324</v>
      </c>
      <c r="AQ4" s="48" t="str">
        <f>IF(AN4&lt;&gt;AI4,AN4-AI4,"")</f>
        <v/>
      </c>
      <c r="AR4">
        <v>1223</v>
      </c>
      <c r="AT4" s="13" t="s">
        <v>26</v>
      </c>
      <c r="AU4" s="45">
        <f>IF(AR4&lt;&gt;AM4,AR4-AM4,"")</f>
        <v>-280</v>
      </c>
      <c r="AV4" s="48" t="str">
        <f>IF(AS4&lt;&gt;AN4,AS4-AN4,"")</f>
        <v/>
      </c>
      <c r="AY4" s="13" t="s">
        <v>30</v>
      </c>
      <c r="AZ4" s="45">
        <f>IF(AW4&lt;&gt;AR4,AW4-AR4,"")</f>
        <v>-1223</v>
      </c>
      <c r="BA4" s="48" t="str">
        <f>IF(AX4&lt;&gt;AS4,AX4-AS4,"")</f>
        <v/>
      </c>
    </row>
    <row r="5" spans="1:53">
      <c r="A5" s="318"/>
      <c r="B5" s="318"/>
      <c r="C5" s="318"/>
      <c r="D5" s="359"/>
      <c r="E5" s="13">
        <v>2</v>
      </c>
      <c r="F5" s="13">
        <v>2</v>
      </c>
      <c r="G5" s="18">
        <v>960</v>
      </c>
      <c r="H5" s="18" t="s">
        <v>48</v>
      </c>
      <c r="I5" s="18"/>
      <c r="J5" s="336" t="s">
        <v>49</v>
      </c>
      <c r="K5" s="44">
        <v>1477</v>
      </c>
      <c r="L5" s="45"/>
      <c r="M5" s="102" t="s">
        <v>29</v>
      </c>
      <c r="N5" s="44">
        <v>1477</v>
      </c>
      <c r="O5" s="45"/>
      <c r="P5" s="31" t="s">
        <v>29</v>
      </c>
      <c r="Q5" s="31"/>
      <c r="R5" s="48">
        <f t="shared" ref="R5:R47" si="0">N5-K5</f>
        <v>0</v>
      </c>
      <c r="S5" s="44">
        <v>1617</v>
      </c>
      <c r="T5" s="45"/>
      <c r="U5" s="31" t="s">
        <v>29</v>
      </c>
      <c r="V5" s="45">
        <f t="shared" ref="V5:V55" si="1">IF(S5&lt;&gt;N5,S5-N5,"")</f>
        <v>140</v>
      </c>
      <c r="W5" s="48" t="str">
        <f t="shared" ref="W5:W55" si="2">IF(T5&lt;&gt;O5,T5-O5,"")</f>
        <v/>
      </c>
      <c r="X5" s="4">
        <v>1264</v>
      </c>
      <c r="Y5" s="4"/>
      <c r="Z5" s="13" t="s">
        <v>26</v>
      </c>
      <c r="AA5" s="45">
        <f t="shared" ref="AA5:AA47" si="3">IF(X5&lt;&gt;S5,X5-S5,"")</f>
        <v>-353</v>
      </c>
      <c r="AB5" s="48" t="str">
        <f t="shared" ref="AB5:AB47" si="4">IF(Y5&lt;&gt;T5,Y5-T5,"")</f>
        <v/>
      </c>
      <c r="AC5" s="241">
        <v>1344</v>
      </c>
      <c r="AE5" s="13" t="s">
        <v>26</v>
      </c>
      <c r="AF5" s="45">
        <f t="shared" ref="AF5:AF47" si="5">IF(AC5&lt;&gt;X5,AC5-X5,"")</f>
        <v>80</v>
      </c>
      <c r="AG5" s="48" t="str">
        <f t="shared" ref="AG5:AG47" si="6">IF(AD5&lt;&gt;Y5,AD5-Y5,"")</f>
        <v/>
      </c>
      <c r="AH5">
        <v>1325</v>
      </c>
      <c r="AJ5" s="13" t="s">
        <v>26</v>
      </c>
      <c r="AK5" s="45">
        <f t="shared" ref="AK5:AK47" si="7">IF(AH5&lt;&gt;AC5,AH5-AC5,"")</f>
        <v>-19</v>
      </c>
      <c r="AL5" s="48" t="str">
        <f t="shared" ref="AL5:AL47" si="8">IF(AI5&lt;&gt;AD5,AI5-AD5,"")</f>
        <v/>
      </c>
      <c r="AM5">
        <v>1670</v>
      </c>
      <c r="AO5" s="13" t="s">
        <v>26</v>
      </c>
      <c r="AP5" s="45">
        <f t="shared" ref="AP5:AP47" si="9">IF(AM5&lt;&gt;AH5,AM5-AH5,"")</f>
        <v>345</v>
      </c>
      <c r="AQ5" s="48" t="str">
        <f t="shared" ref="AQ5:AQ47" si="10">IF(AN5&lt;&gt;AI5,AN5-AI5,"")</f>
        <v/>
      </c>
      <c r="AT5" s="13" t="s">
        <v>27</v>
      </c>
      <c r="AU5" s="45"/>
      <c r="AV5" s="48" t="str">
        <f t="shared" ref="AV5:AV47" si="11">IF(AS5&lt;&gt;AN5,AS5-AN5,"")</f>
        <v/>
      </c>
      <c r="AY5" s="13" t="s">
        <v>30</v>
      </c>
      <c r="AZ5" s="45" t="str">
        <f t="shared" ref="AZ5:AZ47" si="12">IF(AW5&lt;&gt;AR5,AW5-AR5,"")</f>
        <v/>
      </c>
      <c r="BA5" s="48" t="str">
        <f t="shared" ref="BA5:BA47" si="13">IF(AX5&lt;&gt;AS5,AX5-AS5,"")</f>
        <v/>
      </c>
    </row>
    <row r="6" spans="1:53">
      <c r="A6" s="318"/>
      <c r="B6" s="318"/>
      <c r="C6" s="318"/>
      <c r="D6" s="359"/>
      <c r="E6" s="13">
        <v>2</v>
      </c>
      <c r="F6" s="13">
        <v>2</v>
      </c>
      <c r="G6" s="18">
        <v>1050</v>
      </c>
      <c r="H6" s="18" t="s">
        <v>48</v>
      </c>
      <c r="I6" s="18"/>
      <c r="J6" s="336" t="s">
        <v>49</v>
      </c>
      <c r="K6" s="44">
        <v>1563</v>
      </c>
      <c r="L6" s="45"/>
      <c r="M6" s="102" t="s">
        <v>29</v>
      </c>
      <c r="N6" s="44">
        <v>1563</v>
      </c>
      <c r="O6" s="45"/>
      <c r="P6" s="31" t="s">
        <v>29</v>
      </c>
      <c r="Q6" s="31"/>
      <c r="R6" s="48">
        <f t="shared" si="0"/>
        <v>0</v>
      </c>
      <c r="S6" s="44">
        <v>1631</v>
      </c>
      <c r="T6" s="45"/>
      <c r="U6" s="31" t="s">
        <v>29</v>
      </c>
      <c r="V6" s="45">
        <f t="shared" si="1"/>
        <v>68</v>
      </c>
      <c r="W6" s="48" t="str">
        <f t="shared" si="2"/>
        <v/>
      </c>
      <c r="X6" s="4">
        <v>1444</v>
      </c>
      <c r="Y6" s="4"/>
      <c r="Z6" s="13" t="s">
        <v>26</v>
      </c>
      <c r="AA6" s="45">
        <f t="shared" si="3"/>
        <v>-187</v>
      </c>
      <c r="AB6" s="48" t="str">
        <f t="shared" si="4"/>
        <v/>
      </c>
      <c r="AC6" s="241">
        <v>1492</v>
      </c>
      <c r="AE6" s="13" t="s">
        <v>26</v>
      </c>
      <c r="AF6" s="45">
        <f t="shared" si="5"/>
        <v>48</v>
      </c>
      <c r="AG6" s="48" t="str">
        <f t="shared" si="6"/>
        <v/>
      </c>
      <c r="AH6">
        <v>1417</v>
      </c>
      <c r="AJ6" s="13" t="s">
        <v>26</v>
      </c>
      <c r="AK6" s="45">
        <f t="shared" si="7"/>
        <v>-75</v>
      </c>
      <c r="AL6" s="48" t="str">
        <f t="shared" si="8"/>
        <v/>
      </c>
      <c r="AO6" s="13" t="s">
        <v>28</v>
      </c>
      <c r="AP6" s="45"/>
      <c r="AQ6" s="48" t="str">
        <f t="shared" si="10"/>
        <v/>
      </c>
      <c r="AR6">
        <v>1430</v>
      </c>
      <c r="AT6" s="13" t="s">
        <v>26</v>
      </c>
      <c r="AU6" s="45"/>
      <c r="AV6" s="48" t="str">
        <f t="shared" si="11"/>
        <v/>
      </c>
      <c r="AY6" s="13" t="s">
        <v>30</v>
      </c>
      <c r="AZ6" s="45">
        <f t="shared" si="12"/>
        <v>-1430</v>
      </c>
      <c r="BA6" s="48" t="str">
        <f t="shared" si="13"/>
        <v/>
      </c>
    </row>
    <row r="7" spans="1:53" s="10" customFormat="1">
      <c r="A7" s="323"/>
      <c r="B7" s="323"/>
      <c r="C7" s="323"/>
      <c r="D7" s="360"/>
      <c r="E7" s="14">
        <v>2</v>
      </c>
      <c r="F7" s="14">
        <v>2</v>
      </c>
      <c r="G7" s="64">
        <v>1036</v>
      </c>
      <c r="H7" s="64" t="s">
        <v>48</v>
      </c>
      <c r="I7" s="64"/>
      <c r="J7" s="361" t="s">
        <v>49</v>
      </c>
      <c r="K7" s="50">
        <v>1595</v>
      </c>
      <c r="L7" s="75"/>
      <c r="M7" s="103" t="s">
        <v>29</v>
      </c>
      <c r="N7" s="50">
        <v>1595</v>
      </c>
      <c r="O7" s="75"/>
      <c r="P7" s="37" t="s">
        <v>29</v>
      </c>
      <c r="Q7" s="37"/>
      <c r="R7" s="51">
        <f t="shared" si="0"/>
        <v>0</v>
      </c>
      <c r="S7" s="50">
        <v>1595</v>
      </c>
      <c r="T7" s="75"/>
      <c r="U7" s="37" t="s">
        <v>29</v>
      </c>
      <c r="V7" s="75" t="str">
        <f t="shared" si="1"/>
        <v/>
      </c>
      <c r="W7" s="51" t="str">
        <f t="shared" si="2"/>
        <v/>
      </c>
      <c r="X7" s="12">
        <v>1595</v>
      </c>
      <c r="Y7" s="12"/>
      <c r="Z7" s="14" t="s">
        <v>27</v>
      </c>
      <c r="AA7" s="75" t="str">
        <f t="shared" si="3"/>
        <v/>
      </c>
      <c r="AB7" s="51" t="str">
        <f t="shared" si="4"/>
        <v/>
      </c>
      <c r="AC7" s="242">
        <v>1595</v>
      </c>
      <c r="AE7" s="14" t="s">
        <v>26</v>
      </c>
      <c r="AF7" s="75" t="str">
        <f t="shared" si="5"/>
        <v/>
      </c>
      <c r="AG7" s="51" t="str">
        <f t="shared" si="6"/>
        <v/>
      </c>
      <c r="AJ7" s="14" t="s">
        <v>30</v>
      </c>
      <c r="AK7" s="75"/>
      <c r="AL7" s="51" t="str">
        <f t="shared" si="8"/>
        <v/>
      </c>
      <c r="AO7" s="14" t="s">
        <v>29</v>
      </c>
      <c r="AP7" s="75" t="str">
        <f t="shared" si="9"/>
        <v/>
      </c>
      <c r="AQ7" s="51" t="str">
        <f t="shared" si="10"/>
        <v/>
      </c>
      <c r="AT7" s="14" t="s">
        <v>30</v>
      </c>
      <c r="AU7" s="75" t="str">
        <f t="shared" ref="AU7:AU47" si="14">IF(AR7&lt;&gt;AM7,AR7-AM7,"")</f>
        <v/>
      </c>
      <c r="AV7" s="51" t="str">
        <f t="shared" si="11"/>
        <v/>
      </c>
      <c r="AY7" s="14" t="s">
        <v>30</v>
      </c>
      <c r="AZ7" s="75" t="str">
        <f t="shared" si="12"/>
        <v/>
      </c>
      <c r="BA7" s="51" t="str">
        <f t="shared" si="13"/>
        <v/>
      </c>
    </row>
    <row r="8" spans="1:53" s="70" customFormat="1">
      <c r="A8" s="322" t="s">
        <v>196</v>
      </c>
      <c r="B8" s="322" t="s">
        <v>197</v>
      </c>
      <c r="C8" s="322" t="s">
        <v>200</v>
      </c>
      <c r="D8" s="353" t="s">
        <v>201</v>
      </c>
      <c r="E8" s="36">
        <v>0</v>
      </c>
      <c r="F8" s="36">
        <v>1</v>
      </c>
      <c r="G8" s="36">
        <v>368</v>
      </c>
      <c r="H8" s="36" t="s">
        <v>48</v>
      </c>
      <c r="I8" s="36"/>
      <c r="J8" s="322" t="s">
        <v>55</v>
      </c>
      <c r="K8" s="95"/>
      <c r="L8" s="74"/>
      <c r="M8" s="104" t="s">
        <v>29</v>
      </c>
      <c r="N8" s="95"/>
      <c r="O8" s="74"/>
      <c r="P8" s="72" t="s">
        <v>79</v>
      </c>
      <c r="Q8" s="72"/>
      <c r="R8" s="96">
        <f t="shared" si="0"/>
        <v>0</v>
      </c>
      <c r="S8" s="95"/>
      <c r="T8" s="74"/>
      <c r="U8" s="72" t="s">
        <v>79</v>
      </c>
      <c r="V8" s="45" t="str">
        <f t="shared" si="1"/>
        <v/>
      </c>
      <c r="W8" s="48" t="str">
        <f t="shared" si="2"/>
        <v/>
      </c>
      <c r="X8" s="68"/>
      <c r="Y8" s="68"/>
      <c r="Z8" s="13" t="s">
        <v>27</v>
      </c>
      <c r="AA8" s="45" t="str">
        <f t="shared" si="3"/>
        <v/>
      </c>
      <c r="AB8" s="48" t="str">
        <f t="shared" si="4"/>
        <v/>
      </c>
      <c r="AC8" s="241"/>
      <c r="AD8"/>
      <c r="AE8" s="13" t="s">
        <v>30</v>
      </c>
      <c r="AF8" s="45" t="str">
        <f t="shared" si="5"/>
        <v/>
      </c>
      <c r="AG8" s="48" t="str">
        <f t="shared" si="6"/>
        <v/>
      </c>
      <c r="AH8"/>
      <c r="AI8"/>
      <c r="AJ8" s="13" t="s">
        <v>30</v>
      </c>
      <c r="AK8" s="45" t="str">
        <f t="shared" si="7"/>
        <v/>
      </c>
      <c r="AL8" s="48" t="str">
        <f t="shared" si="8"/>
        <v/>
      </c>
      <c r="AM8"/>
      <c r="AN8"/>
      <c r="AO8" s="13" t="s">
        <v>30</v>
      </c>
      <c r="AP8" s="45" t="str">
        <f t="shared" si="9"/>
        <v/>
      </c>
      <c r="AQ8" s="48" t="str">
        <f t="shared" si="10"/>
        <v/>
      </c>
      <c r="AR8"/>
      <c r="AS8"/>
      <c r="AT8" s="13" t="s">
        <v>30</v>
      </c>
      <c r="AU8" s="45" t="str">
        <f t="shared" si="14"/>
        <v/>
      </c>
      <c r="AV8" s="48" t="str">
        <f t="shared" si="11"/>
        <v/>
      </c>
      <c r="AW8"/>
      <c r="AX8"/>
      <c r="AY8" s="13" t="s">
        <v>30</v>
      </c>
      <c r="AZ8" s="45" t="str">
        <f t="shared" si="12"/>
        <v/>
      </c>
      <c r="BA8" s="48" t="str">
        <f t="shared" si="13"/>
        <v/>
      </c>
    </row>
    <row r="9" spans="1:53">
      <c r="A9" s="318"/>
      <c r="B9" s="318"/>
      <c r="C9" s="318"/>
      <c r="D9" s="358"/>
      <c r="E9" s="13">
        <v>0</v>
      </c>
      <c r="F9" s="13">
        <v>1</v>
      </c>
      <c r="G9" s="13">
        <v>368</v>
      </c>
      <c r="H9" s="13" t="s">
        <v>48</v>
      </c>
      <c r="I9" s="13" t="s">
        <v>202</v>
      </c>
      <c r="J9" s="318" t="s">
        <v>55</v>
      </c>
      <c r="K9" s="44">
        <v>999</v>
      </c>
      <c r="L9" s="45"/>
      <c r="M9" s="102" t="s">
        <v>26</v>
      </c>
      <c r="N9" s="44">
        <v>999</v>
      </c>
      <c r="O9" s="45"/>
      <c r="P9" s="31" t="s">
        <v>26</v>
      </c>
      <c r="Q9" s="31"/>
      <c r="R9" s="48">
        <f t="shared" si="0"/>
        <v>0</v>
      </c>
      <c r="S9" s="44">
        <v>999</v>
      </c>
      <c r="T9" s="45"/>
      <c r="U9" s="31" t="s">
        <v>26</v>
      </c>
      <c r="V9" s="45" t="str">
        <f t="shared" si="1"/>
        <v/>
      </c>
      <c r="W9" s="48" t="str">
        <f t="shared" si="2"/>
        <v/>
      </c>
      <c r="X9" s="3">
        <v>999</v>
      </c>
      <c r="Y9" s="3"/>
      <c r="Z9" s="13" t="s">
        <v>26</v>
      </c>
      <c r="AA9" s="45" t="str">
        <f t="shared" si="3"/>
        <v/>
      </c>
      <c r="AB9" s="48" t="str">
        <f t="shared" si="4"/>
        <v/>
      </c>
      <c r="AC9" s="241">
        <v>999</v>
      </c>
      <c r="AE9" s="13" t="s">
        <v>26</v>
      </c>
      <c r="AF9" s="45" t="str">
        <f t="shared" si="5"/>
        <v/>
      </c>
      <c r="AG9" s="48" t="str">
        <f t="shared" si="6"/>
        <v/>
      </c>
      <c r="AH9">
        <v>999</v>
      </c>
      <c r="AJ9" s="13" t="s">
        <v>26</v>
      </c>
      <c r="AK9" s="45" t="str">
        <f t="shared" si="7"/>
        <v/>
      </c>
      <c r="AL9" s="48" t="str">
        <f t="shared" si="8"/>
        <v/>
      </c>
      <c r="AM9">
        <v>1079</v>
      </c>
      <c r="AO9" s="13" t="s">
        <v>26</v>
      </c>
      <c r="AP9" s="45">
        <f t="shared" si="9"/>
        <v>80</v>
      </c>
      <c r="AQ9" s="48" t="str">
        <f t="shared" si="10"/>
        <v/>
      </c>
      <c r="AT9" s="13" t="s">
        <v>28</v>
      </c>
      <c r="AU9" s="45"/>
      <c r="AV9" s="48" t="str">
        <f t="shared" si="11"/>
        <v/>
      </c>
      <c r="AY9" s="13" t="s">
        <v>30</v>
      </c>
      <c r="AZ9" s="45" t="str">
        <f t="shared" si="12"/>
        <v/>
      </c>
      <c r="BA9" s="48" t="str">
        <f t="shared" si="13"/>
        <v/>
      </c>
    </row>
    <row r="10" spans="1:53">
      <c r="A10" s="318"/>
      <c r="B10" s="318"/>
      <c r="C10" s="318"/>
      <c r="D10" s="358"/>
      <c r="E10" s="13">
        <v>1</v>
      </c>
      <c r="F10" s="13">
        <v>1</v>
      </c>
      <c r="G10" s="13" t="s">
        <v>203</v>
      </c>
      <c r="H10" s="13" t="s">
        <v>48</v>
      </c>
      <c r="I10" s="13"/>
      <c r="J10" s="318" t="s">
        <v>55</v>
      </c>
      <c r="K10" s="44"/>
      <c r="L10" s="45"/>
      <c r="M10" s="102" t="s">
        <v>29</v>
      </c>
      <c r="N10" s="44"/>
      <c r="O10" s="45"/>
      <c r="P10" s="31" t="s">
        <v>79</v>
      </c>
      <c r="Q10" s="31"/>
      <c r="R10" s="48">
        <f t="shared" si="0"/>
        <v>0</v>
      </c>
      <c r="S10" s="44"/>
      <c r="T10" s="45"/>
      <c r="U10" s="31" t="s">
        <v>79</v>
      </c>
      <c r="V10" s="45" t="str">
        <f t="shared" si="1"/>
        <v/>
      </c>
      <c r="W10" s="48" t="str">
        <f t="shared" si="2"/>
        <v/>
      </c>
      <c r="X10" s="3"/>
      <c r="Y10" s="3"/>
      <c r="Z10" s="13" t="s">
        <v>27</v>
      </c>
      <c r="AA10" s="45" t="str">
        <f t="shared" si="3"/>
        <v/>
      </c>
      <c r="AB10" s="48" t="str">
        <f t="shared" si="4"/>
        <v/>
      </c>
      <c r="AC10" s="241"/>
      <c r="AE10" s="13" t="s">
        <v>30</v>
      </c>
      <c r="AF10" s="45" t="str">
        <f t="shared" si="5"/>
        <v/>
      </c>
      <c r="AG10" s="48" t="str">
        <f t="shared" si="6"/>
        <v/>
      </c>
      <c r="AJ10" s="13" t="s">
        <v>30</v>
      </c>
      <c r="AK10" s="45" t="str">
        <f t="shared" si="7"/>
        <v/>
      </c>
      <c r="AL10" s="48" t="str">
        <f t="shared" si="8"/>
        <v/>
      </c>
      <c r="AO10" s="13" t="s">
        <v>30</v>
      </c>
      <c r="AP10" s="45" t="str">
        <f t="shared" si="9"/>
        <v/>
      </c>
      <c r="AQ10" s="48" t="str">
        <f t="shared" si="10"/>
        <v/>
      </c>
      <c r="AR10">
        <v>1049</v>
      </c>
      <c r="AT10" s="13" t="s">
        <v>26</v>
      </c>
      <c r="AU10" s="45"/>
      <c r="AV10" s="48" t="str">
        <f t="shared" si="11"/>
        <v/>
      </c>
      <c r="AY10" s="13" t="s">
        <v>30</v>
      </c>
      <c r="AZ10" s="45">
        <f t="shared" si="12"/>
        <v>-1049</v>
      </c>
      <c r="BA10" s="48" t="str">
        <f t="shared" si="13"/>
        <v/>
      </c>
    </row>
    <row r="11" spans="1:53">
      <c r="A11" s="318"/>
      <c r="B11" s="318"/>
      <c r="C11" s="318"/>
      <c r="D11" s="358"/>
      <c r="E11" s="13">
        <v>1</v>
      </c>
      <c r="F11" s="13">
        <v>1</v>
      </c>
      <c r="G11" s="13" t="s">
        <v>203</v>
      </c>
      <c r="H11" s="13" t="s">
        <v>48</v>
      </c>
      <c r="I11" s="13" t="s">
        <v>202</v>
      </c>
      <c r="J11" s="318" t="s">
        <v>55</v>
      </c>
      <c r="K11" s="44">
        <v>1139</v>
      </c>
      <c r="L11" s="45"/>
      <c r="M11" s="102" t="s">
        <v>26</v>
      </c>
      <c r="N11" s="44">
        <v>1139</v>
      </c>
      <c r="O11" s="45"/>
      <c r="P11" s="31" t="s">
        <v>26</v>
      </c>
      <c r="Q11" s="31"/>
      <c r="R11" s="48">
        <f t="shared" si="0"/>
        <v>0</v>
      </c>
      <c r="S11" s="44">
        <v>1099</v>
      </c>
      <c r="T11" s="45"/>
      <c r="U11" s="31" t="s">
        <v>26</v>
      </c>
      <c r="V11" s="45">
        <f t="shared" si="1"/>
        <v>-40</v>
      </c>
      <c r="W11" s="48" t="str">
        <f t="shared" si="2"/>
        <v/>
      </c>
      <c r="X11" s="3">
        <v>1099</v>
      </c>
      <c r="Y11" s="3"/>
      <c r="Z11" s="13" t="s">
        <v>26</v>
      </c>
      <c r="AA11" s="45" t="str">
        <f t="shared" si="3"/>
        <v/>
      </c>
      <c r="AB11" s="48" t="str">
        <f t="shared" si="4"/>
        <v/>
      </c>
      <c r="AC11" s="241">
        <v>1099</v>
      </c>
      <c r="AE11" s="13" t="s">
        <v>26</v>
      </c>
      <c r="AF11" s="45" t="str">
        <f t="shared" si="5"/>
        <v/>
      </c>
      <c r="AG11" s="48" t="str">
        <f t="shared" si="6"/>
        <v/>
      </c>
      <c r="AH11">
        <v>1169</v>
      </c>
      <c r="AJ11" s="13" t="s">
        <v>26</v>
      </c>
      <c r="AK11" s="45">
        <f t="shared" si="7"/>
        <v>70</v>
      </c>
      <c r="AL11" s="48" t="str">
        <f t="shared" si="8"/>
        <v/>
      </c>
      <c r="AO11" s="13" t="s">
        <v>28</v>
      </c>
      <c r="AP11" s="45"/>
      <c r="AQ11" s="48" t="str">
        <f t="shared" si="10"/>
        <v/>
      </c>
      <c r="AR11">
        <v>1179</v>
      </c>
      <c r="AT11" s="13" t="s">
        <v>28</v>
      </c>
      <c r="AU11" s="45"/>
      <c r="AV11" s="48" t="str">
        <f t="shared" si="11"/>
        <v/>
      </c>
      <c r="AY11" s="13" t="s">
        <v>30</v>
      </c>
      <c r="AZ11" s="45">
        <f t="shared" si="12"/>
        <v>-1179</v>
      </c>
      <c r="BA11" s="48" t="str">
        <f t="shared" si="13"/>
        <v/>
      </c>
    </row>
    <row r="12" spans="1:53">
      <c r="A12" s="318"/>
      <c r="B12" s="318"/>
      <c r="C12" s="318"/>
      <c r="D12" s="358"/>
      <c r="E12" s="13">
        <v>2</v>
      </c>
      <c r="F12" s="13">
        <v>1</v>
      </c>
      <c r="G12" s="13">
        <v>868</v>
      </c>
      <c r="H12" s="13" t="s">
        <v>48</v>
      </c>
      <c r="I12" s="13"/>
      <c r="J12" s="318" t="s">
        <v>55</v>
      </c>
      <c r="K12" s="44"/>
      <c r="L12" s="45"/>
      <c r="M12" s="102" t="s">
        <v>29</v>
      </c>
      <c r="N12" s="44"/>
      <c r="O12" s="45"/>
      <c r="P12" s="31" t="s">
        <v>79</v>
      </c>
      <c r="Q12" s="31"/>
      <c r="R12" s="48">
        <f t="shared" si="0"/>
        <v>0</v>
      </c>
      <c r="S12" s="44"/>
      <c r="T12" s="45"/>
      <c r="U12" s="31" t="s">
        <v>79</v>
      </c>
      <c r="V12" s="45" t="str">
        <f t="shared" si="1"/>
        <v/>
      </c>
      <c r="W12" s="48" t="str">
        <f t="shared" si="2"/>
        <v/>
      </c>
      <c r="X12" s="3"/>
      <c r="Y12" s="3"/>
      <c r="Z12" s="13" t="s">
        <v>27</v>
      </c>
      <c r="AA12" s="45" t="str">
        <f t="shared" si="3"/>
        <v/>
      </c>
      <c r="AB12" s="48" t="str">
        <f t="shared" si="4"/>
        <v/>
      </c>
      <c r="AC12" s="241"/>
      <c r="AE12" s="13" t="s">
        <v>30</v>
      </c>
      <c r="AF12" s="45" t="str">
        <f t="shared" si="5"/>
        <v/>
      </c>
      <c r="AG12" s="48" t="str">
        <f t="shared" si="6"/>
        <v/>
      </c>
      <c r="AJ12" s="13" t="s">
        <v>30</v>
      </c>
      <c r="AK12" s="45" t="str">
        <f t="shared" si="7"/>
        <v/>
      </c>
      <c r="AL12" s="48" t="str">
        <f t="shared" si="8"/>
        <v/>
      </c>
      <c r="AO12" s="13" t="s">
        <v>30</v>
      </c>
      <c r="AP12" s="45" t="str">
        <f t="shared" si="9"/>
        <v/>
      </c>
      <c r="AQ12" s="48" t="str">
        <f t="shared" si="10"/>
        <v/>
      </c>
      <c r="AR12">
        <v>1469</v>
      </c>
      <c r="AT12" s="13" t="s">
        <v>26</v>
      </c>
      <c r="AU12" s="45"/>
      <c r="AV12" s="48" t="str">
        <f t="shared" si="11"/>
        <v/>
      </c>
      <c r="AY12" s="13" t="s">
        <v>30</v>
      </c>
      <c r="AZ12" s="45">
        <f t="shared" si="12"/>
        <v>-1469</v>
      </c>
      <c r="BA12" s="48" t="str">
        <f t="shared" si="13"/>
        <v/>
      </c>
    </row>
    <row r="13" spans="1:53" s="10" customFormat="1">
      <c r="A13" s="323"/>
      <c r="B13" s="323"/>
      <c r="C13" s="323"/>
      <c r="D13" s="355"/>
      <c r="E13" s="14">
        <v>2</v>
      </c>
      <c r="F13" s="14">
        <v>1</v>
      </c>
      <c r="G13" s="14">
        <v>868</v>
      </c>
      <c r="H13" s="14" t="s">
        <v>48</v>
      </c>
      <c r="I13" s="14" t="s">
        <v>202</v>
      </c>
      <c r="J13" s="323" t="s">
        <v>55</v>
      </c>
      <c r="K13" s="50">
        <v>1459</v>
      </c>
      <c r="L13" s="75"/>
      <c r="M13" s="103" t="s">
        <v>26</v>
      </c>
      <c r="N13" s="50">
        <v>1459</v>
      </c>
      <c r="O13" s="75"/>
      <c r="P13" s="37" t="s">
        <v>26</v>
      </c>
      <c r="Q13" s="37"/>
      <c r="R13" s="51">
        <f t="shared" si="0"/>
        <v>0</v>
      </c>
      <c r="S13" s="50">
        <v>1459</v>
      </c>
      <c r="T13" s="75"/>
      <c r="U13" s="37" t="s">
        <v>26</v>
      </c>
      <c r="V13" s="75" t="str">
        <f t="shared" si="1"/>
        <v/>
      </c>
      <c r="W13" s="51" t="str">
        <f t="shared" si="2"/>
        <v/>
      </c>
      <c r="X13" s="65">
        <v>1369</v>
      </c>
      <c r="Y13" s="65"/>
      <c r="Z13" s="14" t="s">
        <v>26</v>
      </c>
      <c r="AA13" s="75">
        <f t="shared" si="3"/>
        <v>-90</v>
      </c>
      <c r="AB13" s="51" t="str">
        <f t="shared" si="4"/>
        <v/>
      </c>
      <c r="AC13" s="242">
        <v>1369</v>
      </c>
      <c r="AE13" s="14" t="s">
        <v>26</v>
      </c>
      <c r="AF13" s="75" t="str">
        <f t="shared" si="5"/>
        <v/>
      </c>
      <c r="AG13" s="51" t="str">
        <f t="shared" si="6"/>
        <v/>
      </c>
      <c r="AH13" s="10">
        <v>1459</v>
      </c>
      <c r="AJ13" s="14" t="s">
        <v>26</v>
      </c>
      <c r="AK13" s="75">
        <f t="shared" si="7"/>
        <v>90</v>
      </c>
      <c r="AL13" s="51" t="str">
        <f t="shared" si="8"/>
        <v/>
      </c>
      <c r="AM13" s="10">
        <v>1479</v>
      </c>
      <c r="AO13" s="14" t="s">
        <v>26</v>
      </c>
      <c r="AP13" s="75">
        <f t="shared" si="9"/>
        <v>20</v>
      </c>
      <c r="AQ13" s="51" t="str">
        <f t="shared" si="10"/>
        <v/>
      </c>
      <c r="AT13" s="14" t="s">
        <v>30</v>
      </c>
      <c r="AU13" s="75"/>
      <c r="AV13" s="51" t="str">
        <f t="shared" si="11"/>
        <v/>
      </c>
      <c r="AY13" s="14" t="s">
        <v>30</v>
      </c>
      <c r="AZ13" s="75" t="str">
        <f t="shared" si="12"/>
        <v/>
      </c>
      <c r="BA13" s="51" t="str">
        <f t="shared" si="13"/>
        <v/>
      </c>
    </row>
    <row r="14" spans="1:53" s="70" customFormat="1">
      <c r="A14" s="322" t="s">
        <v>196</v>
      </c>
      <c r="B14" s="322" t="s">
        <v>197</v>
      </c>
      <c r="C14" s="322" t="s">
        <v>204</v>
      </c>
      <c r="D14" s="353" t="s">
        <v>205</v>
      </c>
      <c r="E14" s="36">
        <v>0</v>
      </c>
      <c r="F14" s="36">
        <v>1</v>
      </c>
      <c r="G14" s="36">
        <v>480</v>
      </c>
      <c r="H14" s="36"/>
      <c r="I14" s="36"/>
      <c r="J14" s="322" t="s">
        <v>55</v>
      </c>
      <c r="K14" s="95">
        <v>930</v>
      </c>
      <c r="L14" s="74">
        <v>1075</v>
      </c>
      <c r="M14" s="104" t="s">
        <v>29</v>
      </c>
      <c r="N14" s="95">
        <v>930</v>
      </c>
      <c r="O14" s="74">
        <v>1075</v>
      </c>
      <c r="P14" s="72" t="s">
        <v>29</v>
      </c>
      <c r="Q14" s="72"/>
      <c r="R14" s="96">
        <f t="shared" si="0"/>
        <v>0</v>
      </c>
      <c r="S14" s="95">
        <v>930</v>
      </c>
      <c r="T14" s="74">
        <v>1075</v>
      </c>
      <c r="U14" s="72" t="s">
        <v>29</v>
      </c>
      <c r="V14" s="45" t="str">
        <f t="shared" si="1"/>
        <v/>
      </c>
      <c r="W14" s="48" t="str">
        <f t="shared" si="2"/>
        <v/>
      </c>
      <c r="X14" s="68">
        <v>930</v>
      </c>
      <c r="Y14" s="68">
        <v>1075</v>
      </c>
      <c r="Z14" s="13" t="s">
        <v>29</v>
      </c>
      <c r="AA14" s="45" t="str">
        <f t="shared" si="3"/>
        <v/>
      </c>
      <c r="AB14" s="48" t="str">
        <f t="shared" si="4"/>
        <v/>
      </c>
      <c r="AC14" s="241">
        <v>930</v>
      </c>
      <c r="AD14">
        <v>1075</v>
      </c>
      <c r="AE14" s="13" t="s">
        <v>26</v>
      </c>
      <c r="AF14" s="45" t="str">
        <f t="shared" si="5"/>
        <v/>
      </c>
      <c r="AG14" s="48" t="str">
        <f t="shared" si="6"/>
        <v/>
      </c>
      <c r="AH14">
        <v>930</v>
      </c>
      <c r="AI14">
        <v>1075</v>
      </c>
      <c r="AJ14" s="13" t="s">
        <v>26</v>
      </c>
      <c r="AK14" s="45" t="str">
        <f t="shared" si="7"/>
        <v/>
      </c>
      <c r="AL14" s="48" t="str">
        <f t="shared" si="8"/>
        <v/>
      </c>
      <c r="AM14">
        <v>930</v>
      </c>
      <c r="AN14">
        <v>1075</v>
      </c>
      <c r="AO14" s="13" t="s">
        <v>26</v>
      </c>
      <c r="AP14" s="45" t="str">
        <f t="shared" si="9"/>
        <v/>
      </c>
      <c r="AQ14" s="48" t="str">
        <f t="shared" si="10"/>
        <v/>
      </c>
      <c r="AR14">
        <v>930</v>
      </c>
      <c r="AS14">
        <v>1075</v>
      </c>
      <c r="AT14" s="13" t="s">
        <v>26</v>
      </c>
      <c r="AU14" s="45" t="str">
        <f t="shared" si="14"/>
        <v/>
      </c>
      <c r="AV14" s="48" t="str">
        <f t="shared" si="11"/>
        <v/>
      </c>
      <c r="AW14"/>
      <c r="AX14"/>
      <c r="AY14" s="13" t="s">
        <v>30</v>
      </c>
      <c r="AZ14" s="45">
        <f t="shared" si="12"/>
        <v>-930</v>
      </c>
      <c r="BA14" s="48">
        <f t="shared" si="13"/>
        <v>-1075</v>
      </c>
    </row>
    <row r="15" spans="1:53">
      <c r="A15" s="318"/>
      <c r="B15" s="318"/>
      <c r="C15" s="318"/>
      <c r="D15" s="358"/>
      <c r="E15" s="13">
        <v>0</v>
      </c>
      <c r="F15" s="13">
        <v>1</v>
      </c>
      <c r="G15" s="13">
        <v>480</v>
      </c>
      <c r="H15" s="13"/>
      <c r="I15" s="13" t="s">
        <v>206</v>
      </c>
      <c r="J15" s="318" t="s">
        <v>55</v>
      </c>
      <c r="K15" s="44">
        <v>1085</v>
      </c>
      <c r="L15" s="45">
        <v>1095</v>
      </c>
      <c r="M15" s="102" t="s">
        <v>29</v>
      </c>
      <c r="N15" s="44">
        <v>1085</v>
      </c>
      <c r="O15" s="45">
        <v>1095</v>
      </c>
      <c r="P15" s="31" t="s">
        <v>29</v>
      </c>
      <c r="Q15" s="31"/>
      <c r="R15" s="48">
        <f t="shared" si="0"/>
        <v>0</v>
      </c>
      <c r="S15" s="44">
        <v>1085</v>
      </c>
      <c r="T15" s="45">
        <v>1095</v>
      </c>
      <c r="U15" s="31" t="s">
        <v>29</v>
      </c>
      <c r="V15" s="45" t="str">
        <f t="shared" si="1"/>
        <v/>
      </c>
      <c r="W15" s="48" t="str">
        <f t="shared" si="2"/>
        <v/>
      </c>
      <c r="X15" s="3">
        <v>1085</v>
      </c>
      <c r="Y15" s="3">
        <v>1095</v>
      </c>
      <c r="Z15" s="13" t="s">
        <v>29</v>
      </c>
      <c r="AA15" s="45" t="str">
        <f t="shared" si="3"/>
        <v/>
      </c>
      <c r="AB15" s="48" t="str">
        <f t="shared" si="4"/>
        <v/>
      </c>
      <c r="AC15" s="241">
        <v>1085</v>
      </c>
      <c r="AD15">
        <v>1095</v>
      </c>
      <c r="AE15" s="13" t="s">
        <v>26</v>
      </c>
      <c r="AF15" s="45" t="str">
        <f t="shared" si="5"/>
        <v/>
      </c>
      <c r="AG15" s="48" t="str">
        <f t="shared" si="6"/>
        <v/>
      </c>
      <c r="AH15">
        <v>1085</v>
      </c>
      <c r="AI15">
        <v>1095</v>
      </c>
      <c r="AJ15" s="13" t="s">
        <v>26</v>
      </c>
      <c r="AK15" s="45" t="str">
        <f t="shared" si="7"/>
        <v/>
      </c>
      <c r="AL15" s="48" t="str">
        <f t="shared" si="8"/>
        <v/>
      </c>
      <c r="AM15">
        <v>1085</v>
      </c>
      <c r="AN15">
        <v>1095</v>
      </c>
      <c r="AO15" s="13" t="s">
        <v>26</v>
      </c>
      <c r="AP15" s="45" t="str">
        <f t="shared" si="9"/>
        <v/>
      </c>
      <c r="AQ15" s="48" t="str">
        <f t="shared" si="10"/>
        <v/>
      </c>
      <c r="AR15">
        <v>1085</v>
      </c>
      <c r="AS15">
        <v>1095</v>
      </c>
      <c r="AT15" s="13" t="s">
        <v>26</v>
      </c>
      <c r="AU15" s="45" t="str">
        <f t="shared" si="14"/>
        <v/>
      </c>
      <c r="AV15" s="48" t="str">
        <f t="shared" si="11"/>
        <v/>
      </c>
      <c r="AY15" s="13" t="s">
        <v>30</v>
      </c>
      <c r="AZ15" s="45">
        <f t="shared" si="12"/>
        <v>-1085</v>
      </c>
      <c r="BA15" s="48">
        <f t="shared" si="13"/>
        <v>-1095</v>
      </c>
    </row>
    <row r="16" spans="1:53">
      <c r="A16" s="318"/>
      <c r="B16" s="318"/>
      <c r="C16" s="318"/>
      <c r="D16" s="358"/>
      <c r="E16" s="13">
        <v>1</v>
      </c>
      <c r="F16" s="13">
        <v>1</v>
      </c>
      <c r="G16" s="13">
        <v>560</v>
      </c>
      <c r="H16" s="13"/>
      <c r="I16" s="13"/>
      <c r="J16" s="318" t="s">
        <v>55</v>
      </c>
      <c r="K16" s="44">
        <v>1075</v>
      </c>
      <c r="L16" s="45">
        <v>1125</v>
      </c>
      <c r="M16" s="102" t="s">
        <v>29</v>
      </c>
      <c r="N16" s="44">
        <v>1075</v>
      </c>
      <c r="O16" s="45">
        <v>1125</v>
      </c>
      <c r="P16" s="31" t="s">
        <v>29</v>
      </c>
      <c r="Q16" s="31"/>
      <c r="R16" s="48">
        <f t="shared" si="0"/>
        <v>0</v>
      </c>
      <c r="S16" s="44">
        <v>1075</v>
      </c>
      <c r="T16" s="45">
        <v>1125</v>
      </c>
      <c r="U16" s="31" t="s">
        <v>29</v>
      </c>
      <c r="V16" s="45" t="str">
        <f t="shared" si="1"/>
        <v/>
      </c>
      <c r="W16" s="48" t="str">
        <f t="shared" si="2"/>
        <v/>
      </c>
      <c r="X16" s="3">
        <v>1075</v>
      </c>
      <c r="Y16" s="3">
        <v>1125</v>
      </c>
      <c r="Z16" s="13" t="s">
        <v>29</v>
      </c>
      <c r="AA16" s="45" t="str">
        <f t="shared" si="3"/>
        <v/>
      </c>
      <c r="AB16" s="48" t="str">
        <f t="shared" si="4"/>
        <v/>
      </c>
      <c r="AC16" s="241">
        <v>1075</v>
      </c>
      <c r="AD16">
        <v>1125</v>
      </c>
      <c r="AE16" s="13" t="s">
        <v>26</v>
      </c>
      <c r="AF16" s="45" t="str">
        <f t="shared" si="5"/>
        <v/>
      </c>
      <c r="AG16" s="48" t="str">
        <f t="shared" si="6"/>
        <v/>
      </c>
      <c r="AH16">
        <v>1075</v>
      </c>
      <c r="AI16">
        <v>1125</v>
      </c>
      <c r="AJ16" s="13" t="s">
        <v>26</v>
      </c>
      <c r="AK16" s="45" t="str">
        <f t="shared" si="7"/>
        <v/>
      </c>
      <c r="AL16" s="48" t="str">
        <f t="shared" si="8"/>
        <v/>
      </c>
      <c r="AM16">
        <v>1075</v>
      </c>
      <c r="AN16">
        <v>1125</v>
      </c>
      <c r="AO16" s="13" t="s">
        <v>26</v>
      </c>
      <c r="AP16" s="45" t="str">
        <f t="shared" si="9"/>
        <v/>
      </c>
      <c r="AQ16" s="48" t="str">
        <f t="shared" si="10"/>
        <v/>
      </c>
      <c r="AR16">
        <v>1075</v>
      </c>
      <c r="AS16">
        <v>1125</v>
      </c>
      <c r="AT16" s="13" t="s">
        <v>26</v>
      </c>
      <c r="AU16" s="45" t="str">
        <f t="shared" si="14"/>
        <v/>
      </c>
      <c r="AV16" s="48" t="str">
        <f t="shared" si="11"/>
        <v/>
      </c>
      <c r="AY16" s="13" t="s">
        <v>30</v>
      </c>
      <c r="AZ16" s="45">
        <f t="shared" si="12"/>
        <v>-1075</v>
      </c>
      <c r="BA16" s="48">
        <f t="shared" si="13"/>
        <v>-1125</v>
      </c>
    </row>
    <row r="17" spans="1:53">
      <c r="A17" s="318"/>
      <c r="B17" s="318"/>
      <c r="C17" s="318"/>
      <c r="D17" s="358"/>
      <c r="E17" s="13">
        <v>2</v>
      </c>
      <c r="F17" s="13">
        <v>1</v>
      </c>
      <c r="G17" s="13">
        <v>812</v>
      </c>
      <c r="H17" s="13"/>
      <c r="I17" s="13"/>
      <c r="J17" s="318" t="s">
        <v>55</v>
      </c>
      <c r="K17" s="44">
        <v>1310</v>
      </c>
      <c r="L17" s="45">
        <v>1515</v>
      </c>
      <c r="M17" s="102" t="s">
        <v>29</v>
      </c>
      <c r="N17" s="44">
        <v>1310</v>
      </c>
      <c r="O17" s="45">
        <v>1515</v>
      </c>
      <c r="P17" s="31" t="s">
        <v>29</v>
      </c>
      <c r="Q17" s="31"/>
      <c r="R17" s="48">
        <f t="shared" si="0"/>
        <v>0</v>
      </c>
      <c r="S17" s="44">
        <v>1310</v>
      </c>
      <c r="T17" s="45">
        <v>1515</v>
      </c>
      <c r="U17" s="31" t="s">
        <v>29</v>
      </c>
      <c r="V17" s="75" t="str">
        <f t="shared" si="1"/>
        <v/>
      </c>
      <c r="W17" s="51" t="str">
        <f t="shared" si="2"/>
        <v/>
      </c>
      <c r="X17" s="3">
        <v>1310</v>
      </c>
      <c r="Y17" s="3">
        <v>1515</v>
      </c>
      <c r="Z17" s="14" t="s">
        <v>29</v>
      </c>
      <c r="AA17" s="75" t="str">
        <f t="shared" si="3"/>
        <v/>
      </c>
      <c r="AB17" s="51" t="str">
        <f t="shared" si="4"/>
        <v/>
      </c>
      <c r="AC17" s="242">
        <v>1310</v>
      </c>
      <c r="AD17" s="10">
        <v>1515</v>
      </c>
      <c r="AE17" s="14" t="s">
        <v>26</v>
      </c>
      <c r="AF17" s="75" t="str">
        <f t="shared" si="5"/>
        <v/>
      </c>
      <c r="AG17" s="51" t="str">
        <f t="shared" si="6"/>
        <v/>
      </c>
      <c r="AH17" s="10">
        <v>1310</v>
      </c>
      <c r="AI17" s="10">
        <v>1515</v>
      </c>
      <c r="AJ17" s="14" t="s">
        <v>26</v>
      </c>
      <c r="AK17" s="75" t="str">
        <f t="shared" si="7"/>
        <v/>
      </c>
      <c r="AL17" s="51" t="str">
        <f t="shared" si="8"/>
        <v/>
      </c>
      <c r="AM17" s="10">
        <v>1310</v>
      </c>
      <c r="AN17" s="10">
        <v>1515</v>
      </c>
      <c r="AO17" s="14" t="s">
        <v>26</v>
      </c>
      <c r="AP17" s="75" t="str">
        <f t="shared" si="9"/>
        <v/>
      </c>
      <c r="AQ17" s="51" t="str">
        <f t="shared" si="10"/>
        <v/>
      </c>
      <c r="AR17" s="10">
        <v>1310</v>
      </c>
      <c r="AS17" s="10">
        <v>1515</v>
      </c>
      <c r="AT17" s="14" t="s">
        <v>26</v>
      </c>
      <c r="AU17" s="75" t="str">
        <f t="shared" si="14"/>
        <v/>
      </c>
      <c r="AV17" s="51" t="str">
        <f t="shared" si="11"/>
        <v/>
      </c>
      <c r="AW17" s="10"/>
      <c r="AX17" s="10"/>
      <c r="AY17" s="14" t="s">
        <v>30</v>
      </c>
      <c r="AZ17" s="75">
        <f t="shared" si="12"/>
        <v>-1310</v>
      </c>
      <c r="BA17" s="51">
        <f t="shared" si="13"/>
        <v>-1515</v>
      </c>
    </row>
    <row r="18" spans="1:53" s="70" customFormat="1">
      <c r="A18" s="322" t="s">
        <v>196</v>
      </c>
      <c r="B18" s="322" t="s">
        <v>197</v>
      </c>
      <c r="C18" s="322" t="s">
        <v>204</v>
      </c>
      <c r="D18" s="353" t="s">
        <v>207</v>
      </c>
      <c r="E18" s="36">
        <v>1</v>
      </c>
      <c r="F18" s="36">
        <v>1</v>
      </c>
      <c r="G18" s="36" t="s">
        <v>208</v>
      </c>
      <c r="H18" s="36"/>
      <c r="I18" s="36"/>
      <c r="J18" s="322" t="s">
        <v>55</v>
      </c>
      <c r="K18" s="95">
        <v>1095</v>
      </c>
      <c r="L18" s="74">
        <v>1300</v>
      </c>
      <c r="M18" s="72" t="s">
        <v>29</v>
      </c>
      <c r="N18" s="95">
        <v>1095</v>
      </c>
      <c r="O18" s="74">
        <v>1300</v>
      </c>
      <c r="P18" s="72" t="s">
        <v>29</v>
      </c>
      <c r="Q18" s="72"/>
      <c r="R18" s="96">
        <f t="shared" si="0"/>
        <v>0</v>
      </c>
      <c r="S18" s="95">
        <v>1095</v>
      </c>
      <c r="T18" s="74">
        <v>1300</v>
      </c>
      <c r="U18" s="72" t="s">
        <v>29</v>
      </c>
      <c r="V18" s="45" t="str">
        <f t="shared" si="1"/>
        <v/>
      </c>
      <c r="W18" s="48" t="str">
        <f t="shared" si="2"/>
        <v/>
      </c>
      <c r="X18" s="68">
        <v>1095</v>
      </c>
      <c r="Y18" s="68">
        <v>1300</v>
      </c>
      <c r="Z18" s="13" t="s">
        <v>29</v>
      </c>
      <c r="AA18" s="45" t="str">
        <f t="shared" si="3"/>
        <v/>
      </c>
      <c r="AB18" s="48" t="str">
        <f t="shared" si="4"/>
        <v/>
      </c>
      <c r="AC18" s="273">
        <v>1095</v>
      </c>
      <c r="AD18" s="4">
        <v>1300</v>
      </c>
      <c r="AE18" s="13" t="s">
        <v>26</v>
      </c>
      <c r="AF18" s="45" t="str">
        <f t="shared" si="5"/>
        <v/>
      </c>
      <c r="AG18" s="48" t="str">
        <f t="shared" si="6"/>
        <v/>
      </c>
      <c r="AH18" s="4">
        <v>1095</v>
      </c>
      <c r="AI18" s="4">
        <v>1300</v>
      </c>
      <c r="AJ18" s="13" t="s">
        <v>26</v>
      </c>
      <c r="AK18" s="45" t="str">
        <f t="shared" si="7"/>
        <v/>
      </c>
      <c r="AL18" s="48" t="str">
        <f t="shared" si="8"/>
        <v/>
      </c>
      <c r="AM18">
        <v>1095</v>
      </c>
      <c r="AN18">
        <v>1300</v>
      </c>
      <c r="AO18" s="13" t="s">
        <v>26</v>
      </c>
      <c r="AP18" s="45" t="str">
        <f t="shared" si="9"/>
        <v/>
      </c>
      <c r="AQ18" s="48" t="str">
        <f t="shared" si="10"/>
        <v/>
      </c>
      <c r="AR18">
        <v>1095</v>
      </c>
      <c r="AS18">
        <v>1300</v>
      </c>
      <c r="AT18" s="13" t="s">
        <v>26</v>
      </c>
      <c r="AU18" s="45" t="str">
        <f t="shared" si="14"/>
        <v/>
      </c>
      <c r="AV18" s="48" t="str">
        <f t="shared" si="11"/>
        <v/>
      </c>
      <c r="AW18"/>
      <c r="AX18"/>
      <c r="AY18" s="13" t="s">
        <v>30</v>
      </c>
      <c r="AZ18" s="45">
        <f t="shared" si="12"/>
        <v>-1095</v>
      </c>
      <c r="BA18" s="48">
        <f t="shared" si="13"/>
        <v>-1300</v>
      </c>
    </row>
    <row r="19" spans="1:53">
      <c r="A19" s="318"/>
      <c r="B19" s="318"/>
      <c r="C19" s="318"/>
      <c r="D19" s="358"/>
      <c r="E19" s="13">
        <v>1</v>
      </c>
      <c r="F19" s="13">
        <v>1</v>
      </c>
      <c r="G19" s="13" t="s">
        <v>208</v>
      </c>
      <c r="H19" s="13"/>
      <c r="I19" s="13" t="s">
        <v>206</v>
      </c>
      <c r="J19" s="318" t="s">
        <v>55</v>
      </c>
      <c r="K19" s="44">
        <v>1255</v>
      </c>
      <c r="L19" s="45">
        <v>1430</v>
      </c>
      <c r="M19" s="31" t="s">
        <v>29</v>
      </c>
      <c r="N19" s="44">
        <v>1255</v>
      </c>
      <c r="O19" s="45">
        <v>1430</v>
      </c>
      <c r="P19" s="31" t="s">
        <v>29</v>
      </c>
      <c r="Q19" s="31"/>
      <c r="R19" s="48">
        <f t="shared" si="0"/>
        <v>0</v>
      </c>
      <c r="S19" s="44">
        <v>1255</v>
      </c>
      <c r="T19" s="45">
        <v>1430</v>
      </c>
      <c r="U19" s="31" t="s">
        <v>29</v>
      </c>
      <c r="V19" s="45" t="str">
        <f t="shared" si="1"/>
        <v/>
      </c>
      <c r="W19" s="48" t="str">
        <f t="shared" si="2"/>
        <v/>
      </c>
      <c r="X19" s="3">
        <v>1255</v>
      </c>
      <c r="Y19" s="3">
        <v>1430</v>
      </c>
      <c r="Z19" s="13" t="s">
        <v>29</v>
      </c>
      <c r="AA19" s="45" t="str">
        <f t="shared" si="3"/>
        <v/>
      </c>
      <c r="AB19" s="48" t="str">
        <f t="shared" si="4"/>
        <v/>
      </c>
      <c r="AC19" s="273">
        <v>1255</v>
      </c>
      <c r="AD19" s="4">
        <v>1430</v>
      </c>
      <c r="AE19" s="13" t="s">
        <v>26</v>
      </c>
      <c r="AF19" s="45" t="str">
        <f t="shared" si="5"/>
        <v/>
      </c>
      <c r="AG19" s="48" t="str">
        <f t="shared" si="6"/>
        <v/>
      </c>
      <c r="AH19" s="4">
        <v>1255</v>
      </c>
      <c r="AI19" s="4">
        <v>1430</v>
      </c>
      <c r="AJ19" s="13" t="s">
        <v>26</v>
      </c>
      <c r="AK19" s="45" t="str">
        <f t="shared" si="7"/>
        <v/>
      </c>
      <c r="AL19" s="48" t="str">
        <f t="shared" si="8"/>
        <v/>
      </c>
      <c r="AM19">
        <v>1255</v>
      </c>
      <c r="AN19">
        <v>1430</v>
      </c>
      <c r="AO19" s="13" t="s">
        <v>26</v>
      </c>
      <c r="AP19" s="45" t="str">
        <f t="shared" si="9"/>
        <v/>
      </c>
      <c r="AQ19" s="48" t="str">
        <f t="shared" si="10"/>
        <v/>
      </c>
      <c r="AR19">
        <v>1255</v>
      </c>
      <c r="AS19">
        <v>1430</v>
      </c>
      <c r="AT19" s="13" t="s">
        <v>26</v>
      </c>
      <c r="AU19" s="45" t="str">
        <f t="shared" si="14"/>
        <v/>
      </c>
      <c r="AV19" s="48" t="str">
        <f t="shared" si="11"/>
        <v/>
      </c>
      <c r="AY19" s="13" t="s">
        <v>30</v>
      </c>
      <c r="AZ19" s="45">
        <f t="shared" si="12"/>
        <v>-1255</v>
      </c>
      <c r="BA19" s="48">
        <f t="shared" si="13"/>
        <v>-1430</v>
      </c>
    </row>
    <row r="20" spans="1:53">
      <c r="A20" s="318"/>
      <c r="B20" s="318"/>
      <c r="C20" s="318"/>
      <c r="D20" s="358"/>
      <c r="E20" s="13">
        <v>1</v>
      </c>
      <c r="F20" s="13">
        <v>1</v>
      </c>
      <c r="G20" s="13" t="s">
        <v>208</v>
      </c>
      <c r="H20" s="13"/>
      <c r="I20" s="13" t="s">
        <v>209</v>
      </c>
      <c r="J20" s="318" t="s">
        <v>55</v>
      </c>
      <c r="K20" s="44">
        <v>1430</v>
      </c>
      <c r="L20" s="45">
        <v>1535</v>
      </c>
      <c r="M20" s="31" t="s">
        <v>29</v>
      </c>
      <c r="N20" s="44">
        <v>1430</v>
      </c>
      <c r="O20" s="45">
        <v>1535</v>
      </c>
      <c r="P20" s="31" t="s">
        <v>29</v>
      </c>
      <c r="Q20" s="31"/>
      <c r="R20" s="48">
        <f t="shared" si="0"/>
        <v>0</v>
      </c>
      <c r="S20" s="44">
        <v>1430</v>
      </c>
      <c r="T20" s="45">
        <v>1535</v>
      </c>
      <c r="U20" s="31" t="s">
        <v>29</v>
      </c>
      <c r="V20" s="75" t="str">
        <f t="shared" si="1"/>
        <v/>
      </c>
      <c r="W20" s="51" t="str">
        <f t="shared" si="2"/>
        <v/>
      </c>
      <c r="X20" s="3">
        <v>1255</v>
      </c>
      <c r="Y20" s="3">
        <v>1430</v>
      </c>
      <c r="Z20" s="14" t="s">
        <v>29</v>
      </c>
      <c r="AA20" s="75">
        <f t="shared" si="3"/>
        <v>-175</v>
      </c>
      <c r="AB20" s="51">
        <f t="shared" si="4"/>
        <v>-105</v>
      </c>
      <c r="AC20" s="274">
        <v>1430</v>
      </c>
      <c r="AD20" s="12">
        <v>1535</v>
      </c>
      <c r="AE20" s="14" t="s">
        <v>26</v>
      </c>
      <c r="AF20" s="75">
        <f t="shared" si="5"/>
        <v>175</v>
      </c>
      <c r="AG20" s="51">
        <f t="shared" si="6"/>
        <v>105</v>
      </c>
      <c r="AH20" s="12">
        <v>1430</v>
      </c>
      <c r="AI20" s="12">
        <v>1535</v>
      </c>
      <c r="AJ20" s="14" t="s">
        <v>26</v>
      </c>
      <c r="AK20" s="75" t="str">
        <f t="shared" si="7"/>
        <v/>
      </c>
      <c r="AL20" s="51" t="str">
        <f t="shared" si="8"/>
        <v/>
      </c>
      <c r="AM20" s="10">
        <v>1430</v>
      </c>
      <c r="AN20" s="10">
        <v>1535</v>
      </c>
      <c r="AO20" s="14" t="s">
        <v>26</v>
      </c>
      <c r="AP20" s="75" t="str">
        <f t="shared" si="9"/>
        <v/>
      </c>
      <c r="AQ20" s="51" t="str">
        <f t="shared" si="10"/>
        <v/>
      </c>
      <c r="AR20" s="10">
        <v>1430</v>
      </c>
      <c r="AS20" s="10">
        <v>1535</v>
      </c>
      <c r="AT20" s="14" t="s">
        <v>26</v>
      </c>
      <c r="AU20" s="75" t="str">
        <f t="shared" si="14"/>
        <v/>
      </c>
      <c r="AV20" s="51" t="str">
        <f t="shared" si="11"/>
        <v/>
      </c>
      <c r="AW20" s="10"/>
      <c r="AX20" s="10"/>
      <c r="AY20" s="14" t="s">
        <v>30</v>
      </c>
      <c r="AZ20" s="75">
        <f t="shared" si="12"/>
        <v>-1430</v>
      </c>
      <c r="BA20" s="51">
        <f t="shared" si="13"/>
        <v>-1535</v>
      </c>
    </row>
    <row r="21" spans="1:53" s="70" customFormat="1">
      <c r="A21" s="322" t="s">
        <v>196</v>
      </c>
      <c r="B21" s="322" t="s">
        <v>197</v>
      </c>
      <c r="C21" s="322" t="s">
        <v>117</v>
      </c>
      <c r="D21" s="353" t="s">
        <v>210</v>
      </c>
      <c r="E21" s="36">
        <v>1</v>
      </c>
      <c r="F21" s="36">
        <v>1</v>
      </c>
      <c r="G21" s="36">
        <v>600</v>
      </c>
      <c r="H21" s="36"/>
      <c r="I21" s="36"/>
      <c r="J21" s="322" t="s">
        <v>55</v>
      </c>
      <c r="K21" s="95">
        <v>1085</v>
      </c>
      <c r="L21" s="74"/>
      <c r="M21" s="72" t="s">
        <v>26</v>
      </c>
      <c r="N21" s="95">
        <v>1085</v>
      </c>
      <c r="O21" s="74"/>
      <c r="P21" s="72" t="s">
        <v>26</v>
      </c>
      <c r="Q21" s="72"/>
      <c r="R21" s="96">
        <f t="shared" si="0"/>
        <v>0</v>
      </c>
      <c r="S21" s="95">
        <v>1085</v>
      </c>
      <c r="T21" s="74">
        <v>1210</v>
      </c>
      <c r="U21" s="72" t="s">
        <v>26</v>
      </c>
      <c r="V21" s="45" t="str">
        <f>IF(S21&lt;&gt;N21,S21-N21,"")</f>
        <v/>
      </c>
      <c r="W21" s="48"/>
      <c r="X21" s="69">
        <v>995</v>
      </c>
      <c r="Y21" s="69">
        <v>1210</v>
      </c>
      <c r="Z21" s="13" t="s">
        <v>26</v>
      </c>
      <c r="AA21" s="45">
        <f t="shared" si="3"/>
        <v>-90</v>
      </c>
      <c r="AB21" s="48" t="str">
        <f t="shared" si="4"/>
        <v/>
      </c>
      <c r="AC21" s="273">
        <v>995</v>
      </c>
      <c r="AD21" s="4">
        <v>1210</v>
      </c>
      <c r="AE21" s="13" t="s">
        <v>26</v>
      </c>
      <c r="AF21" s="45" t="str">
        <f t="shared" si="5"/>
        <v/>
      </c>
      <c r="AG21" s="48" t="str">
        <f t="shared" si="6"/>
        <v/>
      </c>
      <c r="AH21" s="4">
        <v>1160</v>
      </c>
      <c r="AI21" s="4">
        <v>1295</v>
      </c>
      <c r="AJ21" s="13" t="s">
        <v>26</v>
      </c>
      <c r="AK21" s="45">
        <f t="shared" si="7"/>
        <v>165</v>
      </c>
      <c r="AL21" s="48">
        <f t="shared" si="8"/>
        <v>85</v>
      </c>
      <c r="AM21">
        <v>1160</v>
      </c>
      <c r="AN21">
        <v>1295</v>
      </c>
      <c r="AO21" s="13" t="s">
        <v>26</v>
      </c>
      <c r="AP21" s="45" t="str">
        <f t="shared" si="9"/>
        <v/>
      </c>
      <c r="AQ21" s="48" t="str">
        <f t="shared" si="10"/>
        <v/>
      </c>
      <c r="AR21">
        <v>1160</v>
      </c>
      <c r="AS21">
        <v>1295</v>
      </c>
      <c r="AT21" s="13" t="s">
        <v>26</v>
      </c>
      <c r="AU21" s="45" t="str">
        <f t="shared" si="14"/>
        <v/>
      </c>
      <c r="AV21" s="48" t="str">
        <f t="shared" si="11"/>
        <v/>
      </c>
      <c r="AW21"/>
      <c r="AX21"/>
      <c r="AY21" s="13" t="s">
        <v>30</v>
      </c>
      <c r="AZ21" s="45">
        <f t="shared" si="12"/>
        <v>-1160</v>
      </c>
      <c r="BA21" s="48">
        <f t="shared" si="13"/>
        <v>-1295</v>
      </c>
    </row>
    <row r="22" spans="1:53">
      <c r="A22" s="318"/>
      <c r="B22" s="318"/>
      <c r="C22" s="318"/>
      <c r="D22" s="358"/>
      <c r="E22" s="13">
        <v>1</v>
      </c>
      <c r="F22" s="13">
        <v>1</v>
      </c>
      <c r="G22" s="13">
        <v>758</v>
      </c>
      <c r="H22" s="13"/>
      <c r="I22" s="13"/>
      <c r="J22" s="318"/>
      <c r="K22" s="44"/>
      <c r="L22" s="45"/>
      <c r="M22" s="31"/>
      <c r="N22" s="44"/>
      <c r="O22" s="45"/>
      <c r="P22" s="31"/>
      <c r="Q22" s="31"/>
      <c r="R22" s="48"/>
      <c r="S22" s="44"/>
      <c r="T22" s="45"/>
      <c r="U22" s="31"/>
      <c r="V22" s="45"/>
      <c r="W22" s="48"/>
      <c r="X22" s="4"/>
      <c r="Y22" s="4"/>
      <c r="Z22" s="13"/>
      <c r="AA22" s="45"/>
      <c r="AB22" s="48"/>
      <c r="AC22" s="273"/>
      <c r="AD22" s="4"/>
      <c r="AE22" s="13"/>
      <c r="AF22" s="45"/>
      <c r="AG22" s="48"/>
      <c r="AH22" s="4"/>
      <c r="AI22" s="4"/>
      <c r="AJ22" s="13"/>
      <c r="AK22" s="45"/>
      <c r="AL22" s="48"/>
      <c r="AM22">
        <v>1110</v>
      </c>
      <c r="AO22" s="13" t="s">
        <v>26</v>
      </c>
      <c r="AP22" s="45"/>
      <c r="AQ22" s="48"/>
      <c r="AR22">
        <v>1110</v>
      </c>
      <c r="AT22" s="13" t="s">
        <v>26</v>
      </c>
      <c r="AU22" s="45"/>
      <c r="AV22" s="48"/>
      <c r="AY22" s="13"/>
      <c r="AZ22" s="45"/>
      <c r="BA22" s="48"/>
    </row>
    <row r="23" spans="1:53">
      <c r="A23" s="318"/>
      <c r="B23" s="318"/>
      <c r="C23" s="318"/>
      <c r="D23" s="358"/>
      <c r="E23" s="13">
        <v>1</v>
      </c>
      <c r="F23" s="13">
        <v>1</v>
      </c>
      <c r="G23" s="13">
        <v>793</v>
      </c>
      <c r="H23" s="13"/>
      <c r="I23" s="13"/>
      <c r="J23" s="318"/>
      <c r="K23" s="44">
        <v>1100</v>
      </c>
      <c r="L23" s="45"/>
      <c r="M23" s="31"/>
      <c r="N23" s="44"/>
      <c r="O23" s="45"/>
      <c r="P23" s="31"/>
      <c r="Q23" s="31"/>
      <c r="R23" s="48"/>
      <c r="S23" s="44"/>
      <c r="T23" s="45"/>
      <c r="U23" s="31"/>
      <c r="V23" s="45"/>
      <c r="W23" s="48"/>
      <c r="X23" s="4"/>
      <c r="Y23" s="4"/>
      <c r="Z23" s="13"/>
      <c r="AA23" s="45"/>
      <c r="AB23" s="48"/>
      <c r="AC23" s="273"/>
      <c r="AD23" s="4"/>
      <c r="AE23" s="13"/>
      <c r="AF23" s="45"/>
      <c r="AG23" s="48"/>
      <c r="AH23" s="4">
        <v>1100</v>
      </c>
      <c r="AI23" s="4"/>
      <c r="AJ23" s="13" t="s">
        <v>26</v>
      </c>
      <c r="AK23" s="45"/>
      <c r="AL23" s="48"/>
      <c r="AM23">
        <v>1050</v>
      </c>
      <c r="AO23" s="13" t="s">
        <v>26</v>
      </c>
      <c r="AP23" s="45">
        <f t="shared" si="9"/>
        <v>-50</v>
      </c>
      <c r="AQ23" s="48"/>
      <c r="AR23">
        <v>1225</v>
      </c>
      <c r="AT23" s="13" t="s">
        <v>26</v>
      </c>
      <c r="AU23" s="45"/>
      <c r="AV23" s="48"/>
      <c r="AY23" s="13"/>
      <c r="AZ23" s="45"/>
      <c r="BA23" s="48"/>
    </row>
    <row r="24" spans="1:53">
      <c r="A24" s="318"/>
      <c r="B24" s="318"/>
      <c r="C24" s="318"/>
      <c r="D24" s="358"/>
      <c r="E24" s="13">
        <v>1</v>
      </c>
      <c r="F24" s="13">
        <v>1</v>
      </c>
      <c r="G24" s="13">
        <v>896</v>
      </c>
      <c r="H24" s="13"/>
      <c r="I24" s="13"/>
      <c r="J24" s="318" t="s">
        <v>55</v>
      </c>
      <c r="K24" s="44">
        <v>1100</v>
      </c>
      <c r="L24" s="45"/>
      <c r="M24" s="31" t="s">
        <v>26</v>
      </c>
      <c r="N24" s="44">
        <v>1100</v>
      </c>
      <c r="O24" s="45"/>
      <c r="P24" s="31" t="s">
        <v>26</v>
      </c>
      <c r="Q24" s="31"/>
      <c r="R24" s="48">
        <f t="shared" si="0"/>
        <v>0</v>
      </c>
      <c r="S24" s="44">
        <v>1100</v>
      </c>
      <c r="T24" s="45">
        <v>1225</v>
      </c>
      <c r="U24" s="31" t="s">
        <v>26</v>
      </c>
      <c r="V24" s="45" t="str">
        <f>IF(S24&lt;&gt;N24,S24-N24,"")</f>
        <v/>
      </c>
      <c r="W24" s="48"/>
      <c r="X24" s="4">
        <v>1100</v>
      </c>
      <c r="Y24" s="4">
        <v>1225</v>
      </c>
      <c r="Z24" s="13" t="s">
        <v>26</v>
      </c>
      <c r="AA24" s="45" t="str">
        <f t="shared" si="3"/>
        <v/>
      </c>
      <c r="AB24" s="48" t="str">
        <f t="shared" si="4"/>
        <v/>
      </c>
      <c r="AC24" s="273">
        <v>1095</v>
      </c>
      <c r="AD24" s="4">
        <v>1225</v>
      </c>
      <c r="AE24" s="13" t="s">
        <v>26</v>
      </c>
      <c r="AF24" s="45">
        <f t="shared" si="5"/>
        <v>-5</v>
      </c>
      <c r="AG24" s="48" t="str">
        <f t="shared" si="6"/>
        <v/>
      </c>
      <c r="AH24" s="4">
        <v>1225</v>
      </c>
      <c r="AI24" s="4">
        <v>1230</v>
      </c>
      <c r="AJ24" s="13" t="s">
        <v>26</v>
      </c>
      <c r="AK24" s="45">
        <f t="shared" si="7"/>
        <v>130</v>
      </c>
      <c r="AL24" s="48">
        <f t="shared" si="8"/>
        <v>5</v>
      </c>
      <c r="AM24">
        <v>1225</v>
      </c>
      <c r="AN24">
        <v>1230</v>
      </c>
      <c r="AO24" s="13" t="s">
        <v>26</v>
      </c>
      <c r="AP24" s="45" t="str">
        <f t="shared" si="9"/>
        <v/>
      </c>
      <c r="AQ24" s="48" t="str">
        <f t="shared" si="10"/>
        <v/>
      </c>
      <c r="AR24">
        <v>1245</v>
      </c>
      <c r="AT24" s="13" t="s">
        <v>26</v>
      </c>
      <c r="AU24" s="45">
        <f t="shared" si="14"/>
        <v>20</v>
      </c>
      <c r="AV24" s="48"/>
      <c r="AY24" s="13" t="s">
        <v>30</v>
      </c>
      <c r="AZ24" s="45">
        <f t="shared" si="12"/>
        <v>-1245</v>
      </c>
      <c r="BA24" s="48" t="str">
        <f t="shared" si="13"/>
        <v/>
      </c>
    </row>
    <row r="25" spans="1:53">
      <c r="A25" s="318"/>
      <c r="B25" s="318"/>
      <c r="C25" s="318"/>
      <c r="D25" s="358"/>
      <c r="E25" s="13">
        <v>1</v>
      </c>
      <c r="F25" s="13">
        <v>1</v>
      </c>
      <c r="G25" s="13">
        <v>875</v>
      </c>
      <c r="H25" s="13"/>
      <c r="I25" s="13"/>
      <c r="J25" s="318"/>
      <c r="K25" s="44"/>
      <c r="L25" s="45"/>
      <c r="M25" s="31"/>
      <c r="N25" s="44"/>
      <c r="O25" s="45"/>
      <c r="P25" s="31"/>
      <c r="Q25" s="31"/>
      <c r="R25" s="48"/>
      <c r="S25" s="44"/>
      <c r="T25" s="45"/>
      <c r="U25" s="31"/>
      <c r="V25" s="45"/>
      <c r="W25" s="48"/>
      <c r="X25" s="4"/>
      <c r="Y25" s="4"/>
      <c r="Z25" s="13"/>
      <c r="AA25" s="45"/>
      <c r="AB25" s="48"/>
      <c r="AC25" s="273">
        <v>1100</v>
      </c>
      <c r="AD25" s="4"/>
      <c r="AE25" s="13" t="s">
        <v>26</v>
      </c>
      <c r="AF25" s="45"/>
      <c r="AG25" s="48"/>
      <c r="AH25" s="4">
        <v>1100</v>
      </c>
      <c r="AI25" s="4">
        <v>1225</v>
      </c>
      <c r="AJ25" s="13" t="s">
        <v>26</v>
      </c>
      <c r="AK25" s="45"/>
      <c r="AL25" s="48"/>
      <c r="AM25">
        <v>1100</v>
      </c>
      <c r="AN25">
        <v>1225</v>
      </c>
      <c r="AO25" s="13" t="s">
        <v>26</v>
      </c>
      <c r="AP25" s="45"/>
      <c r="AQ25" s="48"/>
      <c r="AR25">
        <v>1225</v>
      </c>
      <c r="AT25" s="13" t="s">
        <v>26</v>
      </c>
      <c r="AU25" s="45"/>
      <c r="AV25" s="48"/>
      <c r="AY25" s="13"/>
      <c r="AZ25" s="45"/>
      <c r="BA25" s="48"/>
    </row>
    <row r="26" spans="1:53">
      <c r="A26" s="318"/>
      <c r="B26" s="318"/>
      <c r="C26" s="318"/>
      <c r="D26" s="358"/>
      <c r="E26" s="13">
        <v>2</v>
      </c>
      <c r="F26" s="13">
        <v>1</v>
      </c>
      <c r="G26" s="13" t="s">
        <v>211</v>
      </c>
      <c r="H26" s="13"/>
      <c r="I26" s="13"/>
      <c r="J26" s="318" t="s">
        <v>55</v>
      </c>
      <c r="K26" s="44">
        <v>1325</v>
      </c>
      <c r="L26" s="45">
        <v>1445</v>
      </c>
      <c r="M26" s="31" t="s">
        <v>26</v>
      </c>
      <c r="N26" s="44">
        <v>1325</v>
      </c>
      <c r="O26" s="45">
        <v>1445</v>
      </c>
      <c r="P26" s="31" t="s">
        <v>26</v>
      </c>
      <c r="Q26" s="31"/>
      <c r="R26" s="48">
        <f t="shared" si="0"/>
        <v>0</v>
      </c>
      <c r="S26" s="44">
        <v>1345</v>
      </c>
      <c r="T26" s="45">
        <v>1395</v>
      </c>
      <c r="U26" s="37" t="s">
        <v>26</v>
      </c>
      <c r="V26" s="75">
        <f t="shared" si="1"/>
        <v>20</v>
      </c>
      <c r="W26" s="51">
        <f t="shared" si="2"/>
        <v>-50</v>
      </c>
      <c r="X26" s="4">
        <v>1250</v>
      </c>
      <c r="Y26" s="4">
        <v>1395</v>
      </c>
      <c r="Z26" s="14" t="s">
        <v>26</v>
      </c>
      <c r="AA26" s="75">
        <f t="shared" si="3"/>
        <v>-95</v>
      </c>
      <c r="AB26" s="51" t="str">
        <f t="shared" si="4"/>
        <v/>
      </c>
      <c r="AC26" s="274"/>
      <c r="AD26" s="12"/>
      <c r="AE26" s="14" t="s">
        <v>27</v>
      </c>
      <c r="AF26" s="75"/>
      <c r="AG26" s="51"/>
      <c r="AH26" s="12"/>
      <c r="AI26" s="12"/>
      <c r="AJ26" s="14" t="s">
        <v>30</v>
      </c>
      <c r="AK26" s="75" t="str">
        <f t="shared" si="7"/>
        <v/>
      </c>
      <c r="AL26" s="51" t="str">
        <f t="shared" si="8"/>
        <v/>
      </c>
      <c r="AM26" s="10">
        <v>1295</v>
      </c>
      <c r="AN26" s="10"/>
      <c r="AO26" s="14" t="s">
        <v>26</v>
      </c>
      <c r="AP26" s="75"/>
      <c r="AQ26" s="51" t="str">
        <f t="shared" si="10"/>
        <v/>
      </c>
      <c r="AR26" s="10"/>
      <c r="AS26" s="10"/>
      <c r="AT26" s="14" t="s">
        <v>30</v>
      </c>
      <c r="AU26" s="75"/>
      <c r="AV26" s="51" t="str">
        <f t="shared" si="11"/>
        <v/>
      </c>
      <c r="AW26" s="10"/>
      <c r="AX26" s="10"/>
      <c r="AY26" s="14" t="s">
        <v>30</v>
      </c>
      <c r="AZ26" s="75" t="str">
        <f t="shared" si="12"/>
        <v/>
      </c>
      <c r="BA26" s="51" t="str">
        <f t="shared" si="13"/>
        <v/>
      </c>
    </row>
    <row r="27" spans="1:53" s="70" customFormat="1">
      <c r="A27" s="322" t="s">
        <v>196</v>
      </c>
      <c r="B27" s="322" t="s">
        <v>197</v>
      </c>
      <c r="C27" s="322" t="s">
        <v>117</v>
      </c>
      <c r="D27" s="353" t="s">
        <v>212</v>
      </c>
      <c r="E27" s="36">
        <v>0</v>
      </c>
      <c r="F27" s="36">
        <v>1</v>
      </c>
      <c r="G27" s="36">
        <v>390</v>
      </c>
      <c r="H27" s="36"/>
      <c r="I27" s="36"/>
      <c r="J27" s="322" t="s">
        <v>55</v>
      </c>
      <c r="K27" s="95"/>
      <c r="L27" s="74"/>
      <c r="M27" s="72" t="s">
        <v>26</v>
      </c>
      <c r="N27" s="95"/>
      <c r="O27" s="74"/>
      <c r="P27" s="72"/>
      <c r="Q27" s="72"/>
      <c r="R27" s="96"/>
      <c r="S27" s="95"/>
      <c r="T27" s="74"/>
      <c r="U27" s="31"/>
      <c r="V27" s="45" t="str">
        <f t="shared" si="1"/>
        <v/>
      </c>
      <c r="W27" s="48" t="str">
        <f t="shared" si="2"/>
        <v/>
      </c>
      <c r="X27" s="69"/>
      <c r="Y27" s="69"/>
      <c r="Z27" s="13" t="s">
        <v>30</v>
      </c>
      <c r="AA27" s="45" t="str">
        <f t="shared" si="3"/>
        <v/>
      </c>
      <c r="AB27" s="48" t="str">
        <f t="shared" si="4"/>
        <v/>
      </c>
      <c r="AC27" s="273"/>
      <c r="AD27" s="4"/>
      <c r="AE27" s="13" t="s">
        <v>30</v>
      </c>
      <c r="AF27" s="45" t="str">
        <f t="shared" si="5"/>
        <v/>
      </c>
      <c r="AG27" s="48" t="str">
        <f t="shared" si="6"/>
        <v/>
      </c>
      <c r="AH27" s="4"/>
      <c r="AI27" s="4"/>
      <c r="AJ27" s="13" t="s">
        <v>30</v>
      </c>
      <c r="AK27" s="45" t="str">
        <f t="shared" si="7"/>
        <v/>
      </c>
      <c r="AL27" s="48" t="str">
        <f t="shared" si="8"/>
        <v/>
      </c>
      <c r="AM27"/>
      <c r="AN27"/>
      <c r="AO27" s="13" t="s">
        <v>30</v>
      </c>
      <c r="AP27" s="45" t="str">
        <f t="shared" si="9"/>
        <v/>
      </c>
      <c r="AQ27" s="48" t="str">
        <f t="shared" si="10"/>
        <v/>
      </c>
      <c r="AR27">
        <v>885</v>
      </c>
      <c r="AS27"/>
      <c r="AT27" s="13" t="s">
        <v>26</v>
      </c>
      <c r="AU27" s="45"/>
      <c r="AV27" s="48" t="str">
        <f t="shared" si="11"/>
        <v/>
      </c>
      <c r="AW27"/>
      <c r="AX27"/>
      <c r="AY27" s="13" t="s">
        <v>30</v>
      </c>
      <c r="AZ27" s="45">
        <f t="shared" si="12"/>
        <v>-885</v>
      </c>
      <c r="BA27" s="48" t="str">
        <f t="shared" si="13"/>
        <v/>
      </c>
    </row>
    <row r="28" spans="1:53">
      <c r="A28" s="318"/>
      <c r="B28" s="318"/>
      <c r="C28" s="318"/>
      <c r="D28" s="358"/>
      <c r="E28" s="13">
        <v>1</v>
      </c>
      <c r="F28" s="13">
        <v>1</v>
      </c>
      <c r="G28" s="13">
        <v>572</v>
      </c>
      <c r="H28" s="13"/>
      <c r="I28" s="13"/>
      <c r="J28" s="318"/>
      <c r="K28" s="44"/>
      <c r="L28" s="45"/>
      <c r="M28" s="31"/>
      <c r="N28" s="44"/>
      <c r="O28" s="45"/>
      <c r="P28" s="31"/>
      <c r="Q28" s="31"/>
      <c r="R28" s="48"/>
      <c r="S28" s="44"/>
      <c r="T28" s="45"/>
      <c r="U28" s="31"/>
      <c r="V28" s="45"/>
      <c r="W28" s="48"/>
      <c r="X28" s="4"/>
      <c r="Y28" s="4"/>
      <c r="Z28" s="13"/>
      <c r="AA28" s="45"/>
      <c r="AB28" s="48"/>
      <c r="AC28" s="273">
        <v>1160</v>
      </c>
      <c r="AD28" s="4">
        <v>1230</v>
      </c>
      <c r="AE28" s="13" t="s">
        <v>26</v>
      </c>
      <c r="AF28" s="45"/>
      <c r="AG28" s="48"/>
      <c r="AH28" s="4">
        <v>1160</v>
      </c>
      <c r="AI28" s="4">
        <v>1175</v>
      </c>
      <c r="AJ28" s="13" t="s">
        <v>26</v>
      </c>
      <c r="AK28" s="45"/>
      <c r="AL28" s="48"/>
      <c r="AM28">
        <v>1095</v>
      </c>
      <c r="AO28" s="13" t="s">
        <v>26</v>
      </c>
      <c r="AP28" s="45"/>
      <c r="AQ28" s="48"/>
      <c r="AT28" s="13"/>
      <c r="AU28" s="45"/>
      <c r="AV28" s="48"/>
      <c r="AY28" s="13"/>
      <c r="AZ28" s="45"/>
      <c r="BA28" s="48"/>
    </row>
    <row r="29" spans="1:53">
      <c r="A29" s="318"/>
      <c r="B29" s="318"/>
      <c r="C29" s="318"/>
      <c r="D29" s="358"/>
      <c r="E29" s="13">
        <v>1</v>
      </c>
      <c r="F29" s="13">
        <v>1</v>
      </c>
      <c r="G29" s="13">
        <v>581</v>
      </c>
      <c r="H29" s="13"/>
      <c r="I29" s="13"/>
      <c r="J29" s="318" t="s">
        <v>55</v>
      </c>
      <c r="K29" s="44">
        <v>1135</v>
      </c>
      <c r="L29" s="45"/>
      <c r="M29" s="31" t="s">
        <v>26</v>
      </c>
      <c r="N29" s="44">
        <v>1135</v>
      </c>
      <c r="O29" s="45"/>
      <c r="P29" s="31" t="s">
        <v>26</v>
      </c>
      <c r="Q29" s="31"/>
      <c r="R29" s="48">
        <f t="shared" si="0"/>
        <v>0</v>
      </c>
      <c r="S29" s="44">
        <v>1135</v>
      </c>
      <c r="T29" s="45"/>
      <c r="U29" s="31" t="s">
        <v>26</v>
      </c>
      <c r="V29" s="45" t="str">
        <f t="shared" si="1"/>
        <v/>
      </c>
      <c r="W29" s="48" t="str">
        <f t="shared" si="2"/>
        <v/>
      </c>
      <c r="X29" s="4">
        <v>1235</v>
      </c>
      <c r="Y29" s="4"/>
      <c r="Z29" s="13" t="s">
        <v>26</v>
      </c>
      <c r="AA29" s="45">
        <f t="shared" si="3"/>
        <v>100</v>
      </c>
      <c r="AB29" s="48" t="str">
        <f t="shared" si="4"/>
        <v/>
      </c>
      <c r="AC29" s="273">
        <v>1105</v>
      </c>
      <c r="AD29" s="4">
        <v>1235</v>
      </c>
      <c r="AE29" s="13" t="s">
        <v>26</v>
      </c>
      <c r="AF29" s="45">
        <f t="shared" si="5"/>
        <v>-130</v>
      </c>
      <c r="AG29" s="48"/>
      <c r="AH29" s="4">
        <v>1105</v>
      </c>
      <c r="AI29" s="4">
        <v>1255</v>
      </c>
      <c r="AJ29" s="13" t="s">
        <v>26</v>
      </c>
      <c r="AK29" s="45" t="str">
        <f t="shared" si="7"/>
        <v/>
      </c>
      <c r="AL29" s="48">
        <f t="shared" si="8"/>
        <v>20</v>
      </c>
      <c r="AM29">
        <v>1095</v>
      </c>
      <c r="AN29">
        <v>1255</v>
      </c>
      <c r="AO29" s="13" t="s">
        <v>26</v>
      </c>
      <c r="AP29" s="45">
        <f t="shared" si="9"/>
        <v>-10</v>
      </c>
      <c r="AQ29" s="48" t="str">
        <f t="shared" si="10"/>
        <v/>
      </c>
      <c r="AR29">
        <v>1105</v>
      </c>
      <c r="AS29">
        <v>1255</v>
      </c>
      <c r="AT29" s="13" t="s">
        <v>26</v>
      </c>
      <c r="AU29" s="45">
        <f t="shared" si="14"/>
        <v>10</v>
      </c>
      <c r="AV29" s="48" t="str">
        <f t="shared" si="11"/>
        <v/>
      </c>
      <c r="AY29" s="13" t="s">
        <v>30</v>
      </c>
      <c r="AZ29" s="45">
        <f t="shared" si="12"/>
        <v>-1105</v>
      </c>
      <c r="BA29" s="48">
        <f t="shared" si="13"/>
        <v>-1255</v>
      </c>
    </row>
    <row r="30" spans="1:53">
      <c r="A30" s="318"/>
      <c r="B30" s="318"/>
      <c r="C30" s="318"/>
      <c r="D30" s="358"/>
      <c r="E30" s="13">
        <v>1</v>
      </c>
      <c r="F30" s="13">
        <v>1</v>
      </c>
      <c r="G30" s="13">
        <v>602</v>
      </c>
      <c r="H30" s="13"/>
      <c r="I30" s="13"/>
      <c r="J30" s="318" t="s">
        <v>55</v>
      </c>
      <c r="K30" s="44">
        <v>1195</v>
      </c>
      <c r="L30" s="45"/>
      <c r="M30" s="31" t="s">
        <v>26</v>
      </c>
      <c r="N30" s="44">
        <v>1195</v>
      </c>
      <c r="O30" s="45"/>
      <c r="P30" s="31" t="s">
        <v>26</v>
      </c>
      <c r="Q30" s="31"/>
      <c r="R30" s="48">
        <f t="shared" si="0"/>
        <v>0</v>
      </c>
      <c r="S30" s="44"/>
      <c r="T30" s="45"/>
      <c r="U30" s="31"/>
      <c r="V30" s="45"/>
      <c r="W30" s="48" t="str">
        <f t="shared" si="2"/>
        <v/>
      </c>
      <c r="X30" s="4"/>
      <c r="Y30" s="4"/>
      <c r="Z30" s="13" t="s">
        <v>30</v>
      </c>
      <c r="AA30" s="45" t="str">
        <f t="shared" si="3"/>
        <v/>
      </c>
      <c r="AB30" s="48" t="str">
        <f t="shared" si="4"/>
        <v/>
      </c>
      <c r="AC30" s="273"/>
      <c r="AD30" s="4"/>
      <c r="AE30" s="13" t="s">
        <v>30</v>
      </c>
      <c r="AF30" s="45" t="str">
        <f t="shared" si="5"/>
        <v/>
      </c>
      <c r="AG30" s="48" t="str">
        <f t="shared" si="6"/>
        <v/>
      </c>
      <c r="AH30" s="4"/>
      <c r="AI30" s="4"/>
      <c r="AJ30" s="13" t="s">
        <v>30</v>
      </c>
      <c r="AK30" s="45" t="str">
        <f t="shared" si="7"/>
        <v/>
      </c>
      <c r="AL30" s="48" t="str">
        <f t="shared" si="8"/>
        <v/>
      </c>
      <c r="AM30">
        <v>1240</v>
      </c>
      <c r="AO30" s="13" t="s">
        <v>26</v>
      </c>
      <c r="AP30" s="45"/>
      <c r="AQ30" s="48" t="str">
        <f t="shared" si="10"/>
        <v/>
      </c>
      <c r="AR30">
        <v>1135</v>
      </c>
      <c r="AS30">
        <v>1240</v>
      </c>
      <c r="AT30" s="13" t="s">
        <v>26</v>
      </c>
      <c r="AU30" s="45">
        <f t="shared" si="14"/>
        <v>-105</v>
      </c>
      <c r="AV30" s="48"/>
      <c r="AY30" s="13" t="s">
        <v>30</v>
      </c>
      <c r="AZ30" s="45">
        <f t="shared" si="12"/>
        <v>-1135</v>
      </c>
      <c r="BA30" s="48">
        <f t="shared" si="13"/>
        <v>-1240</v>
      </c>
    </row>
    <row r="31" spans="1:53">
      <c r="A31" s="318"/>
      <c r="B31" s="318"/>
      <c r="C31" s="318"/>
      <c r="D31" s="358"/>
      <c r="E31" s="13">
        <v>1</v>
      </c>
      <c r="F31" s="13">
        <v>1</v>
      </c>
      <c r="G31" s="13">
        <v>817</v>
      </c>
      <c r="H31" s="13"/>
      <c r="I31" s="13"/>
      <c r="J31" s="318"/>
      <c r="K31" s="44"/>
      <c r="L31" s="45"/>
      <c r="M31" s="31"/>
      <c r="N31" s="44"/>
      <c r="O31" s="45"/>
      <c r="P31" s="31"/>
      <c r="Q31" s="31"/>
      <c r="R31" s="48"/>
      <c r="S31" s="44"/>
      <c r="T31" s="45"/>
      <c r="U31" s="31"/>
      <c r="V31" s="45"/>
      <c r="W31" s="48"/>
      <c r="X31" s="4">
        <v>1245</v>
      </c>
      <c r="Y31" s="4"/>
      <c r="Z31" s="13" t="s">
        <v>26</v>
      </c>
      <c r="AA31" s="45"/>
      <c r="AB31" s="48"/>
      <c r="AC31" s="273">
        <v>1245</v>
      </c>
      <c r="AD31" s="4"/>
      <c r="AE31" s="13" t="s">
        <v>26</v>
      </c>
      <c r="AF31" s="45"/>
      <c r="AG31" s="48"/>
      <c r="AH31" s="4">
        <v>1245</v>
      </c>
      <c r="AI31" s="4"/>
      <c r="AJ31" s="13" t="s">
        <v>26</v>
      </c>
      <c r="AK31" s="45"/>
      <c r="AL31" s="48"/>
      <c r="AM31">
        <v>1150</v>
      </c>
      <c r="AO31" s="13" t="s">
        <v>26</v>
      </c>
      <c r="AP31" s="45"/>
      <c r="AQ31" s="48"/>
      <c r="AT31" s="13"/>
      <c r="AU31" s="45"/>
      <c r="AV31" s="48"/>
      <c r="AY31" s="13"/>
      <c r="AZ31" s="45"/>
      <c r="BA31" s="48"/>
    </row>
    <row r="32" spans="1:53">
      <c r="A32" s="318"/>
      <c r="B32" s="318"/>
      <c r="C32" s="318"/>
      <c r="D32" s="358"/>
      <c r="E32" s="13">
        <v>1</v>
      </c>
      <c r="F32" s="13">
        <v>1</v>
      </c>
      <c r="G32" s="13">
        <v>880</v>
      </c>
      <c r="H32" s="13"/>
      <c r="I32" s="13"/>
      <c r="J32" s="318"/>
      <c r="K32" s="44"/>
      <c r="L32" s="45"/>
      <c r="M32" s="31"/>
      <c r="N32" s="44"/>
      <c r="O32" s="45"/>
      <c r="P32" s="31"/>
      <c r="Q32" s="31"/>
      <c r="R32" s="48"/>
      <c r="S32" s="44"/>
      <c r="T32" s="45"/>
      <c r="U32" s="31"/>
      <c r="V32" s="45"/>
      <c r="W32" s="48"/>
      <c r="X32" s="4">
        <v>1150</v>
      </c>
      <c r="Y32" s="4">
        <v>1295</v>
      </c>
      <c r="Z32" s="13" t="s">
        <v>26</v>
      </c>
      <c r="AA32" s="45"/>
      <c r="AB32" s="48"/>
      <c r="AC32" s="273">
        <v>1150</v>
      </c>
      <c r="AD32" s="4">
        <v>1295</v>
      </c>
      <c r="AE32" s="13" t="s">
        <v>26</v>
      </c>
      <c r="AF32" s="45"/>
      <c r="AG32" s="48"/>
      <c r="AH32" s="4"/>
      <c r="AI32" s="4"/>
      <c r="AJ32" s="13"/>
      <c r="AK32" s="45"/>
      <c r="AL32" s="48"/>
      <c r="AO32" s="13"/>
      <c r="AP32" s="45"/>
      <c r="AQ32" s="48"/>
      <c r="AT32" s="13"/>
      <c r="AU32" s="45"/>
      <c r="AV32" s="48"/>
      <c r="AY32" s="13"/>
      <c r="AZ32" s="45"/>
      <c r="BA32" s="48"/>
    </row>
    <row r="33" spans="1:54" s="10" customFormat="1">
      <c r="A33" s="323"/>
      <c r="B33" s="323"/>
      <c r="C33" s="323"/>
      <c r="D33" s="355"/>
      <c r="E33" s="14">
        <v>2</v>
      </c>
      <c r="F33" s="14">
        <v>2</v>
      </c>
      <c r="G33" s="14">
        <v>1071</v>
      </c>
      <c r="H33" s="14"/>
      <c r="I33" s="14"/>
      <c r="J33" s="323" t="s">
        <v>55</v>
      </c>
      <c r="K33" s="50">
        <v>1295</v>
      </c>
      <c r="L33" s="75"/>
      <c r="M33" s="37" t="s">
        <v>26</v>
      </c>
      <c r="N33" s="50">
        <v>1295</v>
      </c>
      <c r="O33" s="75"/>
      <c r="P33" s="37" t="s">
        <v>26</v>
      </c>
      <c r="Q33" s="37"/>
      <c r="R33" s="51">
        <f t="shared" si="0"/>
        <v>0</v>
      </c>
      <c r="S33" s="50"/>
      <c r="T33" s="75"/>
      <c r="U33" s="37"/>
      <c r="V33" s="75"/>
      <c r="W33" s="51" t="str">
        <f t="shared" si="2"/>
        <v/>
      </c>
      <c r="X33" s="12">
        <v>1605</v>
      </c>
      <c r="Y33" s="12"/>
      <c r="Z33" s="14" t="s">
        <v>26</v>
      </c>
      <c r="AA33" s="75"/>
      <c r="AB33" s="51" t="str">
        <f t="shared" si="4"/>
        <v/>
      </c>
      <c r="AC33" s="274">
        <v>1071</v>
      </c>
      <c r="AD33" s="12">
        <v>1605</v>
      </c>
      <c r="AE33" s="14" t="s">
        <v>30</v>
      </c>
      <c r="AF33" s="75">
        <f t="shared" si="5"/>
        <v>-534</v>
      </c>
      <c r="AG33" s="51"/>
      <c r="AH33" s="12"/>
      <c r="AI33" s="12"/>
      <c r="AJ33" s="14" t="s">
        <v>30</v>
      </c>
      <c r="AK33" s="75"/>
      <c r="AL33" s="51"/>
      <c r="AM33" s="10">
        <v>1070</v>
      </c>
      <c r="AN33" s="10">
        <v>1455</v>
      </c>
      <c r="AO33" s="14" t="s">
        <v>26</v>
      </c>
      <c r="AP33" s="75"/>
      <c r="AQ33" s="51"/>
      <c r="AT33" s="14" t="s">
        <v>30</v>
      </c>
      <c r="AU33" s="75"/>
      <c r="AV33" s="51"/>
      <c r="AY33" s="14" t="s">
        <v>30</v>
      </c>
      <c r="AZ33" s="75" t="str">
        <f t="shared" si="12"/>
        <v/>
      </c>
      <c r="BA33" s="51" t="str">
        <f t="shared" si="13"/>
        <v/>
      </c>
    </row>
    <row r="34" spans="1:54" s="70" customFormat="1">
      <c r="A34" s="322" t="s">
        <v>196</v>
      </c>
      <c r="B34" s="322" t="s">
        <v>197</v>
      </c>
      <c r="C34" s="322" t="s">
        <v>103</v>
      </c>
      <c r="D34" s="353" t="s">
        <v>213</v>
      </c>
      <c r="E34" s="36">
        <v>0</v>
      </c>
      <c r="F34" s="36">
        <v>1</v>
      </c>
      <c r="G34" s="36">
        <v>311</v>
      </c>
      <c r="H34" s="36"/>
      <c r="I34" s="36"/>
      <c r="J34" s="322" t="s">
        <v>55</v>
      </c>
      <c r="K34" s="95">
        <v>869</v>
      </c>
      <c r="L34" s="74">
        <v>959</v>
      </c>
      <c r="M34" s="72" t="s">
        <v>79</v>
      </c>
      <c r="N34" s="95">
        <v>869</v>
      </c>
      <c r="O34" s="74">
        <v>959</v>
      </c>
      <c r="P34" s="72" t="s">
        <v>26</v>
      </c>
      <c r="Q34" s="72"/>
      <c r="R34" s="96">
        <f t="shared" si="0"/>
        <v>0</v>
      </c>
      <c r="S34" s="95">
        <v>670</v>
      </c>
      <c r="T34" s="74">
        <v>959</v>
      </c>
      <c r="U34" s="72" t="s">
        <v>26</v>
      </c>
      <c r="V34" s="45">
        <f t="shared" si="1"/>
        <v>-199</v>
      </c>
      <c r="W34" s="48" t="str">
        <f t="shared" si="2"/>
        <v/>
      </c>
      <c r="X34" s="69">
        <v>839</v>
      </c>
      <c r="Y34" s="69">
        <v>959</v>
      </c>
      <c r="Z34" s="13" t="s">
        <v>28</v>
      </c>
      <c r="AA34" s="45">
        <f t="shared" si="3"/>
        <v>169</v>
      </c>
      <c r="AB34" s="48" t="str">
        <f t="shared" si="4"/>
        <v/>
      </c>
      <c r="AC34" s="273">
        <v>769</v>
      </c>
      <c r="AD34" s="4">
        <v>959</v>
      </c>
      <c r="AE34" s="13" t="s">
        <v>26</v>
      </c>
      <c r="AF34" s="45">
        <f t="shared" si="5"/>
        <v>-70</v>
      </c>
      <c r="AG34" s="48" t="str">
        <f t="shared" si="6"/>
        <v/>
      </c>
      <c r="AH34" s="4">
        <v>869</v>
      </c>
      <c r="AI34" s="4">
        <v>959</v>
      </c>
      <c r="AJ34" s="13" t="s">
        <v>26</v>
      </c>
      <c r="AK34" s="45">
        <f t="shared" si="7"/>
        <v>100</v>
      </c>
      <c r="AL34" s="48" t="str">
        <f t="shared" si="8"/>
        <v/>
      </c>
      <c r="AM34">
        <v>839</v>
      </c>
      <c r="AN34">
        <v>959</v>
      </c>
      <c r="AO34" s="13" t="s">
        <v>28</v>
      </c>
      <c r="AP34" s="45">
        <f t="shared" si="9"/>
        <v>-30</v>
      </c>
      <c r="AQ34" s="48" t="str">
        <f t="shared" si="10"/>
        <v/>
      </c>
      <c r="AR34">
        <v>839</v>
      </c>
      <c r="AS34">
        <v>959</v>
      </c>
      <c r="AT34" s="13" t="s">
        <v>28</v>
      </c>
      <c r="AU34" s="45" t="str">
        <f t="shared" si="14"/>
        <v/>
      </c>
      <c r="AV34" s="48" t="str">
        <f t="shared" si="11"/>
        <v/>
      </c>
      <c r="AW34"/>
      <c r="AX34"/>
      <c r="AY34" s="13" t="s">
        <v>30</v>
      </c>
      <c r="AZ34" s="45">
        <f t="shared" si="12"/>
        <v>-839</v>
      </c>
      <c r="BA34" s="48">
        <f t="shared" si="13"/>
        <v>-959</v>
      </c>
    </row>
    <row r="35" spans="1:54">
      <c r="A35" s="318"/>
      <c r="B35" s="318"/>
      <c r="C35" s="318"/>
      <c r="D35" s="358"/>
      <c r="E35" s="13">
        <v>1</v>
      </c>
      <c r="F35" s="13">
        <v>1</v>
      </c>
      <c r="G35" s="13" t="s">
        <v>214</v>
      </c>
      <c r="H35" s="13"/>
      <c r="I35" s="13"/>
      <c r="J35" s="318" t="s">
        <v>55</v>
      </c>
      <c r="K35" s="44">
        <v>1059</v>
      </c>
      <c r="L35" s="45">
        <v>1149</v>
      </c>
      <c r="M35" s="31" t="s">
        <v>26</v>
      </c>
      <c r="N35" s="44">
        <v>1059</v>
      </c>
      <c r="O35" s="45">
        <v>1149</v>
      </c>
      <c r="P35" s="31" t="s">
        <v>26</v>
      </c>
      <c r="Q35" s="31"/>
      <c r="R35" s="48">
        <f t="shared" si="0"/>
        <v>0</v>
      </c>
      <c r="S35" s="44">
        <v>1059</v>
      </c>
      <c r="T35" s="45">
        <v>1149</v>
      </c>
      <c r="U35" s="31" t="s">
        <v>26</v>
      </c>
      <c r="V35" s="45" t="str">
        <f t="shared" si="1"/>
        <v/>
      </c>
      <c r="W35" s="48" t="str">
        <f t="shared" si="2"/>
        <v/>
      </c>
      <c r="X35" s="4">
        <v>869</v>
      </c>
      <c r="Y35" s="4">
        <v>1149</v>
      </c>
      <c r="Z35" s="13" t="s">
        <v>26</v>
      </c>
      <c r="AA35" s="45">
        <f t="shared" si="3"/>
        <v>-190</v>
      </c>
      <c r="AB35" s="48" t="str">
        <f>IF(Y35&lt;&gt;T35,Y35-T35,"")</f>
        <v/>
      </c>
      <c r="AC35" s="273">
        <v>969</v>
      </c>
      <c r="AD35" s="4">
        <v>1139</v>
      </c>
      <c r="AE35" s="13" t="s">
        <v>26</v>
      </c>
      <c r="AF35" s="45">
        <f t="shared" si="5"/>
        <v>100</v>
      </c>
      <c r="AG35" s="48">
        <f t="shared" si="6"/>
        <v>-10</v>
      </c>
      <c r="AH35" s="4">
        <v>836</v>
      </c>
      <c r="AI35" s="4">
        <v>1109</v>
      </c>
      <c r="AJ35" s="13" t="s">
        <v>26</v>
      </c>
      <c r="AK35" s="45">
        <f t="shared" si="7"/>
        <v>-133</v>
      </c>
      <c r="AL35" s="48">
        <f t="shared" si="8"/>
        <v>-30</v>
      </c>
      <c r="AM35">
        <v>808</v>
      </c>
      <c r="AN35">
        <v>1109</v>
      </c>
      <c r="AO35" s="13" t="s">
        <v>26</v>
      </c>
      <c r="AP35" s="45">
        <f t="shared" si="9"/>
        <v>-28</v>
      </c>
      <c r="AQ35" s="48" t="str">
        <f t="shared" si="10"/>
        <v/>
      </c>
      <c r="AR35">
        <v>809</v>
      </c>
      <c r="AS35">
        <v>1109</v>
      </c>
      <c r="AT35" s="13" t="s">
        <v>26</v>
      </c>
      <c r="AU35" s="45">
        <f t="shared" si="14"/>
        <v>1</v>
      </c>
      <c r="AV35" s="48" t="str">
        <f t="shared" si="11"/>
        <v/>
      </c>
      <c r="AY35" s="13" t="s">
        <v>30</v>
      </c>
      <c r="AZ35" s="45">
        <f t="shared" si="12"/>
        <v>-809</v>
      </c>
      <c r="BA35" s="48">
        <f t="shared" si="13"/>
        <v>-1109</v>
      </c>
    </row>
    <row r="36" spans="1:54">
      <c r="A36" s="318"/>
      <c r="B36" s="318"/>
      <c r="C36" s="318"/>
      <c r="D36" s="358"/>
      <c r="E36" s="13">
        <v>1</v>
      </c>
      <c r="F36" s="13">
        <v>1</v>
      </c>
      <c r="G36" s="13">
        <v>455</v>
      </c>
      <c r="H36" s="13"/>
      <c r="I36" s="13" t="s">
        <v>105</v>
      </c>
      <c r="J36" s="318" t="s">
        <v>55</v>
      </c>
      <c r="K36" s="44">
        <v>901</v>
      </c>
      <c r="L36" s="45">
        <v>1219</v>
      </c>
      <c r="M36" s="31" t="s">
        <v>26</v>
      </c>
      <c r="N36" s="44">
        <v>901</v>
      </c>
      <c r="O36" s="45">
        <v>1219</v>
      </c>
      <c r="P36" s="31" t="s">
        <v>26</v>
      </c>
      <c r="Q36" s="31"/>
      <c r="R36" s="48">
        <f t="shared" si="0"/>
        <v>0</v>
      </c>
      <c r="S36" s="44">
        <v>901</v>
      </c>
      <c r="T36" s="45">
        <v>1219</v>
      </c>
      <c r="U36" s="31" t="s">
        <v>26</v>
      </c>
      <c r="V36" s="45" t="str">
        <f t="shared" si="1"/>
        <v/>
      </c>
      <c r="W36" s="48" t="str">
        <f t="shared" si="2"/>
        <v/>
      </c>
      <c r="X36" s="4">
        <v>901</v>
      </c>
      <c r="Y36" s="4">
        <v>1219</v>
      </c>
      <c r="Z36" s="13" t="s">
        <v>26</v>
      </c>
      <c r="AA36" s="45" t="str">
        <f t="shared" si="3"/>
        <v/>
      </c>
      <c r="AB36" s="48" t="str">
        <f t="shared" si="4"/>
        <v/>
      </c>
      <c r="AC36" s="273">
        <v>1049</v>
      </c>
      <c r="AD36" s="4">
        <v>1189</v>
      </c>
      <c r="AE36" s="13" t="s">
        <v>26</v>
      </c>
      <c r="AF36" s="45">
        <f t="shared" si="5"/>
        <v>148</v>
      </c>
      <c r="AG36" s="48">
        <f t="shared" si="6"/>
        <v>-30</v>
      </c>
      <c r="AH36" s="4">
        <v>849</v>
      </c>
      <c r="AI36" s="4">
        <v>1179</v>
      </c>
      <c r="AJ36" s="13" t="s">
        <v>26</v>
      </c>
      <c r="AK36" s="45">
        <f t="shared" si="7"/>
        <v>-200</v>
      </c>
      <c r="AL36" s="48">
        <f t="shared" si="8"/>
        <v>-10</v>
      </c>
      <c r="AM36">
        <v>846</v>
      </c>
      <c r="AN36">
        <v>1179</v>
      </c>
      <c r="AO36" s="13" t="s">
        <v>26</v>
      </c>
      <c r="AP36" s="45">
        <f t="shared" si="9"/>
        <v>-3</v>
      </c>
      <c r="AQ36" s="48" t="str">
        <f t="shared" si="10"/>
        <v/>
      </c>
      <c r="AR36">
        <v>1099</v>
      </c>
      <c r="AS36">
        <v>1179</v>
      </c>
      <c r="AT36" s="13" t="s">
        <v>28</v>
      </c>
      <c r="AU36" s="45">
        <f t="shared" si="14"/>
        <v>253</v>
      </c>
      <c r="AV36" s="48" t="str">
        <f t="shared" si="11"/>
        <v/>
      </c>
      <c r="AY36" s="13" t="s">
        <v>30</v>
      </c>
      <c r="AZ36" s="45">
        <f t="shared" si="12"/>
        <v>-1099</v>
      </c>
      <c r="BA36" s="48">
        <f t="shared" si="13"/>
        <v>-1179</v>
      </c>
    </row>
    <row r="37" spans="1:54">
      <c r="A37" s="318"/>
      <c r="B37" s="318"/>
      <c r="C37" s="318"/>
      <c r="D37" s="358"/>
      <c r="E37" s="13">
        <v>2</v>
      </c>
      <c r="F37" s="13">
        <v>1</v>
      </c>
      <c r="G37" s="13">
        <v>694</v>
      </c>
      <c r="H37" s="13"/>
      <c r="I37" s="13"/>
      <c r="J37" s="318" t="s">
        <v>55</v>
      </c>
      <c r="K37" s="44">
        <v>1219</v>
      </c>
      <c r="L37" s="45">
        <v>1339</v>
      </c>
      <c r="M37" s="31" t="s">
        <v>79</v>
      </c>
      <c r="N37" s="44">
        <v>1219</v>
      </c>
      <c r="O37" s="45">
        <v>1339</v>
      </c>
      <c r="P37" s="31" t="s">
        <v>79</v>
      </c>
      <c r="Q37" s="31"/>
      <c r="R37" s="48">
        <f t="shared" si="0"/>
        <v>0</v>
      </c>
      <c r="S37" s="44">
        <v>1219</v>
      </c>
      <c r="T37" s="45">
        <v>1339</v>
      </c>
      <c r="U37" s="31" t="s">
        <v>79</v>
      </c>
      <c r="V37" s="45" t="str">
        <f t="shared" si="1"/>
        <v/>
      </c>
      <c r="W37" s="48" t="str">
        <f t="shared" si="2"/>
        <v/>
      </c>
      <c r="X37" s="4">
        <v>1219</v>
      </c>
      <c r="Y37" s="4">
        <v>1339</v>
      </c>
      <c r="Z37" s="13" t="s">
        <v>28</v>
      </c>
      <c r="AA37" s="45" t="str">
        <f t="shared" si="3"/>
        <v/>
      </c>
      <c r="AB37" s="48" t="str">
        <f t="shared" si="4"/>
        <v/>
      </c>
      <c r="AC37" s="273">
        <v>1119</v>
      </c>
      <c r="AD37" s="4">
        <v>1339</v>
      </c>
      <c r="AE37" s="13" t="s">
        <v>26</v>
      </c>
      <c r="AF37" s="45">
        <f t="shared" si="5"/>
        <v>-100</v>
      </c>
      <c r="AG37" s="48" t="str">
        <f t="shared" si="6"/>
        <v/>
      </c>
      <c r="AH37" s="4">
        <v>967</v>
      </c>
      <c r="AI37" s="4">
        <v>1299</v>
      </c>
      <c r="AJ37" s="13" t="s">
        <v>26</v>
      </c>
      <c r="AK37" s="45">
        <f t="shared" si="7"/>
        <v>-152</v>
      </c>
      <c r="AL37" s="48">
        <f t="shared" si="8"/>
        <v>-40</v>
      </c>
      <c r="AM37">
        <v>1179</v>
      </c>
      <c r="AN37">
        <v>1299</v>
      </c>
      <c r="AO37" s="13" t="s">
        <v>28</v>
      </c>
      <c r="AP37" s="45">
        <f t="shared" si="9"/>
        <v>212</v>
      </c>
      <c r="AQ37" s="48" t="str">
        <f t="shared" si="10"/>
        <v/>
      </c>
      <c r="AR37">
        <v>1024</v>
      </c>
      <c r="AS37">
        <v>1299</v>
      </c>
      <c r="AT37" s="13" t="s">
        <v>26</v>
      </c>
      <c r="AU37" s="45">
        <f t="shared" si="14"/>
        <v>-155</v>
      </c>
      <c r="AV37" s="48" t="str">
        <f t="shared" si="11"/>
        <v/>
      </c>
      <c r="AY37" s="13" t="s">
        <v>30</v>
      </c>
      <c r="AZ37" s="45">
        <f t="shared" si="12"/>
        <v>-1024</v>
      </c>
      <c r="BA37" s="48">
        <f t="shared" si="13"/>
        <v>-1299</v>
      </c>
    </row>
    <row r="38" spans="1:54">
      <c r="A38" s="318"/>
      <c r="B38" s="318"/>
      <c r="C38" s="318"/>
      <c r="D38" s="358"/>
      <c r="E38" s="13">
        <v>2</v>
      </c>
      <c r="F38" s="13">
        <v>1</v>
      </c>
      <c r="G38" s="13">
        <v>694</v>
      </c>
      <c r="H38" s="13"/>
      <c r="I38" s="13" t="s">
        <v>105</v>
      </c>
      <c r="J38" s="318" t="s">
        <v>55</v>
      </c>
      <c r="K38" s="44">
        <v>1329</v>
      </c>
      <c r="L38" s="45">
        <v>1379</v>
      </c>
      <c r="M38" s="31" t="s">
        <v>26</v>
      </c>
      <c r="N38" s="44">
        <v>1329</v>
      </c>
      <c r="O38" s="45">
        <v>1379</v>
      </c>
      <c r="P38" s="31" t="s">
        <v>26</v>
      </c>
      <c r="Q38" s="31"/>
      <c r="R38" s="48">
        <f t="shared" si="0"/>
        <v>0</v>
      </c>
      <c r="S38" s="44">
        <v>1329</v>
      </c>
      <c r="T38" s="45">
        <v>1379</v>
      </c>
      <c r="U38" s="31" t="s">
        <v>26</v>
      </c>
      <c r="V38" s="75" t="str">
        <f t="shared" si="1"/>
        <v/>
      </c>
      <c r="W38" s="51" t="str">
        <f t="shared" si="2"/>
        <v/>
      </c>
      <c r="X38" s="4">
        <v>1329</v>
      </c>
      <c r="Y38" s="4">
        <v>1379</v>
      </c>
      <c r="Z38" s="14" t="s">
        <v>26</v>
      </c>
      <c r="AA38" s="75" t="str">
        <f t="shared" si="3"/>
        <v/>
      </c>
      <c r="AB38" s="51" t="str">
        <f t="shared" si="4"/>
        <v/>
      </c>
      <c r="AC38" s="274">
        <v>1219</v>
      </c>
      <c r="AD38" s="12">
        <v>1269</v>
      </c>
      <c r="AE38" s="14" t="s">
        <v>26</v>
      </c>
      <c r="AF38" s="75">
        <f t="shared" si="5"/>
        <v>-110</v>
      </c>
      <c r="AG38" s="51">
        <f t="shared" si="6"/>
        <v>-110</v>
      </c>
      <c r="AH38" s="12">
        <v>954</v>
      </c>
      <c r="AI38" s="12">
        <v>1339</v>
      </c>
      <c r="AJ38" s="14" t="s">
        <v>26</v>
      </c>
      <c r="AK38" s="75">
        <f t="shared" si="7"/>
        <v>-265</v>
      </c>
      <c r="AL38" s="51">
        <f t="shared" si="8"/>
        <v>70</v>
      </c>
      <c r="AM38" s="10">
        <v>1289</v>
      </c>
      <c r="AN38" s="10">
        <v>1339</v>
      </c>
      <c r="AO38" s="14" t="s">
        <v>28</v>
      </c>
      <c r="AP38" s="75">
        <f t="shared" si="9"/>
        <v>335</v>
      </c>
      <c r="AQ38" s="51" t="str">
        <f t="shared" si="10"/>
        <v/>
      </c>
      <c r="AR38" s="10">
        <v>1289</v>
      </c>
      <c r="AS38" s="10">
        <v>1339</v>
      </c>
      <c r="AT38" s="14" t="s">
        <v>28</v>
      </c>
      <c r="AU38" s="75" t="str">
        <f t="shared" si="14"/>
        <v/>
      </c>
      <c r="AV38" s="51" t="str">
        <f t="shared" si="11"/>
        <v/>
      </c>
      <c r="AW38" s="10"/>
      <c r="AX38" s="10"/>
      <c r="AY38" s="14" t="s">
        <v>30</v>
      </c>
      <c r="AZ38" s="75">
        <f t="shared" si="12"/>
        <v>-1289</v>
      </c>
      <c r="BA38" s="51">
        <f t="shared" si="13"/>
        <v>-1339</v>
      </c>
    </row>
    <row r="39" spans="1:54" s="70" customFormat="1">
      <c r="A39" s="322" t="s">
        <v>196</v>
      </c>
      <c r="B39" s="322" t="s">
        <v>197</v>
      </c>
      <c r="C39" s="322" t="s">
        <v>103</v>
      </c>
      <c r="D39" s="353" t="s">
        <v>215</v>
      </c>
      <c r="E39" s="36">
        <v>0</v>
      </c>
      <c r="F39" s="36">
        <v>1</v>
      </c>
      <c r="G39" s="36">
        <v>450</v>
      </c>
      <c r="H39" s="36"/>
      <c r="I39" s="36"/>
      <c r="J39" s="322" t="s">
        <v>55</v>
      </c>
      <c r="K39" s="95">
        <v>844</v>
      </c>
      <c r="L39" s="74">
        <v>1209</v>
      </c>
      <c r="M39" s="72" t="s">
        <v>26</v>
      </c>
      <c r="N39" s="95">
        <v>844</v>
      </c>
      <c r="O39" s="74">
        <v>1209</v>
      </c>
      <c r="P39" s="72" t="s">
        <v>26</v>
      </c>
      <c r="Q39" s="72"/>
      <c r="R39" s="96">
        <f t="shared" si="0"/>
        <v>0</v>
      </c>
      <c r="S39" s="95">
        <v>793</v>
      </c>
      <c r="T39" s="74">
        <v>1209</v>
      </c>
      <c r="U39" s="72" t="s">
        <v>26</v>
      </c>
      <c r="V39" s="45">
        <f t="shared" si="1"/>
        <v>-51</v>
      </c>
      <c r="W39" s="48" t="str">
        <f t="shared" si="2"/>
        <v/>
      </c>
      <c r="X39" s="68">
        <v>1019</v>
      </c>
      <c r="Y39" s="68">
        <v>1209</v>
      </c>
      <c r="Z39" s="13" t="s">
        <v>26</v>
      </c>
      <c r="AA39" s="45">
        <f t="shared" si="3"/>
        <v>226</v>
      </c>
      <c r="AB39" s="48" t="str">
        <f t="shared" si="4"/>
        <v/>
      </c>
      <c r="AC39" s="273">
        <v>1009</v>
      </c>
      <c r="AD39" s="4">
        <v>1209</v>
      </c>
      <c r="AE39" s="13" t="s">
        <v>26</v>
      </c>
      <c r="AF39" s="45">
        <f t="shared" si="5"/>
        <v>-10</v>
      </c>
      <c r="AG39" s="48" t="str">
        <f t="shared" si="6"/>
        <v/>
      </c>
      <c r="AH39" s="4">
        <v>905</v>
      </c>
      <c r="AI39" s="4">
        <v>1119</v>
      </c>
      <c r="AJ39" s="13" t="s">
        <v>26</v>
      </c>
      <c r="AK39" s="45">
        <f t="shared" si="7"/>
        <v>-104</v>
      </c>
      <c r="AL39" s="48">
        <f t="shared" si="8"/>
        <v>-90</v>
      </c>
      <c r="AM39">
        <v>999</v>
      </c>
      <c r="AN39">
        <v>1119</v>
      </c>
      <c r="AO39" s="13" t="s">
        <v>26</v>
      </c>
      <c r="AP39" s="45">
        <f t="shared" si="9"/>
        <v>94</v>
      </c>
      <c r="AQ39" s="48" t="str">
        <f t="shared" si="10"/>
        <v/>
      </c>
      <c r="AR39">
        <v>777</v>
      </c>
      <c r="AS39">
        <v>1119</v>
      </c>
      <c r="AT39" s="13" t="s">
        <v>26</v>
      </c>
      <c r="AU39" s="45">
        <f t="shared" si="14"/>
        <v>-222</v>
      </c>
      <c r="AV39" s="48" t="str">
        <f t="shared" si="11"/>
        <v/>
      </c>
      <c r="AW39"/>
      <c r="AX39"/>
      <c r="AY39" s="13" t="s">
        <v>30</v>
      </c>
      <c r="AZ39" s="45">
        <f t="shared" si="12"/>
        <v>-777</v>
      </c>
      <c r="BA39" s="48">
        <f t="shared" si="13"/>
        <v>-1119</v>
      </c>
    </row>
    <row r="40" spans="1:54">
      <c r="A40" s="318"/>
      <c r="B40" s="318"/>
      <c r="C40" s="318"/>
      <c r="D40" s="358"/>
      <c r="E40" s="13">
        <v>0</v>
      </c>
      <c r="F40" s="13">
        <v>1</v>
      </c>
      <c r="G40" s="13">
        <v>450</v>
      </c>
      <c r="H40" s="13"/>
      <c r="I40" s="13" t="s">
        <v>105</v>
      </c>
      <c r="J40" s="318" t="s">
        <v>55</v>
      </c>
      <c r="K40" s="44">
        <v>1239</v>
      </c>
      <c r="L40" s="45">
        <v>1309</v>
      </c>
      <c r="M40" s="31" t="s">
        <v>26</v>
      </c>
      <c r="N40" s="44">
        <v>1239</v>
      </c>
      <c r="O40" s="45">
        <v>1309</v>
      </c>
      <c r="P40" s="31" t="s">
        <v>26</v>
      </c>
      <c r="Q40" s="31"/>
      <c r="R40" s="48">
        <f t="shared" si="0"/>
        <v>0</v>
      </c>
      <c r="S40" s="44">
        <v>1016</v>
      </c>
      <c r="T40" s="45">
        <v>1309</v>
      </c>
      <c r="U40" s="31" t="s">
        <v>26</v>
      </c>
      <c r="V40" s="45">
        <f t="shared" si="1"/>
        <v>-223</v>
      </c>
      <c r="W40" s="48" t="str">
        <f t="shared" si="2"/>
        <v/>
      </c>
      <c r="X40" s="3">
        <v>1109</v>
      </c>
      <c r="Y40" s="3">
        <v>1309</v>
      </c>
      <c r="Z40" s="13" t="s">
        <v>26</v>
      </c>
      <c r="AA40" s="45">
        <f t="shared" si="3"/>
        <v>93</v>
      </c>
      <c r="AB40" s="48" t="str">
        <f t="shared" si="4"/>
        <v/>
      </c>
      <c r="AC40" s="273">
        <v>1109</v>
      </c>
      <c r="AD40" s="4">
        <v>1309</v>
      </c>
      <c r="AE40" s="13" t="s">
        <v>26</v>
      </c>
      <c r="AF40" s="45" t="str">
        <f t="shared" si="5"/>
        <v/>
      </c>
      <c r="AG40" s="48" t="str">
        <f t="shared" si="6"/>
        <v/>
      </c>
      <c r="AH40" s="4">
        <v>813</v>
      </c>
      <c r="AI40" s="4">
        <v>1169</v>
      </c>
      <c r="AJ40" s="13" t="s">
        <v>26</v>
      </c>
      <c r="AK40" s="45">
        <f t="shared" si="7"/>
        <v>-296</v>
      </c>
      <c r="AL40" s="48">
        <f t="shared" si="8"/>
        <v>-140</v>
      </c>
      <c r="AM40">
        <v>969</v>
      </c>
      <c r="AN40">
        <v>1169</v>
      </c>
      <c r="AO40" s="13" t="s">
        <v>26</v>
      </c>
      <c r="AP40" s="45">
        <f t="shared" si="9"/>
        <v>156</v>
      </c>
      <c r="AQ40" s="48" t="str">
        <f t="shared" si="10"/>
        <v/>
      </c>
      <c r="AR40">
        <v>854</v>
      </c>
      <c r="AS40">
        <v>1169</v>
      </c>
      <c r="AT40" s="13" t="s">
        <v>26</v>
      </c>
      <c r="AU40" s="45">
        <f t="shared" si="14"/>
        <v>-115</v>
      </c>
      <c r="AV40" s="48" t="str">
        <f t="shared" si="11"/>
        <v/>
      </c>
      <c r="AY40" s="13" t="s">
        <v>30</v>
      </c>
      <c r="AZ40" s="45">
        <f t="shared" si="12"/>
        <v>-854</v>
      </c>
      <c r="BA40" s="48">
        <f t="shared" si="13"/>
        <v>-1169</v>
      </c>
    </row>
    <row r="41" spans="1:54">
      <c r="A41" s="318"/>
      <c r="B41" s="318"/>
      <c r="C41" s="318"/>
      <c r="D41" s="358"/>
      <c r="E41" s="13">
        <v>1</v>
      </c>
      <c r="F41" s="13">
        <v>1</v>
      </c>
      <c r="G41" s="13">
        <v>850</v>
      </c>
      <c r="H41" s="13"/>
      <c r="I41" s="13"/>
      <c r="J41" s="318" t="s">
        <v>55</v>
      </c>
      <c r="K41" s="44">
        <v>1159</v>
      </c>
      <c r="L41" s="45">
        <v>1319</v>
      </c>
      <c r="M41" s="31" t="s">
        <v>26</v>
      </c>
      <c r="N41" s="44">
        <v>1159</v>
      </c>
      <c r="O41" s="45">
        <v>1319</v>
      </c>
      <c r="P41" s="31" t="s">
        <v>26</v>
      </c>
      <c r="Q41" s="31"/>
      <c r="R41" s="48">
        <f t="shared" si="0"/>
        <v>0</v>
      </c>
      <c r="S41" s="44">
        <v>951</v>
      </c>
      <c r="T41" s="45">
        <v>1319</v>
      </c>
      <c r="U41" s="31" t="s">
        <v>26</v>
      </c>
      <c r="V41" s="45">
        <f t="shared" si="1"/>
        <v>-208</v>
      </c>
      <c r="W41" s="48" t="str">
        <f t="shared" si="2"/>
        <v/>
      </c>
      <c r="X41" s="3">
        <v>1039</v>
      </c>
      <c r="Y41" s="3">
        <v>1319</v>
      </c>
      <c r="Z41" s="13" t="s">
        <v>26</v>
      </c>
      <c r="AA41" s="45">
        <f t="shared" si="3"/>
        <v>88</v>
      </c>
      <c r="AB41" s="48" t="str">
        <f t="shared" si="4"/>
        <v/>
      </c>
      <c r="AC41" s="273">
        <v>1039</v>
      </c>
      <c r="AD41" s="4">
        <v>1319</v>
      </c>
      <c r="AE41" s="13" t="s">
        <v>26</v>
      </c>
      <c r="AF41" s="45" t="str">
        <f t="shared" si="5"/>
        <v/>
      </c>
      <c r="AG41" s="48" t="str">
        <f t="shared" si="6"/>
        <v/>
      </c>
      <c r="AH41" s="4">
        <v>1169</v>
      </c>
      <c r="AI41" s="4">
        <v>1269</v>
      </c>
      <c r="AJ41" s="13" t="s">
        <v>26</v>
      </c>
      <c r="AK41" s="45">
        <f t="shared" si="7"/>
        <v>130</v>
      </c>
      <c r="AL41" s="48">
        <f t="shared" si="8"/>
        <v>-50</v>
      </c>
      <c r="AM41">
        <v>1159</v>
      </c>
      <c r="AN41">
        <v>1269</v>
      </c>
      <c r="AO41" s="13" t="s">
        <v>26</v>
      </c>
      <c r="AP41" s="45">
        <f t="shared" si="9"/>
        <v>-10</v>
      </c>
      <c r="AQ41" s="48" t="str">
        <f t="shared" si="10"/>
        <v/>
      </c>
      <c r="AR41">
        <v>862</v>
      </c>
      <c r="AS41">
        <v>1269</v>
      </c>
      <c r="AT41" s="13" t="s">
        <v>26</v>
      </c>
      <c r="AU41" s="45">
        <f t="shared" si="14"/>
        <v>-297</v>
      </c>
      <c r="AV41" s="48" t="str">
        <f t="shared" si="11"/>
        <v/>
      </c>
      <c r="AY41" s="13" t="s">
        <v>30</v>
      </c>
      <c r="AZ41" s="45">
        <f t="shared" si="12"/>
        <v>-862</v>
      </c>
      <c r="BA41" s="48">
        <f t="shared" si="13"/>
        <v>-1269</v>
      </c>
    </row>
    <row r="42" spans="1:54">
      <c r="A42" s="318"/>
      <c r="B42" s="318"/>
      <c r="C42" s="318"/>
      <c r="D42" s="358"/>
      <c r="E42" s="13">
        <v>1</v>
      </c>
      <c r="F42" s="13">
        <v>1</v>
      </c>
      <c r="G42" s="13">
        <v>850</v>
      </c>
      <c r="H42" s="13"/>
      <c r="I42" s="13" t="s">
        <v>105</v>
      </c>
      <c r="J42" s="318" t="s">
        <v>55</v>
      </c>
      <c r="K42" s="44">
        <v>1219</v>
      </c>
      <c r="L42" s="45">
        <v>1419</v>
      </c>
      <c r="M42" s="31" t="s">
        <v>79</v>
      </c>
      <c r="N42" s="44">
        <v>1219</v>
      </c>
      <c r="O42" s="45">
        <v>1419</v>
      </c>
      <c r="P42" s="31" t="s">
        <v>79</v>
      </c>
      <c r="Q42" s="31"/>
      <c r="R42" s="48">
        <f t="shared" si="0"/>
        <v>0</v>
      </c>
      <c r="S42" s="44">
        <v>1219</v>
      </c>
      <c r="T42" s="45">
        <v>1419</v>
      </c>
      <c r="U42" s="31" t="s">
        <v>79</v>
      </c>
      <c r="V42" s="45" t="str">
        <f t="shared" si="1"/>
        <v/>
      </c>
      <c r="W42" s="48" t="str">
        <f t="shared" si="2"/>
        <v/>
      </c>
      <c r="X42" s="3">
        <v>1219</v>
      </c>
      <c r="Y42" s="3">
        <v>1419</v>
      </c>
      <c r="Z42" s="13" t="s">
        <v>28</v>
      </c>
      <c r="AA42" s="45" t="str">
        <f t="shared" si="3"/>
        <v/>
      </c>
      <c r="AB42" s="48" t="str">
        <f t="shared" si="4"/>
        <v/>
      </c>
      <c r="AC42" s="273">
        <v>1219</v>
      </c>
      <c r="AD42" s="4">
        <v>1419</v>
      </c>
      <c r="AE42" s="13" t="s">
        <v>27</v>
      </c>
      <c r="AF42" s="45" t="str">
        <f t="shared" si="5"/>
        <v/>
      </c>
      <c r="AG42" s="48" t="str">
        <f t="shared" si="6"/>
        <v/>
      </c>
      <c r="AH42" s="4">
        <v>1239</v>
      </c>
      <c r="AI42" s="4">
        <v>1319</v>
      </c>
      <c r="AJ42" s="13" t="s">
        <v>28</v>
      </c>
      <c r="AK42" s="45">
        <f t="shared" si="7"/>
        <v>20</v>
      </c>
      <c r="AL42" s="48">
        <f t="shared" si="8"/>
        <v>-100</v>
      </c>
      <c r="AM42">
        <v>1239</v>
      </c>
      <c r="AN42">
        <v>1319</v>
      </c>
      <c r="AO42" s="13" t="s">
        <v>28</v>
      </c>
      <c r="AP42" s="45" t="str">
        <f t="shared" si="9"/>
        <v/>
      </c>
      <c r="AQ42" s="48" t="str">
        <f t="shared" si="10"/>
        <v/>
      </c>
      <c r="AR42">
        <v>1239</v>
      </c>
      <c r="AS42">
        <v>1319</v>
      </c>
      <c r="AT42" s="13" t="s">
        <v>28</v>
      </c>
      <c r="AU42" s="45" t="str">
        <f t="shared" si="14"/>
        <v/>
      </c>
      <c r="AV42" s="48" t="str">
        <f t="shared" si="11"/>
        <v/>
      </c>
      <c r="AY42" s="13" t="s">
        <v>30</v>
      </c>
      <c r="AZ42" s="45">
        <f t="shared" si="12"/>
        <v>-1239</v>
      </c>
      <c r="BA42" s="48">
        <f t="shared" si="13"/>
        <v>-1319</v>
      </c>
    </row>
    <row r="43" spans="1:54">
      <c r="A43" s="318"/>
      <c r="B43" s="318"/>
      <c r="C43" s="318"/>
      <c r="D43" s="358"/>
      <c r="E43" s="13">
        <v>2</v>
      </c>
      <c r="F43" s="13">
        <v>1</v>
      </c>
      <c r="G43" s="13">
        <v>1164</v>
      </c>
      <c r="H43" s="13"/>
      <c r="I43" s="13"/>
      <c r="J43" s="318" t="s">
        <v>55</v>
      </c>
      <c r="K43" s="44">
        <v>1579</v>
      </c>
      <c r="L43" s="45">
        <v>1669</v>
      </c>
      <c r="M43" s="31" t="s">
        <v>26</v>
      </c>
      <c r="N43" s="44">
        <v>1579</v>
      </c>
      <c r="O43" s="45">
        <v>1669</v>
      </c>
      <c r="P43" s="31" t="s">
        <v>26</v>
      </c>
      <c r="Q43" s="31"/>
      <c r="R43" s="48">
        <f t="shared" si="0"/>
        <v>0</v>
      </c>
      <c r="S43" s="44">
        <v>1247</v>
      </c>
      <c r="T43" s="45">
        <v>1669</v>
      </c>
      <c r="U43" s="31" t="s">
        <v>26</v>
      </c>
      <c r="V43" s="45">
        <f t="shared" si="1"/>
        <v>-332</v>
      </c>
      <c r="W43" s="48" t="str">
        <f t="shared" si="2"/>
        <v/>
      </c>
      <c r="X43" s="3">
        <v>1409</v>
      </c>
      <c r="Y43" s="3">
        <v>1669</v>
      </c>
      <c r="Z43" s="13" t="s">
        <v>26</v>
      </c>
      <c r="AA43" s="45">
        <f t="shared" si="3"/>
        <v>162</v>
      </c>
      <c r="AB43" s="48" t="str">
        <f t="shared" si="4"/>
        <v/>
      </c>
      <c r="AC43" s="273">
        <v>1409</v>
      </c>
      <c r="AD43" s="4">
        <v>1669</v>
      </c>
      <c r="AE43" s="13" t="s">
        <v>26</v>
      </c>
      <c r="AF43" s="45" t="str">
        <f t="shared" si="5"/>
        <v/>
      </c>
      <c r="AG43" s="48" t="str">
        <f t="shared" si="6"/>
        <v/>
      </c>
      <c r="AH43" s="4">
        <v>1124</v>
      </c>
      <c r="AI43" s="4">
        <v>1569</v>
      </c>
      <c r="AJ43" s="13" t="s">
        <v>26</v>
      </c>
      <c r="AK43" s="45">
        <f t="shared" si="7"/>
        <v>-285</v>
      </c>
      <c r="AL43" s="48">
        <f t="shared" si="8"/>
        <v>-100</v>
      </c>
      <c r="AM43">
        <v>1180</v>
      </c>
      <c r="AN43">
        <v>1569</v>
      </c>
      <c r="AO43" s="13" t="s">
        <v>26</v>
      </c>
      <c r="AP43" s="45">
        <f t="shared" si="9"/>
        <v>56</v>
      </c>
      <c r="AQ43" s="48" t="str">
        <f t="shared" si="10"/>
        <v/>
      </c>
      <c r="AR43">
        <v>1299</v>
      </c>
      <c r="AS43">
        <v>1569</v>
      </c>
      <c r="AT43" s="13" t="s">
        <v>28</v>
      </c>
      <c r="AU43" s="45">
        <f t="shared" si="14"/>
        <v>119</v>
      </c>
      <c r="AV43" s="48" t="str">
        <f t="shared" si="11"/>
        <v/>
      </c>
      <c r="AY43" s="13" t="s">
        <v>30</v>
      </c>
      <c r="AZ43" s="45">
        <f t="shared" si="12"/>
        <v>-1299</v>
      </c>
      <c r="BA43" s="48">
        <f t="shared" si="13"/>
        <v>-1569</v>
      </c>
    </row>
    <row r="44" spans="1:54">
      <c r="A44" s="318"/>
      <c r="B44" s="318"/>
      <c r="C44" s="318"/>
      <c r="D44" s="358"/>
      <c r="E44" s="13">
        <v>2</v>
      </c>
      <c r="F44" s="13">
        <v>1</v>
      </c>
      <c r="G44" s="13">
        <v>1164</v>
      </c>
      <c r="H44" s="13"/>
      <c r="I44" s="13" t="s">
        <v>105</v>
      </c>
      <c r="J44" s="318" t="s">
        <v>55</v>
      </c>
      <c r="K44" s="44">
        <v>1719</v>
      </c>
      <c r="L44" s="45">
        <v>1769</v>
      </c>
      <c r="M44" s="31" t="s">
        <v>26</v>
      </c>
      <c r="N44" s="44">
        <v>1719</v>
      </c>
      <c r="O44" s="45">
        <v>1719</v>
      </c>
      <c r="P44" s="31" t="s">
        <v>26</v>
      </c>
      <c r="Q44" s="31"/>
      <c r="R44" s="48">
        <f t="shared" si="0"/>
        <v>0</v>
      </c>
      <c r="S44" s="44">
        <v>1410</v>
      </c>
      <c r="T44" s="45">
        <v>1769</v>
      </c>
      <c r="U44" s="31" t="s">
        <v>26</v>
      </c>
      <c r="V44" s="45">
        <f t="shared" si="1"/>
        <v>-309</v>
      </c>
      <c r="W44" s="48">
        <f t="shared" si="2"/>
        <v>50</v>
      </c>
      <c r="X44" s="3">
        <v>1499</v>
      </c>
      <c r="Y44" s="3">
        <v>1739</v>
      </c>
      <c r="Z44" s="13" t="s">
        <v>26</v>
      </c>
      <c r="AA44" s="45">
        <f t="shared" si="3"/>
        <v>89</v>
      </c>
      <c r="AB44" s="48">
        <f t="shared" si="4"/>
        <v>-30</v>
      </c>
      <c r="AC44" s="273">
        <v>1499</v>
      </c>
      <c r="AD44" s="4">
        <v>1739</v>
      </c>
      <c r="AE44" s="13" t="s">
        <v>26</v>
      </c>
      <c r="AF44" s="45" t="str">
        <f t="shared" si="5"/>
        <v/>
      </c>
      <c r="AG44" s="48" t="str">
        <f t="shared" si="6"/>
        <v/>
      </c>
      <c r="AH44" s="4">
        <v>1209</v>
      </c>
      <c r="AI44" s="4">
        <v>1619</v>
      </c>
      <c r="AJ44" s="13" t="s">
        <v>26</v>
      </c>
      <c r="AK44" s="45">
        <f t="shared" si="7"/>
        <v>-290</v>
      </c>
      <c r="AL44" s="48">
        <f t="shared" si="8"/>
        <v>-120</v>
      </c>
      <c r="AM44" s="10">
        <v>1369</v>
      </c>
      <c r="AN44" s="10">
        <v>1619</v>
      </c>
      <c r="AO44" s="14" t="s">
        <v>26</v>
      </c>
      <c r="AP44" s="75">
        <f t="shared" si="9"/>
        <v>160</v>
      </c>
      <c r="AQ44" s="51" t="str">
        <f t="shared" si="10"/>
        <v/>
      </c>
      <c r="AR44" s="10">
        <v>1529</v>
      </c>
      <c r="AS44" s="10">
        <v>1619</v>
      </c>
      <c r="AT44" s="14" t="s">
        <v>28</v>
      </c>
      <c r="AU44" s="75">
        <f t="shared" si="14"/>
        <v>160</v>
      </c>
      <c r="AV44" s="51" t="str">
        <f t="shared" si="11"/>
        <v/>
      </c>
      <c r="AW44" s="10"/>
      <c r="AX44" s="10"/>
      <c r="AY44" s="14" t="s">
        <v>30</v>
      </c>
      <c r="AZ44" s="75">
        <f t="shared" si="12"/>
        <v>-1529</v>
      </c>
      <c r="BA44" s="51">
        <f t="shared" si="13"/>
        <v>-1619</v>
      </c>
      <c r="BB44" s="10"/>
    </row>
    <row r="45" spans="1:54" s="70" customFormat="1">
      <c r="A45" s="322" t="s">
        <v>196</v>
      </c>
      <c r="B45" s="322" t="s">
        <v>197</v>
      </c>
      <c r="C45" s="322" t="s">
        <v>103</v>
      </c>
      <c r="D45" s="353" t="s">
        <v>216</v>
      </c>
      <c r="E45" s="36">
        <v>1</v>
      </c>
      <c r="F45" s="36">
        <v>1</v>
      </c>
      <c r="G45" s="36" t="s">
        <v>217</v>
      </c>
      <c r="H45" s="36"/>
      <c r="I45" s="36"/>
      <c r="J45" s="322" t="s">
        <v>55</v>
      </c>
      <c r="K45" s="95">
        <v>1062</v>
      </c>
      <c r="L45" s="74">
        <v>1349</v>
      </c>
      <c r="M45" s="72" t="s">
        <v>26</v>
      </c>
      <c r="N45" s="95">
        <v>1062</v>
      </c>
      <c r="O45" s="74">
        <v>1349</v>
      </c>
      <c r="P45" s="72" t="s">
        <v>26</v>
      </c>
      <c r="Q45" s="72"/>
      <c r="R45" s="96">
        <f t="shared" si="0"/>
        <v>0</v>
      </c>
      <c r="S45" s="95">
        <v>949</v>
      </c>
      <c r="T45" s="74">
        <v>1349</v>
      </c>
      <c r="U45" s="72" t="s">
        <v>79</v>
      </c>
      <c r="V45" s="74">
        <f t="shared" si="1"/>
        <v>-113</v>
      </c>
      <c r="W45" s="96" t="str">
        <f t="shared" si="2"/>
        <v/>
      </c>
      <c r="X45" s="68">
        <v>1279</v>
      </c>
      <c r="Y45" s="68">
        <v>1349</v>
      </c>
      <c r="Z45" s="36" t="s">
        <v>26</v>
      </c>
      <c r="AA45" s="74">
        <f t="shared" si="3"/>
        <v>330</v>
      </c>
      <c r="AB45" s="96" t="str">
        <f t="shared" si="4"/>
        <v/>
      </c>
      <c r="AC45" s="275">
        <v>1279</v>
      </c>
      <c r="AD45" s="69">
        <v>1349</v>
      </c>
      <c r="AE45" s="36" t="s">
        <v>26</v>
      </c>
      <c r="AF45" s="74" t="str">
        <f t="shared" si="5"/>
        <v/>
      </c>
      <c r="AG45" s="96" t="str">
        <f t="shared" si="6"/>
        <v/>
      </c>
      <c r="AH45" s="69">
        <v>1105</v>
      </c>
      <c r="AI45" s="69">
        <v>1349</v>
      </c>
      <c r="AJ45" s="36" t="s">
        <v>26</v>
      </c>
      <c r="AK45" s="74">
        <f t="shared" si="7"/>
        <v>-174</v>
      </c>
      <c r="AL45" s="96" t="str">
        <f t="shared" si="8"/>
        <v/>
      </c>
      <c r="AM45">
        <v>992</v>
      </c>
      <c r="AN45">
        <v>1349</v>
      </c>
      <c r="AO45" s="13" t="s">
        <v>26</v>
      </c>
      <c r="AP45" s="45">
        <f t="shared" si="9"/>
        <v>-113</v>
      </c>
      <c r="AQ45" s="48" t="str">
        <f t="shared" si="10"/>
        <v/>
      </c>
      <c r="AR45">
        <v>1015</v>
      </c>
      <c r="AS45">
        <v>1349</v>
      </c>
      <c r="AT45" s="13" t="s">
        <v>26</v>
      </c>
      <c r="AU45" s="45">
        <f t="shared" si="14"/>
        <v>23</v>
      </c>
      <c r="AV45" s="48" t="str">
        <f t="shared" si="11"/>
        <v/>
      </c>
      <c r="AW45"/>
      <c r="AX45"/>
      <c r="AY45" s="13" t="s">
        <v>30</v>
      </c>
      <c r="AZ45" s="45">
        <f t="shared" si="12"/>
        <v>-1015</v>
      </c>
      <c r="BA45" s="48">
        <f t="shared" si="13"/>
        <v>-1349</v>
      </c>
      <c r="BB45"/>
    </row>
    <row r="46" spans="1:54">
      <c r="A46" s="318"/>
      <c r="B46" s="318"/>
      <c r="C46" s="318"/>
      <c r="D46" s="358"/>
      <c r="E46" s="13">
        <v>1</v>
      </c>
      <c r="F46" s="13">
        <v>1</v>
      </c>
      <c r="G46" s="13" t="s">
        <v>217</v>
      </c>
      <c r="H46" s="13"/>
      <c r="I46" s="13" t="s">
        <v>105</v>
      </c>
      <c r="J46" s="318" t="s">
        <v>55</v>
      </c>
      <c r="K46" s="44">
        <v>1129</v>
      </c>
      <c r="L46" s="45">
        <v>1409</v>
      </c>
      <c r="M46" s="31" t="s">
        <v>79</v>
      </c>
      <c r="N46" s="44">
        <v>1129</v>
      </c>
      <c r="O46" s="45">
        <v>1409</v>
      </c>
      <c r="P46" s="31" t="s">
        <v>79</v>
      </c>
      <c r="Q46" s="31"/>
      <c r="R46" s="48">
        <f t="shared" si="0"/>
        <v>0</v>
      </c>
      <c r="S46" s="44">
        <v>1359</v>
      </c>
      <c r="T46" s="45">
        <v>1409</v>
      </c>
      <c r="U46" s="31" t="s">
        <v>26</v>
      </c>
      <c r="V46" s="45">
        <f t="shared" si="1"/>
        <v>230</v>
      </c>
      <c r="W46" s="48" t="str">
        <f t="shared" si="2"/>
        <v/>
      </c>
      <c r="X46" s="3">
        <v>1129</v>
      </c>
      <c r="Y46" s="3">
        <v>1409</v>
      </c>
      <c r="Z46" s="13" t="s">
        <v>28</v>
      </c>
      <c r="AA46" s="45">
        <f t="shared" si="3"/>
        <v>-230</v>
      </c>
      <c r="AB46" s="48" t="str">
        <f t="shared" si="4"/>
        <v/>
      </c>
      <c r="AC46" s="273">
        <v>1129</v>
      </c>
      <c r="AD46" s="4">
        <v>1409</v>
      </c>
      <c r="AE46" s="13" t="s">
        <v>28</v>
      </c>
      <c r="AF46" s="45" t="str">
        <f t="shared" si="5"/>
        <v/>
      </c>
      <c r="AG46" s="48" t="str">
        <f t="shared" si="6"/>
        <v/>
      </c>
      <c r="AH46" s="4">
        <v>994</v>
      </c>
      <c r="AI46" s="4">
        <v>1409</v>
      </c>
      <c r="AJ46" s="13" t="s">
        <v>26</v>
      </c>
      <c r="AK46" s="45">
        <f t="shared" si="7"/>
        <v>-135</v>
      </c>
      <c r="AL46" s="48" t="str">
        <f t="shared" si="8"/>
        <v/>
      </c>
      <c r="AM46">
        <v>1129</v>
      </c>
      <c r="AN46">
        <v>1409</v>
      </c>
      <c r="AO46" s="13" t="s">
        <v>28</v>
      </c>
      <c r="AP46" s="45">
        <f t="shared" si="9"/>
        <v>135</v>
      </c>
      <c r="AQ46" s="48" t="str">
        <f t="shared" si="10"/>
        <v/>
      </c>
      <c r="AR46">
        <v>1129</v>
      </c>
      <c r="AS46">
        <v>1409</v>
      </c>
      <c r="AT46" s="13" t="s">
        <v>28</v>
      </c>
      <c r="AU46" s="45" t="str">
        <f t="shared" si="14"/>
        <v/>
      </c>
      <c r="AV46" s="48" t="str">
        <f t="shared" si="11"/>
        <v/>
      </c>
      <c r="AY46" s="13" t="s">
        <v>30</v>
      </c>
      <c r="AZ46" s="45">
        <f t="shared" si="12"/>
        <v>-1129</v>
      </c>
      <c r="BA46" s="48">
        <f t="shared" si="13"/>
        <v>-1409</v>
      </c>
    </row>
    <row r="47" spans="1:54">
      <c r="A47" s="318"/>
      <c r="B47" s="318"/>
      <c r="C47" s="318"/>
      <c r="D47" s="358"/>
      <c r="E47" s="13">
        <v>2</v>
      </c>
      <c r="F47" s="13">
        <v>1</v>
      </c>
      <c r="G47" s="13" t="s">
        <v>218</v>
      </c>
      <c r="H47" s="13"/>
      <c r="I47" s="13"/>
      <c r="J47" s="318" t="s">
        <v>55</v>
      </c>
      <c r="K47" s="44">
        <v>1241</v>
      </c>
      <c r="L47" s="45">
        <v>1669</v>
      </c>
      <c r="M47" s="31" t="s">
        <v>26</v>
      </c>
      <c r="N47" s="44">
        <v>1241</v>
      </c>
      <c r="O47" s="45">
        <v>1669</v>
      </c>
      <c r="P47" s="31" t="s">
        <v>26</v>
      </c>
      <c r="Q47" s="31"/>
      <c r="R47" s="48">
        <f t="shared" si="0"/>
        <v>0</v>
      </c>
      <c r="S47" s="44">
        <v>1197</v>
      </c>
      <c r="T47" s="45">
        <v>1669</v>
      </c>
      <c r="U47" s="31" t="s">
        <v>26</v>
      </c>
      <c r="V47" s="45">
        <f t="shared" si="1"/>
        <v>-44</v>
      </c>
      <c r="W47" s="48" t="str">
        <f t="shared" si="2"/>
        <v/>
      </c>
      <c r="X47" s="3">
        <v>1472</v>
      </c>
      <c r="Y47" s="3">
        <v>1669</v>
      </c>
      <c r="Z47" s="13" t="s">
        <v>26</v>
      </c>
      <c r="AA47" s="45">
        <f t="shared" si="3"/>
        <v>275</v>
      </c>
      <c r="AB47" s="48" t="str">
        <f t="shared" si="4"/>
        <v/>
      </c>
      <c r="AC47" s="273">
        <v>1360</v>
      </c>
      <c r="AD47" s="4">
        <v>1669</v>
      </c>
      <c r="AE47" s="13" t="s">
        <v>26</v>
      </c>
      <c r="AF47" s="45">
        <f t="shared" si="5"/>
        <v>-112</v>
      </c>
      <c r="AG47" s="48" t="str">
        <f t="shared" si="6"/>
        <v/>
      </c>
      <c r="AH47" s="4">
        <v>1429</v>
      </c>
      <c r="AI47" s="4">
        <v>1669</v>
      </c>
      <c r="AJ47" s="13" t="s">
        <v>28</v>
      </c>
      <c r="AK47" s="45">
        <f t="shared" si="7"/>
        <v>69</v>
      </c>
      <c r="AL47" s="48" t="str">
        <f t="shared" si="8"/>
        <v/>
      </c>
      <c r="AM47">
        <v>1238</v>
      </c>
      <c r="AN47">
        <v>1669</v>
      </c>
      <c r="AO47" s="13" t="s">
        <v>26</v>
      </c>
      <c r="AP47" s="45">
        <f t="shared" si="9"/>
        <v>-191</v>
      </c>
      <c r="AQ47" s="48" t="str">
        <f t="shared" si="10"/>
        <v/>
      </c>
      <c r="AR47">
        <v>1429</v>
      </c>
      <c r="AS47">
        <v>1669</v>
      </c>
      <c r="AT47" s="13" t="s">
        <v>28</v>
      </c>
      <c r="AU47" s="45">
        <f t="shared" si="14"/>
        <v>191</v>
      </c>
      <c r="AV47" s="48" t="str">
        <f t="shared" si="11"/>
        <v/>
      </c>
      <c r="AY47" s="13" t="s">
        <v>30</v>
      </c>
      <c r="AZ47" s="45">
        <f t="shared" si="12"/>
        <v>-1429</v>
      </c>
      <c r="BA47" s="48">
        <f t="shared" si="13"/>
        <v>-1669</v>
      </c>
    </row>
    <row r="48" spans="1:54">
      <c r="A48" s="323"/>
      <c r="B48" s="323"/>
      <c r="C48" s="323"/>
      <c r="D48" s="355"/>
      <c r="E48" s="14">
        <v>2</v>
      </c>
      <c r="F48" s="14">
        <v>1</v>
      </c>
      <c r="G48" s="14">
        <v>813</v>
      </c>
      <c r="H48" s="14"/>
      <c r="I48" s="14" t="s">
        <v>105</v>
      </c>
      <c r="J48" s="323" t="s">
        <v>55</v>
      </c>
      <c r="K48" s="50">
        <v>1609</v>
      </c>
      <c r="L48" s="75">
        <v>1659</v>
      </c>
      <c r="M48" s="37" t="s">
        <v>26</v>
      </c>
      <c r="N48" s="50">
        <v>1609</v>
      </c>
      <c r="O48" s="75">
        <v>1659</v>
      </c>
      <c r="P48" s="37" t="s">
        <v>26</v>
      </c>
      <c r="Q48" s="37"/>
      <c r="R48" s="51">
        <f t="shared" ref="R48:R55" si="15">N48-K48</f>
        <v>0</v>
      </c>
      <c r="S48" s="50">
        <v>1384</v>
      </c>
      <c r="T48" s="75">
        <v>1659</v>
      </c>
      <c r="U48" s="37" t="s">
        <v>26</v>
      </c>
      <c r="V48" s="75">
        <f t="shared" si="1"/>
        <v>-225</v>
      </c>
      <c r="W48" s="51" t="str">
        <f t="shared" si="2"/>
        <v/>
      </c>
      <c r="X48" s="65">
        <v>1484</v>
      </c>
      <c r="Y48" s="65">
        <v>1659</v>
      </c>
      <c r="Z48" s="14" t="s">
        <v>26</v>
      </c>
      <c r="AA48" s="75">
        <f t="shared" ref="AA48:AA55" si="16">IF(X48&lt;&gt;S48,X48-S48,"")</f>
        <v>100</v>
      </c>
      <c r="AB48" s="51" t="str">
        <f t="shared" ref="AB48:AB55" si="17">IF(Y48&lt;&gt;T48,Y48-T48,"")</f>
        <v/>
      </c>
      <c r="AC48" s="274">
        <v>1416</v>
      </c>
      <c r="AD48" s="12">
        <v>1659</v>
      </c>
      <c r="AE48" s="14" t="s">
        <v>26</v>
      </c>
      <c r="AF48" s="75">
        <f t="shared" ref="AF48:AF55" si="18">IF(AC48&lt;&gt;X48,AC48-X48,"")</f>
        <v>-68</v>
      </c>
      <c r="AG48" s="51" t="str">
        <f t="shared" ref="AG48:AG55" si="19">IF(AD48&lt;&gt;Y48,AD48-Y48,"")</f>
        <v/>
      </c>
      <c r="AH48" s="12">
        <v>1769</v>
      </c>
      <c r="AI48" s="12">
        <v>1819</v>
      </c>
      <c r="AJ48" s="14" t="s">
        <v>26</v>
      </c>
      <c r="AK48" s="75">
        <f t="shared" ref="AK48:AK55" si="20">IF(AH48&lt;&gt;AC48,AH48-AC48,"")</f>
        <v>353</v>
      </c>
      <c r="AL48" s="51">
        <f t="shared" ref="AL48:AL55" si="21">IF(AI48&lt;&gt;AD48,AI48-AD48,"")</f>
        <v>160</v>
      </c>
      <c r="AM48" s="10">
        <v>1609</v>
      </c>
      <c r="AN48" s="10">
        <v>1659</v>
      </c>
      <c r="AO48" s="14" t="s">
        <v>28</v>
      </c>
      <c r="AP48" s="75">
        <f t="shared" ref="AP48:AP55" si="22">IF(AM48&lt;&gt;AH48,AM48-AH48,"")</f>
        <v>-160</v>
      </c>
      <c r="AQ48" s="51">
        <f t="shared" ref="AQ48:AQ55" si="23">IF(AN48&lt;&gt;AI48,AN48-AI48,"")</f>
        <v>-160</v>
      </c>
      <c r="AR48" s="10">
        <v>1609</v>
      </c>
      <c r="AS48" s="10">
        <v>1659</v>
      </c>
      <c r="AT48" s="14" t="s">
        <v>28</v>
      </c>
      <c r="AU48" s="75" t="str">
        <f t="shared" ref="AU48:AU55" si="24">IF(AR48&lt;&gt;AM48,AR48-AM48,"")</f>
        <v/>
      </c>
      <c r="AV48" s="51" t="str">
        <f t="shared" ref="AV48:AV55" si="25">IF(AS48&lt;&gt;AN48,AS48-AN48,"")</f>
        <v/>
      </c>
      <c r="AW48" s="10"/>
      <c r="AX48" s="10"/>
      <c r="AY48" s="14" t="s">
        <v>30</v>
      </c>
      <c r="AZ48" s="75">
        <f t="shared" ref="AZ48:AZ55" si="26">IF(AW48&lt;&gt;AR48,AW48-AR48,"")</f>
        <v>-1609</v>
      </c>
      <c r="BA48" s="51">
        <f t="shared" ref="BA48:BA55" si="27">IF(AX48&lt;&gt;AS48,AX48-AS48,"")</f>
        <v>-1659</v>
      </c>
    </row>
    <row r="49" spans="1:57">
      <c r="A49" s="322" t="s">
        <v>196</v>
      </c>
      <c r="B49" s="322" t="s">
        <v>197</v>
      </c>
      <c r="C49" s="322" t="s">
        <v>219</v>
      </c>
      <c r="D49" s="353" t="s">
        <v>220</v>
      </c>
      <c r="E49" s="13">
        <v>0</v>
      </c>
      <c r="F49" s="13">
        <v>1</v>
      </c>
      <c r="G49" s="13">
        <v>294</v>
      </c>
      <c r="H49" s="13" t="s">
        <v>48</v>
      </c>
      <c r="I49" s="13"/>
      <c r="J49" s="322" t="s">
        <v>58</v>
      </c>
      <c r="K49" s="44"/>
      <c r="L49" s="45"/>
      <c r="M49" s="31"/>
      <c r="N49" s="44"/>
      <c r="O49" s="45"/>
      <c r="P49" s="31"/>
      <c r="Q49" s="31"/>
      <c r="R49" s="48"/>
      <c r="S49" s="44"/>
      <c r="T49" s="45"/>
      <c r="U49" s="31"/>
      <c r="V49" s="45"/>
      <c r="W49" s="48"/>
      <c r="X49" s="4">
        <v>829</v>
      </c>
      <c r="Y49" s="4"/>
      <c r="Z49" s="13" t="s">
        <v>29</v>
      </c>
      <c r="AA49" s="45"/>
      <c r="AB49" s="48"/>
      <c r="AC49" s="273">
        <v>829</v>
      </c>
      <c r="AD49" s="4"/>
      <c r="AE49" s="13" t="s">
        <v>26</v>
      </c>
      <c r="AF49" s="45"/>
      <c r="AG49" s="48"/>
      <c r="AH49" s="4">
        <v>750</v>
      </c>
      <c r="AI49" s="4"/>
      <c r="AJ49" s="13" t="s">
        <v>29</v>
      </c>
      <c r="AK49" s="45"/>
      <c r="AL49" s="48"/>
      <c r="AM49">
        <v>750</v>
      </c>
      <c r="AO49" s="13" t="s">
        <v>26</v>
      </c>
      <c r="AP49" s="45"/>
      <c r="AQ49" s="48"/>
      <c r="AR49">
        <v>829</v>
      </c>
      <c r="AT49" s="13" t="s">
        <v>29</v>
      </c>
      <c r="AU49" s="45"/>
      <c r="AV49" s="48"/>
      <c r="AY49" s="13"/>
      <c r="AZ49" s="45"/>
      <c r="BA49" s="48"/>
    </row>
    <row r="50" spans="1:57">
      <c r="A50" s="318"/>
      <c r="B50" s="318"/>
      <c r="C50" s="318"/>
      <c r="D50" s="354"/>
      <c r="E50" s="13">
        <v>1</v>
      </c>
      <c r="F50" s="13">
        <v>1</v>
      </c>
      <c r="G50" s="13">
        <v>538</v>
      </c>
      <c r="H50" s="13" t="s">
        <v>48</v>
      </c>
      <c r="I50" s="13"/>
      <c r="J50" s="318" t="s">
        <v>55</v>
      </c>
      <c r="K50" s="44"/>
      <c r="L50" s="45"/>
      <c r="M50" s="31"/>
      <c r="N50" s="44"/>
      <c r="O50" s="45"/>
      <c r="P50" s="31"/>
      <c r="Q50" s="31"/>
      <c r="R50" s="48"/>
      <c r="S50" s="44"/>
      <c r="T50" s="45"/>
      <c r="U50" s="31"/>
      <c r="V50" s="45"/>
      <c r="W50" s="48"/>
      <c r="X50" s="4">
        <v>1029</v>
      </c>
      <c r="Y50" s="4"/>
      <c r="Z50" s="13" t="s">
        <v>29</v>
      </c>
      <c r="AA50" s="45"/>
      <c r="AB50" s="48"/>
      <c r="AC50" s="273">
        <v>1029</v>
      </c>
      <c r="AD50" s="4"/>
      <c r="AE50" s="13" t="s">
        <v>26</v>
      </c>
      <c r="AF50" s="45"/>
      <c r="AG50" s="48"/>
      <c r="AH50" s="4">
        <v>929</v>
      </c>
      <c r="AI50" s="4"/>
      <c r="AJ50" s="13" t="s">
        <v>29</v>
      </c>
      <c r="AK50" s="45"/>
      <c r="AL50" s="48"/>
      <c r="AM50">
        <v>899</v>
      </c>
      <c r="AO50" s="13" t="s">
        <v>26</v>
      </c>
      <c r="AP50" s="45"/>
      <c r="AQ50" s="45"/>
      <c r="AR50">
        <v>859</v>
      </c>
      <c r="AT50" s="13" t="s">
        <v>29</v>
      </c>
      <c r="AU50" s="45"/>
      <c r="AV50" s="45"/>
      <c r="AY50" s="13"/>
      <c r="AZ50" s="45"/>
      <c r="BA50" s="45"/>
    </row>
    <row r="51" spans="1:57" ht="18" customHeight="1">
      <c r="A51" s="323"/>
      <c r="B51" s="323"/>
      <c r="C51" s="323"/>
      <c r="D51" s="355"/>
      <c r="E51" s="13">
        <v>2</v>
      </c>
      <c r="F51" s="13">
        <v>1</v>
      </c>
      <c r="G51" s="13">
        <v>737</v>
      </c>
      <c r="H51" s="13" t="s">
        <v>48</v>
      </c>
      <c r="I51" s="13"/>
      <c r="J51" s="323" t="s">
        <v>55</v>
      </c>
      <c r="K51" s="44"/>
      <c r="L51" s="45"/>
      <c r="M51" s="31"/>
      <c r="N51" s="44"/>
      <c r="O51" s="45"/>
      <c r="P51" s="31"/>
      <c r="Q51" s="31"/>
      <c r="R51" s="48"/>
      <c r="S51" s="44"/>
      <c r="T51" s="45"/>
      <c r="U51" s="31"/>
      <c r="V51" s="75"/>
      <c r="W51" s="51"/>
      <c r="X51" s="4">
        <v>1029</v>
      </c>
      <c r="Y51" s="4"/>
      <c r="Z51" s="14" t="s">
        <v>29</v>
      </c>
      <c r="AA51" s="75"/>
      <c r="AB51" s="51"/>
      <c r="AC51" s="274">
        <v>1029</v>
      </c>
      <c r="AD51" s="12"/>
      <c r="AE51" s="14" t="s">
        <v>26</v>
      </c>
      <c r="AF51" s="75"/>
      <c r="AG51" s="51"/>
      <c r="AH51" s="12">
        <v>1050</v>
      </c>
      <c r="AI51" s="12"/>
      <c r="AJ51" s="14" t="s">
        <v>29</v>
      </c>
      <c r="AK51" s="75"/>
      <c r="AL51" s="51"/>
      <c r="AM51" s="10">
        <v>1050</v>
      </c>
      <c r="AN51" s="10"/>
      <c r="AO51" s="14" t="s">
        <v>26</v>
      </c>
      <c r="AP51" s="75"/>
      <c r="AQ51" s="51"/>
      <c r="AR51" s="10">
        <v>1029</v>
      </c>
      <c r="AS51" s="10"/>
      <c r="AT51" s="14" t="s">
        <v>29</v>
      </c>
      <c r="AU51" s="75"/>
      <c r="AV51" s="51"/>
      <c r="AW51" s="10"/>
      <c r="AX51" s="10"/>
      <c r="AY51" s="14"/>
      <c r="AZ51" s="75"/>
      <c r="BA51" s="51"/>
    </row>
    <row r="52" spans="1:57" s="94" customFormat="1" ht="21" customHeight="1">
      <c r="A52" s="89" t="s">
        <v>196</v>
      </c>
      <c r="B52" s="89" t="s">
        <v>197</v>
      </c>
      <c r="C52" s="89" t="s">
        <v>138</v>
      </c>
      <c r="D52" s="90" t="s">
        <v>221</v>
      </c>
      <c r="E52" s="89">
        <v>1</v>
      </c>
      <c r="F52" s="89">
        <v>1</v>
      </c>
      <c r="G52" s="89"/>
      <c r="H52" s="89" t="s">
        <v>48</v>
      </c>
      <c r="I52" s="89"/>
      <c r="J52" s="89" t="s">
        <v>58</v>
      </c>
      <c r="K52" s="91">
        <v>850</v>
      </c>
      <c r="L52" s="237"/>
      <c r="M52" s="105" t="s">
        <v>26</v>
      </c>
      <c r="N52" s="91">
        <v>850</v>
      </c>
      <c r="O52" s="237"/>
      <c r="P52" s="105" t="s">
        <v>26</v>
      </c>
      <c r="Q52" s="105"/>
      <c r="R52" s="93">
        <f t="shared" si="15"/>
        <v>0</v>
      </c>
      <c r="S52" s="91">
        <v>850</v>
      </c>
      <c r="T52" s="237"/>
      <c r="U52" s="105" t="s">
        <v>26</v>
      </c>
      <c r="V52" s="75" t="str">
        <f t="shared" si="1"/>
        <v/>
      </c>
      <c r="W52" s="51" t="str">
        <f t="shared" si="2"/>
        <v/>
      </c>
      <c r="X52" s="92">
        <v>900</v>
      </c>
      <c r="Y52" s="92"/>
      <c r="Z52" s="14" t="s">
        <v>26</v>
      </c>
      <c r="AA52" s="75">
        <f t="shared" si="16"/>
        <v>50</v>
      </c>
      <c r="AB52" s="51" t="str">
        <f t="shared" si="17"/>
        <v/>
      </c>
      <c r="AC52" s="274">
        <v>999</v>
      </c>
      <c r="AD52" s="12"/>
      <c r="AE52" s="14" t="s">
        <v>26</v>
      </c>
      <c r="AF52" s="75">
        <f t="shared" si="18"/>
        <v>99</v>
      </c>
      <c r="AG52" s="51" t="str">
        <f t="shared" si="19"/>
        <v/>
      </c>
      <c r="AH52" s="12">
        <v>999</v>
      </c>
      <c r="AI52" s="12"/>
      <c r="AJ52" s="14" t="s">
        <v>29</v>
      </c>
      <c r="AK52" s="75" t="str">
        <f t="shared" si="20"/>
        <v/>
      </c>
      <c r="AL52" s="51" t="str">
        <f t="shared" si="21"/>
        <v/>
      </c>
      <c r="AM52" s="10">
        <v>999</v>
      </c>
      <c r="AN52" s="10"/>
      <c r="AO52" s="14" t="s">
        <v>26</v>
      </c>
      <c r="AP52" s="75" t="str">
        <f t="shared" si="22"/>
        <v/>
      </c>
      <c r="AQ52" s="51" t="str">
        <f t="shared" si="23"/>
        <v/>
      </c>
      <c r="AR52" s="10">
        <v>999</v>
      </c>
      <c r="AS52" s="10"/>
      <c r="AT52" s="14" t="s">
        <v>29</v>
      </c>
      <c r="AU52" s="75" t="str">
        <f t="shared" si="24"/>
        <v/>
      </c>
      <c r="AV52" s="51" t="str">
        <f t="shared" si="25"/>
        <v/>
      </c>
      <c r="AW52" s="10"/>
      <c r="AX52" s="10"/>
      <c r="AY52" s="14" t="s">
        <v>30</v>
      </c>
      <c r="AZ52" s="75">
        <f t="shared" si="26"/>
        <v>-999</v>
      </c>
      <c r="BA52" s="51" t="str">
        <f t="shared" si="27"/>
        <v/>
      </c>
    </row>
    <row r="53" spans="1:57" s="70" customFormat="1">
      <c r="A53" s="322" t="s">
        <v>196</v>
      </c>
      <c r="B53" s="322" t="s">
        <v>197</v>
      </c>
      <c r="C53" s="322" t="s">
        <v>184</v>
      </c>
      <c r="D53" s="353" t="s">
        <v>222</v>
      </c>
      <c r="E53" s="36">
        <v>1</v>
      </c>
      <c r="F53" s="36">
        <v>1</v>
      </c>
      <c r="G53" s="36">
        <v>700</v>
      </c>
      <c r="H53" s="36" t="s">
        <v>48</v>
      </c>
      <c r="I53" s="36"/>
      <c r="J53" s="322" t="s">
        <v>55</v>
      </c>
      <c r="K53" s="95">
        <v>999</v>
      </c>
      <c r="L53" s="74"/>
      <c r="M53" s="72" t="s">
        <v>29</v>
      </c>
      <c r="N53" s="95">
        <v>999</v>
      </c>
      <c r="O53" s="74"/>
      <c r="P53" s="72" t="s">
        <v>26</v>
      </c>
      <c r="Q53" s="72"/>
      <c r="R53" s="96">
        <f t="shared" si="15"/>
        <v>0</v>
      </c>
      <c r="S53" s="95">
        <v>999</v>
      </c>
      <c r="T53" s="74"/>
      <c r="U53" s="72" t="s">
        <v>26</v>
      </c>
      <c r="V53" s="45" t="str">
        <f t="shared" si="1"/>
        <v/>
      </c>
      <c r="W53" s="48" t="str">
        <f t="shared" si="2"/>
        <v/>
      </c>
      <c r="X53" s="69">
        <v>1049</v>
      </c>
      <c r="Y53" s="69"/>
      <c r="Z53" s="13" t="s">
        <v>26</v>
      </c>
      <c r="AA53" s="45">
        <f t="shared" si="16"/>
        <v>50</v>
      </c>
      <c r="AB53" s="48" t="str">
        <f t="shared" si="17"/>
        <v/>
      </c>
      <c r="AC53" s="273">
        <v>1049</v>
      </c>
      <c r="AD53" s="4"/>
      <c r="AE53" s="13" t="s">
        <v>26</v>
      </c>
      <c r="AF53" s="45" t="str">
        <f t="shared" si="18"/>
        <v/>
      </c>
      <c r="AG53" s="48" t="str">
        <f t="shared" si="19"/>
        <v/>
      </c>
      <c r="AH53" s="4">
        <v>1049</v>
      </c>
      <c r="AI53" s="4"/>
      <c r="AJ53" s="13" t="s">
        <v>29</v>
      </c>
      <c r="AK53" s="45" t="str">
        <f t="shared" si="20"/>
        <v/>
      </c>
      <c r="AL53" s="48" t="str">
        <f t="shared" si="21"/>
        <v/>
      </c>
      <c r="AM53">
        <v>999</v>
      </c>
      <c r="AN53"/>
      <c r="AO53" s="13" t="s">
        <v>26</v>
      </c>
      <c r="AP53" s="45">
        <f t="shared" si="22"/>
        <v>-50</v>
      </c>
      <c r="AQ53" s="48" t="str">
        <f t="shared" si="23"/>
        <v/>
      </c>
      <c r="AR53">
        <v>1099</v>
      </c>
      <c r="AS53"/>
      <c r="AT53" s="13" t="s">
        <v>29</v>
      </c>
      <c r="AU53" s="45">
        <f t="shared" si="24"/>
        <v>100</v>
      </c>
      <c r="AV53" s="48" t="str">
        <f t="shared" si="25"/>
        <v/>
      </c>
      <c r="AW53"/>
      <c r="AX53"/>
      <c r="AY53" s="13" t="s">
        <v>30</v>
      </c>
      <c r="AZ53" s="45">
        <f t="shared" si="26"/>
        <v>-1099</v>
      </c>
      <c r="BA53" s="48" t="str">
        <f t="shared" si="27"/>
        <v/>
      </c>
    </row>
    <row r="54" spans="1:57">
      <c r="A54" s="318"/>
      <c r="B54" s="318"/>
      <c r="C54" s="318"/>
      <c r="D54" s="358"/>
      <c r="E54" s="13">
        <v>1</v>
      </c>
      <c r="F54" s="13">
        <v>1</v>
      </c>
      <c r="G54" s="13">
        <v>985</v>
      </c>
      <c r="H54" s="13" t="s">
        <v>48</v>
      </c>
      <c r="I54" s="13"/>
      <c r="J54" s="318" t="s">
        <v>55</v>
      </c>
      <c r="K54" s="44">
        <v>1199</v>
      </c>
      <c r="L54" s="45"/>
      <c r="M54" s="31" t="s">
        <v>29</v>
      </c>
      <c r="N54" s="44">
        <v>1199</v>
      </c>
      <c r="O54" s="45"/>
      <c r="P54" s="31" t="s">
        <v>29</v>
      </c>
      <c r="Q54" s="31"/>
      <c r="R54" s="48">
        <f t="shared" si="15"/>
        <v>0</v>
      </c>
      <c r="S54" s="44">
        <v>1199</v>
      </c>
      <c r="T54" s="45"/>
      <c r="U54" s="31" t="s">
        <v>26</v>
      </c>
      <c r="V54" s="45" t="str">
        <f t="shared" si="1"/>
        <v/>
      </c>
      <c r="W54" s="48" t="str">
        <f t="shared" si="2"/>
        <v/>
      </c>
      <c r="X54" s="4">
        <v>1399</v>
      </c>
      <c r="Y54" s="4"/>
      <c r="Z54" s="13" t="s">
        <v>26</v>
      </c>
      <c r="AA54" s="45">
        <f t="shared" si="16"/>
        <v>200</v>
      </c>
      <c r="AB54" s="48" t="str">
        <f t="shared" si="17"/>
        <v/>
      </c>
      <c r="AC54" s="273">
        <v>1349</v>
      </c>
      <c r="AD54" s="4"/>
      <c r="AE54" s="13" t="s">
        <v>26</v>
      </c>
      <c r="AF54" s="45">
        <f t="shared" si="18"/>
        <v>-50</v>
      </c>
      <c r="AG54" s="48" t="str">
        <f t="shared" si="19"/>
        <v/>
      </c>
      <c r="AH54" s="4">
        <v>1249</v>
      </c>
      <c r="AI54" s="4"/>
      <c r="AJ54" s="13" t="s">
        <v>29</v>
      </c>
      <c r="AK54" s="45">
        <f t="shared" si="20"/>
        <v>-100</v>
      </c>
      <c r="AL54" s="48" t="str">
        <f t="shared" si="21"/>
        <v/>
      </c>
      <c r="AM54">
        <v>1249</v>
      </c>
      <c r="AO54" s="13" t="s">
        <v>26</v>
      </c>
      <c r="AP54" s="45" t="str">
        <f t="shared" si="22"/>
        <v/>
      </c>
      <c r="AQ54" s="48" t="str">
        <f t="shared" si="23"/>
        <v/>
      </c>
      <c r="AR54">
        <v>1449</v>
      </c>
      <c r="AT54" s="13" t="s">
        <v>29</v>
      </c>
      <c r="AU54" s="45">
        <f t="shared" si="24"/>
        <v>200</v>
      </c>
      <c r="AV54" s="48" t="str">
        <f t="shared" si="25"/>
        <v/>
      </c>
      <c r="AY54" s="13" t="s">
        <v>30</v>
      </c>
      <c r="AZ54" s="45">
        <f t="shared" si="26"/>
        <v>-1449</v>
      </c>
      <c r="BA54" s="48" t="str">
        <f t="shared" si="27"/>
        <v/>
      </c>
    </row>
    <row r="55" spans="1:57" s="10" customFormat="1">
      <c r="A55" s="323"/>
      <c r="B55" s="323"/>
      <c r="C55" s="323"/>
      <c r="D55" s="355"/>
      <c r="E55" s="14">
        <v>2</v>
      </c>
      <c r="F55" s="14">
        <v>1</v>
      </c>
      <c r="G55" s="14">
        <v>985</v>
      </c>
      <c r="H55" s="14" t="s">
        <v>48</v>
      </c>
      <c r="I55" s="14"/>
      <c r="J55" s="323" t="s">
        <v>55</v>
      </c>
      <c r="K55" s="50">
        <v>1199</v>
      </c>
      <c r="L55" s="75"/>
      <c r="M55" s="37" t="s">
        <v>26</v>
      </c>
      <c r="N55" s="50">
        <v>1199</v>
      </c>
      <c r="O55" s="75"/>
      <c r="P55" s="37" t="s">
        <v>26</v>
      </c>
      <c r="Q55" s="37"/>
      <c r="R55" s="51">
        <f t="shared" si="15"/>
        <v>0</v>
      </c>
      <c r="S55" s="50">
        <v>1199</v>
      </c>
      <c r="T55" s="75"/>
      <c r="U55" s="37" t="s">
        <v>26</v>
      </c>
      <c r="V55" s="75" t="str">
        <f t="shared" si="1"/>
        <v/>
      </c>
      <c r="W55" s="51" t="str">
        <f t="shared" si="2"/>
        <v/>
      </c>
      <c r="X55" s="12">
        <v>1399</v>
      </c>
      <c r="Y55" s="12"/>
      <c r="Z55" s="14" t="s">
        <v>29</v>
      </c>
      <c r="AA55" s="75">
        <f t="shared" si="16"/>
        <v>200</v>
      </c>
      <c r="AB55" s="51" t="str">
        <f t="shared" si="17"/>
        <v/>
      </c>
      <c r="AC55" s="274">
        <v>1349</v>
      </c>
      <c r="AD55" s="12"/>
      <c r="AE55" s="14" t="s">
        <v>26</v>
      </c>
      <c r="AF55" s="75">
        <f t="shared" si="18"/>
        <v>-50</v>
      </c>
      <c r="AG55" s="51" t="str">
        <f t="shared" si="19"/>
        <v/>
      </c>
      <c r="AH55" s="12">
        <v>1249</v>
      </c>
      <c r="AI55" s="12"/>
      <c r="AJ55" s="14" t="s">
        <v>29</v>
      </c>
      <c r="AK55" s="75">
        <f t="shared" si="20"/>
        <v>-100</v>
      </c>
      <c r="AL55" s="51" t="str">
        <f t="shared" si="21"/>
        <v/>
      </c>
      <c r="AM55" s="10">
        <v>1249</v>
      </c>
      <c r="AO55" s="14" t="s">
        <v>26</v>
      </c>
      <c r="AP55" s="75" t="str">
        <f t="shared" si="22"/>
        <v/>
      </c>
      <c r="AQ55" s="51" t="str">
        <f t="shared" si="23"/>
        <v/>
      </c>
      <c r="AR55" s="10">
        <v>1449</v>
      </c>
      <c r="AT55" s="14" t="s">
        <v>29</v>
      </c>
      <c r="AU55" s="75">
        <f t="shared" si="24"/>
        <v>200</v>
      </c>
      <c r="AV55" s="51" t="str">
        <f t="shared" si="25"/>
        <v/>
      </c>
      <c r="AY55" s="14" t="s">
        <v>30</v>
      </c>
      <c r="AZ55" s="75">
        <f t="shared" si="26"/>
        <v>-1449</v>
      </c>
      <c r="BA55" s="51" t="str">
        <f t="shared" si="27"/>
        <v/>
      </c>
    </row>
    <row r="56" spans="1:57">
      <c r="A56" s="13"/>
      <c r="B56" s="13"/>
      <c r="C56" s="13"/>
      <c r="D56" s="33"/>
      <c r="E56" s="13"/>
      <c r="F56" s="13"/>
      <c r="G56" s="13"/>
      <c r="H56" s="13"/>
      <c r="I56" s="13"/>
      <c r="J56" s="13"/>
      <c r="K56" s="44"/>
      <c r="L56" s="45"/>
      <c r="M56" s="32"/>
      <c r="N56" s="44"/>
      <c r="O56" s="45"/>
      <c r="P56" s="31"/>
      <c r="Q56" s="31"/>
      <c r="R56" s="48"/>
      <c r="S56" s="44"/>
      <c r="T56" s="45"/>
      <c r="U56" s="31"/>
      <c r="V56" s="11"/>
      <c r="W56" s="63"/>
      <c r="X56" s="11"/>
      <c r="Y56" s="11"/>
      <c r="Z56" s="11"/>
      <c r="AA56" s="11"/>
      <c r="AB56" s="63"/>
      <c r="AC56" s="276"/>
      <c r="AD56" s="11"/>
      <c r="AE56" s="11"/>
      <c r="AF56" s="11"/>
      <c r="AG56" s="63"/>
      <c r="AH56" s="11"/>
      <c r="AI56" s="11"/>
      <c r="AJ56" s="11"/>
      <c r="AK56" s="11"/>
      <c r="AL56" s="63"/>
      <c r="AP56" s="11"/>
      <c r="AQ56" s="63"/>
      <c r="AU56" s="11"/>
      <c r="AV56" s="63"/>
      <c r="AZ56" s="11"/>
      <c r="BA56" s="63"/>
    </row>
    <row r="57" spans="1:57">
      <c r="D57" s="10" t="s">
        <v>70</v>
      </c>
      <c r="E57" s="133" t="s">
        <v>69</v>
      </c>
      <c r="F57" s="225" t="s">
        <v>30</v>
      </c>
      <c r="G57" s="10"/>
      <c r="H57" s="10"/>
      <c r="I57" s="10"/>
      <c r="J57" s="10"/>
      <c r="K57" s="50"/>
      <c r="L57" s="75"/>
      <c r="M57" s="37"/>
      <c r="N57" s="50"/>
      <c r="O57" s="75"/>
      <c r="P57" s="37"/>
      <c r="Q57" s="37"/>
      <c r="R57" s="51"/>
      <c r="S57" s="50"/>
      <c r="T57" s="75"/>
      <c r="U57" s="37"/>
      <c r="V57" s="75"/>
      <c r="W57" s="51"/>
      <c r="X57" s="12"/>
      <c r="Y57" s="12"/>
      <c r="Z57" s="12"/>
      <c r="AA57" s="75"/>
      <c r="AB57" s="51"/>
      <c r="AC57" s="274"/>
      <c r="AD57" s="12"/>
      <c r="AE57" s="12"/>
      <c r="AF57" s="75"/>
      <c r="AG57" s="51"/>
      <c r="AH57" s="12"/>
      <c r="AI57" s="12"/>
      <c r="AJ57" s="12"/>
      <c r="AK57" s="75"/>
      <c r="AL57" s="51"/>
      <c r="AM57" s="10"/>
      <c r="AN57" s="10"/>
      <c r="AO57" s="10"/>
      <c r="AP57" s="75"/>
      <c r="AQ57" s="51"/>
      <c r="AR57" s="10"/>
      <c r="AS57" s="10"/>
      <c r="AT57" s="10"/>
      <c r="AU57" s="75"/>
      <c r="AV57" s="51"/>
      <c r="AW57" s="10"/>
      <c r="AX57" s="10"/>
      <c r="AY57" s="10"/>
      <c r="AZ57" s="75"/>
      <c r="BA57" s="51"/>
      <c r="BB57" s="10"/>
      <c r="BC57" s="10"/>
      <c r="BD57" s="10"/>
      <c r="BE57" s="10"/>
    </row>
    <row r="58" spans="1:57">
      <c r="C58" s="318" t="s">
        <v>71</v>
      </c>
      <c r="D58" t="s">
        <v>96</v>
      </c>
      <c r="E58" s="254">
        <v>0</v>
      </c>
      <c r="F58" s="13">
        <v>1</v>
      </c>
      <c r="K58" s="44"/>
      <c r="L58" s="45"/>
      <c r="M58" s="31"/>
      <c r="N58" s="80">
        <f>IFERROR(AVERAGEIFS(N$4:N$55,$E$4:$E$55,$E58,$F$4:$F$55,$F58,P$4:P$55,$F$57),"")</f>
        <v>994.33333333333337</v>
      </c>
      <c r="O58" s="76">
        <f>IFERROR(AVERAGEIFS(O$4:O$55,$E$4:$E$55,$E54,$F$4:$F$55,$F58,P$4:P$55,$F$57),"")</f>
        <v>1325.4</v>
      </c>
      <c r="P58" s="31"/>
      <c r="Q58" s="31"/>
      <c r="R58" s="45"/>
      <c r="S58" s="80">
        <f>IFERROR(AVERAGEIFS(S$4:S$55,$E$4:$E$55,$E58,$F$4:$F$55,$F58,U$4:U$55,$F$57),"")</f>
        <v>915.5</v>
      </c>
      <c r="T58" s="76">
        <f>IFERROR(AVERAGEIFS(T$4:T$55,$E$4:$E$55,$E54,$F$4:$F$55,$F58,U$4:U$55,$F$57),"")</f>
        <v>1307.4166666666667</v>
      </c>
      <c r="U58" s="31" t="str">
        <f>IFERROR(AVERAGEIFS(U$4:U$56,$E$4:$E$56,$E58,$F$4:$F$56,$F58),"")</f>
        <v/>
      </c>
      <c r="V58" s="45">
        <f t="shared" ref="V58" si="28">IFERROR(S58-N58,"")</f>
        <v>-78.833333333333371</v>
      </c>
      <c r="W58" s="48">
        <f t="shared" ref="W58" si="29">IFERROR(T58-O58,"")</f>
        <v>-17.983333333333348</v>
      </c>
      <c r="X58" s="80">
        <f>IFERROR(AVERAGEIFS(X$4:X$55,$E$4:$E$55,$E58,$F$4:$F$55,$F58,Z$4:Z$55,$F$57),"")</f>
        <v>972.85714285714289</v>
      </c>
      <c r="Y58" s="76">
        <f>IFERROR(AVERAGEIFS(Y$4:Y$55,$E$4:$E$55,$E54,$F$4:$F$55,$F58,Z$4:Z$55,$F$57),"")</f>
        <v>1298.3846153846155</v>
      </c>
      <c r="Z58" s="31" t="str">
        <f>IFERROR(AVERAGEIFS(Z$4:Z$56,$E$4:$E$56,$E58,$F$4:$F$56,$F58),"")</f>
        <v/>
      </c>
      <c r="AA58" s="45">
        <f t="shared" ref="AA58:AA61" si="30">IFERROR(X58-S58,"")</f>
        <v>57.35714285714289</v>
      </c>
      <c r="AB58" s="48">
        <f t="shared" ref="AB58:AB61" si="31">IFERROR(Y58-T58,"")</f>
        <v>-9.0320512820512704</v>
      </c>
      <c r="AC58" s="277">
        <f>IFERROR(AVERAGEIFS(AC$4:AC$55,$E$4:$E$55,$E58,$F$4:$F$55,$F58,AE$4:AE$55,$F$57),"")</f>
        <v>961.42857142857144</v>
      </c>
      <c r="AD58" s="76">
        <f>IFERROR(AVERAGEIFS(AD$4:AD$55,$E$4:$E$55,$E54,$F$4:$F$55,$F58,AE$4:AE$55,$F$57),"")</f>
        <v>1293.9333333333334</v>
      </c>
      <c r="AE58" s="31" t="str">
        <f>IFERROR(AVERAGEIFS(AE$4:AE$56,$E$4:$E$56,$E58,$F$4:$F$56,$F58),"")</f>
        <v/>
      </c>
      <c r="AF58" s="45">
        <f t="shared" ref="AF58:AF61" si="32">IFERROR(AC58-X58,"")</f>
        <v>-11.428571428571445</v>
      </c>
      <c r="AG58" s="48">
        <f t="shared" ref="AG58:AG61" si="33">IFERROR(AD58-Y58,"")</f>
        <v>-4.4512820512820781</v>
      </c>
      <c r="AH58" s="80">
        <f>IFERROR(AVERAGEIFS(AH$4:AH$55,$E$4:$E$55,$E58,$F$4:$F$55,$F58,AJ$4:AJ$55,$F$57),"")</f>
        <v>907.28571428571433</v>
      </c>
      <c r="AI58" s="76">
        <f>IFERROR(AVERAGEIFS(AI$4:AI$55,$E$4:$E$55,$E54,$F$4:$F$55,$F58,AJ$4:AJ$55,$F$57),"")</f>
        <v>1280.2666666666667</v>
      </c>
      <c r="AJ58" s="31" t="str">
        <f>IFERROR(AVERAGEIFS(AJ$4:AJ$56,$E$4:$E$56,$E58,$F$4:$F$56,$F58),"")</f>
        <v/>
      </c>
      <c r="AK58" s="45">
        <f t="shared" ref="AK58:AK61" si="34">IFERROR(AH58-AC58,"")</f>
        <v>-54.14285714285711</v>
      </c>
      <c r="AL58" s="48">
        <f t="shared" ref="AL58:AL61" si="35">IFERROR(AI58-AD58,"")</f>
        <v>-13.666666666666742</v>
      </c>
      <c r="AM58" s="80">
        <f>IFERROR(AVERAGEIFS(AM$4:AM$55,$E$4:$E$55,$E58,$F$4:$F$55,$F58,AO$4:AO$55,$F$57),"")</f>
        <v>950.14285714285711</v>
      </c>
      <c r="AN58" s="76">
        <f>IFERROR(AVERAGEIFS(AN$4:AN$55,$E$4:$E$55,$E54,$F$4:$F$55,$F58,AO$4:AO$55,$F$57),"")</f>
        <v>1287.7857142857142</v>
      </c>
      <c r="AO58" s="31" t="str">
        <f>IFERROR(AVERAGEIFS(AO$4:AO$56,$E$4:$E$56,$E58,$F$4:$F$56,$F58),"")</f>
        <v/>
      </c>
      <c r="AP58" s="45">
        <f t="shared" ref="AP58:AP61" si="36">IFERROR(AM58-AH58,"")</f>
        <v>42.857142857142776</v>
      </c>
      <c r="AQ58" s="48">
        <f t="shared" ref="AQ58:AQ61" si="37">IFERROR(AN58-AI58,"")</f>
        <v>7.5190476190475692</v>
      </c>
      <c r="AR58" s="80">
        <f>IFERROR(AVERAGEIFS(AR$4:AR$55,$E$4:$E$55,$E58,$F$4:$F$55,$F58,AT$4:AT$55,$F$57),"")</f>
        <v>885.57142857142856</v>
      </c>
      <c r="AS58" s="76">
        <f>IFERROR(AVERAGEIFS(AS$4:AS$55,$E$4:$E$55,$E54,$F$4:$F$55,$F58,AT$4:AT$55,$F$57),"")</f>
        <v>1293.3846153846155</v>
      </c>
      <c r="AT58" s="31" t="str">
        <f>IFERROR(AVERAGEIFS(AT$4:AT$56,$E$4:$E$56,$E58,$F$4:$F$56,$F58),"")</f>
        <v/>
      </c>
      <c r="AU58" s="45">
        <f t="shared" ref="AU58:AU61" si="38">IFERROR(AR58-AM58,"")</f>
        <v>-64.571428571428555</v>
      </c>
      <c r="AV58" s="48">
        <f t="shared" ref="AV58:AV61" si="39">IFERROR(AS58-AN58,"")</f>
        <v>5.5989010989012513</v>
      </c>
      <c r="AW58" s="80" t="str">
        <f>IFERROR(AVERAGEIFS(AW$4:AW$55,$E$4:$E$55,$E58,$F$4:$F$55,$F58,AY$4:AY$55,$F$57),"")</f>
        <v/>
      </c>
      <c r="AX58" s="76" t="str">
        <f>IFERROR(AVERAGEIFS(AX$4:AX$55,$E$4:$E$55,$E54,$F$4:$F$55,$F58,AY$4:AY$55,$F$57),"")</f>
        <v/>
      </c>
      <c r="AY58" s="31" t="str">
        <f>IFERROR(AVERAGEIFS(AY$4:AY$56,$E$4:$E$56,$E58,$F$4:$F$56,$F58),"")</f>
        <v/>
      </c>
      <c r="AZ58" s="45" t="str">
        <f t="shared" ref="AZ58:AZ61" si="40">IFERROR(AW58-AR58,"")</f>
        <v/>
      </c>
      <c r="BA58" s="48" t="str">
        <f t="shared" ref="BA58:BA61" si="41">IFERROR(AX58-AS58,"")</f>
        <v/>
      </c>
    </row>
    <row r="59" spans="1:57">
      <c r="C59" s="318"/>
      <c r="D59" t="s">
        <v>72</v>
      </c>
      <c r="E59" s="255">
        <v>1</v>
      </c>
      <c r="F59" s="19">
        <v>1</v>
      </c>
      <c r="K59" s="238"/>
      <c r="L59" s="239"/>
      <c r="M59" s="240"/>
      <c r="N59" s="80">
        <f>IFERROR(AVERAGEIFS(N$4:N$55,$E$4:$E$55,$E59,$F$4:$F$55,$F59,P$4:P$55,$F$57),"")</f>
        <v>1115.8888888888889</v>
      </c>
      <c r="O59" s="76">
        <f>IFERROR(AVERAGEIFS(O$4:O$55,$E$4:$E$55,$E55,$F$4:$F$55,$F59,P$4:P$55,$F$57),"")</f>
        <v>1549.25</v>
      </c>
      <c r="P59" s="31" t="str">
        <f>IFERROR(AVERAGEIFS(P$4:P$56,$E$4:$E$56,$E59,$F$4:$F$56,$F59),"")</f>
        <v/>
      </c>
      <c r="Q59" s="31"/>
      <c r="R59" s="31"/>
      <c r="S59" s="80">
        <f>IFERROR(AVERAGEIFS(S$4:S$55,$E$4:$E$55,$E59,$F$4:$F$55,$F59,U$4:U$55,$F$57),"")</f>
        <v>1103.5294117647059</v>
      </c>
      <c r="T59" s="76">
        <f>IFERROR(AVERAGEIFS(T$4:T$55,$E$4:$E$55,$E55,$F$4:$F$55,$F59,U$4:U$55,$F$57),"")</f>
        <v>1549.25</v>
      </c>
      <c r="U59" s="31" t="str">
        <f>IFERROR(AVERAGEIFS(U$4:U$56,$E$4:$E$56,$E59,$F$4:$F$56,$F59),"")</f>
        <v/>
      </c>
      <c r="V59" s="45">
        <f t="shared" ref="V59:W79" si="42">IFERROR(S59-N59,"")</f>
        <v>-12.359477124183059</v>
      </c>
      <c r="W59" s="48">
        <f t="shared" si="42"/>
        <v>0</v>
      </c>
      <c r="X59" s="80">
        <f>IFERROR(AVERAGEIFS(X$4:X$55,$E$4:$E$55,$E59,$F$4:$F$55,$F59,Z$4:Z$55,$F$57),"")</f>
        <v>1115.8499999999999</v>
      </c>
      <c r="Y59" s="76">
        <f>IFERROR(AVERAGEIFS(Y$4:Y$55,$E$4:$E$55,$E55,$F$4:$F$55,$F59,Z$4:Z$55,$F$57),"")</f>
        <v>1545.5</v>
      </c>
      <c r="Z59" s="31" t="str">
        <f>IFERROR(AVERAGEIFS(Z$4:Z$56,$E$4:$E$56,$E59,$F$4:$F$56,$F59),"")</f>
        <v/>
      </c>
      <c r="AA59" s="45">
        <f t="shared" si="30"/>
        <v>12.320588235294053</v>
      </c>
      <c r="AB59" s="48">
        <f t="shared" si="31"/>
        <v>-3.75</v>
      </c>
      <c r="AC59" s="277">
        <f>IFERROR(AVERAGEIFS(AC$4:AC$55,$E$4:$E$55,$E59,$F$4:$F$55,$F59,AE$4:AE$55,$F$57),"")</f>
        <v>1132.4545454545455</v>
      </c>
      <c r="AD59" s="76">
        <f>IFERROR(AVERAGEIFS(AD$4:AD$55,$E$4:$E$55,$E55,$F$4:$F$55,$F59,AE$4:AE$55,$F$57),"")</f>
        <v>1551.2857142857142</v>
      </c>
      <c r="AE59" s="31" t="str">
        <f>IFERROR(AVERAGEIFS(AE$4:AE$56,$E$4:$E$56,$E59,$F$4:$F$56,$F59),"")</f>
        <v/>
      </c>
      <c r="AF59" s="45">
        <f t="shared" si="32"/>
        <v>16.604545454545587</v>
      </c>
      <c r="AG59" s="48">
        <f t="shared" si="33"/>
        <v>5.7857142857142208</v>
      </c>
      <c r="AH59" s="80">
        <f>IFERROR(AVERAGEIFS(AH$4:AH$55,$E$4:$E$55,$E59,$F$4:$F$55,$F59,AJ$4:AJ$55,$F$57),"")</f>
        <v>1115.3181818181818</v>
      </c>
      <c r="AI59" s="76">
        <f>IFERROR(AVERAGEIFS(AI$4:AI$55,$E$4:$E$55,$E55,$F$4:$F$55,$F59,AJ$4:AJ$55,$F$57),"")</f>
        <v>1547</v>
      </c>
      <c r="AJ59" s="31" t="str">
        <f>IFERROR(AVERAGEIFS(AJ$4:AJ$56,$E$4:$E$56,$E59,$F$4:$F$56,$F59),"")</f>
        <v/>
      </c>
      <c r="AK59" s="45">
        <f t="shared" si="34"/>
        <v>-17.13636363636374</v>
      </c>
      <c r="AL59" s="48">
        <f t="shared" si="35"/>
        <v>-4.2857142857142208</v>
      </c>
      <c r="AM59" s="80">
        <f>IFERROR(AVERAGEIFS(AM$4:AM$55,$E$4:$E$55,$E59,$F$4:$F$55,$F59,AO$4:AO$55,$F$57),"")</f>
        <v>1104.304347826087</v>
      </c>
      <c r="AN59" s="76">
        <f>IFERROR(AVERAGEIFS(AN$4:AN$55,$E$4:$E$55,$E55,$F$4:$F$55,$F59,AO$4:AO$55,$F$57),"")</f>
        <v>1524.1428571428571</v>
      </c>
      <c r="AO59" s="31" t="str">
        <f>IFERROR(AVERAGEIFS(AO$4:AO$56,$E$4:$E$56,$E59,$F$4:$F$56,$F59),"")</f>
        <v/>
      </c>
      <c r="AP59" s="45">
        <f t="shared" si="36"/>
        <v>-11.01383399209476</v>
      </c>
      <c r="AQ59" s="48">
        <f t="shared" si="37"/>
        <v>-22.85714285714289</v>
      </c>
      <c r="AR59" s="80">
        <f>IFERROR(AVERAGEIFS(AR$4:AR$55,$E$4:$E$55,$E59,$F$4:$F$55,$F59,AT$4:AT$55,$F$57),"")</f>
        <v>1123.7826086956522</v>
      </c>
      <c r="AS59" s="76">
        <f>IFERROR(AVERAGEIFS(AS$4:AS$55,$E$4:$E$55,$E55,$F$4:$F$55,$F59,AT$4:AT$55,$F$57),"")</f>
        <v>1524.1428571428571</v>
      </c>
      <c r="AT59" s="31" t="str">
        <f>IFERROR(AVERAGEIFS(AT$4:AT$56,$E$4:$E$56,$E59,$F$4:$F$56,$F59),"")</f>
        <v/>
      </c>
      <c r="AU59" s="45">
        <f t="shared" si="38"/>
        <v>19.478260869565247</v>
      </c>
      <c r="AV59" s="48">
        <f t="shared" si="39"/>
        <v>0</v>
      </c>
      <c r="AW59" s="80" t="str">
        <f>IFERROR(AVERAGEIFS(AW$4:AW$55,$E$4:$E$55,$E59,$F$4:$F$55,$F59,AY$4:AY$55,$F$57),"")</f>
        <v/>
      </c>
      <c r="AX59" s="76" t="str">
        <f>IFERROR(AVERAGEIFS(AX$4:AX$55,$E$4:$E$55,$E55,$F$4:$F$55,$F59,AY$4:AY$55,$F$57),"")</f>
        <v/>
      </c>
      <c r="AY59" s="31" t="str">
        <f>IFERROR(AVERAGEIFS(AY$4:AY$56,$E$4:$E$56,$E59,$F$4:$F$56,$F59),"")</f>
        <v/>
      </c>
      <c r="AZ59" s="45" t="str">
        <f t="shared" si="40"/>
        <v/>
      </c>
      <c r="BA59" s="48" t="str">
        <f t="shared" si="41"/>
        <v/>
      </c>
    </row>
    <row r="60" spans="1:57">
      <c r="C60" s="318"/>
      <c r="D60" t="s">
        <v>73</v>
      </c>
      <c r="E60" s="255">
        <v>2</v>
      </c>
      <c r="F60" s="19">
        <v>1</v>
      </c>
      <c r="K60" s="238"/>
      <c r="L60" s="239"/>
      <c r="M60" s="240"/>
      <c r="N60" s="80">
        <f>IFERROR(AVERAGEIFS(N$4:N$55,$E$4:$E$55,$E60,$F$4:$F$55,$F60,P$4:P$55,$F$57),"")</f>
        <v>1398.9</v>
      </c>
      <c r="O60" s="76">
        <f>IFERROR(AVERAGEIFS(O$4:O$55,$E$4:$E$55,$E56,$F$4:$F$55,$F60,P$4:P$55,$F$57),"")</f>
        <v>1129.4000000000001</v>
      </c>
      <c r="P60" s="31" t="str">
        <f>IFERROR(AVERAGEIFS(P$4:P$56,$E$4:$E$56,$E60,$F$4:$F$56,$F60),"")</f>
        <v/>
      </c>
      <c r="Q60" s="31"/>
      <c r="R60" s="31"/>
      <c r="S60" s="80">
        <f>IFERROR(AVERAGEIFS(S$4:S$55,$E$4:$E$55,$E60,$F$4:$F$55,$F60,U$4:U$55,$F$57),"")</f>
        <v>1309.9000000000001</v>
      </c>
      <c r="T60" s="76">
        <f>IFERROR(AVERAGEIFS(T$4:T$55,$E$4:$E$55,$E56,$F$4:$F$55,$F60,U$4:U$55,$F$57),"")</f>
        <v>1129.4000000000001</v>
      </c>
      <c r="U60" s="31" t="str">
        <f>IFERROR(AVERAGEIFS(U$4:U$56,$E$4:$E$56,$E60,$F$4:$F$56,$F60),"")</f>
        <v/>
      </c>
      <c r="V60" s="128">
        <f t="shared" si="42"/>
        <v>-89</v>
      </c>
      <c r="W60" s="108">
        <f t="shared" si="42"/>
        <v>0</v>
      </c>
      <c r="X60" s="80">
        <f>IFERROR(AVERAGEIFS(X$4:X$55,$E$4:$E$55,$E60,$F$4:$F$55,$F60,Z$4:Z$55,$F$57),"")</f>
        <v>1342.6363636363637</v>
      </c>
      <c r="Y60" s="76">
        <f>IFERROR(AVERAGEIFS(Y$4:Y$55,$E$4:$E$55,$E56,$F$4:$F$55,$F60,Z$4:Z$55,$F$57),"")</f>
        <v>1129.4000000000001</v>
      </c>
      <c r="Z60" s="31" t="str">
        <f>IFERROR(AVERAGEIFS(Z$4:Z$56,$E$4:$E$56,$E60,$F$4:$F$56,$F60),"")</f>
        <v/>
      </c>
      <c r="AA60" s="128">
        <f t="shared" si="30"/>
        <v>32.736363636363649</v>
      </c>
      <c r="AB60" s="108">
        <f t="shared" si="31"/>
        <v>0</v>
      </c>
      <c r="AC60" s="277">
        <f>IFERROR(AVERAGEIFS(AC$4:AC$55,$E$4:$E$55,$E60,$F$4:$F$55,$F60,AE$4:AE$55,$F$57),"")</f>
        <v>1307.9000000000001</v>
      </c>
      <c r="AD60" s="76">
        <f>IFERROR(AVERAGEIFS(AD$4:AD$55,$E$4:$E$55,$E56,$F$4:$F$55,$F60,AE$4:AE$55,$F$57),"")</f>
        <v>1129.4000000000001</v>
      </c>
      <c r="AE60" s="31" t="str">
        <f>IFERROR(AVERAGEIFS(AE$4:AE$56,$E$4:$E$56,$E60,$F$4:$F$56,$F60),"")</f>
        <v/>
      </c>
      <c r="AF60" s="128">
        <f t="shared" si="32"/>
        <v>-34.736363636363649</v>
      </c>
      <c r="AG60" s="108">
        <f t="shared" si="33"/>
        <v>0</v>
      </c>
      <c r="AH60" s="80">
        <f>IFERROR(AVERAGEIFS(AH$4:AH$55,$E$4:$E$55,$E60,$F$4:$F$55,$F60,AJ$4:AJ$55,$F$57),"")</f>
        <v>1252</v>
      </c>
      <c r="AI60" s="76">
        <f>IFERROR(AVERAGEIFS(AI$4:AI$55,$E$4:$E$55,$E56,$F$4:$F$55,$F60,AJ$4:AJ$55,$F$57),"")</f>
        <v>1083.4000000000001</v>
      </c>
      <c r="AJ60" s="31" t="str">
        <f>IFERROR(AVERAGEIFS(AJ$4:AJ$56,$E$4:$E$56,$E60,$F$4:$F$56,$F60),"")</f>
        <v/>
      </c>
      <c r="AK60" s="128">
        <f t="shared" si="34"/>
        <v>-55.900000000000091</v>
      </c>
      <c r="AL60" s="108">
        <f t="shared" si="35"/>
        <v>-46</v>
      </c>
      <c r="AM60" s="80">
        <f>IFERROR(AVERAGEIFS(AM$4:AM$55,$E$4:$E$55,$E60,$F$4:$F$55,$F60,AO$4:AO$55,$F$57),"")</f>
        <v>1295.1818181818182</v>
      </c>
      <c r="AN60" s="76">
        <f>IFERROR(AVERAGEIFS(AN$4:AN$55,$E$4:$E$55,$E56,$F$4:$F$55,$F60,AO$4:AO$55,$F$57),"")</f>
        <v>1083.4000000000001</v>
      </c>
      <c r="AO60" s="31" t="str">
        <f>IFERROR(AVERAGEIFS(AO$4:AO$56,$E$4:$E$56,$E60,$F$4:$F$56,$F60),"")</f>
        <v/>
      </c>
      <c r="AP60" s="128">
        <f t="shared" si="36"/>
        <v>43.181818181818244</v>
      </c>
      <c r="AQ60" s="108">
        <f t="shared" si="37"/>
        <v>0</v>
      </c>
      <c r="AR60" s="80">
        <f>IFERROR(AVERAGEIFS(AR$4:AR$55,$E$4:$E$55,$E60,$F$4:$F$55,$F60,AT$4:AT$55,$F$57),"")</f>
        <v>1343.6</v>
      </c>
      <c r="AS60" s="76">
        <f>IFERROR(AVERAGEIFS(AS$4:AS$55,$E$4:$E$55,$E56,$F$4:$F$55,$F60,AT$4:AT$55,$F$57),"")</f>
        <v>1083.4000000000001</v>
      </c>
      <c r="AT60" s="31" t="str">
        <f>IFERROR(AVERAGEIFS(AT$4:AT$56,$E$4:$E$56,$E60,$F$4:$F$56,$F60),"")</f>
        <v/>
      </c>
      <c r="AU60" s="128">
        <f t="shared" si="38"/>
        <v>48.418181818181665</v>
      </c>
      <c r="AV60" s="108">
        <f t="shared" si="39"/>
        <v>0</v>
      </c>
      <c r="AW60" s="80" t="str">
        <f>IFERROR(AVERAGEIFS(AW$4:AW$55,$E$4:$E$55,$E60,$F$4:$F$55,$F60,AY$4:AY$55,$F$57),"")</f>
        <v/>
      </c>
      <c r="AX60" s="76" t="str">
        <f>IFERROR(AVERAGEIFS(AX$4:AX$55,$E$4:$E$55,$E56,$F$4:$F$55,$F60,AY$4:AY$55,$F$57),"")</f>
        <v/>
      </c>
      <c r="AY60" s="31" t="str">
        <f>IFERROR(AVERAGEIFS(AY$4:AY$56,$E$4:$E$56,$E60,$F$4:$F$56,$F60),"")</f>
        <v/>
      </c>
      <c r="AZ60" s="128" t="str">
        <f t="shared" si="40"/>
        <v/>
      </c>
      <c r="BA60" s="108" t="str">
        <f t="shared" si="41"/>
        <v/>
      </c>
    </row>
    <row r="61" spans="1:57">
      <c r="C61" s="318"/>
      <c r="D61" t="s">
        <v>74</v>
      </c>
      <c r="E61" s="255">
        <v>2</v>
      </c>
      <c r="F61" s="19">
        <v>2</v>
      </c>
      <c r="K61" s="238"/>
      <c r="L61" s="239"/>
      <c r="M61" s="240" t="str">
        <f>IFERROR(AVERAGEIFS(M$4:M$56,$E$4:$E$56,$E61,$F$4:$F$56,$F61),"")</f>
        <v/>
      </c>
      <c r="N61" s="80">
        <f>IFERROR(AVERAGEIFS(N$4:N$55,$E$4:$E$55,$E61,$F$4:$F$55,$F61,P$4:P$55,$F$57),"")</f>
        <v>1469.8</v>
      </c>
      <c r="O61" s="76" t="str">
        <f>IFERROR(AVERAGEIFS(O$4:O$55,$E$4:$E$55,$E57,$F$4:$F$55,$F61,P$4:P$55,$F$57),"")</f>
        <v/>
      </c>
      <c r="P61" s="31" t="str">
        <f>IFERROR(AVERAGEIFS(P$4:P$56,$E$4:$E$56,$E61,$F$4:$F$56,$F61),"")</f>
        <v/>
      </c>
      <c r="Q61" s="31"/>
      <c r="R61" s="31"/>
      <c r="S61" s="80">
        <f>IFERROR(AVERAGEIFS(S$4:S$55,$E$4:$E$55,$E61,$F$4:$F$55,$F61,U$4:U$55,$F$57),"")</f>
        <v>1587.25</v>
      </c>
      <c r="T61" s="76" t="str">
        <f>IFERROR(AVERAGEIFS(T$4:T$55,$E$4:$E$55,$E57,$F$4:$F$55,$F61,U$4:U$55,$F$57),"")</f>
        <v/>
      </c>
      <c r="U61" s="31" t="str">
        <f>IFERROR(AVERAGEIFS(U$4:U$56,$E$4:$E$56,$E61,$F$4:$F$56,$F61),"")</f>
        <v/>
      </c>
      <c r="V61" s="128">
        <f t="shared" si="42"/>
        <v>117.45000000000005</v>
      </c>
      <c r="W61" s="108" t="str">
        <f t="shared" si="42"/>
        <v/>
      </c>
      <c r="X61" s="80">
        <f>IFERROR(AVERAGEIFS(X$4:X$55,$E$4:$E$55,$E61,$F$4:$F$55,$F61,Z$4:Z$55,$F$57),"")</f>
        <v>1423</v>
      </c>
      <c r="Y61" s="76" t="str">
        <f>IFERROR(AVERAGEIFS(Y$4:Y$55,$E$4:$E$55,$E57,$F$4:$F$55,$F61,Z$4:Z$55,$F$57),"")</f>
        <v/>
      </c>
      <c r="Z61" s="31" t="str">
        <f>IFERROR(AVERAGEIFS(Z$4:Z$56,$E$4:$E$56,$E61,$F$4:$F$56,$F61),"")</f>
        <v/>
      </c>
      <c r="AA61" s="128">
        <f t="shared" si="30"/>
        <v>-164.25</v>
      </c>
      <c r="AB61" s="108" t="str">
        <f t="shared" si="31"/>
        <v/>
      </c>
      <c r="AC61" s="277">
        <f>IFERROR(AVERAGEIFS(AC$4:AC$55,$E$4:$E$55,$E61,$F$4:$F$55,$F61,AE$4:AE$55,$F$57),"")</f>
        <v>1357.6</v>
      </c>
      <c r="AD61" s="76" t="str">
        <f>IFERROR(AVERAGEIFS(AD$4:AD$55,$E$4:$E$55,$E57,$F$4:$F$55,$F61,AE$4:AE$55,$F$57),"")</f>
        <v/>
      </c>
      <c r="AE61" s="31" t="str">
        <f>IFERROR(AVERAGEIFS(AE$4:AE$56,$E$4:$E$56,$E61,$F$4:$F$56,$F61),"")</f>
        <v/>
      </c>
      <c r="AF61" s="128">
        <f t="shared" si="32"/>
        <v>-65.400000000000091</v>
      </c>
      <c r="AG61" s="108" t="str">
        <f t="shared" si="33"/>
        <v/>
      </c>
      <c r="AH61" s="80">
        <f>IFERROR(AVERAGEIFS(AH$4:AH$55,$E$4:$E$55,$E61,$F$4:$F$55,$F61,AJ$4:AJ$55,$F$57),"")</f>
        <v>1307</v>
      </c>
      <c r="AI61" s="76" t="str">
        <f>IFERROR(AVERAGEIFS(AI$4:AI$55,$E$4:$E$55,$E57,$F$4:$F$55,$F61,AJ$4:AJ$55,$F$57),"")</f>
        <v/>
      </c>
      <c r="AJ61" s="31" t="str">
        <f>IFERROR(AVERAGEIFS(AJ$4:AJ$56,$E$4:$E$56,$E61,$F$4:$F$56,$F61),"")</f>
        <v/>
      </c>
      <c r="AK61" s="128">
        <f t="shared" si="34"/>
        <v>-50.599999999999909</v>
      </c>
      <c r="AL61" s="108" t="str">
        <f t="shared" si="35"/>
        <v/>
      </c>
      <c r="AM61" s="80">
        <f>IFERROR(AVERAGEIFS(AM$4:AM$55,$E$4:$E$55,$E61,$F$4:$F$55,$F61,AO$4:AO$55,$F$57),"")</f>
        <v>1414.3333333333333</v>
      </c>
      <c r="AN61" s="76" t="str">
        <f>IFERROR(AVERAGEIFS(AN$4:AN$55,$E$4:$E$55,$E57,$F$4:$F$55,$F61,AO$4:AO$55,$F$57),"")</f>
        <v/>
      </c>
      <c r="AO61" s="31" t="str">
        <f>IFERROR(AVERAGEIFS(AO$4:AO$56,$E$4:$E$56,$E61,$F$4:$F$56,$F61),"")</f>
        <v/>
      </c>
      <c r="AP61" s="128">
        <f t="shared" si="36"/>
        <v>107.33333333333326</v>
      </c>
      <c r="AQ61" s="108" t="str">
        <f t="shared" si="37"/>
        <v/>
      </c>
      <c r="AR61" s="80">
        <f>IFERROR(AVERAGEIFS(AR$4:AR$55,$E$4:$E$55,$E61,$F$4:$F$55,$F61,AT$4:AT$55,$F$57),"")</f>
        <v>1326.5</v>
      </c>
      <c r="AS61" s="76" t="str">
        <f>IFERROR(AVERAGEIFS(AS$4:AS$55,$E$4:$E$55,$E57,$F$4:$F$55,$F61,AT$4:AT$55,$F$57),"")</f>
        <v/>
      </c>
      <c r="AT61" s="31" t="str">
        <f>IFERROR(AVERAGEIFS(AT$4:AT$56,$E$4:$E$56,$E61,$F$4:$F$56,$F61),"")</f>
        <v/>
      </c>
      <c r="AU61" s="128">
        <f t="shared" si="38"/>
        <v>-87.833333333333258</v>
      </c>
      <c r="AV61" s="108" t="str">
        <f t="shared" si="39"/>
        <v/>
      </c>
      <c r="AW61" s="80" t="str">
        <f>IFERROR(AVERAGEIFS(AW$4:AW$55,$E$4:$E$55,$E61,$F$4:$F$55,$F61,AY$4:AY$55,$F$57),"")</f>
        <v/>
      </c>
      <c r="AX61" s="76" t="str">
        <f>IFERROR(AVERAGEIFS(AX$4:AX$55,$E$4:$E$55,$E57,$F$4:$F$55,$F61,AY$4:AY$55,$F$57),"")</f>
        <v/>
      </c>
      <c r="AY61" s="31" t="str">
        <f>IFERROR(AVERAGEIFS(AY$4:AY$56,$E$4:$E$56,$E61,$F$4:$F$56,$F61),"")</f>
        <v/>
      </c>
      <c r="AZ61" s="128" t="str">
        <f t="shared" si="40"/>
        <v/>
      </c>
      <c r="BA61" s="108" t="str">
        <f t="shared" si="41"/>
        <v/>
      </c>
    </row>
    <row r="62" spans="1:57">
      <c r="C62" s="318"/>
      <c r="D62" t="s">
        <v>75</v>
      </c>
      <c r="E62" s="255">
        <v>3</v>
      </c>
      <c r="F62" s="19"/>
      <c r="K62" s="238"/>
      <c r="L62" s="239"/>
      <c r="M62" s="240" t="str">
        <f>IFERROR(AVERAGEIFS(M$4:M$56,$E$4:$E$56,$E62),"")</f>
        <v/>
      </c>
      <c r="N62" s="229" t="str">
        <f>IFERROR(AVERAGEIFS(N$4:N$55,$E$4:$E$55,$E62,P$4:P$55,$F$57),"")</f>
        <v/>
      </c>
      <c r="O62" s="230" t="str">
        <f>IFERROR(AVERAGEIFS(O$4:O$55,$E$4:$E$55,$E62,P$4:P$55,$F$57),"")</f>
        <v/>
      </c>
      <c r="P62" s="31" t="str">
        <f>IFERROR(AVERAGEIFS(P$4:P$56,$E$4:$E$56,$E62),"")</f>
        <v/>
      </c>
      <c r="Q62" s="31" t="str">
        <f t="shared" ref="Q62:Q80" si="43">IFERROR(N62-K62,"")</f>
        <v/>
      </c>
      <c r="R62" s="31" t="str">
        <f t="shared" ref="R62:R80" si="44">IFERROR(O62-L62,"")</f>
        <v/>
      </c>
      <c r="S62" s="229" t="str">
        <f>IFERROR(AVERAGEIFS(S$4:S$55,$E$4:$E$55,$E62,U$4:U$55,$F$57),"")</f>
        <v/>
      </c>
      <c r="T62" s="230" t="str">
        <f>IFERROR(AVERAGEIFS(T$4:T$55,$E$4:$E$55,$E62,U$4:U$55,$F$57),"")</f>
        <v/>
      </c>
      <c r="U62" s="31" t="str">
        <f>IFERROR(AVERAGEIFS(U$4:U$56,$E$4:$E$56,$E62),"")</f>
        <v/>
      </c>
      <c r="V62" s="128"/>
      <c r="W62" s="108"/>
      <c r="X62" s="229" t="str">
        <f>IFERROR(AVERAGEIFS(X$4:X$55,$E$4:$E$55,$E62,Z$4:Z$55,$F$57),"")</f>
        <v/>
      </c>
      <c r="Y62" s="230" t="str">
        <f>IFERROR(AVERAGEIFS(Y$4:Y$55,$E$4:$E$55,$E62,Z$4:Z$55,$F$57),"")</f>
        <v/>
      </c>
      <c r="Z62" s="31" t="str">
        <f>IFERROR(AVERAGEIFS(Z$4:Z$56,$E$4:$E$56,$E62),"")</f>
        <v/>
      </c>
      <c r="AA62" s="128"/>
      <c r="AB62" s="108"/>
      <c r="AC62" s="278" t="str">
        <f>IFERROR(AVERAGEIFS(AC$4:AC$55,$E$4:$E$55,$E62,AE$4:AE$55,$F$57),"")</f>
        <v/>
      </c>
      <c r="AD62" s="230" t="str">
        <f>IFERROR(AVERAGEIFS(AD$4:AD$55,$E$4:$E$55,$E62,AE$4:AE$55,$F$57),"")</f>
        <v/>
      </c>
      <c r="AE62" s="31" t="str">
        <f>IFERROR(AVERAGEIFS(AE$4:AE$56,$E$4:$E$56,$E62),"")</f>
        <v/>
      </c>
      <c r="AF62" s="128"/>
      <c r="AG62" s="108"/>
      <c r="AH62" s="229" t="str">
        <f>IFERROR(AVERAGEIFS(AH$4:AH$55,$E$4:$E$55,$E62,AJ$4:AJ$55,$F$57),"")</f>
        <v/>
      </c>
      <c r="AI62" s="230" t="str">
        <f>IFERROR(AVERAGEIFS(AI$4:AI$55,$E$4:$E$55,$E62,AJ$4:AJ$55,$F$57),"")</f>
        <v/>
      </c>
      <c r="AJ62" s="31" t="str">
        <f>IFERROR(AVERAGEIFS(AJ$4:AJ$56,$E$4:$E$56,$E62),"")</f>
        <v/>
      </c>
      <c r="AK62" s="128"/>
      <c r="AL62" s="108"/>
      <c r="AM62" s="229" t="str">
        <f>IFERROR(AVERAGEIFS(AM$4:AM$55,$E$4:$E$55,$E62,AO$4:AO$55,$F$57),"")</f>
        <v/>
      </c>
      <c r="AN62" s="230" t="str">
        <f>IFERROR(AVERAGEIFS(AN$4:AN$55,$E$4:$E$55,$E62,AO$4:AO$55,$F$57),"")</f>
        <v/>
      </c>
      <c r="AO62" s="31" t="str">
        <f>IFERROR(AVERAGEIFS(AO$4:AO$56,$E$4:$E$56,$E62),"")</f>
        <v/>
      </c>
      <c r="AP62" s="128"/>
      <c r="AQ62" s="108"/>
      <c r="AR62" s="229" t="str">
        <f>IFERROR(AVERAGEIFS(AR$4:AR$55,$E$4:$E$55,$E62,AT$4:AT$55,$F$57),"")</f>
        <v/>
      </c>
      <c r="AS62" s="230" t="str">
        <f>IFERROR(AVERAGEIFS(AS$4:AS$55,$E$4:$E$55,$E62,AT$4:AT$55,$F$57),"")</f>
        <v/>
      </c>
      <c r="AT62" s="31" t="str">
        <f>IFERROR(AVERAGEIFS(AT$4:AT$56,$E$4:$E$56,$E62),"")</f>
        <v/>
      </c>
      <c r="AU62" s="128"/>
      <c r="AV62" s="108"/>
      <c r="AW62" s="229" t="str">
        <f>IFERROR(AVERAGEIFS(AW$4:AW$55,$E$4:$E$55,$E62,AY$4:AY$55,$F$57),"")</f>
        <v/>
      </c>
      <c r="AX62" s="230" t="str">
        <f>IFERROR(AVERAGEIFS(AX$4:AX$55,$E$4:$E$55,$E62,AY$4:AY$55,$F$57),"")</f>
        <v/>
      </c>
      <c r="AY62" s="31" t="str">
        <f>IFERROR(AVERAGEIFS(AY$4:AY$56,$E$4:$E$56,$E62),"")</f>
        <v/>
      </c>
      <c r="AZ62" s="128"/>
      <c r="BA62" s="108"/>
    </row>
    <row r="63" spans="1:57">
      <c r="E63" s="255"/>
      <c r="F63" s="19"/>
      <c r="K63" s="238"/>
      <c r="L63" s="239"/>
      <c r="M63" s="240"/>
      <c r="N63" s="44"/>
      <c r="O63" s="45"/>
      <c r="P63" s="31"/>
      <c r="Q63" s="31"/>
      <c r="R63" s="31"/>
      <c r="S63" s="44"/>
      <c r="T63" s="45"/>
      <c r="U63" s="31"/>
      <c r="V63" s="128"/>
      <c r="W63" s="108"/>
      <c r="X63" s="44"/>
      <c r="Y63" s="45"/>
      <c r="Z63" s="31"/>
      <c r="AA63" s="128"/>
      <c r="AB63" s="108"/>
      <c r="AC63" s="279"/>
      <c r="AD63" s="45"/>
      <c r="AE63" s="31"/>
      <c r="AF63" s="128"/>
      <c r="AG63" s="108"/>
      <c r="AH63" s="44"/>
      <c r="AI63" s="45"/>
      <c r="AJ63" s="31"/>
      <c r="AK63" s="128"/>
      <c r="AL63" s="108"/>
      <c r="AM63" s="44"/>
      <c r="AN63" s="45"/>
      <c r="AO63" s="31"/>
      <c r="AP63" s="128"/>
      <c r="AQ63" s="108"/>
      <c r="AR63" s="44"/>
      <c r="AS63" s="45"/>
      <c r="AT63" s="31"/>
      <c r="AU63" s="128"/>
      <c r="AV63" s="108"/>
      <c r="AW63" s="44"/>
      <c r="AX63" s="45"/>
      <c r="AY63" s="31"/>
      <c r="AZ63" s="128"/>
      <c r="BA63" s="108"/>
    </row>
    <row r="64" spans="1:57">
      <c r="C64" s="318" t="s">
        <v>49</v>
      </c>
      <c r="D64" t="s">
        <v>96</v>
      </c>
      <c r="E64" s="255">
        <v>0</v>
      </c>
      <c r="F64" s="19">
        <v>1</v>
      </c>
      <c r="K64" s="238"/>
      <c r="L64" s="239"/>
      <c r="M64" s="240"/>
      <c r="N64" s="229" t="str">
        <f>IFERROR(AVERAGEIFS(N$4:N$55,$E$4:$E$55,$E64,$F$4:$F$55,$F64,$J$4:$J$55,$C64,P$4:P$55,$F$57),"")</f>
        <v/>
      </c>
      <c r="O64" s="230" t="str">
        <f>IFERROR(AVERAGEIFS(O$4:O$55,$E$4:$E$55,$E64,$F$4:$F$55,$F64,$J$4:$J$55,$C64,P$4:P$55,$F$57),"")</f>
        <v/>
      </c>
      <c r="P64" s="31"/>
      <c r="Q64" s="31" t="str">
        <f t="shared" ref="Q64" si="45">IFERROR(N64-K64,"")</f>
        <v/>
      </c>
      <c r="R64" s="31" t="str">
        <f t="shared" ref="R64" si="46">IFERROR(O64-L64,"")</f>
        <v/>
      </c>
      <c r="S64" s="229" t="str">
        <f>IFERROR(AVERAGEIFS(S$4:S$55,$E$4:$E$55,$E64,$F$4:$F$55,$F64,$J$4:$J$55,$C64,U$4:U$55,$F$57),"")</f>
        <v/>
      </c>
      <c r="T64" s="230" t="str">
        <f>IFERROR(AVERAGEIFS(T$4:T$55,$E$4:$E$55,$E64,$F$4:$F$55,$F64,$J$4:$J$55,$C64,U$4:U$55,$F$57),"")</f>
        <v/>
      </c>
      <c r="U64" s="31"/>
      <c r="V64" s="128" t="str">
        <f t="shared" ref="V64" si="47">IFERROR(S64-N64,"")</f>
        <v/>
      </c>
      <c r="W64" s="108" t="str">
        <f t="shared" ref="W64" si="48">IFERROR(T64-O64,"")</f>
        <v/>
      </c>
      <c r="X64" s="229" t="str">
        <f>IFERROR(AVERAGEIFS(X$4:X$55,$E$4:$E$55,$E64,$F$4:$F$55,$F64,$J$4:$J$55,$C64,Z$4:Z$55,$F$57),"")</f>
        <v/>
      </c>
      <c r="Y64" s="230" t="str">
        <f>IFERROR(AVERAGEIFS(Y$4:Y$55,$E$4:$E$55,$E64,$F$4:$F$55,$F64,$J$4:$J$55,$C64,Z$4:Z$55,$F$57),"")</f>
        <v/>
      </c>
      <c r="Z64" s="31"/>
      <c r="AA64" s="128" t="str">
        <f t="shared" ref="AA64:AA67" si="49">IFERROR(X64-S64,"")</f>
        <v/>
      </c>
      <c r="AB64" s="108" t="str">
        <f t="shared" ref="AB64:AB67" si="50">IFERROR(Y64-T64,"")</f>
        <v/>
      </c>
      <c r="AC64" s="278" t="str">
        <f>IFERROR(AVERAGEIFS(AC$4:AC$55,$E$4:$E$55,$E64,$F$4:$F$55,$F64,$J$4:$J$55,$C64,AE$4:AE$55,$F$57),"")</f>
        <v/>
      </c>
      <c r="AD64" s="230" t="str">
        <f>IFERROR(AVERAGEIFS(AD$4:AD$55,$E$4:$E$55,$E64,$F$4:$F$55,$F64,$J$4:$J$55,$C64,AE$4:AE$55,$F$57),"")</f>
        <v/>
      </c>
      <c r="AE64" s="31"/>
      <c r="AF64" s="128" t="str">
        <f t="shared" ref="AF64:AF67" si="51">IFERROR(AC64-X64,"")</f>
        <v/>
      </c>
      <c r="AG64" s="108" t="str">
        <f t="shared" ref="AG64:AG67" si="52">IFERROR(AD64-Y64,"")</f>
        <v/>
      </c>
      <c r="AH64" s="229" t="str">
        <f>IFERROR(AVERAGEIFS(AH$4:AH$55,$E$4:$E$55,$E64,$F$4:$F$55,$F64,$J$4:$J$55,$C64,AJ$4:AJ$55,$F$57),"")</f>
        <v/>
      </c>
      <c r="AI64" s="230" t="str">
        <f>IFERROR(AVERAGEIFS(AI$4:AI$55,$E$4:$E$55,$E64,$F$4:$F$55,$F64,$J$4:$J$55,$C64,AJ$4:AJ$55,$F$57),"")</f>
        <v/>
      </c>
      <c r="AJ64" s="31"/>
      <c r="AK64" s="128" t="str">
        <f t="shared" ref="AK64:AK67" si="53">IFERROR(AH64-AC64,"")</f>
        <v/>
      </c>
      <c r="AL64" s="108" t="str">
        <f t="shared" ref="AL64:AL67" si="54">IFERROR(AI64-AD64,"")</f>
        <v/>
      </c>
      <c r="AM64" s="229" t="str">
        <f>IFERROR(AVERAGEIFS(AM$4:AM$55,$E$4:$E$55,$E64,$F$4:$F$55,$F64,$J$4:$J$55,$C64,AO$4:AO$55,$F$57),"")</f>
        <v/>
      </c>
      <c r="AN64" s="230" t="str">
        <f>IFERROR(AVERAGEIFS(AN$4:AN$55,$E$4:$E$55,$E64,$F$4:$F$55,$F64,$J$4:$J$55,$C64,AO$4:AO$55,$F$57),"")</f>
        <v/>
      </c>
      <c r="AO64" s="31"/>
      <c r="AP64" s="128" t="str">
        <f t="shared" ref="AP64:AP67" si="55">IFERROR(AM64-AH64,"")</f>
        <v/>
      </c>
      <c r="AQ64" s="108" t="str">
        <f t="shared" ref="AQ64:AQ67" si="56">IFERROR(AN64-AI64,"")</f>
        <v/>
      </c>
      <c r="AR64" s="229" t="str">
        <f>IFERROR(AVERAGEIFS(AR$4:AR$55,$E$4:$E$55,$E64,$F$4:$F$55,$F64,$J$4:$J$55,$C64,AT$4:AT$55,$F$57),"")</f>
        <v/>
      </c>
      <c r="AS64" s="230" t="str">
        <f>IFERROR(AVERAGEIFS(AS$4:AS$55,$E$4:$E$55,$E64,$F$4:$F$55,$F64,$J$4:$J$55,$C64,AT$4:AT$55,$F$57),"")</f>
        <v/>
      </c>
      <c r="AT64" s="31"/>
      <c r="AU64" s="128" t="str">
        <f t="shared" ref="AU64:AU67" si="57">IFERROR(AR64-AM64,"")</f>
        <v/>
      </c>
      <c r="AV64" s="108" t="str">
        <f t="shared" ref="AV64:AV67" si="58">IFERROR(AS64-AN64,"")</f>
        <v/>
      </c>
      <c r="AW64" s="229" t="str">
        <f>IFERROR(AVERAGEIFS(AW$4:AW$55,$E$4:$E$55,$E64,$F$4:$F$55,$F64,$J$4:$J$55,$C64,AY$4:AY$55,$F$57),"")</f>
        <v/>
      </c>
      <c r="AX64" s="230" t="str">
        <f>IFERROR(AVERAGEIFS(AX$4:AX$55,$E$4:$E$55,$E64,$F$4:$F$55,$F64,$J$4:$J$55,$C64,AY$4:AY$55,$F$57),"")</f>
        <v/>
      </c>
      <c r="AY64" s="31"/>
      <c r="AZ64" s="128" t="str">
        <f t="shared" ref="AZ64:AZ67" si="59">IFERROR(AW64-AR64,"")</f>
        <v/>
      </c>
      <c r="BA64" s="108" t="str">
        <f t="shared" ref="BA64:BA67" si="60">IFERROR(AX64-AS64,"")</f>
        <v/>
      </c>
    </row>
    <row r="65" spans="3:53">
      <c r="C65" s="318" t="s">
        <v>49</v>
      </c>
      <c r="D65" t="s">
        <v>72</v>
      </c>
      <c r="E65" s="255">
        <v>1</v>
      </c>
      <c r="F65" s="19">
        <v>1</v>
      </c>
      <c r="K65" s="238"/>
      <c r="L65" s="239"/>
      <c r="M65" s="240"/>
      <c r="N65" s="229" t="str">
        <f>IFERROR(AVERAGEIFS(N$4:N$55,$E$4:$E$55,$E65,$F$4:$F$55,$F65,$J$4:$J$55,$C65,P$4:P$55,$F$57),"")</f>
        <v/>
      </c>
      <c r="O65" s="230" t="str">
        <f>IFERROR(AVERAGEIFS(O$4:O$55,$E$4:$E$55,$E65,$F$4:$F$55,$F65,$J$4:$J$55,$C65,P$4:P$55,$F$57),"")</f>
        <v/>
      </c>
      <c r="P65" s="31"/>
      <c r="Q65" s="31" t="str">
        <f t="shared" si="43"/>
        <v/>
      </c>
      <c r="R65" s="31" t="str">
        <f t="shared" si="44"/>
        <v/>
      </c>
      <c r="S65" s="229" t="str">
        <f>IFERROR(AVERAGEIFS(S$4:S$55,$E$4:$E$55,$E65,$F$4:$F$55,$F65,$J$4:$J$55,$C65,U$4:U$55,$F$57),"")</f>
        <v/>
      </c>
      <c r="T65" s="230" t="str">
        <f>IFERROR(AVERAGEIFS(T$4:T$55,$E$4:$E$55,$E65,$F$4:$F$55,$F65,$J$4:$J$55,$C65,U$4:U$55,$F$57),"")</f>
        <v/>
      </c>
      <c r="U65" s="31"/>
      <c r="V65" s="128" t="str">
        <f t="shared" si="42"/>
        <v/>
      </c>
      <c r="W65" s="108" t="str">
        <f t="shared" si="42"/>
        <v/>
      </c>
      <c r="X65" s="229" t="str">
        <f>IFERROR(AVERAGEIFS(X$4:X$55,$E$4:$E$55,$E65,$F$4:$F$55,$F65,$J$4:$J$55,$C65,Z$4:Z$55,$F$57),"")</f>
        <v/>
      </c>
      <c r="Y65" s="230" t="str">
        <f>IFERROR(AVERAGEIFS(Y$4:Y$55,$E$4:$E$55,$E65,$F$4:$F$55,$F65,$J$4:$J$55,$C65,Z$4:Z$55,$F$57),"")</f>
        <v/>
      </c>
      <c r="Z65" s="31"/>
      <c r="AA65" s="128" t="str">
        <f t="shared" si="49"/>
        <v/>
      </c>
      <c r="AB65" s="108" t="str">
        <f t="shared" si="50"/>
        <v/>
      </c>
      <c r="AC65" s="278" t="str">
        <f>IFERROR(AVERAGEIFS(AC$4:AC$55,$E$4:$E$55,$E65,$F$4:$F$55,$F65,$J$4:$J$55,$C65,AE$4:AE$55,$F$57),"")</f>
        <v/>
      </c>
      <c r="AD65" s="230" t="str">
        <f>IFERROR(AVERAGEIFS(AD$4:AD$55,$E$4:$E$55,$E65,$F$4:$F$55,$F65,$J$4:$J$55,$C65,AE$4:AE$55,$F$57),"")</f>
        <v/>
      </c>
      <c r="AE65" s="31"/>
      <c r="AF65" s="128" t="str">
        <f t="shared" si="51"/>
        <v/>
      </c>
      <c r="AG65" s="108" t="str">
        <f t="shared" si="52"/>
        <v/>
      </c>
      <c r="AH65" s="229" t="str">
        <f>IFERROR(AVERAGEIFS(AH$4:AH$55,$E$4:$E$55,$E65,$F$4:$F$55,$F65,$J$4:$J$55,$C65,AJ$4:AJ$55,$F$57),"")</f>
        <v/>
      </c>
      <c r="AI65" s="230" t="str">
        <f>IFERROR(AVERAGEIFS(AI$4:AI$55,$E$4:$E$55,$E65,$F$4:$F$55,$F65,$J$4:$J$55,$C65,AJ$4:AJ$55,$F$57),"")</f>
        <v/>
      </c>
      <c r="AJ65" s="31"/>
      <c r="AK65" s="128" t="str">
        <f t="shared" si="53"/>
        <v/>
      </c>
      <c r="AL65" s="108" t="str">
        <f t="shared" si="54"/>
        <v/>
      </c>
      <c r="AM65" s="229" t="str">
        <f>IFERROR(AVERAGEIFS(AM$4:AM$55,$E$4:$E$55,$E65,$F$4:$F$55,$F65,$J$4:$J$55,$C65,AO$4:AO$55,$F$57),"")</f>
        <v/>
      </c>
      <c r="AN65" s="230" t="str">
        <f>IFERROR(AVERAGEIFS(AN$4:AN$55,$E$4:$E$55,$E65,$F$4:$F$55,$F65,$J$4:$J$55,$C65,AO$4:AO$55,$F$57),"")</f>
        <v/>
      </c>
      <c r="AO65" s="31"/>
      <c r="AP65" s="128" t="str">
        <f t="shared" si="55"/>
        <v/>
      </c>
      <c r="AQ65" s="108" t="str">
        <f t="shared" si="56"/>
        <v/>
      </c>
      <c r="AR65" s="229" t="str">
        <f>IFERROR(AVERAGEIFS(AR$4:AR$55,$E$4:$E$55,$E65,$F$4:$F$55,$F65,$J$4:$J$55,$C65,AT$4:AT$55,$F$57),"")</f>
        <v/>
      </c>
      <c r="AS65" s="230" t="str">
        <f>IFERROR(AVERAGEIFS(AS$4:AS$55,$E$4:$E$55,$E65,$F$4:$F$55,$F65,$J$4:$J$55,$C65,AT$4:AT$55,$F$57),"")</f>
        <v/>
      </c>
      <c r="AT65" s="31"/>
      <c r="AU65" s="128" t="str">
        <f t="shared" si="57"/>
        <v/>
      </c>
      <c r="AV65" s="108" t="str">
        <f t="shared" si="58"/>
        <v/>
      </c>
      <c r="AW65" s="229" t="str">
        <f>IFERROR(AVERAGEIFS(AW$4:AW$55,$E$4:$E$55,$E65,$F$4:$F$55,$F65,$J$4:$J$55,$C65,AY$4:AY$55,$F$57),"")</f>
        <v/>
      </c>
      <c r="AX65" s="230" t="str">
        <f>IFERROR(AVERAGEIFS(AX$4:AX$55,$E$4:$E$55,$E65,$F$4:$F$55,$F65,$J$4:$J$55,$C65,AY$4:AY$55,$F$57),"")</f>
        <v/>
      </c>
      <c r="AY65" s="31"/>
      <c r="AZ65" s="128" t="str">
        <f t="shared" si="59"/>
        <v/>
      </c>
      <c r="BA65" s="108" t="str">
        <f t="shared" si="60"/>
        <v/>
      </c>
    </row>
    <row r="66" spans="3:53">
      <c r="C66" s="318" t="s">
        <v>49</v>
      </c>
      <c r="D66" t="s">
        <v>73</v>
      </c>
      <c r="E66" s="255">
        <v>2</v>
      </c>
      <c r="F66" s="19">
        <v>1</v>
      </c>
      <c r="K66" s="238"/>
      <c r="L66" s="239"/>
      <c r="M66" s="240"/>
      <c r="N66" s="229" t="str">
        <f>IFERROR(AVERAGEIFS(N$4:N$55,$E$4:$E$55,$E66,$F$4:$F$55,$F66,$J$4:$J$55,$C66,P$4:P$55,$F$57),"")</f>
        <v/>
      </c>
      <c r="O66" s="230" t="str">
        <f>IFERROR(AVERAGEIFS(O$4:O$55,$E$4:$E$55,$E66,$F$4:$F$55,$F66,$J$4:$J$55,$C66,P$4:P$55,$F$57),"")</f>
        <v/>
      </c>
      <c r="P66" s="31"/>
      <c r="Q66" s="31" t="str">
        <f t="shared" si="43"/>
        <v/>
      </c>
      <c r="R66" s="31" t="str">
        <f t="shared" si="44"/>
        <v/>
      </c>
      <c r="S66" s="229" t="str">
        <f>IFERROR(AVERAGEIFS(S$4:S$55,$E$4:$E$55,$E66,$F$4:$F$55,$F66,$J$4:$J$55,$C66,U$4:U$55,$F$57),"")</f>
        <v/>
      </c>
      <c r="T66" s="230" t="str">
        <f>IFERROR(AVERAGEIFS(T$4:T$55,$E$4:$E$55,$E66,$F$4:$F$55,$F66,$J$4:$J$55,$C66,U$4:U$55,$F$57),"")</f>
        <v/>
      </c>
      <c r="U66" s="31"/>
      <c r="V66" s="128" t="str">
        <f t="shared" si="42"/>
        <v/>
      </c>
      <c r="W66" s="108" t="str">
        <f t="shared" si="42"/>
        <v/>
      </c>
      <c r="X66" s="229" t="str">
        <f>IFERROR(AVERAGEIFS(X$4:X$55,$E$4:$E$55,$E66,$F$4:$F$55,$F66,$J$4:$J$55,$C66,Z$4:Z$55,$F$57),"")</f>
        <v/>
      </c>
      <c r="Y66" s="230" t="str">
        <f>IFERROR(AVERAGEIFS(Y$4:Y$55,$E$4:$E$55,$E66,$F$4:$F$55,$F66,$J$4:$J$55,$C66,Z$4:Z$55,$F$57),"")</f>
        <v/>
      </c>
      <c r="Z66" s="31"/>
      <c r="AA66" s="128" t="str">
        <f t="shared" si="49"/>
        <v/>
      </c>
      <c r="AB66" s="108" t="str">
        <f t="shared" si="50"/>
        <v/>
      </c>
      <c r="AC66" s="278" t="str">
        <f>IFERROR(AVERAGEIFS(AC$4:AC$55,$E$4:$E$55,$E66,$F$4:$F$55,$F66,$J$4:$J$55,$C66,AE$4:AE$55,$F$57),"")</f>
        <v/>
      </c>
      <c r="AD66" s="230" t="str">
        <f>IFERROR(AVERAGEIFS(AD$4:AD$55,$E$4:$E$55,$E66,$F$4:$F$55,$F66,$J$4:$J$55,$C66,AE$4:AE$55,$F$57),"")</f>
        <v/>
      </c>
      <c r="AE66" s="31"/>
      <c r="AF66" s="128" t="str">
        <f t="shared" si="51"/>
        <v/>
      </c>
      <c r="AG66" s="108" t="str">
        <f t="shared" si="52"/>
        <v/>
      </c>
      <c r="AH66" s="229" t="str">
        <f>IFERROR(AVERAGEIFS(AH$4:AH$55,$E$4:$E$55,$E66,$F$4:$F$55,$F66,$J$4:$J$55,$C66,AJ$4:AJ$55,$F$57),"")</f>
        <v/>
      </c>
      <c r="AI66" s="230" t="str">
        <f>IFERROR(AVERAGEIFS(AI$4:AI$55,$E$4:$E$55,$E66,$F$4:$F$55,$F66,$J$4:$J$55,$C66,AJ$4:AJ$55,$F$57),"")</f>
        <v/>
      </c>
      <c r="AJ66" s="31"/>
      <c r="AK66" s="128" t="str">
        <f t="shared" si="53"/>
        <v/>
      </c>
      <c r="AL66" s="108" t="str">
        <f t="shared" si="54"/>
        <v/>
      </c>
      <c r="AM66" s="229" t="str">
        <f>IFERROR(AVERAGEIFS(AM$4:AM$55,$E$4:$E$55,$E66,$F$4:$F$55,$F66,$J$4:$J$55,$C66,AO$4:AO$55,$F$57),"")</f>
        <v/>
      </c>
      <c r="AN66" s="230" t="str">
        <f>IFERROR(AVERAGEIFS(AN$4:AN$55,$E$4:$E$55,$E66,$F$4:$F$55,$F66,$J$4:$J$55,$C66,AO$4:AO$55,$F$57),"")</f>
        <v/>
      </c>
      <c r="AO66" s="31"/>
      <c r="AP66" s="128" t="str">
        <f t="shared" si="55"/>
        <v/>
      </c>
      <c r="AQ66" s="108" t="str">
        <f t="shared" si="56"/>
        <v/>
      </c>
      <c r="AR66" s="229" t="str">
        <f>IFERROR(AVERAGEIFS(AR$4:AR$55,$E$4:$E$55,$E66,$F$4:$F$55,$F66,$J$4:$J$55,$C66,AT$4:AT$55,$F$57),"")</f>
        <v/>
      </c>
      <c r="AS66" s="230" t="str">
        <f>IFERROR(AVERAGEIFS(AS$4:AS$55,$E$4:$E$55,$E66,$F$4:$F$55,$F66,$J$4:$J$55,$C66,AT$4:AT$55,$F$57),"")</f>
        <v/>
      </c>
      <c r="AT66" s="31"/>
      <c r="AU66" s="128" t="str">
        <f t="shared" si="57"/>
        <v/>
      </c>
      <c r="AV66" s="108" t="str">
        <f t="shared" si="58"/>
        <v/>
      </c>
      <c r="AW66" s="229" t="str">
        <f>IFERROR(AVERAGEIFS(AW$4:AW$55,$E$4:$E$55,$E66,$F$4:$F$55,$F66,$J$4:$J$55,$C66,AY$4:AY$55,$F$57),"")</f>
        <v/>
      </c>
      <c r="AX66" s="230" t="str">
        <f>IFERROR(AVERAGEIFS(AX$4:AX$55,$E$4:$E$55,$E66,$F$4:$F$55,$F66,$J$4:$J$55,$C66,AY$4:AY$55,$F$57),"")</f>
        <v/>
      </c>
      <c r="AY66" s="31"/>
      <c r="AZ66" s="128" t="str">
        <f t="shared" si="59"/>
        <v/>
      </c>
      <c r="BA66" s="108" t="str">
        <f t="shared" si="60"/>
        <v/>
      </c>
    </row>
    <row r="67" spans="3:53">
      <c r="C67" s="318" t="s">
        <v>49</v>
      </c>
      <c r="D67" t="s">
        <v>74</v>
      </c>
      <c r="E67" s="255">
        <v>2</v>
      </c>
      <c r="F67" s="19">
        <v>2</v>
      </c>
      <c r="K67" s="238"/>
      <c r="L67" s="239"/>
      <c r="M67" s="240"/>
      <c r="N67" s="229">
        <f>IFERROR(AVERAGEIFS(N$4:N$55,$E$4:$E$55,$E67,$F$4:$F$55,$F67,$J$4:$J$55,$C67,P$4:P$55,$F$57),"")</f>
        <v>1513.5</v>
      </c>
      <c r="O67" s="230" t="str">
        <f>IFERROR(AVERAGEIFS(O$4:O$55,$E$4:$E$55,$E67,$F$4:$F$55,$F67,$J$4:$J$55,$C67,P$4:P$55,$F$57),"")</f>
        <v/>
      </c>
      <c r="P67" s="31"/>
      <c r="Q67" s="31">
        <f t="shared" si="43"/>
        <v>1513.5</v>
      </c>
      <c r="R67" s="31" t="str">
        <f t="shared" si="44"/>
        <v/>
      </c>
      <c r="S67" s="229">
        <f>IFERROR(AVERAGEIFS(S$4:S$55,$E$4:$E$55,$E67,$F$4:$F$55,$F67,$J$4:$J$55,$C67,U$4:U$55,$F$57),"")</f>
        <v>1587.25</v>
      </c>
      <c r="T67" s="230" t="str">
        <f>IFERROR(AVERAGEIFS(T$4:T$55,$E$4:$E$55,$E67,$F$4:$F$55,$F67,$J$4:$J$55,$C67,U$4:U$55,$F$57),"")</f>
        <v/>
      </c>
      <c r="U67" s="31"/>
      <c r="V67" s="128">
        <f t="shared" si="42"/>
        <v>73.75</v>
      </c>
      <c r="W67" s="108" t="str">
        <f t="shared" si="42"/>
        <v/>
      </c>
      <c r="X67" s="229">
        <f>IFERROR(AVERAGEIFS(X$4:X$55,$E$4:$E$55,$E67,$F$4:$F$55,$F67,$J$4:$J$55,$C67,Z$4:Z$55,$F$57),"")</f>
        <v>1377.5</v>
      </c>
      <c r="Y67" s="230" t="str">
        <f>IFERROR(AVERAGEIFS(Y$4:Y$55,$E$4:$E$55,$E67,$F$4:$F$55,$F67,$J$4:$J$55,$C67,Z$4:Z$55,$F$57),"")</f>
        <v/>
      </c>
      <c r="Z67" s="31"/>
      <c r="AA67" s="128">
        <f t="shared" si="49"/>
        <v>-209.75</v>
      </c>
      <c r="AB67" s="108" t="str">
        <f t="shared" si="50"/>
        <v/>
      </c>
      <c r="AC67" s="278">
        <f>IFERROR(AVERAGEIFS(AC$4:AC$55,$E$4:$E$55,$E67,$F$4:$F$55,$F67,$J$4:$J$55,$C67,AE$4:AE$55,$F$57),"")</f>
        <v>1429.25</v>
      </c>
      <c r="AD67" s="230" t="str">
        <f>IFERROR(AVERAGEIFS(AD$4:AD$55,$E$4:$E$55,$E67,$F$4:$F$55,$F67,$J$4:$J$55,$C67,AE$4:AE$55,$F$57),"")</f>
        <v/>
      </c>
      <c r="AE67" s="31"/>
      <c r="AF67" s="128">
        <f t="shared" si="51"/>
        <v>51.75</v>
      </c>
      <c r="AG67" s="108" t="str">
        <f t="shared" si="52"/>
        <v/>
      </c>
      <c r="AH67" s="229">
        <f>IFERROR(AVERAGEIFS(AH$4:AH$55,$E$4:$E$55,$E67,$F$4:$F$55,$F67,$J$4:$J$55,$C67,AJ$4:AJ$55,$F$57),"")</f>
        <v>1307</v>
      </c>
      <c r="AI67" s="230" t="str">
        <f>IFERROR(AVERAGEIFS(AI$4:AI$55,$E$4:$E$55,$E67,$F$4:$F$55,$F67,$J$4:$J$55,$C67,AJ$4:AJ$55,$F$57),"")</f>
        <v/>
      </c>
      <c r="AJ67" s="31"/>
      <c r="AK67" s="128">
        <f t="shared" si="53"/>
        <v>-122.25</v>
      </c>
      <c r="AL67" s="108" t="str">
        <f t="shared" si="54"/>
        <v/>
      </c>
      <c r="AM67" s="229">
        <f>IFERROR(AVERAGEIFS(AM$4:AM$55,$E$4:$E$55,$E67,$F$4:$F$55,$F67,$J$4:$J$55,$C67,AO$4:AO$55,$F$57),"")</f>
        <v>1586.5</v>
      </c>
      <c r="AN67" s="230" t="str">
        <f>IFERROR(AVERAGEIFS(AN$4:AN$55,$E$4:$E$55,$E67,$F$4:$F$55,$F67,$J$4:$J$55,$C67,AO$4:AO$55,$F$57),"")</f>
        <v/>
      </c>
      <c r="AO67" s="31"/>
      <c r="AP67" s="128">
        <f t="shared" si="55"/>
        <v>279.5</v>
      </c>
      <c r="AQ67" s="108" t="str">
        <f t="shared" si="56"/>
        <v/>
      </c>
      <c r="AR67" s="229">
        <f>IFERROR(AVERAGEIFS(AR$4:AR$55,$E$4:$E$55,$E67,$F$4:$F$55,$F67,$J$4:$J$55,$C67,AT$4:AT$55,$F$57),"")</f>
        <v>1326.5</v>
      </c>
      <c r="AS67" s="230" t="str">
        <f>IFERROR(AVERAGEIFS(AS$4:AS$55,$E$4:$E$55,$E67,$F$4:$F$55,$F67,$J$4:$J$55,$C67,AT$4:AT$55,$F$57),"")</f>
        <v/>
      </c>
      <c r="AT67" s="31"/>
      <c r="AU67" s="128">
        <f t="shared" si="57"/>
        <v>-260</v>
      </c>
      <c r="AV67" s="108" t="str">
        <f t="shared" si="58"/>
        <v/>
      </c>
      <c r="AW67" s="229" t="str">
        <f>IFERROR(AVERAGEIFS(AW$4:AW$55,$E$4:$E$55,$E67,$F$4:$F$55,$F67,$J$4:$J$55,$C67,AY$4:AY$55,$F$57),"")</f>
        <v/>
      </c>
      <c r="AX67" s="230" t="str">
        <f>IFERROR(AVERAGEIFS(AX$4:AX$55,$E$4:$E$55,$E67,$F$4:$F$55,$F67,$J$4:$J$55,$C67,AY$4:AY$55,$F$57),"")</f>
        <v/>
      </c>
      <c r="AY67" s="31"/>
      <c r="AZ67" s="128" t="str">
        <f t="shared" si="59"/>
        <v/>
      </c>
      <c r="BA67" s="108" t="str">
        <f t="shared" si="60"/>
        <v/>
      </c>
    </row>
    <row r="68" spans="3:53">
      <c r="C68" s="318" t="s">
        <v>49</v>
      </c>
      <c r="D68" t="s">
        <v>75</v>
      </c>
      <c r="E68" s="255">
        <v>3</v>
      </c>
      <c r="F68" s="19"/>
      <c r="K68" s="238"/>
      <c r="L68" s="239"/>
      <c r="M68" s="240"/>
      <c r="N68" s="229" t="str">
        <f>IFERROR(AVERAGEIFS(N$4:N$55,$E$4:$E$55,$E68,$J$4:$J$55,$C68,P$4:P$55,$F$57),"")</f>
        <v/>
      </c>
      <c r="O68" s="230" t="str">
        <f>IFERROR(AVERAGEIFS(O$4:O$55,$E$4:$E$55,$E68,$J$4:$J$55,$C68,P$4:P$55,$F$57),"")</f>
        <v/>
      </c>
      <c r="P68" s="31"/>
      <c r="Q68" s="31" t="str">
        <f t="shared" si="43"/>
        <v/>
      </c>
      <c r="R68" s="31" t="str">
        <f t="shared" si="44"/>
        <v/>
      </c>
      <c r="S68" s="229" t="str">
        <f>IFERROR(AVERAGEIFS(S$4:S$55,$E$4:$E$55,$E68,$J$4:$J$55,$C68,U$4:U$55,$F$57),"")</f>
        <v/>
      </c>
      <c r="T68" s="230" t="str">
        <f>IFERROR(AVERAGEIFS(T$4:T$55,$E$4:$E$55,$E68,$J$4:$J$55,$C68,U$4:U$55,$F$57),"")</f>
        <v/>
      </c>
      <c r="U68" s="31"/>
      <c r="V68" s="128"/>
      <c r="W68" s="108"/>
      <c r="X68" s="229" t="str">
        <f>IFERROR(AVERAGEIFS(X$4:X$55,$E$4:$E$55,$E68,$J$4:$J$55,$C68,Z$4:Z$55,$F$57),"")</f>
        <v/>
      </c>
      <c r="Y68" s="230" t="str">
        <f>IFERROR(AVERAGEIFS(Y$4:Y$55,$E$4:$E$55,$E68,$J$4:$J$55,$C68,Z$4:Z$55,$F$57),"")</f>
        <v/>
      </c>
      <c r="Z68" s="31"/>
      <c r="AA68" s="128"/>
      <c r="AB68" s="108"/>
      <c r="AC68" s="278" t="str">
        <f>IFERROR(AVERAGEIFS(AC$4:AC$55,$E$4:$E$55,$E68,$J$4:$J$55,$C68,AE$4:AE$55,$F$57),"")</f>
        <v/>
      </c>
      <c r="AD68" s="230" t="str">
        <f>IFERROR(AVERAGEIFS(AD$4:AD$55,$E$4:$E$55,$E68,$J$4:$J$55,$C68,AE$4:AE$55,$F$57),"")</f>
        <v/>
      </c>
      <c r="AE68" s="31"/>
      <c r="AF68" s="128"/>
      <c r="AG68" s="108"/>
      <c r="AH68" s="229" t="str">
        <f>IFERROR(AVERAGEIFS(AH$4:AH$55,$E$4:$E$55,$E68,$J$4:$J$55,$C68,AJ$4:AJ$55,$F$57),"")</f>
        <v/>
      </c>
      <c r="AI68" s="230" t="str">
        <f>IFERROR(AVERAGEIFS(AI$4:AI$55,$E$4:$E$55,$E68,$J$4:$J$55,$C68,AJ$4:AJ$55,$F$57),"")</f>
        <v/>
      </c>
      <c r="AJ68" s="31"/>
      <c r="AK68" s="128"/>
      <c r="AL68" s="108"/>
      <c r="AM68" s="229" t="str">
        <f>IFERROR(AVERAGEIFS(AM$4:AM$55,$E$4:$E$55,$E68,$J$4:$J$55,$C68,AO$4:AO$55,$F$57),"")</f>
        <v/>
      </c>
      <c r="AN68" s="230" t="str">
        <f>IFERROR(AVERAGEIFS(AN$4:AN$55,$E$4:$E$55,$E68,$J$4:$J$55,$C68,AO$4:AO$55,$F$57),"")</f>
        <v/>
      </c>
      <c r="AO68" s="31"/>
      <c r="AP68" s="128"/>
      <c r="AQ68" s="108"/>
      <c r="AR68" s="229" t="str">
        <f>IFERROR(AVERAGEIFS(AR$4:AR$55,$E$4:$E$55,$E68,$J$4:$J$55,$C68,AT$4:AT$55,$F$57),"")</f>
        <v/>
      </c>
      <c r="AS68" s="230" t="str">
        <f>IFERROR(AVERAGEIFS(AS$4:AS$55,$E$4:$E$55,$E68,$J$4:$J$55,$C68,AT$4:AT$55,$F$57),"")</f>
        <v/>
      </c>
      <c r="AT68" s="31"/>
      <c r="AU68" s="128"/>
      <c r="AV68" s="108"/>
      <c r="AW68" s="229" t="str">
        <f>IFERROR(AVERAGEIFS(AW$4:AW$55,$E$4:$E$55,$E68,$J$4:$J$55,$C68,AY$4:AY$55,$F$57),"")</f>
        <v/>
      </c>
      <c r="AX68" s="230" t="str">
        <f>IFERROR(AVERAGEIFS(AX$4:AX$55,$E$4:$E$55,$E68,$J$4:$J$55,$C68,AY$4:AY$55,$F$57),"")</f>
        <v/>
      </c>
      <c r="AY68" s="31"/>
      <c r="AZ68" s="128"/>
      <c r="BA68" s="108"/>
    </row>
    <row r="69" spans="3:53">
      <c r="E69" s="255"/>
      <c r="F69" s="19"/>
      <c r="K69" s="238"/>
      <c r="L69" s="239"/>
      <c r="M69" s="240"/>
      <c r="N69" s="44"/>
      <c r="O69" s="45"/>
      <c r="P69" s="31"/>
      <c r="Q69" s="31"/>
      <c r="R69" s="31"/>
      <c r="S69" s="44"/>
      <c r="T69" s="45"/>
      <c r="U69" s="31"/>
      <c r="V69" s="128"/>
      <c r="W69" s="108"/>
      <c r="X69" s="44"/>
      <c r="Y69" s="45"/>
      <c r="Z69" s="31"/>
      <c r="AA69" s="128"/>
      <c r="AB69" s="108"/>
      <c r="AC69" s="279"/>
      <c r="AD69" s="45"/>
      <c r="AE69" s="31"/>
      <c r="AF69" s="128"/>
      <c r="AG69" s="108"/>
      <c r="AH69" s="44"/>
      <c r="AI69" s="45"/>
      <c r="AJ69" s="31"/>
      <c r="AK69" s="128"/>
      <c r="AL69" s="108"/>
      <c r="AM69" s="44"/>
      <c r="AN69" s="45"/>
      <c r="AO69" s="31"/>
      <c r="AP69" s="128"/>
      <c r="AQ69" s="108"/>
      <c r="AR69" s="44"/>
      <c r="AS69" s="45"/>
      <c r="AT69" s="31"/>
      <c r="AU69" s="128"/>
      <c r="AV69" s="108"/>
      <c r="AW69" s="44"/>
      <c r="AX69" s="45"/>
      <c r="AY69" s="31"/>
      <c r="AZ69" s="128"/>
      <c r="BA69" s="108"/>
    </row>
    <row r="70" spans="3:53">
      <c r="C70" s="318" t="s">
        <v>55</v>
      </c>
      <c r="D70" t="s">
        <v>96</v>
      </c>
      <c r="E70" s="255">
        <v>0</v>
      </c>
      <c r="F70" s="19">
        <v>1</v>
      </c>
      <c r="K70" s="238"/>
      <c r="L70" s="239"/>
      <c r="M70" s="240"/>
      <c r="N70" s="229">
        <f>IFERROR(AVERAGEIFS(N$4:N$55,$E$4:$E$55,$E70,$F$4:$F$55,$F70,$J$4:$J$55,$C70,P$4:P$55,$F$57),"")</f>
        <v>994.33333333333337</v>
      </c>
      <c r="O70" s="230">
        <f>IFERROR(AVERAGEIFS(O$4:O$55,$E$4:$E$55,$E70,$F$4:$F$55,$F70,$J$4:$J$55,$C70,P$4:P$55,$F$57),"")</f>
        <v>1129.4000000000001</v>
      </c>
      <c r="P70" s="31"/>
      <c r="Q70" s="31">
        <f t="shared" ref="Q70" si="61">IFERROR(N70-K70,"")</f>
        <v>994.33333333333337</v>
      </c>
      <c r="R70" s="31">
        <f t="shared" ref="R70" si="62">IFERROR(O70-L70,"")</f>
        <v>1129.4000000000001</v>
      </c>
      <c r="S70" s="229">
        <f>IFERROR(AVERAGEIFS(S$4:S$55,$E$4:$E$55,$E70,$F$4:$F$55,$F70,$J$4:$J$55,$C70,U$4:U$55,$F$57),"")</f>
        <v>915.5</v>
      </c>
      <c r="T70" s="230">
        <f>IFERROR(AVERAGEIFS(T$4:T$55,$E$4:$E$55,$E70,$F$4:$F$55,$F70,$J$4:$J$55,$C70,U$4:U$55,$F$57),"")</f>
        <v>1129.4000000000001</v>
      </c>
      <c r="U70" s="31"/>
      <c r="V70" s="128">
        <f t="shared" ref="V70" si="63">IFERROR(S70-N70,"")</f>
        <v>-78.833333333333371</v>
      </c>
      <c r="W70" s="108">
        <f t="shared" ref="W70" si="64">IFERROR(T70-O70,"")</f>
        <v>0</v>
      </c>
      <c r="X70" s="229">
        <f>IFERROR(AVERAGEIFS(X$4:X$55,$E$4:$E$55,$E70,$F$4:$F$55,$F70,$J$4:$J$55,$C70,Z$4:Z$55,$F$57),"")</f>
        <v>996.83333333333337</v>
      </c>
      <c r="Y70" s="230">
        <f>IFERROR(AVERAGEIFS(Y$4:Y$55,$E$4:$E$55,$E70,$F$4:$F$55,$F70,$J$4:$J$55,$C70,Z$4:Z$55,$F$57),"")</f>
        <v>1129.4000000000001</v>
      </c>
      <c r="Z70" s="31"/>
      <c r="AA70" s="128">
        <f t="shared" ref="AA70:AA73" si="65">IFERROR(X70-S70,"")</f>
        <v>81.333333333333371</v>
      </c>
      <c r="AB70" s="108">
        <f t="shared" ref="AB70:AB73" si="66">IFERROR(Y70-T70,"")</f>
        <v>0</v>
      </c>
      <c r="AC70" s="278">
        <f>IFERROR(AVERAGEIFS(AC$4:AC$55,$E$4:$E$55,$E70,$F$4:$F$55,$F70,$J$4:$J$55,$C70,AE$4:AE$55,$F$57),"")</f>
        <v>983.5</v>
      </c>
      <c r="AD70" s="230">
        <f>IFERROR(AVERAGEIFS(AD$4:AD$55,$E$4:$E$55,$E70,$F$4:$F$55,$F70,$J$4:$J$55,$C70,AE$4:AE$55,$F$57),"")</f>
        <v>1129.4000000000001</v>
      </c>
      <c r="AE70" s="31"/>
      <c r="AF70" s="128">
        <f t="shared" ref="AF70:AF73" si="67">IFERROR(AC70-X70,"")</f>
        <v>-13.333333333333371</v>
      </c>
      <c r="AG70" s="108">
        <f t="shared" ref="AG70:AG73" si="68">IFERROR(AD70-Y70,"")</f>
        <v>0</v>
      </c>
      <c r="AH70" s="229">
        <f>IFERROR(AVERAGEIFS(AH$4:AH$55,$E$4:$E$55,$E70,$F$4:$F$55,$F70,$J$4:$J$55,$C70,AJ$4:AJ$55,$F$57),"")</f>
        <v>933.5</v>
      </c>
      <c r="AI70" s="230">
        <f>IFERROR(AVERAGEIFS(AI$4:AI$55,$E$4:$E$55,$E70,$F$4:$F$55,$F70,$J$4:$J$55,$C70,AJ$4:AJ$55,$F$57),"")</f>
        <v>1083.4000000000001</v>
      </c>
      <c r="AJ70" s="31"/>
      <c r="AK70" s="128">
        <f t="shared" ref="AK70:AK73" si="69">IFERROR(AH70-AC70,"")</f>
        <v>-50</v>
      </c>
      <c r="AL70" s="108">
        <f t="shared" ref="AL70:AL73" si="70">IFERROR(AI70-AD70,"")</f>
        <v>-46</v>
      </c>
      <c r="AM70" s="229">
        <f>IFERROR(AVERAGEIFS(AM$4:AM$55,$E$4:$E$55,$E70,$F$4:$F$55,$F70,$J$4:$J$55,$C70,AO$4:AO$55,$F$57),"")</f>
        <v>983.5</v>
      </c>
      <c r="AN70" s="230">
        <f>IFERROR(AVERAGEIFS(AN$4:AN$55,$E$4:$E$55,$E70,$F$4:$F$55,$F70,$J$4:$J$55,$C70,AO$4:AO$55,$F$57),"")</f>
        <v>1083.4000000000001</v>
      </c>
      <c r="AO70" s="31"/>
      <c r="AP70" s="128">
        <f t="shared" ref="AP70:AP73" si="71">IFERROR(AM70-AH70,"")</f>
        <v>50</v>
      </c>
      <c r="AQ70" s="108">
        <f t="shared" ref="AQ70:AQ73" si="72">IFERROR(AN70-AI70,"")</f>
        <v>0</v>
      </c>
      <c r="AR70" s="229">
        <f>IFERROR(AVERAGEIFS(AR$4:AR$55,$E$4:$E$55,$E70,$F$4:$F$55,$F70,$J$4:$J$55,$C70,AT$4:AT$55,$F$57),"")</f>
        <v>895</v>
      </c>
      <c r="AS70" s="230">
        <f>IFERROR(AVERAGEIFS(AS$4:AS$55,$E$4:$E$55,$E70,$F$4:$F$55,$F70,$J$4:$J$55,$C70,AT$4:AT$55,$F$57),"")</f>
        <v>1083.4000000000001</v>
      </c>
      <c r="AT70" s="31"/>
      <c r="AU70" s="128">
        <f t="shared" ref="AU70:AU73" si="73">IFERROR(AR70-AM70,"")</f>
        <v>-88.5</v>
      </c>
      <c r="AV70" s="108">
        <f t="shared" ref="AV70:AV73" si="74">IFERROR(AS70-AN70,"")</f>
        <v>0</v>
      </c>
      <c r="AW70" s="229" t="str">
        <f>IFERROR(AVERAGEIFS(AW$4:AW$55,$E$4:$E$55,$E70,$F$4:$F$55,$F70,$J$4:$J$55,$C70,AY$4:AY$55,$F$57),"")</f>
        <v/>
      </c>
      <c r="AX70" s="230" t="str">
        <f>IFERROR(AVERAGEIFS(AX$4:AX$55,$E$4:$E$55,$E70,$F$4:$F$55,$F70,$J$4:$J$55,$C70,AY$4:AY$55,$F$57),"")</f>
        <v/>
      </c>
      <c r="AY70" s="31"/>
      <c r="AZ70" s="128" t="str">
        <f t="shared" ref="AZ70:AZ73" si="75">IFERROR(AW70-AR70,"")</f>
        <v/>
      </c>
      <c r="BA70" s="108" t="str">
        <f t="shared" ref="BA70:BA73" si="76">IFERROR(AX70-AS70,"")</f>
        <v/>
      </c>
    </row>
    <row r="71" spans="3:53">
      <c r="C71" s="318" t="s">
        <v>55</v>
      </c>
      <c r="D71" t="s">
        <v>72</v>
      </c>
      <c r="E71" s="255">
        <v>1</v>
      </c>
      <c r="F71" s="19">
        <v>1</v>
      </c>
      <c r="K71" s="238"/>
      <c r="L71" s="239"/>
      <c r="M71" s="240"/>
      <c r="N71" s="229">
        <f>IFERROR(AVERAGEIFS(N$4:N$55,$E$4:$E$55,$E71,$F$4:$F$55,$F71,$J$4:$J$55,$C71,P$4:P$55,$F$57),"")</f>
        <v>1131.5294117647059</v>
      </c>
      <c r="O71" s="230">
        <f>IFERROR(AVERAGEIFS(O$4:O$55,$E$4:$E$55,$E71,$F$4:$F$55,$F71,$J$4:$J$55,$C71,P$4:P$55,$F$57),"")</f>
        <v>1325.4</v>
      </c>
      <c r="P71" s="31"/>
      <c r="Q71" s="31">
        <f t="shared" si="43"/>
        <v>1131.5294117647059</v>
      </c>
      <c r="R71" s="31">
        <f t="shared" si="44"/>
        <v>1325.4</v>
      </c>
      <c r="S71" s="229">
        <f>IFERROR(AVERAGEIFS(S$4:S$55,$E$4:$E$55,$E71,$F$4:$F$55,$F71,$J$4:$J$55,$C71,U$4:U$55,$F$57),"")</f>
        <v>1119.375</v>
      </c>
      <c r="T71" s="230">
        <f>IFERROR(AVERAGEIFS(T$4:T$55,$E$4:$E$55,$E71,$F$4:$F$55,$F71,$J$4:$J$55,$C71,U$4:U$55,$F$57),"")</f>
        <v>1307.4166666666667</v>
      </c>
      <c r="U71" s="31"/>
      <c r="V71" s="128">
        <f t="shared" si="42"/>
        <v>-12.154411764705856</v>
      </c>
      <c r="W71" s="108">
        <f t="shared" si="42"/>
        <v>-17.983333333333348</v>
      </c>
      <c r="X71" s="229">
        <f>IFERROR(AVERAGEIFS(X$4:X$55,$E$4:$E$55,$E71,$F$4:$F$55,$F71,$J$4:$J$55,$C71,Z$4:Z$55,$F$57),"")</f>
        <v>1118.9411764705883</v>
      </c>
      <c r="Y71" s="230">
        <f>IFERROR(AVERAGEIFS(Y$4:Y$55,$E$4:$E$55,$E71,$F$4:$F$55,$F71,$J$4:$J$55,$C71,Z$4:Z$55,$F$57),"")</f>
        <v>1298.6666666666667</v>
      </c>
      <c r="Z71" s="31"/>
      <c r="AA71" s="128">
        <f t="shared" si="65"/>
        <v>-0.43382352941171121</v>
      </c>
      <c r="AB71" s="108">
        <f t="shared" si="66"/>
        <v>-8.75</v>
      </c>
      <c r="AC71" s="278">
        <f>IFERROR(AVERAGEIFS(AC$4:AC$55,$E$4:$E$55,$E71,$F$4:$F$55,$F71,$J$4:$J$55,$C71,AE$4:AE$55,$F$57),"")</f>
        <v>1132.9411764705883</v>
      </c>
      <c r="AD71" s="230">
        <f>IFERROR(AVERAGEIFS(AD$4:AD$55,$E$4:$E$55,$E71,$F$4:$F$55,$F71,$J$4:$J$55,$C71,AE$4:AE$55,$F$57),"")</f>
        <v>1298.7692307692307</v>
      </c>
      <c r="AE71" s="31"/>
      <c r="AF71" s="128">
        <f t="shared" si="67"/>
        <v>14</v>
      </c>
      <c r="AG71" s="108">
        <f t="shared" si="68"/>
        <v>0.1025641025639743</v>
      </c>
      <c r="AH71" s="229">
        <f>IFERROR(AVERAGEIFS(AH$4:AH$55,$E$4:$E$55,$E71,$F$4:$F$55,$F71,$J$4:$J$55,$C71,AJ$4:AJ$55,$F$57),"")</f>
        <v>1113.7058823529412</v>
      </c>
      <c r="AI71" s="230">
        <f>IFERROR(AVERAGEIFS(AI$4:AI$55,$E$4:$E$55,$E71,$F$4:$F$55,$F71,$J$4:$J$55,$C71,AJ$4:AJ$55,$F$57),"")</f>
        <v>1292.6153846153845</v>
      </c>
      <c r="AJ71" s="31"/>
      <c r="AK71" s="128">
        <f t="shared" si="69"/>
        <v>-19.235294117647072</v>
      </c>
      <c r="AL71" s="108">
        <f t="shared" si="70"/>
        <v>-6.1538461538461888</v>
      </c>
      <c r="AM71" s="229">
        <f>IFERROR(AVERAGEIFS(AM$4:AM$55,$E$4:$E$55,$E71,$F$4:$F$55,$F71,$J$4:$J$55,$C71,AO$4:AO$55,$F$57),"")</f>
        <v>1111.4705882352941</v>
      </c>
      <c r="AN71" s="230">
        <f>IFERROR(AVERAGEIFS(AN$4:AN$55,$E$4:$E$55,$E71,$F$4:$F$55,$F71,$J$4:$J$55,$C71,AO$4:AO$55,$F$57),"")</f>
        <v>1292.6153846153845</v>
      </c>
      <c r="AO71" s="31"/>
      <c r="AP71" s="128">
        <f t="shared" si="71"/>
        <v>-2.2352941176470722</v>
      </c>
      <c r="AQ71" s="108">
        <f t="shared" si="72"/>
        <v>0</v>
      </c>
      <c r="AR71" s="229">
        <f>IFERROR(AVERAGEIFS(AR$4:AR$55,$E$4:$E$55,$E71,$F$4:$F$55,$F71,$J$4:$J$55,$C71,AT$4:AT$55,$F$57),"")</f>
        <v>1120.421052631579</v>
      </c>
      <c r="AS71" s="230">
        <f>IFERROR(AVERAGEIFS(AS$4:AS$55,$E$4:$E$55,$E71,$F$4:$F$55,$F71,$J$4:$J$55,$C71,AT$4:AT$55,$F$57),"")</f>
        <v>1293.3846153846155</v>
      </c>
      <c r="AT71" s="31"/>
      <c r="AU71" s="128">
        <f t="shared" si="73"/>
        <v>8.9504643962848149</v>
      </c>
      <c r="AV71" s="108">
        <f t="shared" si="74"/>
        <v>0.76923076923094413</v>
      </c>
      <c r="AW71" s="229" t="str">
        <f>IFERROR(AVERAGEIFS(AW$4:AW$55,$E$4:$E$55,$E71,$F$4:$F$55,$F71,$J$4:$J$55,$C71,AY$4:AY$55,$F$57),"")</f>
        <v/>
      </c>
      <c r="AX71" s="230" t="str">
        <f>IFERROR(AVERAGEIFS(AX$4:AX$55,$E$4:$E$55,$E71,$F$4:$F$55,$F71,$J$4:$J$55,$C71,AY$4:AY$55,$F$57),"")</f>
        <v/>
      </c>
      <c r="AY71" s="31"/>
      <c r="AZ71" s="128" t="str">
        <f t="shared" si="75"/>
        <v/>
      </c>
      <c r="BA71" s="108" t="str">
        <f t="shared" si="76"/>
        <v/>
      </c>
    </row>
    <row r="72" spans="3:53">
      <c r="C72" s="318" t="s">
        <v>55</v>
      </c>
      <c r="D72" t="s">
        <v>73</v>
      </c>
      <c r="E72" s="255">
        <v>2</v>
      </c>
      <c r="F72" s="19">
        <v>1</v>
      </c>
      <c r="K72" s="238"/>
      <c r="L72" s="239"/>
      <c r="M72" s="240"/>
      <c r="N72" s="229">
        <f>IFERROR(AVERAGEIFS(N$4:N$55,$E$4:$E$55,$E72,$F$4:$F$55,$F72,$J$4:$J$55,$C72,P$4:P$55,$F$57),"")</f>
        <v>1398.9</v>
      </c>
      <c r="O72" s="230">
        <f>IFERROR(AVERAGEIFS(O$4:O$55,$E$4:$E$55,$E72,$F$4:$F$55,$F72,$J$4:$J$55,$C72,P$4:P$55,$F$57),"")</f>
        <v>1549.25</v>
      </c>
      <c r="P72" s="31"/>
      <c r="Q72" s="31">
        <f t="shared" si="43"/>
        <v>1398.9</v>
      </c>
      <c r="R72" s="31">
        <f t="shared" si="44"/>
        <v>1549.25</v>
      </c>
      <c r="S72" s="229">
        <f>IFERROR(AVERAGEIFS(S$4:S$55,$E$4:$E$55,$E72,$F$4:$F$55,$F72,$J$4:$J$55,$C72,U$4:U$55,$F$57),"")</f>
        <v>1309.9000000000001</v>
      </c>
      <c r="T72" s="230">
        <f>IFERROR(AVERAGEIFS(T$4:T$55,$E$4:$E$55,$E72,$F$4:$F$55,$F72,$J$4:$J$55,$C72,U$4:U$55,$F$57),"")</f>
        <v>1549.25</v>
      </c>
      <c r="U72" s="31"/>
      <c r="V72" s="128">
        <f t="shared" si="42"/>
        <v>-89</v>
      </c>
      <c r="W72" s="108">
        <f t="shared" si="42"/>
        <v>0</v>
      </c>
      <c r="X72" s="229">
        <f>IFERROR(AVERAGEIFS(X$4:X$55,$E$4:$E$55,$E72,$F$4:$F$55,$F72,$J$4:$J$55,$C72,Z$4:Z$55,$F$57),"")</f>
        <v>1342.6363636363637</v>
      </c>
      <c r="Y72" s="230">
        <f>IFERROR(AVERAGEIFS(Y$4:Y$55,$E$4:$E$55,$E72,$F$4:$F$55,$F72,$J$4:$J$55,$C72,Z$4:Z$55,$F$57),"")</f>
        <v>1545.5</v>
      </c>
      <c r="Z72" s="31"/>
      <c r="AA72" s="128">
        <f t="shared" si="65"/>
        <v>32.736363636363649</v>
      </c>
      <c r="AB72" s="108">
        <f t="shared" si="66"/>
        <v>-3.75</v>
      </c>
      <c r="AC72" s="278">
        <f>IFERROR(AVERAGEIFS(AC$4:AC$55,$E$4:$E$55,$E72,$F$4:$F$55,$F72,$J$4:$J$55,$C72,AE$4:AE$55,$F$57),"")</f>
        <v>1307.9000000000001</v>
      </c>
      <c r="AD72" s="230">
        <f>IFERROR(AVERAGEIFS(AD$4:AD$55,$E$4:$E$55,$E72,$F$4:$F$55,$F72,$J$4:$J$55,$C72,AE$4:AE$55,$F$57),"")</f>
        <v>1551.2857142857142</v>
      </c>
      <c r="AE72" s="31"/>
      <c r="AF72" s="128">
        <f t="shared" si="67"/>
        <v>-34.736363636363649</v>
      </c>
      <c r="AG72" s="108">
        <f t="shared" si="68"/>
        <v>5.7857142857142208</v>
      </c>
      <c r="AH72" s="229">
        <f>IFERROR(AVERAGEIFS(AH$4:AH$55,$E$4:$E$55,$E72,$F$4:$F$55,$F72,$J$4:$J$55,$C72,AJ$4:AJ$55,$F$57),"")</f>
        <v>1252</v>
      </c>
      <c r="AI72" s="230">
        <f>IFERROR(AVERAGEIFS(AI$4:AI$55,$E$4:$E$55,$E72,$F$4:$F$55,$F72,$J$4:$J$55,$C72,AJ$4:AJ$55,$F$57),"")</f>
        <v>1547</v>
      </c>
      <c r="AJ72" s="31"/>
      <c r="AK72" s="128">
        <f t="shared" si="69"/>
        <v>-55.900000000000091</v>
      </c>
      <c r="AL72" s="108">
        <f t="shared" si="70"/>
        <v>-4.2857142857142208</v>
      </c>
      <c r="AM72" s="229">
        <f>IFERROR(AVERAGEIFS(AM$4:AM$55,$E$4:$E$55,$E72,$F$4:$F$55,$F72,$J$4:$J$55,$C72,AO$4:AO$55,$F$57),"")</f>
        <v>1295.1818181818182</v>
      </c>
      <c r="AN72" s="230">
        <f>IFERROR(AVERAGEIFS(AN$4:AN$55,$E$4:$E$55,$E72,$F$4:$F$55,$F72,$J$4:$J$55,$C72,AO$4:AO$55,$F$57),"")</f>
        <v>1524.1428571428571</v>
      </c>
      <c r="AO72" s="31"/>
      <c r="AP72" s="128">
        <f t="shared" si="71"/>
        <v>43.181818181818244</v>
      </c>
      <c r="AQ72" s="108">
        <f t="shared" si="72"/>
        <v>-22.85714285714289</v>
      </c>
      <c r="AR72" s="229">
        <f>IFERROR(AVERAGEIFS(AR$4:AR$55,$E$4:$E$55,$E72,$F$4:$F$55,$F72,$J$4:$J$55,$C72,AT$4:AT$55,$F$57),"")</f>
        <v>1343.6</v>
      </c>
      <c r="AS72" s="230">
        <f>IFERROR(AVERAGEIFS(AS$4:AS$55,$E$4:$E$55,$E72,$F$4:$F$55,$F72,$J$4:$J$55,$C72,AT$4:AT$55,$F$57),"")</f>
        <v>1524.1428571428571</v>
      </c>
      <c r="AT72" s="31"/>
      <c r="AU72" s="128">
        <f t="shared" si="73"/>
        <v>48.418181818181665</v>
      </c>
      <c r="AV72" s="108">
        <f t="shared" si="74"/>
        <v>0</v>
      </c>
      <c r="AW72" s="229" t="str">
        <f>IFERROR(AVERAGEIFS(AW$4:AW$55,$E$4:$E$55,$E72,$F$4:$F$55,$F72,$J$4:$J$55,$C72,AY$4:AY$55,$F$57),"")</f>
        <v/>
      </c>
      <c r="AX72" s="230" t="str">
        <f>IFERROR(AVERAGEIFS(AX$4:AX$55,$E$4:$E$55,$E72,$F$4:$F$55,$F72,$J$4:$J$55,$C72,AY$4:AY$55,$F$57),"")</f>
        <v/>
      </c>
      <c r="AY72" s="31"/>
      <c r="AZ72" s="128" t="str">
        <f t="shared" si="75"/>
        <v/>
      </c>
      <c r="BA72" s="108" t="str">
        <f t="shared" si="76"/>
        <v/>
      </c>
    </row>
    <row r="73" spans="3:53">
      <c r="C73" s="318" t="s">
        <v>55</v>
      </c>
      <c r="D73" t="s">
        <v>74</v>
      </c>
      <c r="E73" s="255">
        <v>2</v>
      </c>
      <c r="F73" s="19">
        <v>2</v>
      </c>
      <c r="K73" s="238"/>
      <c r="L73" s="239"/>
      <c r="M73" s="240"/>
      <c r="N73" s="229">
        <f>IFERROR(AVERAGEIFS(N$4:N$55,$E$4:$E$55,$E73,$F$4:$F$55,$F73,$J$4:$J$55,$C73,P$4:P$55,$F$57),"")</f>
        <v>1295</v>
      </c>
      <c r="O73" s="230" t="str">
        <f>IFERROR(AVERAGEIFS(O$4:O$55,$E$4:$E$55,$E73,$F$4:$F$55,$F73,$J$4:$J$55,$C73,P$4:P$55,$F$57),"")</f>
        <v/>
      </c>
      <c r="P73" s="31"/>
      <c r="Q73" s="31">
        <f t="shared" si="43"/>
        <v>1295</v>
      </c>
      <c r="R73" s="31" t="str">
        <f t="shared" si="44"/>
        <v/>
      </c>
      <c r="S73" s="229" t="str">
        <f>IFERROR(AVERAGEIFS(S$4:S$55,$E$4:$E$55,$E73,$F$4:$F$55,$F73,$J$4:$J$55,$C73,U$4:U$55,$F$57),"")</f>
        <v/>
      </c>
      <c r="T73" s="230" t="str">
        <f>IFERROR(AVERAGEIFS(T$4:T$55,$E$4:$E$55,$E73,$F$4:$F$55,$F73,$J$4:$J$55,$C73,U$4:U$55,$F$57),"")</f>
        <v/>
      </c>
      <c r="U73" s="31"/>
      <c r="V73" s="128" t="str">
        <f t="shared" si="42"/>
        <v/>
      </c>
      <c r="W73" s="108" t="str">
        <f t="shared" si="42"/>
        <v/>
      </c>
      <c r="X73" s="229">
        <f>IFERROR(AVERAGEIFS(X$4:X$55,$E$4:$E$55,$E73,$F$4:$F$55,$F73,$J$4:$J$55,$C73,Z$4:Z$55,$F$57),"")</f>
        <v>1605</v>
      </c>
      <c r="Y73" s="230" t="str">
        <f>IFERROR(AVERAGEIFS(Y$4:Y$55,$E$4:$E$55,$E73,$F$4:$F$55,$F73,$J$4:$J$55,$C73,Z$4:Z$55,$F$57),"")</f>
        <v/>
      </c>
      <c r="Z73" s="31"/>
      <c r="AA73" s="128" t="str">
        <f t="shared" si="65"/>
        <v/>
      </c>
      <c r="AB73" s="108" t="str">
        <f t="shared" si="66"/>
        <v/>
      </c>
      <c r="AC73" s="278">
        <f>IFERROR(AVERAGEIFS(AC$4:AC$55,$E$4:$E$55,$E73,$F$4:$F$55,$F73,$J$4:$J$55,$C73,AE$4:AE$55,$F$57),"")</f>
        <v>1071</v>
      </c>
      <c r="AD73" s="230">
        <f>IFERROR(AVERAGEIFS(AD$4:AD$55,$E$4:$E$55,$E73,$F$4:$F$55,$F73,$J$4:$J$55,$C73,AE$4:AE$55,$F$57),"")</f>
        <v>1605</v>
      </c>
      <c r="AE73" s="31"/>
      <c r="AF73" s="128">
        <f t="shared" si="67"/>
        <v>-534</v>
      </c>
      <c r="AG73" s="108" t="str">
        <f t="shared" si="68"/>
        <v/>
      </c>
      <c r="AH73" s="229" t="str">
        <f>IFERROR(AVERAGEIFS(AH$4:AH$55,$E$4:$E$55,$E73,$F$4:$F$55,$F73,$J$4:$J$55,$C73,AJ$4:AJ$55,$F$57),"")</f>
        <v/>
      </c>
      <c r="AI73" s="230" t="str">
        <f>IFERROR(AVERAGEIFS(AI$4:AI$55,$E$4:$E$55,$E73,$F$4:$F$55,$F73,$J$4:$J$55,$C73,AJ$4:AJ$55,$F$57),"")</f>
        <v/>
      </c>
      <c r="AJ73" s="31"/>
      <c r="AK73" s="128" t="str">
        <f t="shared" si="69"/>
        <v/>
      </c>
      <c r="AL73" s="108" t="str">
        <f t="shared" si="70"/>
        <v/>
      </c>
      <c r="AM73" s="229">
        <f>IFERROR(AVERAGEIFS(AM$4:AM$55,$E$4:$E$55,$E73,$F$4:$F$55,$F73,$J$4:$J$55,$C73,AO$4:AO$55,$F$57),"")</f>
        <v>1070</v>
      </c>
      <c r="AN73" s="230">
        <f>IFERROR(AVERAGEIFS(AN$4:AN$55,$E$4:$E$55,$E73,$F$4:$F$55,$F73,$J$4:$J$55,$C73,AO$4:AO$55,$F$57),"")</f>
        <v>1455</v>
      </c>
      <c r="AO73" s="31"/>
      <c r="AP73" s="128" t="str">
        <f t="shared" si="71"/>
        <v/>
      </c>
      <c r="AQ73" s="108" t="str">
        <f t="shared" si="72"/>
        <v/>
      </c>
      <c r="AR73" s="229" t="str">
        <f>IFERROR(AVERAGEIFS(AR$4:AR$55,$E$4:$E$55,$E73,$F$4:$F$55,$F73,$J$4:$J$55,$C73,AT$4:AT$55,$F$57),"")</f>
        <v/>
      </c>
      <c r="AS73" s="230" t="str">
        <f>IFERROR(AVERAGEIFS(AS$4:AS$55,$E$4:$E$55,$E73,$F$4:$F$55,$F73,$J$4:$J$55,$C73,AT$4:AT$55,$F$57),"")</f>
        <v/>
      </c>
      <c r="AT73" s="31"/>
      <c r="AU73" s="128" t="str">
        <f t="shared" si="73"/>
        <v/>
      </c>
      <c r="AV73" s="108" t="str">
        <f t="shared" si="74"/>
        <v/>
      </c>
      <c r="AW73" s="229" t="str">
        <f>IFERROR(AVERAGEIFS(AW$4:AW$55,$E$4:$E$55,$E73,$F$4:$F$55,$F73,$J$4:$J$55,$C73,AY$4:AY$55,$F$57),"")</f>
        <v/>
      </c>
      <c r="AX73" s="230" t="str">
        <f>IFERROR(AVERAGEIFS(AX$4:AX$55,$E$4:$E$55,$E73,$F$4:$F$55,$F73,$J$4:$J$55,$C73,AY$4:AY$55,$F$57),"")</f>
        <v/>
      </c>
      <c r="AY73" s="31"/>
      <c r="AZ73" s="128" t="str">
        <f t="shared" si="75"/>
        <v/>
      </c>
      <c r="BA73" s="108" t="str">
        <f t="shared" si="76"/>
        <v/>
      </c>
    </row>
    <row r="74" spans="3:53">
      <c r="C74" s="318" t="s">
        <v>55</v>
      </c>
      <c r="D74" t="s">
        <v>75</v>
      </c>
      <c r="E74" s="255">
        <v>3</v>
      </c>
      <c r="F74" s="19"/>
      <c r="K74" s="238"/>
      <c r="L74" s="239"/>
      <c r="M74" s="240"/>
      <c r="N74" s="229" t="str">
        <f>IFERROR(AVERAGEIFS(N$4:N$55,$E$4:$E$55,$E74,$J$4:$J$55,$C74,P$4:P$55,$F$57),"")</f>
        <v/>
      </c>
      <c r="O74" s="230" t="str">
        <f>IFERROR(AVERAGEIFS(O$4:O$55,$E$4:$E$55,$E74,$J$4:$J$55,$C74,P$4:P$55,$F$57),"")</f>
        <v/>
      </c>
      <c r="P74" s="31"/>
      <c r="Q74" s="31" t="str">
        <f t="shared" si="43"/>
        <v/>
      </c>
      <c r="R74" s="31" t="str">
        <f t="shared" si="44"/>
        <v/>
      </c>
      <c r="S74" s="229" t="str">
        <f>IFERROR(AVERAGEIFS(S$4:S$55,$E$4:$E$55,$E74,$J$4:$J$55,$C74,U$4:U$55,$F$57),"")</f>
        <v/>
      </c>
      <c r="T74" s="230" t="str">
        <f>IFERROR(AVERAGEIFS(T$4:T$55,$E$4:$E$55,$E74,$J$4:$J$55,$C74,U$4:U$55,$F$57),"")</f>
        <v/>
      </c>
      <c r="U74" s="31"/>
      <c r="V74" s="128"/>
      <c r="W74" s="108"/>
      <c r="X74" s="229" t="str">
        <f>IFERROR(AVERAGEIFS(X$4:X$55,$E$4:$E$55,$E74,$J$4:$J$55,$C74,Z$4:Z$55,$F$57),"")</f>
        <v/>
      </c>
      <c r="Y74" s="230" t="str">
        <f>IFERROR(AVERAGEIFS(Y$4:Y$55,$E$4:$E$55,$E74,$J$4:$J$55,$C74,Z$4:Z$55,$F$57),"")</f>
        <v/>
      </c>
      <c r="Z74" s="31"/>
      <c r="AA74" s="128"/>
      <c r="AB74" s="108"/>
      <c r="AC74" s="278" t="str">
        <f>IFERROR(AVERAGEIFS(AC$4:AC$55,$E$4:$E$55,$E74,$J$4:$J$55,$C74,AE$4:AE$55,$F$57),"")</f>
        <v/>
      </c>
      <c r="AD74" s="230" t="str">
        <f>IFERROR(AVERAGEIFS(AD$4:AD$55,$E$4:$E$55,$E74,$J$4:$J$55,$C74,AE$4:AE$55,$F$57),"")</f>
        <v/>
      </c>
      <c r="AE74" s="31"/>
      <c r="AF74" s="128"/>
      <c r="AG74" s="108"/>
      <c r="AH74" s="229" t="str">
        <f>IFERROR(AVERAGEIFS(AH$4:AH$55,$E$4:$E$55,$E74,$J$4:$J$55,$C74,AJ$4:AJ$55,$F$57),"")</f>
        <v/>
      </c>
      <c r="AI74" s="230" t="str">
        <f>IFERROR(AVERAGEIFS(AI$4:AI$55,$E$4:$E$55,$E74,$J$4:$J$55,$C74,AJ$4:AJ$55,$F$57),"")</f>
        <v/>
      </c>
      <c r="AJ74" s="31"/>
      <c r="AK74" s="128"/>
      <c r="AL74" s="108"/>
      <c r="AM74" s="229" t="str">
        <f>IFERROR(AVERAGEIFS(AM$4:AM$55,$E$4:$E$55,$E74,$J$4:$J$55,$C74,AO$4:AO$55,$F$57),"")</f>
        <v/>
      </c>
      <c r="AN74" s="230" t="str">
        <f>IFERROR(AVERAGEIFS(AN$4:AN$55,$E$4:$E$55,$E74,$J$4:$J$55,$C74,AO$4:AO$55,$F$57),"")</f>
        <v/>
      </c>
      <c r="AO74" s="31"/>
      <c r="AP74" s="128"/>
      <c r="AQ74" s="108"/>
      <c r="AR74" s="229" t="str">
        <f>IFERROR(AVERAGEIFS(AR$4:AR$55,$E$4:$E$55,$E74,$J$4:$J$55,$C74,AT$4:AT$55,$F$57),"")</f>
        <v/>
      </c>
      <c r="AS74" s="230" t="str">
        <f>IFERROR(AVERAGEIFS(AS$4:AS$55,$E$4:$E$55,$E74,$J$4:$J$55,$C74,AT$4:AT$55,$F$57),"")</f>
        <v/>
      </c>
      <c r="AT74" s="31"/>
      <c r="AU74" s="128"/>
      <c r="AV74" s="108"/>
      <c r="AW74" s="229" t="str">
        <f>IFERROR(AVERAGEIFS(AW$4:AW$55,$E$4:$E$55,$E74,$J$4:$J$55,$C74,AY$4:AY$55,$F$57),"")</f>
        <v/>
      </c>
      <c r="AX74" s="230" t="str">
        <f>IFERROR(AVERAGEIFS(AX$4:AX$55,$E$4:$E$55,$E74,$J$4:$J$55,$C74,AY$4:AY$55,$F$57),"")</f>
        <v/>
      </c>
      <c r="AY74" s="31"/>
      <c r="AZ74" s="128"/>
      <c r="BA74" s="108"/>
    </row>
    <row r="75" spans="3:53">
      <c r="E75" s="255"/>
      <c r="F75" s="19"/>
      <c r="K75" s="238"/>
      <c r="L75" s="239"/>
      <c r="M75" s="240"/>
      <c r="N75" s="44"/>
      <c r="O75" s="45"/>
      <c r="P75" s="31"/>
      <c r="Q75" s="31"/>
      <c r="R75" s="31"/>
      <c r="S75" s="44"/>
      <c r="T75" s="45"/>
      <c r="U75" s="31"/>
      <c r="V75" s="128"/>
      <c r="W75" s="108"/>
      <c r="X75" s="44"/>
      <c r="Y75" s="45"/>
      <c r="Z75" s="31"/>
      <c r="AA75" s="128"/>
      <c r="AB75" s="108"/>
      <c r="AC75" s="279"/>
      <c r="AD75" s="45"/>
      <c r="AE75" s="31"/>
      <c r="AF75" s="128"/>
      <c r="AG75" s="108"/>
      <c r="AH75" s="44"/>
      <c r="AI75" s="45"/>
      <c r="AJ75" s="31"/>
      <c r="AK75" s="128"/>
      <c r="AL75" s="108"/>
      <c r="AM75" s="44"/>
      <c r="AN75" s="45"/>
      <c r="AO75" s="31"/>
      <c r="AP75" s="128"/>
      <c r="AQ75" s="108"/>
      <c r="AR75" s="44"/>
      <c r="AS75" s="45"/>
      <c r="AT75" s="31"/>
      <c r="AU75" s="128"/>
      <c r="AV75" s="108"/>
      <c r="AW75" s="44"/>
      <c r="AX75" s="45"/>
      <c r="AY75" s="31"/>
      <c r="AZ75" s="128"/>
      <c r="BA75" s="108"/>
    </row>
    <row r="76" spans="3:53">
      <c r="C76" s="318" t="s">
        <v>58</v>
      </c>
      <c r="D76" t="s">
        <v>96</v>
      </c>
      <c r="E76" s="255">
        <v>0</v>
      </c>
      <c r="F76" s="19">
        <v>1</v>
      </c>
      <c r="K76" s="238"/>
      <c r="L76" s="239"/>
      <c r="M76" s="240"/>
      <c r="N76" s="229" t="str">
        <f>IFERROR(AVERAGEIFS(N$4:N$55,$E$4:$E$55,$E76,$F$4:$F$55,$F76,$J$4:$J$55,$C76,P$4:P$55,$F$57),"")</f>
        <v/>
      </c>
      <c r="O76" s="230" t="str">
        <f>IFERROR(AVERAGEIFS(O$4:O$55,$E$4:$E$55,$E76,$F$4:$F$55,$F76,$J$4:$J$55,$C76,P$4:P$55,$F$57),"")</f>
        <v/>
      </c>
      <c r="P76" s="31"/>
      <c r="Q76" s="31" t="str">
        <f t="shared" ref="Q76" si="77">IFERROR(N76-K76,"")</f>
        <v/>
      </c>
      <c r="R76" s="31" t="str">
        <f t="shared" ref="R76" si="78">IFERROR(O76-L76,"")</f>
        <v/>
      </c>
      <c r="S76" s="229" t="str">
        <f>IFERROR(AVERAGEIFS(S$4:S$55,$E$4:$E$55,$E76,$F$4:$F$55,$F76,$J$4:$J$55,$C76,U$4:U$55,$F$57),"")</f>
        <v/>
      </c>
      <c r="T76" s="230" t="str">
        <f>IFERROR(AVERAGEIFS(T$4:T$55,$E$4:$E$55,$E76,$F$4:$F$55,$F76,$J$4:$J$55,$C76,U$4:U$55,$F$57),"")</f>
        <v/>
      </c>
      <c r="U76" s="31"/>
      <c r="V76" s="128" t="str">
        <f t="shared" ref="V76" si="79">IFERROR(S76-N76,"")</f>
        <v/>
      </c>
      <c r="W76" s="108" t="str">
        <f t="shared" ref="W76" si="80">IFERROR(T76-O76,"")</f>
        <v/>
      </c>
      <c r="X76" s="229">
        <f>IFERROR(AVERAGEIFS(X$4:X$55,$E$4:$E$55,$E76,$F$4:$F$55,$F76,$J$4:$J$55,$C76,Z$4:Z$55,$F$57),"")</f>
        <v>829</v>
      </c>
      <c r="Y76" s="230" t="str">
        <f>IFERROR(AVERAGEIFS(Y$4:Y$55,$E$4:$E$55,$E76,$F$4:$F$55,$F76,$J$4:$J$55,$C76,Z$4:Z$55,$F$57),"")</f>
        <v/>
      </c>
      <c r="Z76" s="31"/>
      <c r="AA76" s="128" t="str">
        <f t="shared" ref="AA76:AA79" si="81">IFERROR(X76-S76,"")</f>
        <v/>
      </c>
      <c r="AB76" s="108" t="str">
        <f t="shared" ref="AB76:AB79" si="82">IFERROR(Y76-T76,"")</f>
        <v/>
      </c>
      <c r="AC76" s="278">
        <f>IFERROR(AVERAGEIFS(AC$4:AC$55,$E$4:$E$55,$E76,$F$4:$F$55,$F76,$J$4:$J$55,$C76,AE$4:AE$55,$F$57),"")</f>
        <v>829</v>
      </c>
      <c r="AD76" s="230" t="str">
        <f>IFERROR(AVERAGEIFS(AD$4:AD$55,$E$4:$E$55,$E76,$F$4:$F$55,$F76,$J$4:$J$55,$C76,AE$4:AE$55,$F$57),"")</f>
        <v/>
      </c>
      <c r="AE76" s="31"/>
      <c r="AF76" s="128">
        <f t="shared" ref="AF76:AF79" si="83">IFERROR(AC76-X76,"")</f>
        <v>0</v>
      </c>
      <c r="AG76" s="108" t="str">
        <f t="shared" ref="AG76:AG79" si="84">IFERROR(AD76-Y76,"")</f>
        <v/>
      </c>
      <c r="AH76" s="229">
        <f>IFERROR(AVERAGEIFS(AH$4:AH$55,$E$4:$E$55,$E76,$F$4:$F$55,$F76,$J$4:$J$55,$C76,AJ$4:AJ$55,$F$57),"")</f>
        <v>750</v>
      </c>
      <c r="AI76" s="230" t="str">
        <f>IFERROR(AVERAGEIFS(AI$4:AI$55,$E$4:$E$55,$E76,$F$4:$F$55,$F76,$J$4:$J$55,$C76,AJ$4:AJ$55,$F$57),"")</f>
        <v/>
      </c>
      <c r="AJ76" s="31"/>
      <c r="AK76" s="128">
        <f t="shared" ref="AK76:AK79" si="85">IFERROR(AH76-AC76,"")</f>
        <v>-79</v>
      </c>
      <c r="AL76" s="108" t="str">
        <f t="shared" ref="AL76:AL79" si="86">IFERROR(AI76-AD76,"")</f>
        <v/>
      </c>
      <c r="AM76" s="229">
        <f>IFERROR(AVERAGEIFS(AM$4:AM$55,$E$4:$E$55,$E76,$F$4:$F$55,$F76,$J$4:$J$55,$C76,AO$4:AO$55,$F$57),"")</f>
        <v>750</v>
      </c>
      <c r="AN76" s="230" t="str">
        <f>IFERROR(AVERAGEIFS(AN$4:AN$55,$E$4:$E$55,$E76,$F$4:$F$55,$F76,$J$4:$J$55,$C76,AO$4:AO$55,$F$57),"")</f>
        <v/>
      </c>
      <c r="AO76" s="31"/>
      <c r="AP76" s="128">
        <f t="shared" ref="AP76:AP79" si="87">IFERROR(AM76-AH76,"")</f>
        <v>0</v>
      </c>
      <c r="AQ76" s="108" t="str">
        <f t="shared" ref="AQ76:AQ79" si="88">IFERROR(AN76-AI76,"")</f>
        <v/>
      </c>
      <c r="AR76" s="229">
        <f>IFERROR(AVERAGEIFS(AR$4:AR$55,$E$4:$E$55,$E76,$F$4:$F$55,$F76,$J$4:$J$55,$C76,AT$4:AT$55,$F$57),"")</f>
        <v>829</v>
      </c>
      <c r="AS76" s="230" t="str">
        <f>IFERROR(AVERAGEIFS(AS$4:AS$55,$E$4:$E$55,$E76,$F$4:$F$55,$F76,$J$4:$J$55,$C76,AT$4:AT$55,$F$57),"")</f>
        <v/>
      </c>
      <c r="AT76" s="31"/>
      <c r="AU76" s="128">
        <f t="shared" ref="AU76:AU79" si="89">IFERROR(AR76-AM76,"")</f>
        <v>79</v>
      </c>
      <c r="AV76" s="108" t="str">
        <f t="shared" ref="AV76:AV79" si="90">IFERROR(AS76-AN76,"")</f>
        <v/>
      </c>
      <c r="AW76" s="229" t="str">
        <f>IFERROR(AVERAGEIFS(AW$4:AW$55,$E$4:$E$55,$E76,$F$4:$F$55,$F76,$J$4:$J$55,$C76,AY$4:AY$55,$F$57),"")</f>
        <v/>
      </c>
      <c r="AX76" s="230" t="str">
        <f>IFERROR(AVERAGEIFS(AX$4:AX$55,$E$4:$E$55,$E76,$F$4:$F$55,$F76,$J$4:$J$55,$C76,AY$4:AY$55,$F$57),"")</f>
        <v/>
      </c>
      <c r="AY76" s="31"/>
      <c r="AZ76" s="128" t="str">
        <f t="shared" ref="AZ76:AZ79" si="91">IFERROR(AW76-AR76,"")</f>
        <v/>
      </c>
      <c r="BA76" s="108" t="str">
        <f t="shared" ref="BA76:BA79" si="92">IFERROR(AX76-AS76,"")</f>
        <v/>
      </c>
    </row>
    <row r="77" spans="3:53">
      <c r="C77" s="318" t="s">
        <v>58</v>
      </c>
      <c r="D77" s="5" t="s">
        <v>72</v>
      </c>
      <c r="E77" s="19">
        <v>1</v>
      </c>
      <c r="F77" s="19">
        <v>1</v>
      </c>
      <c r="K77" s="238"/>
      <c r="L77" s="239"/>
      <c r="M77" s="240"/>
      <c r="N77" s="229">
        <f>IFERROR(AVERAGEIFS(N$4:N$55,$E$4:$E$55,$E77,$F$4:$F$55,$F77,$J$4:$J$55,$C77,P$4:P$55,$F$57),"")</f>
        <v>850</v>
      </c>
      <c r="O77" s="230" t="str">
        <f>IFERROR(AVERAGEIFS(O$4:O$55,$E$4:$E$55,$E77,$F$4:$F$55,$F77,$J$4:$J$55,$C77,P$4:P$55,$F$57),"")</f>
        <v/>
      </c>
      <c r="P77" s="31"/>
      <c r="Q77" s="31">
        <f t="shared" si="43"/>
        <v>850</v>
      </c>
      <c r="R77" s="31" t="str">
        <f t="shared" si="44"/>
        <v/>
      </c>
      <c r="S77" s="229">
        <f>IFERROR(AVERAGEIFS(S$4:S$55,$E$4:$E$55,$E77,$F$4:$F$55,$F77,$J$4:$J$55,$C77,U$4:U$55,$F$57),"")</f>
        <v>850</v>
      </c>
      <c r="T77" s="230" t="str">
        <f>IFERROR(AVERAGEIFS(T$4:T$55,$E$4:$E$55,$E77,$F$4:$F$55,$F77,$J$4:$J$55,$C77,U$4:U$55,$F$57),"")</f>
        <v/>
      </c>
      <c r="U77" s="31"/>
      <c r="V77" s="128">
        <f t="shared" si="42"/>
        <v>0</v>
      </c>
      <c r="W77" s="108" t="str">
        <f t="shared" si="42"/>
        <v/>
      </c>
      <c r="X77" s="229">
        <f>IFERROR(AVERAGEIFS(X$4:X$55,$E$4:$E$55,$E77,$F$4:$F$55,$F77,$J$4:$J$55,$C77,Z$4:Z$55,$F$57),"")</f>
        <v>900</v>
      </c>
      <c r="Y77" s="230" t="str">
        <f>IFERROR(AVERAGEIFS(Y$4:Y$55,$E$4:$E$55,$E77,$F$4:$F$55,$F77,$J$4:$J$55,$C77,Z$4:Z$55,$F$57),"")</f>
        <v/>
      </c>
      <c r="Z77" s="31"/>
      <c r="AA77" s="128">
        <f t="shared" si="81"/>
        <v>50</v>
      </c>
      <c r="AB77" s="108" t="str">
        <f t="shared" si="82"/>
        <v/>
      </c>
      <c r="AC77" s="278">
        <f>IFERROR(AVERAGEIFS(AC$4:AC$55,$E$4:$E$55,$E77,$F$4:$F$55,$F77,$J$4:$J$55,$C77,AE$4:AE$55,$F$57),"")</f>
        <v>999</v>
      </c>
      <c r="AD77" s="230" t="str">
        <f>IFERROR(AVERAGEIFS(AD$4:AD$55,$E$4:$E$55,$E77,$F$4:$F$55,$F77,$J$4:$J$55,$C77,AE$4:AE$55,$F$57),"")</f>
        <v/>
      </c>
      <c r="AE77" s="31"/>
      <c r="AF77" s="128">
        <f t="shared" si="83"/>
        <v>99</v>
      </c>
      <c r="AG77" s="108" t="str">
        <f t="shared" si="84"/>
        <v/>
      </c>
      <c r="AH77" s="229">
        <f>IFERROR(AVERAGEIFS(AH$4:AH$55,$E$4:$E$55,$E77,$F$4:$F$55,$F77,$J$4:$J$55,$C77,AJ$4:AJ$55,$F$57),"")</f>
        <v>999</v>
      </c>
      <c r="AI77" s="230" t="str">
        <f>IFERROR(AVERAGEIFS(AI$4:AI$55,$E$4:$E$55,$E77,$F$4:$F$55,$F77,$J$4:$J$55,$C77,AJ$4:AJ$55,$F$57),"")</f>
        <v/>
      </c>
      <c r="AJ77" s="31"/>
      <c r="AK77" s="128">
        <f t="shared" si="85"/>
        <v>0</v>
      </c>
      <c r="AL77" s="108" t="str">
        <f t="shared" si="86"/>
        <v/>
      </c>
      <c r="AM77" s="229">
        <f>IFERROR(AVERAGEIFS(AM$4:AM$55,$E$4:$E$55,$E77,$F$4:$F$55,$F77,$J$4:$J$55,$C77,AO$4:AO$55,$F$57),"")</f>
        <v>999</v>
      </c>
      <c r="AN77" s="230" t="str">
        <f>IFERROR(AVERAGEIFS(AN$4:AN$55,$E$4:$E$55,$E77,$F$4:$F$55,$F77,$J$4:$J$55,$C77,AO$4:AO$55,$F$57),"")</f>
        <v/>
      </c>
      <c r="AO77" s="31"/>
      <c r="AP77" s="128">
        <f t="shared" si="87"/>
        <v>0</v>
      </c>
      <c r="AQ77" s="108" t="str">
        <f t="shared" si="88"/>
        <v/>
      </c>
      <c r="AR77" s="229">
        <f>IFERROR(AVERAGEIFS(AR$4:AR$55,$E$4:$E$55,$E77,$F$4:$F$55,$F77,$J$4:$J$55,$C77,AT$4:AT$55,$F$57),"")</f>
        <v>999</v>
      </c>
      <c r="AS77" s="230" t="str">
        <f>IFERROR(AVERAGEIFS(AS$4:AS$55,$E$4:$E$55,$E77,$F$4:$F$55,$F77,$J$4:$J$55,$C77,AT$4:AT$55,$F$57),"")</f>
        <v/>
      </c>
      <c r="AT77" s="31"/>
      <c r="AU77" s="128">
        <f t="shared" si="89"/>
        <v>0</v>
      </c>
      <c r="AV77" s="108" t="str">
        <f t="shared" si="90"/>
        <v/>
      </c>
      <c r="AW77" s="229" t="str">
        <f>IFERROR(AVERAGEIFS(AW$4:AW$55,$E$4:$E$55,$E77,$F$4:$F$55,$F77,$J$4:$J$55,$C77,AY$4:AY$55,$F$57),"")</f>
        <v/>
      </c>
      <c r="AX77" s="230" t="str">
        <f>IFERROR(AVERAGEIFS(AX$4:AX$55,$E$4:$E$55,$E77,$F$4:$F$55,$F77,$J$4:$J$55,$C77,AY$4:AY$55,$F$57),"")</f>
        <v/>
      </c>
      <c r="AY77" s="31"/>
      <c r="AZ77" s="128" t="str">
        <f t="shared" si="91"/>
        <v/>
      </c>
      <c r="BA77" s="108" t="str">
        <f t="shared" si="92"/>
        <v/>
      </c>
    </row>
    <row r="78" spans="3:53">
      <c r="C78" s="318" t="s">
        <v>58</v>
      </c>
      <c r="D78" s="5" t="s">
        <v>73</v>
      </c>
      <c r="E78" s="19">
        <v>2</v>
      </c>
      <c r="F78" s="19">
        <v>1</v>
      </c>
      <c r="K78" s="238"/>
      <c r="L78" s="239"/>
      <c r="M78" s="240"/>
      <c r="N78" s="229" t="str">
        <f>IFERROR(AVERAGEIFS(N$4:N$55,$E$4:$E$55,$E78,$F$4:$F$55,$F78,$J$4:$J$55,$C78,P$4:P$55,$F$57),"")</f>
        <v/>
      </c>
      <c r="O78" s="230" t="str">
        <f>IFERROR(AVERAGEIFS(O$4:O$55,$E$4:$E$55,$E78,$F$4:$F$55,$F78,$J$4:$J$55,$C78,P$4:P$55,$F$57),"")</f>
        <v/>
      </c>
      <c r="P78" s="31"/>
      <c r="Q78" s="31" t="str">
        <f t="shared" si="43"/>
        <v/>
      </c>
      <c r="R78" s="31" t="str">
        <f t="shared" si="44"/>
        <v/>
      </c>
      <c r="S78" s="229" t="str">
        <f>IFERROR(AVERAGEIFS(S$4:S$55,$E$4:$E$55,$E78,$F$4:$F$55,$F78,$J$4:$J$55,$C78,U$4:U$55,$F$57),"")</f>
        <v/>
      </c>
      <c r="T78" s="230" t="str">
        <f>IFERROR(AVERAGEIFS(T$4:T$55,$E$4:$E$55,$E78,$F$4:$F$55,$F78,$J$4:$J$55,$C78,U$4:U$55,$F$57),"")</f>
        <v/>
      </c>
      <c r="U78" s="31"/>
      <c r="V78" s="45" t="str">
        <f t="shared" si="42"/>
        <v/>
      </c>
      <c r="W78" s="48" t="str">
        <f t="shared" si="42"/>
        <v/>
      </c>
      <c r="X78" s="229" t="str">
        <f>IFERROR(AVERAGEIFS(X$4:X$55,$E$4:$E$55,$E78,$F$4:$F$55,$F78,$J$4:$J$55,$C78,Z$4:Z$55,$F$57),"")</f>
        <v/>
      </c>
      <c r="Y78" s="230" t="str">
        <f>IFERROR(AVERAGEIFS(Y$4:Y$55,$E$4:$E$55,$E78,$F$4:$F$55,$F78,$J$4:$J$55,$C78,Z$4:Z$55,$F$57),"")</f>
        <v/>
      </c>
      <c r="Z78" s="31"/>
      <c r="AA78" s="45" t="str">
        <f t="shared" si="81"/>
        <v/>
      </c>
      <c r="AB78" s="48" t="str">
        <f t="shared" si="82"/>
        <v/>
      </c>
      <c r="AC78" s="262" t="str">
        <f>IFERROR(AVERAGEIFS(AC$4:AC$55,$E$4:$E$55,$E78,$F$4:$F$55,$F78,$J$4:$J$55,$C78,AE$4:AE$55,$F$57),"")</f>
        <v/>
      </c>
      <c r="AD78" s="230" t="str">
        <f>IFERROR(AVERAGEIFS(AD$4:AD$55,$E$4:$E$55,$E78,$F$4:$F$55,$F78,$J$4:$J$55,$C78,AE$4:AE$55,$F$57),"")</f>
        <v/>
      </c>
      <c r="AE78" s="31"/>
      <c r="AF78" s="45" t="str">
        <f t="shared" si="83"/>
        <v/>
      </c>
      <c r="AG78" s="48" t="str">
        <f t="shared" si="84"/>
        <v/>
      </c>
      <c r="AH78" s="229" t="str">
        <f>IFERROR(AVERAGEIFS(AH$4:AH$55,$E$4:$E$55,$E78,$F$4:$F$55,$F78,$J$4:$J$55,$C78,AJ$4:AJ$55,$F$57),"")</f>
        <v/>
      </c>
      <c r="AI78" s="230" t="str">
        <f>IFERROR(AVERAGEIFS(AI$4:AI$55,$E$4:$E$55,$E78,$F$4:$F$55,$F78,$J$4:$J$55,$C78,AJ$4:AJ$55,$F$57),"")</f>
        <v/>
      </c>
      <c r="AJ78" s="31"/>
      <c r="AK78" s="45" t="str">
        <f t="shared" si="85"/>
        <v/>
      </c>
      <c r="AL78" s="48" t="str">
        <f t="shared" si="86"/>
        <v/>
      </c>
      <c r="AM78" s="229" t="str">
        <f>IFERROR(AVERAGEIFS(AM$4:AM$55,$E$4:$E$55,$E78,$F$4:$F$55,$F78,$J$4:$J$55,$C78,AO$4:AO$55,$F$57),"")</f>
        <v/>
      </c>
      <c r="AN78" s="230" t="str">
        <f>IFERROR(AVERAGEIFS(AN$4:AN$55,$E$4:$E$55,$E78,$F$4:$F$55,$F78,$J$4:$J$55,$C78,AO$4:AO$55,$F$57),"")</f>
        <v/>
      </c>
      <c r="AO78" s="31"/>
      <c r="AP78" s="45" t="str">
        <f t="shared" si="87"/>
        <v/>
      </c>
      <c r="AQ78" s="48" t="str">
        <f t="shared" si="88"/>
        <v/>
      </c>
      <c r="AR78" s="229" t="str">
        <f>IFERROR(AVERAGEIFS(AR$4:AR$55,$E$4:$E$55,$E78,$F$4:$F$55,$F78,$J$4:$J$55,$C78,AT$4:AT$55,$F$57),"")</f>
        <v/>
      </c>
      <c r="AS78" s="230" t="str">
        <f>IFERROR(AVERAGEIFS(AS$4:AS$55,$E$4:$E$55,$E78,$F$4:$F$55,$F78,$J$4:$J$55,$C78,AT$4:AT$55,$F$57),"")</f>
        <v/>
      </c>
      <c r="AT78" s="31"/>
      <c r="AU78" s="45" t="str">
        <f t="shared" si="89"/>
        <v/>
      </c>
      <c r="AV78" s="48" t="str">
        <f t="shared" si="90"/>
        <v/>
      </c>
      <c r="AW78" s="229" t="str">
        <f>IFERROR(AVERAGEIFS(AW$4:AW$55,$E$4:$E$55,$E78,$F$4:$F$55,$F78,$J$4:$J$55,$C78,AY$4:AY$55,$F$57),"")</f>
        <v/>
      </c>
      <c r="AX78" s="230" t="str">
        <f>IFERROR(AVERAGEIFS(AX$4:AX$55,$E$4:$E$55,$E78,$F$4:$F$55,$F78,$J$4:$J$55,$C78,AY$4:AY$55,$F$57),"")</f>
        <v/>
      </c>
      <c r="AY78" s="31"/>
      <c r="AZ78" s="45" t="str">
        <f t="shared" si="91"/>
        <v/>
      </c>
      <c r="BA78" s="48" t="str">
        <f t="shared" si="92"/>
        <v/>
      </c>
    </row>
    <row r="79" spans="3:53">
      <c r="C79" s="318" t="s">
        <v>58</v>
      </c>
      <c r="D79" s="5" t="s">
        <v>74</v>
      </c>
      <c r="E79" s="19">
        <v>2</v>
      </c>
      <c r="F79" s="19">
        <v>2</v>
      </c>
      <c r="K79" s="238"/>
      <c r="L79" s="239"/>
      <c r="M79" s="240"/>
      <c r="N79" s="229" t="str">
        <f>IFERROR(AVERAGEIFS(N$4:N$55,$E$4:$E$55,$E79,$F$4:$F$55,$F79,$J$4:$J$55,$C79,P$4:P$55,$F$57),"")</f>
        <v/>
      </c>
      <c r="O79" s="230" t="str">
        <f>IFERROR(AVERAGEIFS(O$4:O$55,$E$4:$E$55,$E79,$F$4:$F$55,$F79,$J$4:$J$55,$C79,P$4:P$55,$F$57),"")</f>
        <v/>
      </c>
      <c r="P79" s="31"/>
      <c r="Q79" s="31" t="str">
        <f t="shared" si="43"/>
        <v/>
      </c>
      <c r="R79" s="31" t="str">
        <f t="shared" si="44"/>
        <v/>
      </c>
      <c r="S79" s="229" t="str">
        <f>IFERROR(AVERAGEIFS(S$4:S$55,$E$4:$E$55,$E79,$F$4:$F$55,$F79,$J$4:$J$55,$C79,U$4:U$55,$F$57),"")</f>
        <v/>
      </c>
      <c r="T79" s="230" t="str">
        <f>IFERROR(AVERAGEIFS(T$4:T$55,$E$4:$E$55,$E79,$F$4:$F$55,$F79,$J$4:$J$55,$C79,U$4:U$55,$F$57),"")</f>
        <v/>
      </c>
      <c r="U79" s="31"/>
      <c r="V79" s="45" t="str">
        <f t="shared" si="42"/>
        <v/>
      </c>
      <c r="W79" s="48" t="str">
        <f t="shared" si="42"/>
        <v/>
      </c>
      <c r="X79" s="229" t="str">
        <f>IFERROR(AVERAGEIFS(X$4:X$55,$E$4:$E$55,$E79,$F$4:$F$55,$F79,$J$4:$J$55,$C79,Z$4:Z$55,$F$57),"")</f>
        <v/>
      </c>
      <c r="Y79" s="230" t="str">
        <f>IFERROR(AVERAGEIFS(Y$4:Y$55,$E$4:$E$55,$E79,$F$4:$F$55,$F79,$J$4:$J$55,$C79,Z$4:Z$55,$F$57),"")</f>
        <v/>
      </c>
      <c r="Z79" s="31"/>
      <c r="AA79" s="45" t="str">
        <f t="shared" si="81"/>
        <v/>
      </c>
      <c r="AB79" s="48" t="str">
        <f t="shared" si="82"/>
        <v/>
      </c>
      <c r="AC79" s="262" t="str">
        <f>IFERROR(AVERAGEIFS(AC$4:AC$55,$E$4:$E$55,$E79,$F$4:$F$55,$F79,$J$4:$J$55,$C79,AE$4:AE$55,$F$57),"")</f>
        <v/>
      </c>
      <c r="AD79" s="230" t="str">
        <f>IFERROR(AVERAGEIFS(AD$4:AD$55,$E$4:$E$55,$E79,$F$4:$F$55,$F79,$J$4:$J$55,$C79,AE$4:AE$55,$F$57),"")</f>
        <v/>
      </c>
      <c r="AE79" s="31"/>
      <c r="AF79" s="45" t="str">
        <f t="shared" si="83"/>
        <v/>
      </c>
      <c r="AG79" s="48" t="str">
        <f t="shared" si="84"/>
        <v/>
      </c>
      <c r="AH79" s="229" t="str">
        <f>IFERROR(AVERAGEIFS(AH$4:AH$55,$E$4:$E$55,$E79,$F$4:$F$55,$F79,$J$4:$J$55,$C79,AJ$4:AJ$55,$F$57),"")</f>
        <v/>
      </c>
      <c r="AI79" s="230" t="str">
        <f>IFERROR(AVERAGEIFS(AI$4:AI$55,$E$4:$E$55,$E79,$F$4:$F$55,$F79,$J$4:$J$55,$C79,AJ$4:AJ$55,$F$57),"")</f>
        <v/>
      </c>
      <c r="AJ79" s="31"/>
      <c r="AK79" s="45" t="str">
        <f t="shared" si="85"/>
        <v/>
      </c>
      <c r="AL79" s="48" t="str">
        <f t="shared" si="86"/>
        <v/>
      </c>
      <c r="AM79" s="229" t="str">
        <f>IFERROR(AVERAGEIFS(AM$4:AM$55,$E$4:$E$55,$E79,$F$4:$F$55,$F79,$J$4:$J$55,$C79,AO$4:AO$55,$F$57),"")</f>
        <v/>
      </c>
      <c r="AN79" s="230" t="str">
        <f>IFERROR(AVERAGEIFS(AN$4:AN$55,$E$4:$E$55,$E79,$F$4:$F$55,$F79,$J$4:$J$55,$C79,AO$4:AO$55,$F$57),"")</f>
        <v/>
      </c>
      <c r="AO79" s="31"/>
      <c r="AP79" s="45" t="str">
        <f t="shared" si="87"/>
        <v/>
      </c>
      <c r="AQ79" s="48" t="str">
        <f t="shared" si="88"/>
        <v/>
      </c>
      <c r="AR79" s="229" t="str">
        <f>IFERROR(AVERAGEIFS(AR$4:AR$55,$E$4:$E$55,$E79,$F$4:$F$55,$F79,$J$4:$J$55,$C79,AT$4:AT$55,$F$57),"")</f>
        <v/>
      </c>
      <c r="AS79" s="230" t="str">
        <f>IFERROR(AVERAGEIFS(AS$4:AS$55,$E$4:$E$55,$E79,$F$4:$F$55,$F79,$J$4:$J$55,$C79,AT$4:AT$55,$F$57),"")</f>
        <v/>
      </c>
      <c r="AT79" s="31"/>
      <c r="AU79" s="45" t="str">
        <f t="shared" si="89"/>
        <v/>
      </c>
      <c r="AV79" s="48" t="str">
        <f t="shared" si="90"/>
        <v/>
      </c>
      <c r="AW79" s="229" t="str">
        <f>IFERROR(AVERAGEIFS(AW$4:AW$55,$E$4:$E$55,$E79,$F$4:$F$55,$F79,$J$4:$J$55,$C79,AY$4:AY$55,$F$57),"")</f>
        <v/>
      </c>
      <c r="AX79" s="230" t="str">
        <f>IFERROR(AVERAGEIFS(AX$4:AX$55,$E$4:$E$55,$E79,$F$4:$F$55,$F79,$J$4:$J$55,$C79,AY$4:AY$55,$F$57),"")</f>
        <v/>
      </c>
      <c r="AY79" s="31"/>
      <c r="AZ79" s="45" t="str">
        <f t="shared" si="91"/>
        <v/>
      </c>
      <c r="BA79" s="48" t="str">
        <f t="shared" si="92"/>
        <v/>
      </c>
    </row>
    <row r="80" spans="3:53">
      <c r="C80" s="318" t="s">
        <v>58</v>
      </c>
      <c r="D80" s="5" t="s">
        <v>75</v>
      </c>
      <c r="E80" s="19">
        <v>3</v>
      </c>
      <c r="F80" s="19"/>
      <c r="K80" s="238"/>
      <c r="L80" s="239"/>
      <c r="M80" s="240"/>
      <c r="N80" s="229" t="str">
        <f>IFERROR(AVERAGEIFS(N$4:N$55,$E$4:$E$55,$E80,$J$4:$J$55,$C80,P$4:P$55,$F$57),"")</f>
        <v/>
      </c>
      <c r="O80" s="230" t="str">
        <f>IFERROR(AVERAGEIFS(O$4:O$55,$E$4:$E$55,$E80,$J$4:$J$55,$C80,P$4:P$55,$F$57),"")</f>
        <v/>
      </c>
      <c r="Q80" s="31" t="str">
        <f t="shared" si="43"/>
        <v/>
      </c>
      <c r="R80" s="31" t="str">
        <f t="shared" si="44"/>
        <v/>
      </c>
      <c r="S80" s="229" t="str">
        <f>IFERROR(AVERAGEIFS(S$4:S$55,$E$4:$E$55,$E80,$J$4:$J$55,$C80,U$4:U$55,$F$57),"")</f>
        <v/>
      </c>
      <c r="T80" s="230" t="str">
        <f>IFERROR(AVERAGEIFS(T$4:T$55,$E$4:$E$55,$E80,$J$4:$J$55,$C80,U$4:U$55,$F$57),"")</f>
        <v/>
      </c>
      <c r="U80" s="19"/>
      <c r="V80" s="45" t="str">
        <f t="shared" ref="V80:W80" si="93">IFERROR(S80-P80,"")</f>
        <v/>
      </c>
      <c r="W80" s="48" t="str">
        <f t="shared" si="93"/>
        <v/>
      </c>
      <c r="X80" s="229" t="str">
        <f>IFERROR(AVERAGEIFS(X$4:X$55,$E$4:$E$55,$E80,$J$4:$J$55,$C80,Z$4:Z$55,$F$57),"")</f>
        <v/>
      </c>
      <c r="Y80" s="230" t="str">
        <f>IFERROR(AVERAGEIFS(Y$4:Y$55,$E$4:$E$55,$E80,$J$4:$J$55,$C80,Z$4:Z$55,$F$57),"")</f>
        <v/>
      </c>
      <c r="Z80" s="19"/>
      <c r="AA80" s="45" t="str">
        <f t="shared" ref="AA80" si="94">IFERROR(X80-U80,"")</f>
        <v/>
      </c>
      <c r="AB80" s="48" t="str">
        <f t="shared" ref="AB80" si="95">IFERROR(Y80-V80,"")</f>
        <v/>
      </c>
      <c r="AC80" s="262" t="str">
        <f>IFERROR(AVERAGEIFS(AC$4:AC$55,$E$4:$E$55,$E80,$J$4:$J$55,$C80,AE$4:AE$55,$F$57),"")</f>
        <v/>
      </c>
      <c r="AD80" s="230" t="str">
        <f>IFERROR(AVERAGEIFS(AD$4:AD$55,$E$4:$E$55,$E80,$J$4:$J$55,$C80,AE$4:AE$55,$F$57),"")</f>
        <v/>
      </c>
      <c r="AE80" s="19"/>
      <c r="AF80" s="45" t="str">
        <f t="shared" ref="AF80" si="96">IFERROR(AC80-Z80,"")</f>
        <v/>
      </c>
      <c r="AG80" s="48" t="str">
        <f t="shared" ref="AG80" si="97">IFERROR(AD80-AA80,"")</f>
        <v/>
      </c>
      <c r="AH80" s="229" t="str">
        <f>IFERROR(AVERAGEIFS(AH$4:AH$55,$E$4:$E$55,$E80,$J$4:$J$55,$C80,AJ$4:AJ$55,$F$57),"")</f>
        <v/>
      </c>
      <c r="AI80" s="230" t="str">
        <f>IFERROR(AVERAGEIFS(AI$4:AI$55,$E$4:$E$55,$E80,$J$4:$J$55,$C80,AJ$4:AJ$55,$F$57),"")</f>
        <v/>
      </c>
      <c r="AJ80" s="19"/>
      <c r="AK80" s="45" t="str">
        <f t="shared" ref="AK80" si="98">IFERROR(AH80-AE80,"")</f>
        <v/>
      </c>
      <c r="AL80" s="48" t="str">
        <f t="shared" ref="AL80" si="99">IFERROR(AI80-AF80,"")</f>
        <v/>
      </c>
      <c r="AM80" s="229" t="str">
        <f>IFERROR(AVERAGEIFS(AM$4:AM$55,$E$4:$E$55,$E80,$J$4:$J$55,$C80,AO$4:AO$55,$F$57),"")</f>
        <v/>
      </c>
      <c r="AN80" s="230" t="str">
        <f>IFERROR(AVERAGEIFS(AN$4:AN$55,$E$4:$E$55,$E80,$J$4:$J$55,$C80,AO$4:AO$55,$F$57),"")</f>
        <v/>
      </c>
      <c r="AO80" s="19"/>
      <c r="AP80" s="45" t="str">
        <f t="shared" ref="AP80" si="100">IFERROR(AM80-AJ80,"")</f>
        <v/>
      </c>
      <c r="AQ80" s="48" t="str">
        <f t="shared" ref="AQ80" si="101">IFERROR(AN80-AK80,"")</f>
        <v/>
      </c>
      <c r="AR80" s="229" t="str">
        <f>IFERROR(AVERAGEIFS(AR$4:AR$55,$E$4:$E$55,$E80,$J$4:$J$55,$C80,AT$4:AT$55,$F$57),"")</f>
        <v/>
      </c>
      <c r="AS80" s="230" t="str">
        <f>IFERROR(AVERAGEIFS(AS$4:AS$55,$E$4:$E$55,$E80,$J$4:$J$55,$C80,AT$4:AT$55,$F$57),"")</f>
        <v/>
      </c>
      <c r="AT80" s="19"/>
      <c r="AU80" s="45" t="str">
        <f t="shared" ref="AU80" si="102">IFERROR(AR80-AO80,"")</f>
        <v/>
      </c>
      <c r="AV80" s="48" t="str">
        <f t="shared" ref="AV80" si="103">IFERROR(AS80-AP80,"")</f>
        <v/>
      </c>
      <c r="AW80" s="229" t="str">
        <f>IFERROR(AVERAGEIFS(AW$4:AW$55,$E$4:$E$55,$E80,$J$4:$J$55,$C80,AY$4:AY$55,$F$57),"")</f>
        <v/>
      </c>
      <c r="AX80" s="230" t="str">
        <f>IFERROR(AVERAGEIFS(AX$4:AX$55,$E$4:$E$55,$E80,$J$4:$J$55,$C80,AY$4:AY$55,$F$57),"")</f>
        <v/>
      </c>
      <c r="AY80" s="19"/>
      <c r="AZ80" s="45" t="str">
        <f t="shared" ref="AZ80" si="104">IFERROR(AW80-AT80,"")</f>
        <v/>
      </c>
      <c r="BA80" s="48" t="str">
        <f t="shared" ref="BA80" si="105">IFERROR(AX80-AU80,"")</f>
        <v/>
      </c>
    </row>
    <row r="81" spans="4:45">
      <c r="AC81" s="261"/>
    </row>
    <row r="82" spans="4:45" ht="18.75">
      <c r="D82" s="324" t="s">
        <v>76</v>
      </c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  <c r="AA82" s="324"/>
      <c r="AB82" s="324"/>
      <c r="AC82" s="324"/>
      <c r="AD82" s="324"/>
      <c r="AE82" s="324"/>
      <c r="AF82" s="324"/>
      <c r="AG82" s="324"/>
      <c r="AH82" s="324"/>
      <c r="AI82" s="324"/>
      <c r="AJ82" s="324"/>
    </row>
    <row r="83" spans="4:45">
      <c r="D83" s="15" t="str">
        <f>D3</f>
        <v>Site Name</v>
      </c>
      <c r="E83" s="15" t="str">
        <f>E3</f>
        <v># Br</v>
      </c>
      <c r="F83" s="15" t="str">
        <f>F3</f>
        <v># Bath</v>
      </c>
      <c r="G83" s="15" t="str">
        <f>G3</f>
        <v>Sq ft</v>
      </c>
      <c r="H83" s="15"/>
      <c r="I83" s="15"/>
      <c r="J83" s="15"/>
      <c r="K83" s="43" t="str">
        <f>K3</f>
        <v>Min Rate</v>
      </c>
      <c r="L83" s="43"/>
      <c r="M83" s="49" t="str">
        <f>M3</f>
        <v>Available</v>
      </c>
      <c r="N83" s="43" t="str">
        <f>N3</f>
        <v>Min Rate</v>
      </c>
      <c r="O83" s="43"/>
      <c r="P83" s="43" t="str">
        <f>P3</f>
        <v>Available</v>
      </c>
      <c r="Q83" s="43"/>
      <c r="R83" s="49" t="str">
        <f>R3</f>
        <v>Max Vs. Last</v>
      </c>
      <c r="S83" s="16" t="str">
        <f>S3</f>
        <v>Min Rate</v>
      </c>
      <c r="T83" s="16"/>
      <c r="U83" s="16" t="str">
        <f>U3</f>
        <v>Available</v>
      </c>
      <c r="V83" s="16"/>
      <c r="W83" s="16" t="str">
        <f t="shared" ref="W83:AJ83" si="106">W3</f>
        <v>Max Vs. Last</v>
      </c>
      <c r="X83" s="16" t="str">
        <f t="shared" si="106"/>
        <v>Min Rate</v>
      </c>
      <c r="Y83" s="16" t="str">
        <f t="shared" si="106"/>
        <v>Max Rate</v>
      </c>
      <c r="Z83" s="16" t="str">
        <f t="shared" si="106"/>
        <v>Available</v>
      </c>
      <c r="AA83" s="16" t="str">
        <f t="shared" si="106"/>
        <v>Min Vs. Last</v>
      </c>
      <c r="AB83" s="16" t="str">
        <f t="shared" si="106"/>
        <v>Max Vs. Last</v>
      </c>
      <c r="AC83" s="16" t="str">
        <f t="shared" si="106"/>
        <v>Min Rate</v>
      </c>
      <c r="AD83" s="16" t="str">
        <f t="shared" si="106"/>
        <v>Max Rate</v>
      </c>
      <c r="AE83" s="16" t="str">
        <f t="shared" si="106"/>
        <v>Available</v>
      </c>
      <c r="AF83" s="16" t="str">
        <f t="shared" si="106"/>
        <v>Min Vs. Last</v>
      </c>
      <c r="AG83" s="16" t="str">
        <f t="shared" si="106"/>
        <v>Max Vs. Last</v>
      </c>
      <c r="AH83" s="16" t="str">
        <f t="shared" si="106"/>
        <v>Min Rate</v>
      </c>
      <c r="AI83" s="16" t="str">
        <f t="shared" si="106"/>
        <v>Max Rate</v>
      </c>
      <c r="AJ83" s="16" t="str">
        <f t="shared" si="106"/>
        <v>Available</v>
      </c>
    </row>
    <row r="84" spans="4:45">
      <c r="D84" s="322" t="s">
        <v>223</v>
      </c>
      <c r="E84" s="70">
        <v>0</v>
      </c>
      <c r="F84" s="70">
        <v>1</v>
      </c>
      <c r="G84" s="97">
        <v>361</v>
      </c>
      <c r="H84" s="70" t="s">
        <v>78</v>
      </c>
      <c r="I84" s="70"/>
      <c r="J84" s="70"/>
      <c r="K84" s="95">
        <v>850</v>
      </c>
      <c r="L84" s="74">
        <v>900</v>
      </c>
      <c r="M84" s="106"/>
      <c r="N84" s="95">
        <v>850</v>
      </c>
      <c r="O84" s="74">
        <v>900</v>
      </c>
      <c r="P84" s="97" t="s">
        <v>26</v>
      </c>
      <c r="Q84" s="97"/>
      <c r="R84" s="96">
        <f t="shared" ref="R84:R87" si="107">N84-K84</f>
        <v>0</v>
      </c>
      <c r="S84" s="70">
        <v>850</v>
      </c>
      <c r="T84" s="70">
        <v>900</v>
      </c>
      <c r="U84" s="70" t="s">
        <v>26</v>
      </c>
      <c r="V84" s="70"/>
      <c r="W84" s="70"/>
      <c r="X84" s="36">
        <v>800</v>
      </c>
      <c r="Y84" s="97">
        <v>900</v>
      </c>
      <c r="Z84" s="13" t="s">
        <v>26</v>
      </c>
      <c r="AA84" s="70"/>
      <c r="AB84" s="70"/>
      <c r="AC84" s="70">
        <v>850</v>
      </c>
      <c r="AD84" s="70">
        <v>900</v>
      </c>
      <c r="AE84" s="70" t="s">
        <v>88</v>
      </c>
      <c r="AF84" s="70"/>
      <c r="AG84" s="70"/>
      <c r="AH84" s="70">
        <v>850</v>
      </c>
      <c r="AI84" s="70">
        <v>900</v>
      </c>
      <c r="AJ84" s="70">
        <v>0</v>
      </c>
      <c r="AM84">
        <v>850</v>
      </c>
      <c r="AN84">
        <v>900</v>
      </c>
      <c r="AR84">
        <v>850</v>
      </c>
      <c r="AS84">
        <v>900</v>
      </c>
    </row>
    <row r="85" spans="4:45">
      <c r="D85" s="318"/>
      <c r="E85">
        <v>1</v>
      </c>
      <c r="F85">
        <v>1</v>
      </c>
      <c r="G85" s="19" t="s">
        <v>224</v>
      </c>
      <c r="H85" t="s">
        <v>78</v>
      </c>
      <c r="K85" s="44">
        <v>1075</v>
      </c>
      <c r="L85" s="45">
        <v>1100</v>
      </c>
      <c r="M85" s="107"/>
      <c r="N85" s="44">
        <v>1075</v>
      </c>
      <c r="O85" s="45">
        <v>1100</v>
      </c>
      <c r="P85" s="19" t="s">
        <v>26</v>
      </c>
      <c r="R85" s="48">
        <f t="shared" si="107"/>
        <v>0</v>
      </c>
      <c r="S85">
        <v>1075</v>
      </c>
      <c r="T85">
        <v>1100</v>
      </c>
      <c r="U85" t="s">
        <v>26</v>
      </c>
      <c r="X85" s="13">
        <v>1000</v>
      </c>
      <c r="Y85" s="19">
        <v>1100</v>
      </c>
      <c r="Z85" s="13" t="s">
        <v>26</v>
      </c>
      <c r="AC85">
        <v>1000</v>
      </c>
      <c r="AD85">
        <v>1100</v>
      </c>
      <c r="AE85" t="s">
        <v>88</v>
      </c>
      <c r="AH85">
        <v>1050</v>
      </c>
      <c r="AI85">
        <v>1150</v>
      </c>
      <c r="AJ85">
        <v>0</v>
      </c>
      <c r="AM85">
        <v>1050</v>
      </c>
      <c r="AN85">
        <v>1100</v>
      </c>
      <c r="AR85">
        <v>1050</v>
      </c>
      <c r="AS85">
        <v>1249</v>
      </c>
    </row>
    <row r="86" spans="4:45">
      <c r="D86" s="318"/>
      <c r="E86">
        <v>2</v>
      </c>
      <c r="F86">
        <v>1</v>
      </c>
      <c r="G86" s="19">
        <v>779</v>
      </c>
      <c r="H86" t="s">
        <v>78</v>
      </c>
      <c r="K86" s="44">
        <v>1300</v>
      </c>
      <c r="L86" s="45">
        <v>1350</v>
      </c>
      <c r="M86" s="107"/>
      <c r="N86" s="44">
        <v>1300</v>
      </c>
      <c r="O86" s="45">
        <v>1350</v>
      </c>
      <c r="P86" s="19" t="s">
        <v>26</v>
      </c>
      <c r="R86" s="48">
        <f t="shared" si="107"/>
        <v>0</v>
      </c>
      <c r="S86">
        <v>1250</v>
      </c>
      <c r="T86">
        <v>1300</v>
      </c>
      <c r="U86" t="s">
        <v>26</v>
      </c>
      <c r="X86" s="13">
        <v>1250</v>
      </c>
      <c r="Y86" s="19">
        <v>1300</v>
      </c>
      <c r="Z86" s="13" t="s">
        <v>26</v>
      </c>
      <c r="AC86">
        <v>1225</v>
      </c>
      <c r="AD86">
        <v>1300</v>
      </c>
      <c r="AE86" t="s">
        <v>88</v>
      </c>
      <c r="AH86">
        <v>1200</v>
      </c>
      <c r="AI86">
        <v>1350</v>
      </c>
      <c r="AJ86">
        <v>2</v>
      </c>
      <c r="AM86">
        <v>1250</v>
      </c>
      <c r="AN86">
        <v>1300</v>
      </c>
      <c r="AR86">
        <v>1250</v>
      </c>
      <c r="AS86">
        <v>1300</v>
      </c>
    </row>
    <row r="87" spans="4:45">
      <c r="D87" s="323"/>
      <c r="E87" s="10">
        <v>3</v>
      </c>
      <c r="F87" s="10">
        <v>1</v>
      </c>
      <c r="G87" s="20">
        <v>1200</v>
      </c>
      <c r="H87" s="10" t="s">
        <v>78</v>
      </c>
      <c r="I87" s="10"/>
      <c r="J87" s="10"/>
      <c r="K87" s="50">
        <v>1900</v>
      </c>
      <c r="L87" s="75"/>
      <c r="M87" s="20"/>
      <c r="N87" s="50">
        <v>1900</v>
      </c>
      <c r="O87" s="75"/>
      <c r="P87" s="20" t="s">
        <v>79</v>
      </c>
      <c r="Q87" s="20"/>
      <c r="R87" s="51">
        <f t="shared" si="107"/>
        <v>0</v>
      </c>
      <c r="S87" s="10">
        <v>1900</v>
      </c>
      <c r="T87" s="10"/>
      <c r="U87" s="10" t="s">
        <v>27</v>
      </c>
      <c r="V87" s="10"/>
      <c r="W87" s="10"/>
      <c r="X87" s="14">
        <v>1900</v>
      </c>
      <c r="Y87" s="20"/>
      <c r="Z87" s="14" t="s">
        <v>27</v>
      </c>
      <c r="AA87" s="10"/>
      <c r="AB87" s="10"/>
      <c r="AC87" s="10">
        <v>1860</v>
      </c>
      <c r="AD87" s="10"/>
      <c r="AE87" s="10" t="s">
        <v>154</v>
      </c>
      <c r="AF87" s="10"/>
      <c r="AG87" s="10"/>
      <c r="AH87" s="10">
        <v>1860</v>
      </c>
      <c r="AI87" s="10"/>
      <c r="AJ87" s="10">
        <v>0</v>
      </c>
      <c r="AS87">
        <v>1899</v>
      </c>
    </row>
    <row r="88" spans="4:45">
      <c r="D88" t="s">
        <v>82</v>
      </c>
      <c r="K88" s="42">
        <v>44521</v>
      </c>
      <c r="L88" s="42"/>
      <c r="N88" s="42">
        <v>44551</v>
      </c>
      <c r="O88" s="42"/>
      <c r="R88" s="45"/>
      <c r="X88" s="140">
        <v>44615</v>
      </c>
      <c r="AR88" s="289">
        <v>44718</v>
      </c>
    </row>
  </sheetData>
  <autoFilter ref="B3:J3" xr:uid="{F147720F-733D-43A5-B705-C191B1DFC084}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6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7:B33"/>
    <mergeCell ref="C27:C33"/>
    <mergeCell ref="D27:D33"/>
    <mergeCell ref="J27:J33"/>
    <mergeCell ref="A21:A26"/>
    <mergeCell ref="A27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6"/>
    <mergeCell ref="D21:D26"/>
    <mergeCell ref="J21:J26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3 A34:B34 A39:B39 B53 A18:B18 B8 A5:A7 A45 A52:A53 B35">
    <cfRule type="cellIs" dxfId="114" priority="26" operator="equal">
      <formula>"Margaret"</formula>
    </cfRule>
    <cfRule type="cellIs" dxfId="113" priority="27" operator="equal">
      <formula>"Steve"</formula>
    </cfRule>
    <cfRule type="cellIs" dxfId="112" priority="28" operator="equal">
      <formula>"Cheryl"</formula>
    </cfRule>
    <cfRule type="cellIs" dxfId="111" priority="29" operator="equal">
      <formula>"Davene"</formula>
    </cfRule>
    <cfRule type="cellIs" dxfId="110" priority="30" operator="equal">
      <formula>"Morgan"</formula>
    </cfRule>
  </conditionalFormatting>
  <conditionalFormatting sqref="A8">
    <cfRule type="cellIs" dxfId="109" priority="21" operator="equal">
      <formula>"Margaret"</formula>
    </cfRule>
    <cfRule type="cellIs" dxfId="108" priority="22" operator="equal">
      <formula>"Steve"</formula>
    </cfRule>
    <cfRule type="cellIs" dxfId="107" priority="23" operator="equal">
      <formula>"Cheryl"</formula>
    </cfRule>
    <cfRule type="cellIs" dxfId="106" priority="24" operator="equal">
      <formula>"Davene"</formula>
    </cfRule>
    <cfRule type="cellIs" dxfId="105" priority="25" operator="equal">
      <formula>"Morgan"</formula>
    </cfRule>
  </conditionalFormatting>
  <conditionalFormatting sqref="A14">
    <cfRule type="cellIs" dxfId="104" priority="16" operator="equal">
      <formula>"Margaret"</formula>
    </cfRule>
    <cfRule type="cellIs" dxfId="103" priority="17" operator="equal">
      <formula>"Steve"</formula>
    </cfRule>
    <cfRule type="cellIs" dxfId="102" priority="18" operator="equal">
      <formula>"Cheryl"</formula>
    </cfRule>
    <cfRule type="cellIs" dxfId="101" priority="19" operator="equal">
      <formula>"Davene"</formula>
    </cfRule>
    <cfRule type="cellIs" dxfId="100" priority="20" operator="equal">
      <formula>"Morgan"</formula>
    </cfRule>
  </conditionalFormatting>
  <conditionalFormatting sqref="A21:A23">
    <cfRule type="cellIs" dxfId="99" priority="11" operator="equal">
      <formula>"Margaret"</formula>
    </cfRule>
    <cfRule type="cellIs" dxfId="98" priority="12" operator="equal">
      <formula>"Steve"</formula>
    </cfRule>
    <cfRule type="cellIs" dxfId="97" priority="13" operator="equal">
      <formula>"Cheryl"</formula>
    </cfRule>
    <cfRule type="cellIs" dxfId="96" priority="14" operator="equal">
      <formula>"Davene"</formula>
    </cfRule>
    <cfRule type="cellIs" dxfId="95" priority="15" operator="equal">
      <formula>"Morgan"</formula>
    </cfRule>
  </conditionalFormatting>
  <conditionalFormatting sqref="A27:A28">
    <cfRule type="cellIs" dxfId="94" priority="6" operator="equal">
      <formula>"Margaret"</formula>
    </cfRule>
    <cfRule type="cellIs" dxfId="93" priority="7" operator="equal">
      <formula>"Steve"</formula>
    </cfRule>
    <cfRule type="cellIs" dxfId="92" priority="8" operator="equal">
      <formula>"Cheryl"</formula>
    </cfRule>
    <cfRule type="cellIs" dxfId="91" priority="9" operator="equal">
      <formula>"Davene"</formula>
    </cfRule>
    <cfRule type="cellIs" dxfId="90" priority="10" operator="equal">
      <formula>"Morgan"</formula>
    </cfRule>
  </conditionalFormatting>
  <conditionalFormatting sqref="A49:B49">
    <cfRule type="cellIs" dxfId="89" priority="1" operator="equal">
      <formula>"Margaret"</formula>
    </cfRule>
    <cfRule type="cellIs" dxfId="88" priority="2" operator="equal">
      <formula>"Steve"</formula>
    </cfRule>
    <cfRule type="cellIs" dxfId="87" priority="3" operator="equal">
      <formula>"Cheryl"</formula>
    </cfRule>
    <cfRule type="cellIs" dxfId="86" priority="4" operator="equal">
      <formula>"Davene"</formula>
    </cfRule>
    <cfRule type="cellIs" dxfId="85" priority="5" operator="equal">
      <formula>"Morgan"</formula>
    </cfRule>
  </conditionalFormatting>
  <hyperlinks>
    <hyperlink ref="D8" r:id="rId1" display="Laurel Gardens" xr:uid="{465F4F67-7952-4BE7-8822-F141CFE86FC5}"/>
    <hyperlink ref="D4:D7" r:id="rId2" display="Park Square" xr:uid="{A04EDEAC-5C48-481A-A2B3-0EF84A0A9A7E}"/>
    <hyperlink ref="D18" r:id="rId3" display="Bridgewood Apts" xr:uid="{B3A3B386-54F4-4604-8563-B1B3E21D7428}"/>
    <hyperlink ref="D21" r:id="rId4" display="Ascot Court" xr:uid="{56477F74-456C-415F-B541-1D5267C08E24}"/>
    <hyperlink ref="D53:D55" r:id="rId5" display="Rossdale House" xr:uid="{43AFCA48-0F2F-4654-BC9B-E3F07678C549}"/>
    <hyperlink ref="D18:D20" r:id="rId6" display="Le Jardin" xr:uid="{71558B14-43F9-46A0-AE43-78411FF5A93B}"/>
    <hyperlink ref="D39" r:id="rId7" display="Sandstone Pointe" xr:uid="{3EE94049-009B-4253-A587-DA64DA0E6EB2}"/>
    <hyperlink ref="D27:D32" r:id="rId8" display="Amblewood Terrace" xr:uid="{50143D03-1FF2-4BEB-8115-39953EFECA1D}"/>
    <hyperlink ref="D21:D26" r:id="rId9" display="Park Place South" xr:uid="{84AD0AF6-3D99-4AEC-82EB-35B69D287F84}"/>
    <hyperlink ref="D34:D38" r:id="rId10" display="Fairmont Village" xr:uid="{EA3BD980-C982-49B5-8731-BAB9541AA549}"/>
    <hyperlink ref="D39:D44" r:id="rId11" display="Meadowview Manor" xr:uid="{FB43D233-99C9-4106-AAB4-D2EF95109099}"/>
    <hyperlink ref="D27:D33" r:id="rId12" display="Secord House" xr:uid="{7B746095-8F78-4504-9ABD-D7BB9C683B44}"/>
    <hyperlink ref="D45:D48" r:id="rId13" display="Southwood Arms" xr:uid="{B5D48412-2DC0-4A49-8718-755ED8875755}"/>
    <hyperlink ref="D21:D26" r:id="rId14" display="Avalon Apartments" xr:uid="{CFD954BA-EEC0-4A2D-8773-34213AEF563A}"/>
    <hyperlink ref="D8:D13" r:id="rId15" location="rates_floorplans" display="Hi-Level Place" xr:uid="{87A578E6-3F1A-4433-ADAB-61057124EBAF}"/>
    <hyperlink ref="D14:D17" r:id="rId16" display="The Mountbatten" xr:uid="{A687E925-10A5-4C57-9C81-C6322E0DEA8B}"/>
    <hyperlink ref="D52" r:id="rId17" display="https://www.mmgltd.com/apartment-rentals/the-residence" xr:uid="{93BD433D-BEEB-4430-B364-3B54E5715687}"/>
    <hyperlink ref="D49:D51" r:id="rId18" display="Rossdale House" xr:uid="{961069A6-D82B-4F0B-B75C-D34229922405}"/>
  </hyperlinks>
  <pageMargins left="0.7" right="0.7" top="0.75" bottom="0.75" header="0.3" footer="0.3"/>
  <pageSetup orientation="portrait" r:id="rId19"/>
  <legacyDrawing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CB9931-CF70-4329-8ECC-EB22085D1654}">
          <x14:formula1>
            <xm:f>Instructions!$A$31:$A$35</xm:f>
          </x14:formula1>
          <xm:sqref>F57 Z84:Z87 AE4:AE55 Z4:Z55 AJ4:AJ55 AO4:AO55 AT4:AT55 AY4:AY55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88A0-7198-42BF-9D02-22C84B8F78CC}">
  <sheetPr>
    <tabColor theme="5" tint="0.59999389629810485"/>
  </sheetPr>
  <dimension ref="A1:AV63"/>
  <sheetViews>
    <sheetView zoomScaleNormal="100" workbookViewId="0">
      <pane xSplit="10" ySplit="3" topLeftCell="Z4" activePane="bottomRight" state="frozen"/>
      <selection pane="bottomRight" activeCell="AC9" sqref="AC9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8" width="10.28515625" customWidth="1"/>
    <col min="9" max="9" width="14.42578125" bestFit="1" customWidth="1"/>
    <col min="10" max="10" width="5.42578125" customWidth="1"/>
    <col min="11" max="11" width="12.85546875" style="19" bestFit="1" customWidth="1"/>
    <col min="12" max="13" width="12.140625" style="19" bestFit="1" customWidth="1"/>
    <col min="14" max="14" width="10.28515625" style="19" bestFit="1" customWidth="1"/>
    <col min="15" max="15" width="10.28515625" style="19" customWidth="1"/>
    <col min="16" max="16" width="10.140625" style="19" bestFit="1" customWidth="1"/>
    <col min="17" max="17" width="10.140625" style="19" customWidth="1"/>
    <col min="18" max="18" width="13.85546875" style="19" bestFit="1" customWidth="1"/>
    <col min="19" max="19" width="9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" bestFit="1" customWidth="1"/>
    <col min="30" max="31" width="9.28515625" bestFit="1" customWidth="1"/>
    <col min="32" max="32" width="11.5703125" bestFit="1" customWidth="1"/>
    <col min="33" max="33" width="11.85546875" bestFit="1" customWidth="1"/>
    <col min="34" max="34" width="15" bestFit="1" customWidth="1"/>
  </cols>
  <sheetData>
    <row r="1" spans="1:48">
      <c r="A1" s="312" t="s">
        <v>31</v>
      </c>
      <c r="B1" s="24"/>
      <c r="C1" s="313" t="s">
        <v>32</v>
      </c>
      <c r="D1" s="313"/>
      <c r="E1" s="313"/>
      <c r="F1" s="313"/>
      <c r="G1" s="313"/>
      <c r="H1" s="25"/>
      <c r="I1" s="25"/>
      <c r="J1" s="25"/>
      <c r="K1" s="314" t="s">
        <v>33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</row>
    <row r="2" spans="1:48">
      <c r="A2" s="312"/>
      <c r="B2" s="24"/>
      <c r="C2" s="25"/>
      <c r="D2" s="25"/>
      <c r="E2" s="25"/>
      <c r="F2" s="25"/>
      <c r="G2" s="25"/>
      <c r="H2" s="25"/>
      <c r="I2" s="25"/>
      <c r="J2" s="25"/>
      <c r="K2" s="357">
        <v>44551</v>
      </c>
      <c r="L2" s="357"/>
      <c r="M2" s="332"/>
      <c r="N2" s="356">
        <v>44583</v>
      </c>
      <c r="O2" s="357"/>
      <c r="P2" s="314"/>
      <c r="Q2" s="314"/>
      <c r="R2" s="332"/>
      <c r="S2" s="315">
        <v>44593</v>
      </c>
      <c r="T2" s="316"/>
      <c r="U2" s="316"/>
      <c r="V2" s="316"/>
      <c r="W2" s="333"/>
      <c r="X2" s="334">
        <v>44621</v>
      </c>
      <c r="Y2" s="316"/>
      <c r="Z2" s="316"/>
      <c r="AA2" s="316"/>
      <c r="AB2" s="333"/>
      <c r="AC2" s="334">
        <v>44652</v>
      </c>
      <c r="AD2" s="316"/>
      <c r="AE2" s="316"/>
      <c r="AF2" s="316"/>
      <c r="AG2" s="333"/>
      <c r="AH2" s="334">
        <v>44682</v>
      </c>
      <c r="AI2" s="316"/>
      <c r="AJ2" s="316"/>
      <c r="AK2" s="316"/>
      <c r="AL2" s="333"/>
      <c r="AM2" s="334">
        <v>44713</v>
      </c>
      <c r="AN2" s="316"/>
      <c r="AO2" s="316"/>
      <c r="AP2" s="316"/>
      <c r="AQ2" s="333"/>
      <c r="AR2" s="334">
        <v>44743</v>
      </c>
      <c r="AS2" s="316"/>
      <c r="AT2" s="316"/>
      <c r="AU2" s="316"/>
      <c r="AV2" s="333"/>
    </row>
    <row r="3" spans="1:48">
      <c r="A3" s="31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225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4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318"/>
      <c r="B4" s="326" t="s">
        <v>226</v>
      </c>
      <c r="C4" s="318" t="s">
        <v>138</v>
      </c>
      <c r="D4" s="339" t="s">
        <v>227</v>
      </c>
      <c r="E4" s="13">
        <v>1</v>
      </c>
      <c r="F4" s="13">
        <v>1</v>
      </c>
      <c r="G4" s="18" t="s">
        <v>65</v>
      </c>
      <c r="H4" s="18" t="s">
        <v>48</v>
      </c>
      <c r="I4" s="18"/>
      <c r="J4" s="336" t="s">
        <v>58</v>
      </c>
      <c r="K4" s="44">
        <v>799</v>
      </c>
      <c r="L4" s="45"/>
      <c r="M4" s="102" t="s">
        <v>79</v>
      </c>
      <c r="N4" s="44">
        <v>799</v>
      </c>
      <c r="O4" s="45"/>
      <c r="P4" s="31" t="s">
        <v>79</v>
      </c>
      <c r="Q4" s="31"/>
      <c r="R4" s="48">
        <f t="shared" ref="R4:R30" si="0">N4-K4</f>
        <v>0</v>
      </c>
      <c r="S4" s="4">
        <v>799</v>
      </c>
      <c r="T4" s="4"/>
      <c r="U4" s="13" t="s">
        <v>28</v>
      </c>
      <c r="V4" s="4" t="str">
        <f>IF(S4&lt;&gt;N4,S4-N4,"")</f>
        <v/>
      </c>
      <c r="W4" s="63" t="str">
        <f>IF(T4&lt;&gt;O4,T4-O4,"")</f>
        <v/>
      </c>
      <c r="X4" s="4">
        <v>799</v>
      </c>
      <c r="Y4" s="4"/>
      <c r="Z4" s="13" t="s">
        <v>26</v>
      </c>
      <c r="AA4" s="4" t="str">
        <f>IF(X4&lt;&gt;S4,X4-S4,"")</f>
        <v/>
      </c>
      <c r="AB4" s="63" t="str">
        <f>IF(Y4&lt;&gt;T4,Y4-T4,"")</f>
        <v/>
      </c>
      <c r="AC4">
        <v>799</v>
      </c>
      <c r="AE4" s="13" t="s">
        <v>28</v>
      </c>
      <c r="AF4" s="4" t="str">
        <f>IF(AC4&lt;&gt;X4,AC4-X4,"")</f>
        <v/>
      </c>
      <c r="AG4" s="63" t="str">
        <f>IF(AD4&lt;&gt;Y4,AD4-Y4,"")</f>
        <v/>
      </c>
      <c r="AH4">
        <v>799</v>
      </c>
      <c r="AJ4" s="13" t="s">
        <v>28</v>
      </c>
      <c r="AK4" s="4" t="str">
        <f>IF(AH4&lt;&gt;AC4,AH4-AC4,"")</f>
        <v/>
      </c>
      <c r="AL4" s="63" t="str">
        <f>IF(AI4&lt;&gt;AD4,AI4-AD4,"")</f>
        <v/>
      </c>
      <c r="AM4">
        <v>799</v>
      </c>
      <c r="AO4" s="13" t="s">
        <v>28</v>
      </c>
      <c r="AP4" s="4"/>
      <c r="AQ4" s="63" t="str">
        <f>IF(AN4&lt;&gt;AI4,AN4-AI4,"")</f>
        <v/>
      </c>
      <c r="AT4" s="13" t="s">
        <v>30</v>
      </c>
      <c r="AU4" s="4">
        <f>IF(AR4&lt;&gt;AM4,AR4-AM4,"")</f>
        <v>-799</v>
      </c>
      <c r="AV4" s="63" t="str">
        <f>IF(AS4&lt;&gt;AN4,AS4-AN4,"")</f>
        <v/>
      </c>
    </row>
    <row r="5" spans="1:48">
      <c r="A5" s="318"/>
      <c r="B5" s="326"/>
      <c r="C5" s="318"/>
      <c r="D5" s="339"/>
      <c r="E5" s="13">
        <v>2</v>
      </c>
      <c r="F5" s="13">
        <v>1</v>
      </c>
      <c r="G5" s="18" t="s">
        <v>65</v>
      </c>
      <c r="H5" s="18" t="s">
        <v>48</v>
      </c>
      <c r="I5" s="18"/>
      <c r="J5" s="336" t="s">
        <v>58</v>
      </c>
      <c r="K5" s="44">
        <v>895</v>
      </c>
      <c r="L5" s="45"/>
      <c r="M5" s="102" t="s">
        <v>26</v>
      </c>
      <c r="N5" s="44">
        <v>895</v>
      </c>
      <c r="O5" s="45"/>
      <c r="P5" s="31" t="s">
        <v>26</v>
      </c>
      <c r="Q5" s="31"/>
      <c r="R5" s="48">
        <f t="shared" si="0"/>
        <v>0</v>
      </c>
      <c r="S5" s="4">
        <v>895</v>
      </c>
      <c r="T5" s="4"/>
      <c r="U5" s="13" t="s">
        <v>26</v>
      </c>
      <c r="V5" s="4" t="str">
        <f t="shared" ref="V5:V25" si="1">IF(S5&lt;&gt;N5,S5-N5,"")</f>
        <v/>
      </c>
      <c r="W5" s="63" t="str">
        <f t="shared" ref="W5:W26" si="2">IF(T5&lt;&gt;O5,T5-O5,"")</f>
        <v/>
      </c>
      <c r="X5" s="4">
        <v>895</v>
      </c>
      <c r="Y5" s="4"/>
      <c r="Z5" s="13" t="s">
        <v>26</v>
      </c>
      <c r="AA5" s="4" t="str">
        <f t="shared" ref="AA5:AA29" si="3">IF(X5&lt;&gt;S5,X5-S5,"")</f>
        <v/>
      </c>
      <c r="AB5" s="63" t="str">
        <f t="shared" ref="AB5:AB29" si="4">IF(Y5&lt;&gt;T5,Y5-T5,"")</f>
        <v/>
      </c>
      <c r="AC5">
        <v>895</v>
      </c>
      <c r="AE5" s="13" t="s">
        <v>26</v>
      </c>
      <c r="AF5" s="4" t="str">
        <f t="shared" ref="AF5:AF28" si="5">IF(AC5&lt;&gt;X5,AC5-X5,"")</f>
        <v/>
      </c>
      <c r="AG5" s="63" t="str">
        <f t="shared" ref="AG5:AG29" si="6">IF(AD5&lt;&gt;Y5,AD5-Y5,"")</f>
        <v/>
      </c>
      <c r="AH5">
        <v>895</v>
      </c>
      <c r="AJ5" s="13" t="s">
        <v>26</v>
      </c>
      <c r="AK5" s="4" t="str">
        <f t="shared" ref="AK5:AK29" si="7">IF(AH5&lt;&gt;AC5,AH5-AC5,"")</f>
        <v/>
      </c>
      <c r="AL5" s="63" t="str">
        <f t="shared" ref="AL5:AL29" si="8">IF(AI5&lt;&gt;AD5,AI5-AD5,"")</f>
        <v/>
      </c>
      <c r="AM5">
        <v>895</v>
      </c>
      <c r="AO5" s="13" t="s">
        <v>26</v>
      </c>
      <c r="AP5" s="4"/>
      <c r="AQ5" s="63" t="str">
        <f t="shared" ref="AQ5:AQ29" si="9">IF(AN5&lt;&gt;AI5,AN5-AI5,"")</f>
        <v/>
      </c>
      <c r="AT5" s="13" t="s">
        <v>30</v>
      </c>
      <c r="AU5" s="4">
        <f t="shared" ref="AU5:AU29" si="10">IF(AR5&lt;&gt;AM5,AR5-AM5,"")</f>
        <v>-895</v>
      </c>
      <c r="AV5" s="63" t="str">
        <f t="shared" ref="AV5:AV29" si="11">IF(AS5&lt;&gt;AN5,AS5-AN5,"")</f>
        <v/>
      </c>
    </row>
    <row r="6" spans="1:48">
      <c r="A6" s="318"/>
      <c r="B6" s="326"/>
      <c r="C6" s="318"/>
      <c r="D6" s="339"/>
      <c r="E6" s="13">
        <v>3</v>
      </c>
      <c r="F6" s="13" t="s">
        <v>65</v>
      </c>
      <c r="G6" s="18" t="s">
        <v>65</v>
      </c>
      <c r="H6" s="18" t="s">
        <v>48</v>
      </c>
      <c r="I6" s="18"/>
      <c r="J6" s="361" t="s">
        <v>58</v>
      </c>
      <c r="K6" s="44">
        <v>1189</v>
      </c>
      <c r="L6" s="45"/>
      <c r="M6" s="102" t="s">
        <v>26</v>
      </c>
      <c r="N6" s="44">
        <v>1189</v>
      </c>
      <c r="O6" s="45"/>
      <c r="P6" s="31" t="s">
        <v>26</v>
      </c>
      <c r="Q6" s="31"/>
      <c r="R6" s="48">
        <f t="shared" si="0"/>
        <v>0</v>
      </c>
      <c r="S6" s="4">
        <v>1189</v>
      </c>
      <c r="T6" s="4"/>
      <c r="U6" s="14" t="s">
        <v>26</v>
      </c>
      <c r="V6" s="12" t="str">
        <f t="shared" si="1"/>
        <v/>
      </c>
      <c r="W6" s="71" t="str">
        <f t="shared" si="2"/>
        <v/>
      </c>
      <c r="X6" s="12">
        <v>1195</v>
      </c>
      <c r="Y6" s="12"/>
      <c r="Z6" s="14" t="s">
        <v>26</v>
      </c>
      <c r="AA6" s="12">
        <f t="shared" si="3"/>
        <v>6</v>
      </c>
      <c r="AB6" s="71" t="str">
        <f t="shared" si="4"/>
        <v/>
      </c>
      <c r="AC6" s="10">
        <v>1189</v>
      </c>
      <c r="AD6" s="10"/>
      <c r="AE6" s="14" t="s">
        <v>26</v>
      </c>
      <c r="AF6" s="12">
        <f t="shared" si="5"/>
        <v>-6</v>
      </c>
      <c r="AG6" s="71" t="str">
        <f t="shared" si="6"/>
        <v/>
      </c>
      <c r="AH6" s="10">
        <v>1189</v>
      </c>
      <c r="AI6" s="10"/>
      <c r="AJ6" s="14" t="s">
        <v>26</v>
      </c>
      <c r="AK6" s="12" t="str">
        <f t="shared" si="7"/>
        <v/>
      </c>
      <c r="AL6" s="71" t="str">
        <f t="shared" si="8"/>
        <v/>
      </c>
      <c r="AM6" s="10">
        <v>1189</v>
      </c>
      <c r="AN6" s="10"/>
      <c r="AO6" s="14" t="s">
        <v>26</v>
      </c>
      <c r="AP6" s="12"/>
      <c r="AQ6" s="71" t="str">
        <f t="shared" si="9"/>
        <v/>
      </c>
      <c r="AR6" s="10"/>
      <c r="AS6" s="10"/>
      <c r="AT6" s="14" t="s">
        <v>30</v>
      </c>
      <c r="AU6" s="12">
        <f t="shared" si="10"/>
        <v>-1189</v>
      </c>
      <c r="AV6" s="71" t="str">
        <f t="shared" si="11"/>
        <v/>
      </c>
    </row>
    <row r="7" spans="1:48" s="70" customFormat="1">
      <c r="A7" s="322"/>
      <c r="B7" s="365" t="s">
        <v>226</v>
      </c>
      <c r="C7" s="322" t="s">
        <v>67</v>
      </c>
      <c r="D7" s="344" t="s">
        <v>228</v>
      </c>
      <c r="E7" s="36">
        <v>1</v>
      </c>
      <c r="F7" s="36">
        <v>1</v>
      </c>
      <c r="G7" s="66" t="s">
        <v>229</v>
      </c>
      <c r="H7" s="66" t="s">
        <v>78</v>
      </c>
      <c r="I7" s="66"/>
      <c r="J7" s="336" t="s">
        <v>58</v>
      </c>
      <c r="K7" s="95">
        <v>900</v>
      </c>
      <c r="L7" s="74">
        <v>950</v>
      </c>
      <c r="M7" s="104" t="s">
        <v>26</v>
      </c>
      <c r="N7" s="95">
        <v>900</v>
      </c>
      <c r="O7" s="74">
        <v>950</v>
      </c>
      <c r="P7" s="72" t="s">
        <v>26</v>
      </c>
      <c r="Q7" s="72"/>
      <c r="R7" s="96">
        <f t="shared" si="0"/>
        <v>0</v>
      </c>
      <c r="S7" s="69">
        <v>900</v>
      </c>
      <c r="T7" s="69">
        <v>1055</v>
      </c>
      <c r="U7" s="13" t="s">
        <v>26</v>
      </c>
      <c r="V7" s="4" t="str">
        <f t="shared" si="1"/>
        <v/>
      </c>
      <c r="W7" s="63">
        <f t="shared" si="2"/>
        <v>105</v>
      </c>
      <c r="X7" s="4">
        <v>900</v>
      </c>
      <c r="Y7" s="4">
        <v>1050</v>
      </c>
      <c r="Z7" s="13" t="s">
        <v>26</v>
      </c>
      <c r="AA7" s="4" t="str">
        <f t="shared" si="3"/>
        <v/>
      </c>
      <c r="AB7" s="63">
        <f t="shared" si="4"/>
        <v>-5</v>
      </c>
      <c r="AC7">
        <v>900</v>
      </c>
      <c r="AD7">
        <v>1050</v>
      </c>
      <c r="AE7" s="13" t="s">
        <v>26</v>
      </c>
      <c r="AF7" s="4" t="str">
        <f t="shared" si="5"/>
        <v/>
      </c>
      <c r="AG7" s="63" t="str">
        <f t="shared" si="6"/>
        <v/>
      </c>
      <c r="AH7">
        <v>900</v>
      </c>
      <c r="AI7">
        <v>1050</v>
      </c>
      <c r="AJ7" s="13" t="s">
        <v>26</v>
      </c>
      <c r="AK7" s="4" t="str">
        <f t="shared" si="7"/>
        <v/>
      </c>
      <c r="AL7" s="63" t="str">
        <f t="shared" si="8"/>
        <v/>
      </c>
      <c r="AM7">
        <v>900</v>
      </c>
      <c r="AN7">
        <v>1050</v>
      </c>
      <c r="AO7" s="13" t="s">
        <v>26</v>
      </c>
      <c r="AP7" s="4" t="str">
        <f t="shared" ref="AP7:AP28" si="12">IF(AM7&lt;&gt;AH7,AM7-AH7,"")</f>
        <v/>
      </c>
      <c r="AQ7" s="63" t="str">
        <f t="shared" si="9"/>
        <v/>
      </c>
      <c r="AR7"/>
      <c r="AS7"/>
      <c r="AT7" s="13" t="s">
        <v>30</v>
      </c>
      <c r="AU7" s="4">
        <f t="shared" si="10"/>
        <v>-900</v>
      </c>
      <c r="AV7" s="63">
        <f t="shared" si="11"/>
        <v>-1050</v>
      </c>
    </row>
    <row r="8" spans="1:48">
      <c r="A8" s="318"/>
      <c r="B8" s="326"/>
      <c r="C8" s="318"/>
      <c r="D8" s="319"/>
      <c r="E8" s="13">
        <v>2</v>
      </c>
      <c r="F8" s="13">
        <v>1</v>
      </c>
      <c r="G8" s="18" t="s">
        <v>230</v>
      </c>
      <c r="H8" s="18" t="s">
        <v>78</v>
      </c>
      <c r="I8" s="18"/>
      <c r="J8" s="336" t="s">
        <v>58</v>
      </c>
      <c r="K8" s="44">
        <v>985</v>
      </c>
      <c r="L8" s="45">
        <v>1100</v>
      </c>
      <c r="M8" s="102" t="s">
        <v>26</v>
      </c>
      <c r="N8" s="44">
        <v>985</v>
      </c>
      <c r="O8" s="45">
        <v>1100</v>
      </c>
      <c r="P8" s="31" t="s">
        <v>26</v>
      </c>
      <c r="Q8" s="31"/>
      <c r="R8" s="48">
        <f t="shared" si="0"/>
        <v>0</v>
      </c>
      <c r="S8" s="4">
        <v>980</v>
      </c>
      <c r="T8" s="4">
        <v>1005</v>
      </c>
      <c r="U8" s="13" t="s">
        <v>26</v>
      </c>
      <c r="V8" s="4">
        <f t="shared" si="1"/>
        <v>-5</v>
      </c>
      <c r="W8" s="63">
        <f t="shared" si="2"/>
        <v>-95</v>
      </c>
      <c r="X8" s="4">
        <v>980</v>
      </c>
      <c r="Y8" s="4">
        <v>1100</v>
      </c>
      <c r="Z8" s="13" t="s">
        <v>26</v>
      </c>
      <c r="AA8" s="4" t="str">
        <f t="shared" si="3"/>
        <v/>
      </c>
      <c r="AB8" s="63">
        <f t="shared" si="4"/>
        <v>95</v>
      </c>
      <c r="AC8">
        <v>980</v>
      </c>
      <c r="AD8">
        <v>1100</v>
      </c>
      <c r="AE8" s="13" t="s">
        <v>26</v>
      </c>
      <c r="AF8" s="4" t="str">
        <f t="shared" si="5"/>
        <v/>
      </c>
      <c r="AG8" s="63" t="str">
        <f t="shared" si="6"/>
        <v/>
      </c>
      <c r="AH8">
        <v>980</v>
      </c>
      <c r="AI8">
        <v>1100</v>
      </c>
      <c r="AJ8" s="13" t="s">
        <v>26</v>
      </c>
      <c r="AK8" s="4" t="str">
        <f t="shared" si="7"/>
        <v/>
      </c>
      <c r="AL8" s="63" t="str">
        <f t="shared" si="8"/>
        <v/>
      </c>
      <c r="AM8">
        <v>980</v>
      </c>
      <c r="AN8">
        <v>1100</v>
      </c>
      <c r="AO8" s="13" t="s">
        <v>26</v>
      </c>
      <c r="AP8" s="4" t="str">
        <f t="shared" si="12"/>
        <v/>
      </c>
      <c r="AQ8" s="63" t="str">
        <f t="shared" si="9"/>
        <v/>
      </c>
      <c r="AT8" s="13" t="s">
        <v>30</v>
      </c>
      <c r="AU8" s="4">
        <f t="shared" si="10"/>
        <v>-980</v>
      </c>
      <c r="AV8" s="63">
        <f t="shared" si="11"/>
        <v>-1100</v>
      </c>
    </row>
    <row r="9" spans="1:48">
      <c r="A9" s="318"/>
      <c r="B9" s="366"/>
      <c r="C9" s="318"/>
      <c r="D9" s="319"/>
      <c r="E9" s="13">
        <v>3</v>
      </c>
      <c r="F9" s="13">
        <v>1</v>
      </c>
      <c r="G9" s="18">
        <v>977</v>
      </c>
      <c r="H9" s="18" t="s">
        <v>48</v>
      </c>
      <c r="I9" s="18"/>
      <c r="J9" s="361" t="s">
        <v>58</v>
      </c>
      <c r="K9" s="44">
        <v>1175</v>
      </c>
      <c r="L9" s="45"/>
      <c r="M9" s="102" t="s">
        <v>26</v>
      </c>
      <c r="N9" s="44">
        <v>1175</v>
      </c>
      <c r="O9" s="45"/>
      <c r="P9" s="31" t="s">
        <v>26</v>
      </c>
      <c r="Q9" s="31"/>
      <c r="R9" s="48">
        <f t="shared" si="0"/>
        <v>0</v>
      </c>
      <c r="S9" s="4"/>
      <c r="T9" s="4"/>
      <c r="U9" s="14" t="s">
        <v>28</v>
      </c>
      <c r="V9" s="12"/>
      <c r="W9" s="71" t="str">
        <f t="shared" si="2"/>
        <v/>
      </c>
      <c r="X9" s="12"/>
      <c r="Y9" s="12"/>
      <c r="Z9" s="14" t="s">
        <v>29</v>
      </c>
      <c r="AA9" s="12" t="str">
        <f t="shared" si="3"/>
        <v/>
      </c>
      <c r="AB9" s="71" t="str">
        <f t="shared" si="4"/>
        <v/>
      </c>
      <c r="AC9" s="10"/>
      <c r="AD9" s="10"/>
      <c r="AE9" s="14" t="s">
        <v>29</v>
      </c>
      <c r="AF9" s="12" t="str">
        <f t="shared" si="5"/>
        <v/>
      </c>
      <c r="AG9" s="71" t="str">
        <f t="shared" si="6"/>
        <v/>
      </c>
      <c r="AH9" s="10">
        <v>977</v>
      </c>
      <c r="AI9" s="10"/>
      <c r="AJ9" s="14" t="s">
        <v>28</v>
      </c>
      <c r="AK9" s="12"/>
      <c r="AL9" s="71" t="str">
        <f t="shared" si="8"/>
        <v/>
      </c>
      <c r="AM9" s="10">
        <v>977</v>
      </c>
      <c r="AN9" s="10"/>
      <c r="AO9" s="14" t="s">
        <v>28</v>
      </c>
      <c r="AP9" s="12" t="str">
        <f t="shared" si="12"/>
        <v/>
      </c>
      <c r="AQ9" s="71"/>
      <c r="AR9" s="10"/>
      <c r="AS9" s="10"/>
      <c r="AT9" s="14" t="s">
        <v>30</v>
      </c>
      <c r="AU9" s="12">
        <f t="shared" si="10"/>
        <v>-977</v>
      </c>
      <c r="AV9" s="71" t="str">
        <f t="shared" si="11"/>
        <v/>
      </c>
    </row>
    <row r="10" spans="1:48" s="70" customFormat="1" ht="15" customHeight="1">
      <c r="A10" s="322"/>
      <c r="B10" s="365" t="s">
        <v>226</v>
      </c>
      <c r="C10" s="322" t="s">
        <v>103</v>
      </c>
      <c r="D10" s="344" t="s">
        <v>231</v>
      </c>
      <c r="E10" s="36">
        <v>1</v>
      </c>
      <c r="F10" s="36">
        <v>1</v>
      </c>
      <c r="G10" s="66">
        <v>750</v>
      </c>
      <c r="H10" s="66" t="s">
        <v>78</v>
      </c>
      <c r="I10" s="66"/>
      <c r="J10" s="367" t="s">
        <v>58</v>
      </c>
      <c r="K10" s="95">
        <v>1099</v>
      </c>
      <c r="L10" s="74">
        <v>1219</v>
      </c>
      <c r="M10" s="104" t="s">
        <v>26</v>
      </c>
      <c r="N10" s="95">
        <v>1099</v>
      </c>
      <c r="O10" s="74">
        <v>1219</v>
      </c>
      <c r="P10" s="72" t="s">
        <v>26</v>
      </c>
      <c r="Q10" s="72"/>
      <c r="R10" s="96">
        <f t="shared" si="0"/>
        <v>0</v>
      </c>
      <c r="S10" s="69">
        <v>1189</v>
      </c>
      <c r="T10" s="69">
        <v>1239</v>
      </c>
      <c r="U10" s="13" t="s">
        <v>26</v>
      </c>
      <c r="V10" s="4">
        <f t="shared" si="1"/>
        <v>90</v>
      </c>
      <c r="W10" s="63">
        <f t="shared" si="2"/>
        <v>20</v>
      </c>
      <c r="X10" s="4">
        <v>1119</v>
      </c>
      <c r="Y10" s="4">
        <v>1239</v>
      </c>
      <c r="Z10" s="13" t="s">
        <v>28</v>
      </c>
      <c r="AA10" s="4">
        <f t="shared" si="3"/>
        <v>-70</v>
      </c>
      <c r="AB10" s="63" t="str">
        <f t="shared" si="4"/>
        <v/>
      </c>
      <c r="AC10">
        <v>1024</v>
      </c>
      <c r="AD10">
        <v>1239</v>
      </c>
      <c r="AE10" s="13" t="s">
        <v>26</v>
      </c>
      <c r="AF10" s="4">
        <f t="shared" si="5"/>
        <v>-95</v>
      </c>
      <c r="AG10" s="63" t="str">
        <f t="shared" si="6"/>
        <v/>
      </c>
      <c r="AH10">
        <v>1057</v>
      </c>
      <c r="AI10">
        <v>1239</v>
      </c>
      <c r="AJ10" s="13" t="s">
        <v>26</v>
      </c>
      <c r="AK10" s="4">
        <f t="shared" si="7"/>
        <v>33</v>
      </c>
      <c r="AL10" s="63" t="str">
        <f t="shared" si="8"/>
        <v/>
      </c>
      <c r="AM10">
        <v>957</v>
      </c>
      <c r="AN10">
        <v>1289</v>
      </c>
      <c r="AO10" s="13" t="s">
        <v>26</v>
      </c>
      <c r="AP10" s="4">
        <f t="shared" si="12"/>
        <v>-100</v>
      </c>
      <c r="AQ10" s="63">
        <f t="shared" si="9"/>
        <v>50</v>
      </c>
      <c r="AR10"/>
      <c r="AS10"/>
      <c r="AT10" s="13" t="s">
        <v>30</v>
      </c>
      <c r="AU10" s="4">
        <f t="shared" si="10"/>
        <v>-957</v>
      </c>
      <c r="AV10" s="63">
        <f t="shared" si="11"/>
        <v>-1289</v>
      </c>
    </row>
    <row r="11" spans="1:48">
      <c r="A11" s="318"/>
      <c r="B11" s="326"/>
      <c r="C11" s="318"/>
      <c r="D11" s="319"/>
      <c r="E11" s="19" t="s">
        <v>51</v>
      </c>
      <c r="F11" s="13">
        <v>1</v>
      </c>
      <c r="G11" s="18">
        <v>850</v>
      </c>
      <c r="H11" s="18" t="s">
        <v>78</v>
      </c>
      <c r="I11" s="18"/>
      <c r="J11" s="336" t="s">
        <v>58</v>
      </c>
      <c r="K11" s="44">
        <v>1169</v>
      </c>
      <c r="L11" s="45">
        <v>1219</v>
      </c>
      <c r="M11" s="102" t="s">
        <v>79</v>
      </c>
      <c r="N11" s="44">
        <v>1169</v>
      </c>
      <c r="O11" s="45">
        <v>1219</v>
      </c>
      <c r="P11" s="31" t="s">
        <v>79</v>
      </c>
      <c r="Q11" s="31"/>
      <c r="R11" s="48">
        <f t="shared" si="0"/>
        <v>0</v>
      </c>
      <c r="S11" s="4">
        <v>1189</v>
      </c>
      <c r="T11" s="4">
        <v>1239</v>
      </c>
      <c r="U11" s="13" t="s">
        <v>28</v>
      </c>
      <c r="V11" s="4">
        <f t="shared" si="1"/>
        <v>20</v>
      </c>
      <c r="W11" s="63">
        <f t="shared" si="2"/>
        <v>20</v>
      </c>
      <c r="X11" s="4">
        <v>1189</v>
      </c>
      <c r="Y11" s="4">
        <v>1239</v>
      </c>
      <c r="Z11" s="13" t="s">
        <v>28</v>
      </c>
      <c r="AA11" s="4" t="str">
        <f t="shared" si="3"/>
        <v/>
      </c>
      <c r="AB11" s="63" t="str">
        <f t="shared" si="4"/>
        <v/>
      </c>
      <c r="AC11">
        <v>1189</v>
      </c>
      <c r="AD11">
        <v>1239</v>
      </c>
      <c r="AE11" s="13" t="s">
        <v>28</v>
      </c>
      <c r="AF11" s="4" t="str">
        <f t="shared" si="5"/>
        <v/>
      </c>
      <c r="AG11" s="63" t="str">
        <f t="shared" si="6"/>
        <v/>
      </c>
      <c r="AH11">
        <v>1189</v>
      </c>
      <c r="AI11">
        <v>1239</v>
      </c>
      <c r="AJ11" s="13" t="s">
        <v>28</v>
      </c>
      <c r="AK11" s="4" t="str">
        <f t="shared" si="7"/>
        <v/>
      </c>
      <c r="AL11" s="63" t="str">
        <f t="shared" si="8"/>
        <v/>
      </c>
      <c r="AM11">
        <v>1189</v>
      </c>
      <c r="AN11">
        <v>1239</v>
      </c>
      <c r="AO11" s="13" t="s">
        <v>28</v>
      </c>
      <c r="AP11" s="4" t="str">
        <f t="shared" si="12"/>
        <v/>
      </c>
      <c r="AQ11" s="63" t="str">
        <f t="shared" si="9"/>
        <v/>
      </c>
      <c r="AT11" s="13" t="s">
        <v>30</v>
      </c>
      <c r="AU11" s="4">
        <f t="shared" si="10"/>
        <v>-1189</v>
      </c>
      <c r="AV11" s="63">
        <f t="shared" si="11"/>
        <v>-1239</v>
      </c>
    </row>
    <row r="12" spans="1:48">
      <c r="A12" s="318"/>
      <c r="B12" s="326"/>
      <c r="C12" s="318"/>
      <c r="D12" s="319"/>
      <c r="E12" s="13">
        <v>2</v>
      </c>
      <c r="F12" s="13">
        <v>1</v>
      </c>
      <c r="G12" s="18">
        <v>925</v>
      </c>
      <c r="H12" s="18" t="s">
        <v>78</v>
      </c>
      <c r="I12" s="18"/>
      <c r="J12" s="336" t="s">
        <v>58</v>
      </c>
      <c r="K12" s="44">
        <v>962</v>
      </c>
      <c r="L12" s="45">
        <v>1369</v>
      </c>
      <c r="M12" s="102" t="s">
        <v>26</v>
      </c>
      <c r="N12" s="44">
        <v>1024</v>
      </c>
      <c r="O12" s="45">
        <v>1369</v>
      </c>
      <c r="P12" s="31" t="s">
        <v>26</v>
      </c>
      <c r="Q12" s="31"/>
      <c r="R12" s="48">
        <f t="shared" si="0"/>
        <v>62</v>
      </c>
      <c r="S12" s="4">
        <v>1127</v>
      </c>
      <c r="T12" s="4">
        <v>1389</v>
      </c>
      <c r="U12" s="13" t="s">
        <v>26</v>
      </c>
      <c r="V12" s="4">
        <f t="shared" si="1"/>
        <v>103</v>
      </c>
      <c r="W12" s="63">
        <f t="shared" si="2"/>
        <v>20</v>
      </c>
      <c r="X12" s="4">
        <v>1117</v>
      </c>
      <c r="Y12" s="4">
        <v>1389</v>
      </c>
      <c r="Z12" s="13" t="s">
        <v>26</v>
      </c>
      <c r="AA12" s="4">
        <f t="shared" si="3"/>
        <v>-10</v>
      </c>
      <c r="AB12" s="63" t="str">
        <f t="shared" si="4"/>
        <v/>
      </c>
      <c r="AC12">
        <v>1152</v>
      </c>
      <c r="AD12">
        <v>1389</v>
      </c>
      <c r="AE12" s="13" t="s">
        <v>26</v>
      </c>
      <c r="AF12" s="4">
        <f t="shared" si="5"/>
        <v>35</v>
      </c>
      <c r="AG12" s="63" t="str">
        <f t="shared" si="6"/>
        <v/>
      </c>
      <c r="AH12">
        <v>1269</v>
      </c>
      <c r="AI12">
        <v>1389</v>
      </c>
      <c r="AJ12" s="13" t="s">
        <v>28</v>
      </c>
      <c r="AK12" s="4">
        <f t="shared" si="7"/>
        <v>117</v>
      </c>
      <c r="AL12" s="63" t="str">
        <f t="shared" si="8"/>
        <v/>
      </c>
      <c r="AM12">
        <v>1239</v>
      </c>
      <c r="AN12">
        <v>1389</v>
      </c>
      <c r="AO12" s="13" t="s">
        <v>28</v>
      </c>
      <c r="AP12" s="4">
        <f t="shared" si="12"/>
        <v>-30</v>
      </c>
      <c r="AQ12" s="63" t="str">
        <f t="shared" si="9"/>
        <v/>
      </c>
      <c r="AT12" s="13" t="s">
        <v>30</v>
      </c>
      <c r="AU12" s="4">
        <f t="shared" si="10"/>
        <v>-1239</v>
      </c>
      <c r="AV12" s="63">
        <f t="shared" si="11"/>
        <v>-1389</v>
      </c>
    </row>
    <row r="13" spans="1:48">
      <c r="A13" s="318"/>
      <c r="B13" s="326"/>
      <c r="C13" s="318"/>
      <c r="D13" s="319"/>
      <c r="E13" s="13" t="s">
        <v>52</v>
      </c>
      <c r="F13" s="13">
        <v>1</v>
      </c>
      <c r="G13" s="18">
        <v>996</v>
      </c>
      <c r="H13" s="18" t="s">
        <v>78</v>
      </c>
      <c r="I13" s="18"/>
      <c r="J13" s="336" t="s">
        <v>58</v>
      </c>
      <c r="K13" s="44">
        <v>1309</v>
      </c>
      <c r="L13" s="45">
        <v>1459</v>
      </c>
      <c r="M13" s="102" t="s">
        <v>79</v>
      </c>
      <c r="N13" s="44">
        <v>1309</v>
      </c>
      <c r="O13" s="45">
        <v>1459</v>
      </c>
      <c r="P13" s="31" t="s">
        <v>79</v>
      </c>
      <c r="Q13" s="31"/>
      <c r="R13" s="48">
        <f t="shared" si="0"/>
        <v>0</v>
      </c>
      <c r="S13" s="4">
        <v>1329</v>
      </c>
      <c r="T13" s="4">
        <v>1479</v>
      </c>
      <c r="U13" s="13" t="s">
        <v>28</v>
      </c>
      <c r="V13" s="4">
        <f t="shared" si="1"/>
        <v>20</v>
      </c>
      <c r="W13" s="63">
        <f t="shared" si="2"/>
        <v>20</v>
      </c>
      <c r="X13" s="4">
        <v>1329</v>
      </c>
      <c r="Y13" s="4">
        <v>1479</v>
      </c>
      <c r="Z13" s="13" t="s">
        <v>28</v>
      </c>
      <c r="AA13" s="4" t="str">
        <f t="shared" si="3"/>
        <v/>
      </c>
      <c r="AB13" s="63" t="str">
        <f t="shared" si="4"/>
        <v/>
      </c>
      <c r="AC13">
        <v>1329</v>
      </c>
      <c r="AD13">
        <v>1479</v>
      </c>
      <c r="AE13" s="13" t="s">
        <v>28</v>
      </c>
      <c r="AF13" s="4" t="str">
        <f t="shared" si="5"/>
        <v/>
      </c>
      <c r="AG13" s="63" t="str">
        <f t="shared" si="6"/>
        <v/>
      </c>
      <c r="AH13">
        <v>1329</v>
      </c>
      <c r="AI13">
        <v>1479</v>
      </c>
      <c r="AJ13" s="13" t="s">
        <v>28</v>
      </c>
      <c r="AK13" s="4" t="str">
        <f t="shared" si="7"/>
        <v/>
      </c>
      <c r="AL13" s="63" t="str">
        <f t="shared" si="8"/>
        <v/>
      </c>
      <c r="AM13">
        <v>1329</v>
      </c>
      <c r="AN13">
        <v>1479</v>
      </c>
      <c r="AO13" s="13" t="s">
        <v>28</v>
      </c>
      <c r="AP13" s="4" t="str">
        <f t="shared" si="12"/>
        <v/>
      </c>
      <c r="AQ13" s="63" t="str">
        <f t="shared" si="9"/>
        <v/>
      </c>
      <c r="AT13" s="13" t="s">
        <v>30</v>
      </c>
      <c r="AU13" s="4">
        <f t="shared" si="10"/>
        <v>-1329</v>
      </c>
      <c r="AV13" s="63">
        <f t="shared" si="11"/>
        <v>-1479</v>
      </c>
    </row>
    <row r="14" spans="1:48">
      <c r="A14" s="318"/>
      <c r="B14" s="326"/>
      <c r="C14" s="318"/>
      <c r="D14" s="319"/>
      <c r="E14" s="13">
        <v>3</v>
      </c>
      <c r="F14" s="13">
        <v>1</v>
      </c>
      <c r="G14" s="18">
        <v>950</v>
      </c>
      <c r="H14" s="18" t="s">
        <v>78</v>
      </c>
      <c r="I14" s="18"/>
      <c r="J14" s="361" t="s">
        <v>58</v>
      </c>
      <c r="K14" s="44">
        <v>1549</v>
      </c>
      <c r="L14" s="45">
        <v>1639</v>
      </c>
      <c r="M14" s="102" t="s">
        <v>79</v>
      </c>
      <c r="N14" s="44">
        <v>1549</v>
      </c>
      <c r="O14" s="45">
        <v>1639</v>
      </c>
      <c r="P14" s="31" t="s">
        <v>79</v>
      </c>
      <c r="Q14" s="31"/>
      <c r="R14" s="48">
        <f t="shared" si="0"/>
        <v>0</v>
      </c>
      <c r="S14" s="4">
        <v>1569</v>
      </c>
      <c r="T14" s="4">
        <v>1659</v>
      </c>
      <c r="U14" s="14" t="s">
        <v>28</v>
      </c>
      <c r="V14" s="12">
        <f t="shared" si="1"/>
        <v>20</v>
      </c>
      <c r="W14" s="71">
        <f t="shared" si="2"/>
        <v>20</v>
      </c>
      <c r="X14" s="12">
        <v>1569</v>
      </c>
      <c r="Y14" s="12">
        <v>1659</v>
      </c>
      <c r="Z14" s="14" t="s">
        <v>26</v>
      </c>
      <c r="AA14" s="12" t="str">
        <f t="shared" si="3"/>
        <v/>
      </c>
      <c r="AB14" s="71" t="str">
        <f t="shared" si="4"/>
        <v/>
      </c>
      <c r="AC14" s="10">
        <v>1569</v>
      </c>
      <c r="AD14" s="10">
        <v>1659</v>
      </c>
      <c r="AE14" s="14" t="s">
        <v>28</v>
      </c>
      <c r="AF14" s="12" t="str">
        <f t="shared" si="5"/>
        <v/>
      </c>
      <c r="AG14" s="71" t="str">
        <f t="shared" si="6"/>
        <v/>
      </c>
      <c r="AH14" s="10">
        <v>1569</v>
      </c>
      <c r="AI14" s="10">
        <v>1659</v>
      </c>
      <c r="AJ14" s="14" t="s">
        <v>28</v>
      </c>
      <c r="AK14" s="12" t="str">
        <f t="shared" si="7"/>
        <v/>
      </c>
      <c r="AL14" s="71" t="str">
        <f t="shared" si="8"/>
        <v/>
      </c>
      <c r="AM14" s="10">
        <v>1569</v>
      </c>
      <c r="AN14" s="10">
        <v>1659</v>
      </c>
      <c r="AO14" s="14" t="s">
        <v>26</v>
      </c>
      <c r="AP14" s="12" t="str">
        <f t="shared" si="12"/>
        <v/>
      </c>
      <c r="AQ14" s="71" t="str">
        <f t="shared" si="9"/>
        <v/>
      </c>
      <c r="AR14" s="10"/>
      <c r="AS14" s="10"/>
      <c r="AT14" s="14" t="s">
        <v>30</v>
      </c>
      <c r="AU14" s="12">
        <f t="shared" si="10"/>
        <v>-1569</v>
      </c>
      <c r="AV14" s="71">
        <f t="shared" si="11"/>
        <v>-1659</v>
      </c>
    </row>
    <row r="15" spans="1:48" s="70" customFormat="1">
      <c r="A15" s="322"/>
      <c r="B15" s="365" t="s">
        <v>226</v>
      </c>
      <c r="C15" s="322" t="s">
        <v>232</v>
      </c>
      <c r="D15" s="344" t="s">
        <v>232</v>
      </c>
      <c r="E15" s="36">
        <v>1</v>
      </c>
      <c r="F15" s="120" t="s">
        <v>233</v>
      </c>
      <c r="G15" s="66">
        <v>700</v>
      </c>
      <c r="H15" s="66"/>
      <c r="I15" s="66"/>
      <c r="J15" s="367" t="s">
        <v>55</v>
      </c>
      <c r="K15" s="95">
        <v>1115</v>
      </c>
      <c r="L15" s="74"/>
      <c r="M15" s="72" t="s">
        <v>26</v>
      </c>
      <c r="N15" s="95">
        <v>1115</v>
      </c>
      <c r="O15" s="74"/>
      <c r="P15" s="72" t="s">
        <v>26</v>
      </c>
      <c r="Q15" s="72"/>
      <c r="R15" s="96">
        <f t="shared" si="0"/>
        <v>0</v>
      </c>
      <c r="S15" s="69">
        <v>1110</v>
      </c>
      <c r="T15" s="69">
        <v>1225</v>
      </c>
      <c r="U15" s="13" t="s">
        <v>26</v>
      </c>
      <c r="V15" s="4">
        <f t="shared" si="1"/>
        <v>-5</v>
      </c>
      <c r="W15" s="63"/>
      <c r="X15" s="4">
        <v>1110</v>
      </c>
      <c r="Y15" s="4">
        <v>1225</v>
      </c>
      <c r="Z15" s="13" t="s">
        <v>28</v>
      </c>
      <c r="AA15" s="4" t="str">
        <f t="shared" si="3"/>
        <v/>
      </c>
      <c r="AB15" s="63" t="str">
        <f t="shared" si="4"/>
        <v/>
      </c>
      <c r="AC15" s="4">
        <v>1110</v>
      </c>
      <c r="AD15" s="4"/>
      <c r="AE15" s="13" t="s">
        <v>28</v>
      </c>
      <c r="AF15" s="4" t="str">
        <f t="shared" si="5"/>
        <v/>
      </c>
      <c r="AG15" s="63"/>
      <c r="AH15" s="4">
        <v>1085</v>
      </c>
      <c r="AI15"/>
      <c r="AJ15" s="13" t="s">
        <v>28</v>
      </c>
      <c r="AK15" s="4">
        <f t="shared" si="7"/>
        <v>-25</v>
      </c>
      <c r="AL15" s="63" t="str">
        <f t="shared" si="8"/>
        <v/>
      </c>
      <c r="AM15">
        <v>1085</v>
      </c>
      <c r="AN15"/>
      <c r="AO15" s="13" t="s">
        <v>28</v>
      </c>
      <c r="AP15" s="4" t="str">
        <f t="shared" si="12"/>
        <v/>
      </c>
      <c r="AQ15" s="63" t="str">
        <f t="shared" si="9"/>
        <v/>
      </c>
      <c r="AR15"/>
      <c r="AS15"/>
      <c r="AT15" s="13" t="s">
        <v>30</v>
      </c>
      <c r="AU15" s="4">
        <f t="shared" si="10"/>
        <v>-1085</v>
      </c>
      <c r="AV15" s="63" t="str">
        <f t="shared" si="11"/>
        <v/>
      </c>
    </row>
    <row r="16" spans="1:48">
      <c r="A16" s="318"/>
      <c r="B16" s="326"/>
      <c r="C16" s="318"/>
      <c r="D16" s="319"/>
      <c r="E16" s="13" t="s">
        <v>51</v>
      </c>
      <c r="F16" s="121" t="s">
        <v>234</v>
      </c>
      <c r="G16" s="18">
        <v>850</v>
      </c>
      <c r="H16" s="18"/>
      <c r="I16" s="18"/>
      <c r="J16" s="336" t="s">
        <v>55</v>
      </c>
      <c r="K16" s="44">
        <v>1275</v>
      </c>
      <c r="L16" s="45"/>
      <c r="M16" s="31" t="s">
        <v>79</v>
      </c>
      <c r="N16" s="44">
        <v>1275</v>
      </c>
      <c r="O16" s="45"/>
      <c r="P16" s="31" t="s">
        <v>79</v>
      </c>
      <c r="Q16" s="31"/>
      <c r="R16" s="48">
        <f t="shared" si="0"/>
        <v>0</v>
      </c>
      <c r="S16" s="4"/>
      <c r="T16" s="4"/>
      <c r="U16" s="13" t="s">
        <v>30</v>
      </c>
      <c r="V16" s="4"/>
      <c r="W16" s="63" t="str">
        <f t="shared" si="2"/>
        <v/>
      </c>
      <c r="X16" s="4">
        <v>1110</v>
      </c>
      <c r="Y16" s="4">
        <v>1225</v>
      </c>
      <c r="Z16" s="13" t="s">
        <v>28</v>
      </c>
      <c r="AA16" s="4">
        <f t="shared" si="3"/>
        <v>1110</v>
      </c>
      <c r="AB16" s="63">
        <f t="shared" si="4"/>
        <v>1225</v>
      </c>
      <c r="AC16" s="4">
        <v>1225</v>
      </c>
      <c r="AD16" s="4"/>
      <c r="AE16" s="13" t="s">
        <v>28</v>
      </c>
      <c r="AF16" s="4">
        <f t="shared" si="5"/>
        <v>115</v>
      </c>
      <c r="AG16" s="63"/>
      <c r="AH16" s="4">
        <v>1225</v>
      </c>
      <c r="AJ16" s="13" t="s">
        <v>28</v>
      </c>
      <c r="AK16" s="4" t="str">
        <f t="shared" si="7"/>
        <v/>
      </c>
      <c r="AL16" s="63" t="str">
        <f t="shared" si="8"/>
        <v/>
      </c>
      <c r="AM16">
        <v>1225</v>
      </c>
      <c r="AO16" s="13" t="s">
        <v>28</v>
      </c>
      <c r="AP16" s="4"/>
      <c r="AQ16" s="63" t="str">
        <f t="shared" si="9"/>
        <v/>
      </c>
      <c r="AT16" s="13" t="s">
        <v>30</v>
      </c>
      <c r="AU16" s="4">
        <f t="shared" si="10"/>
        <v>-1225</v>
      </c>
      <c r="AV16" s="63" t="str">
        <f t="shared" si="11"/>
        <v/>
      </c>
    </row>
    <row r="17" spans="1:48">
      <c r="A17" s="318"/>
      <c r="B17" s="326"/>
      <c r="C17" s="318"/>
      <c r="D17" s="319"/>
      <c r="E17" s="13">
        <v>2</v>
      </c>
      <c r="F17" s="121" t="s">
        <v>234</v>
      </c>
      <c r="G17" s="18">
        <v>903</v>
      </c>
      <c r="H17" s="18"/>
      <c r="I17" s="18"/>
      <c r="J17" s="336" t="s">
        <v>55</v>
      </c>
      <c r="K17" s="44">
        <v>1275</v>
      </c>
      <c r="L17" s="45"/>
      <c r="M17" s="31" t="s">
        <v>29</v>
      </c>
      <c r="N17" s="44">
        <v>1275</v>
      </c>
      <c r="O17" s="45"/>
      <c r="P17" s="31" t="s">
        <v>26</v>
      </c>
      <c r="Q17" s="31"/>
      <c r="R17" s="48">
        <f t="shared" si="0"/>
        <v>0</v>
      </c>
      <c r="S17" s="4">
        <v>1305</v>
      </c>
      <c r="T17" s="4"/>
      <c r="U17" s="13" t="s">
        <v>26</v>
      </c>
      <c r="V17" s="4">
        <f t="shared" si="1"/>
        <v>30</v>
      </c>
      <c r="W17" s="63" t="str">
        <f t="shared" si="2"/>
        <v/>
      </c>
      <c r="X17" s="4">
        <v>1305</v>
      </c>
      <c r="Y17" s="4"/>
      <c r="Z17" s="13" t="s">
        <v>26</v>
      </c>
      <c r="AA17" s="4" t="str">
        <f t="shared" si="3"/>
        <v/>
      </c>
      <c r="AB17" s="63" t="str">
        <f t="shared" si="4"/>
        <v/>
      </c>
      <c r="AC17" s="4">
        <v>1305</v>
      </c>
      <c r="AD17" s="4"/>
      <c r="AE17" s="13" t="s">
        <v>28</v>
      </c>
      <c r="AF17" s="4" t="str">
        <f t="shared" si="5"/>
        <v/>
      </c>
      <c r="AG17" s="63" t="str">
        <f t="shared" si="6"/>
        <v/>
      </c>
      <c r="AH17" s="4">
        <v>1305</v>
      </c>
      <c r="AJ17" s="13" t="s">
        <v>28</v>
      </c>
      <c r="AK17" s="4" t="str">
        <f t="shared" si="7"/>
        <v/>
      </c>
      <c r="AL17" s="63" t="str">
        <f t="shared" si="8"/>
        <v/>
      </c>
      <c r="AM17">
        <v>1305</v>
      </c>
      <c r="AO17" s="13" t="s">
        <v>28</v>
      </c>
      <c r="AP17" s="4"/>
      <c r="AQ17" s="63" t="str">
        <f t="shared" si="9"/>
        <v/>
      </c>
      <c r="AT17" s="13" t="s">
        <v>30</v>
      </c>
      <c r="AU17" s="4">
        <f t="shared" si="10"/>
        <v>-1305</v>
      </c>
      <c r="AV17" s="63" t="str">
        <f t="shared" si="11"/>
        <v/>
      </c>
    </row>
    <row r="18" spans="1:48">
      <c r="A18" s="318"/>
      <c r="B18" s="326"/>
      <c r="C18" s="318"/>
      <c r="D18" s="319"/>
      <c r="E18" s="13">
        <v>2</v>
      </c>
      <c r="F18" s="121" t="s">
        <v>234</v>
      </c>
      <c r="G18" s="18">
        <v>903</v>
      </c>
      <c r="H18" s="18"/>
      <c r="I18" s="18" t="s">
        <v>202</v>
      </c>
      <c r="J18" s="361" t="s">
        <v>55</v>
      </c>
      <c r="K18" s="44">
        <v>1315</v>
      </c>
      <c r="L18" s="45"/>
      <c r="M18" s="31" t="s">
        <v>29</v>
      </c>
      <c r="N18" s="44">
        <v>1315</v>
      </c>
      <c r="O18" s="45"/>
      <c r="P18" s="31" t="s">
        <v>26</v>
      </c>
      <c r="Q18" s="31"/>
      <c r="R18" s="48">
        <f t="shared" si="0"/>
        <v>0</v>
      </c>
      <c r="S18" s="4"/>
      <c r="T18" s="4"/>
      <c r="U18" s="14" t="s">
        <v>30</v>
      </c>
      <c r="V18" s="12"/>
      <c r="W18" s="71" t="str">
        <f t="shared" si="2"/>
        <v/>
      </c>
      <c r="X18" s="12">
        <v>1305</v>
      </c>
      <c r="Y18" s="12"/>
      <c r="Z18" s="14" t="s">
        <v>26</v>
      </c>
      <c r="AA18" s="12">
        <f t="shared" si="3"/>
        <v>1305</v>
      </c>
      <c r="AB18" s="71" t="str">
        <f t="shared" si="4"/>
        <v/>
      </c>
      <c r="AC18" s="12">
        <v>1305</v>
      </c>
      <c r="AD18" s="12"/>
      <c r="AE18" s="14" t="s">
        <v>28</v>
      </c>
      <c r="AF18" s="12" t="str">
        <f t="shared" si="5"/>
        <v/>
      </c>
      <c r="AG18" s="71" t="str">
        <f t="shared" si="6"/>
        <v/>
      </c>
      <c r="AH18" s="12">
        <v>1305</v>
      </c>
      <c r="AI18" s="10"/>
      <c r="AJ18" s="14" t="s">
        <v>28</v>
      </c>
      <c r="AK18" s="12" t="str">
        <f t="shared" si="7"/>
        <v/>
      </c>
      <c r="AL18" s="71" t="str">
        <f t="shared" si="8"/>
        <v/>
      </c>
      <c r="AM18" s="10">
        <v>1305</v>
      </c>
      <c r="AN18" s="10"/>
      <c r="AO18" s="14" t="s">
        <v>28</v>
      </c>
      <c r="AP18" s="12"/>
      <c r="AQ18" s="71" t="str">
        <f t="shared" si="9"/>
        <v/>
      </c>
      <c r="AR18" s="10"/>
      <c r="AS18" s="10"/>
      <c r="AT18" s="14" t="s">
        <v>30</v>
      </c>
      <c r="AU18" s="12">
        <f t="shared" si="10"/>
        <v>-1305</v>
      </c>
      <c r="AV18" s="71" t="str">
        <f t="shared" si="11"/>
        <v/>
      </c>
    </row>
    <row r="19" spans="1:48" s="70" customFormat="1">
      <c r="A19" s="322"/>
      <c r="B19" s="365" t="s">
        <v>226</v>
      </c>
      <c r="C19" s="322" t="s">
        <v>46</v>
      </c>
      <c r="D19" s="344" t="s">
        <v>235</v>
      </c>
      <c r="E19" s="36">
        <v>1</v>
      </c>
      <c r="F19" s="36">
        <v>1</v>
      </c>
      <c r="G19" s="66">
        <v>685</v>
      </c>
      <c r="H19" s="66" t="s">
        <v>48</v>
      </c>
      <c r="I19" s="66"/>
      <c r="J19" s="367" t="s">
        <v>49</v>
      </c>
      <c r="K19" s="95">
        <v>1198</v>
      </c>
      <c r="L19" s="74"/>
      <c r="M19" s="72" t="s">
        <v>26</v>
      </c>
      <c r="N19" s="95">
        <v>1198</v>
      </c>
      <c r="O19" s="74"/>
      <c r="P19" s="72" t="s">
        <v>26</v>
      </c>
      <c r="Q19" s="72"/>
      <c r="R19" s="96">
        <f t="shared" si="0"/>
        <v>0</v>
      </c>
      <c r="S19" s="69">
        <v>1198</v>
      </c>
      <c r="T19" s="69"/>
      <c r="U19" s="13" t="s">
        <v>26</v>
      </c>
      <c r="V19" s="4" t="str">
        <f t="shared" si="1"/>
        <v/>
      </c>
      <c r="W19" s="63" t="str">
        <f t="shared" si="2"/>
        <v/>
      </c>
      <c r="X19" s="4">
        <v>1189</v>
      </c>
      <c r="Y19" s="4"/>
      <c r="Z19" s="13" t="s">
        <v>26</v>
      </c>
      <c r="AA19" s="4">
        <f t="shared" si="3"/>
        <v>-9</v>
      </c>
      <c r="AB19" s="63" t="str">
        <f t="shared" si="4"/>
        <v/>
      </c>
      <c r="AC19" s="4">
        <v>1248</v>
      </c>
      <c r="AD19" s="4"/>
      <c r="AE19" s="13" t="s">
        <v>28</v>
      </c>
      <c r="AF19" s="4">
        <f t="shared" si="5"/>
        <v>59</v>
      </c>
      <c r="AG19" s="63" t="str">
        <f t="shared" si="6"/>
        <v/>
      </c>
      <c r="AH19" s="4">
        <v>1248</v>
      </c>
      <c r="AI19"/>
      <c r="AJ19" s="13" t="s">
        <v>28</v>
      </c>
      <c r="AK19" s="4" t="str">
        <f t="shared" si="7"/>
        <v/>
      </c>
      <c r="AL19" s="63" t="str">
        <f t="shared" si="8"/>
        <v/>
      </c>
      <c r="AM19">
        <v>1248</v>
      </c>
      <c r="AN19"/>
      <c r="AO19" s="13" t="s">
        <v>28</v>
      </c>
      <c r="AP19" s="4" t="str">
        <f t="shared" si="12"/>
        <v/>
      </c>
      <c r="AQ19" s="63" t="str">
        <f t="shared" si="9"/>
        <v/>
      </c>
      <c r="AR19"/>
      <c r="AS19"/>
      <c r="AT19" s="13" t="s">
        <v>30</v>
      </c>
      <c r="AU19" s="4">
        <f t="shared" si="10"/>
        <v>-1248</v>
      </c>
      <c r="AV19" s="63" t="str">
        <f t="shared" si="11"/>
        <v/>
      </c>
    </row>
    <row r="20" spans="1:48">
      <c r="A20" s="318"/>
      <c r="B20" s="326"/>
      <c r="C20" s="318"/>
      <c r="D20" s="319"/>
      <c r="E20" s="13">
        <v>2</v>
      </c>
      <c r="F20" s="13">
        <v>1</v>
      </c>
      <c r="G20" s="18">
        <v>860</v>
      </c>
      <c r="H20" s="18" t="s">
        <v>48</v>
      </c>
      <c r="I20" s="18"/>
      <c r="J20" s="336" t="s">
        <v>49</v>
      </c>
      <c r="K20" s="44">
        <v>1248</v>
      </c>
      <c r="L20" s="45"/>
      <c r="M20" s="31" t="s">
        <v>26</v>
      </c>
      <c r="N20" s="44">
        <v>1248</v>
      </c>
      <c r="O20" s="45"/>
      <c r="P20" s="31" t="s">
        <v>26</v>
      </c>
      <c r="Q20" s="31"/>
      <c r="R20" s="48">
        <f t="shared" si="0"/>
        <v>0</v>
      </c>
      <c r="S20" s="4">
        <v>1248</v>
      </c>
      <c r="T20" s="4"/>
      <c r="U20" s="13" t="s">
        <v>26</v>
      </c>
      <c r="V20" s="4" t="str">
        <f t="shared" si="1"/>
        <v/>
      </c>
      <c r="W20" s="63" t="str">
        <f t="shared" si="2"/>
        <v/>
      </c>
      <c r="X20" s="4">
        <v>1278</v>
      </c>
      <c r="Y20" s="4"/>
      <c r="Z20" s="13" t="s">
        <v>26</v>
      </c>
      <c r="AA20" s="4">
        <f t="shared" si="3"/>
        <v>30</v>
      </c>
      <c r="AB20" s="63" t="str">
        <f t="shared" si="4"/>
        <v/>
      </c>
      <c r="AC20" s="4">
        <v>1298</v>
      </c>
      <c r="AD20" s="4"/>
      <c r="AE20" s="13" t="s">
        <v>26</v>
      </c>
      <c r="AF20" s="4">
        <f t="shared" si="5"/>
        <v>20</v>
      </c>
      <c r="AG20" s="63" t="str">
        <f t="shared" si="6"/>
        <v/>
      </c>
      <c r="AH20" s="4">
        <v>1308</v>
      </c>
      <c r="AJ20" s="13" t="s">
        <v>26</v>
      </c>
      <c r="AK20" s="4">
        <f t="shared" si="7"/>
        <v>10</v>
      </c>
      <c r="AL20" s="63" t="str">
        <f t="shared" si="8"/>
        <v/>
      </c>
      <c r="AM20">
        <v>1298</v>
      </c>
      <c r="AO20" s="13" t="s">
        <v>26</v>
      </c>
      <c r="AP20" s="4">
        <f t="shared" si="12"/>
        <v>-10</v>
      </c>
      <c r="AQ20" s="63" t="str">
        <f t="shared" si="9"/>
        <v/>
      </c>
      <c r="AT20" s="13" t="s">
        <v>30</v>
      </c>
      <c r="AU20" s="4">
        <f t="shared" si="10"/>
        <v>-1298</v>
      </c>
      <c r="AV20" s="63" t="str">
        <f t="shared" si="11"/>
        <v/>
      </c>
    </row>
    <row r="21" spans="1:48">
      <c r="A21" s="318"/>
      <c r="B21" s="326"/>
      <c r="C21" s="318"/>
      <c r="D21" s="319"/>
      <c r="E21" s="13" t="s">
        <v>52</v>
      </c>
      <c r="F21" s="13">
        <v>1</v>
      </c>
      <c r="G21" s="18">
        <v>955</v>
      </c>
      <c r="H21" s="18" t="s">
        <v>48</v>
      </c>
      <c r="I21" s="18"/>
      <c r="J21" s="336" t="s">
        <v>49</v>
      </c>
      <c r="K21" s="44">
        <v>1388</v>
      </c>
      <c r="L21" s="45"/>
      <c r="M21" s="31" t="s">
        <v>79</v>
      </c>
      <c r="N21" s="44">
        <v>1388</v>
      </c>
      <c r="O21" s="45"/>
      <c r="P21" s="31" t="s">
        <v>79</v>
      </c>
      <c r="Q21" s="31"/>
      <c r="R21" s="48">
        <f t="shared" si="0"/>
        <v>0</v>
      </c>
      <c r="S21" s="4">
        <v>1388</v>
      </c>
      <c r="T21" s="4"/>
      <c r="U21" s="13" t="s">
        <v>28</v>
      </c>
      <c r="V21" s="4" t="str">
        <f t="shared" si="1"/>
        <v/>
      </c>
      <c r="W21" s="63" t="str">
        <f t="shared" si="2"/>
        <v/>
      </c>
      <c r="X21" s="4">
        <v>1388</v>
      </c>
      <c r="Y21" s="4"/>
      <c r="Z21" s="13" t="s">
        <v>28</v>
      </c>
      <c r="AA21" s="4" t="str">
        <f t="shared" si="3"/>
        <v/>
      </c>
      <c r="AB21" s="63" t="str">
        <f t="shared" si="4"/>
        <v/>
      </c>
      <c r="AC21" s="4">
        <v>1408</v>
      </c>
      <c r="AD21" s="4"/>
      <c r="AE21" s="13" t="s">
        <v>28</v>
      </c>
      <c r="AF21" s="4">
        <f t="shared" si="5"/>
        <v>20</v>
      </c>
      <c r="AG21" s="63" t="str">
        <f t="shared" si="6"/>
        <v/>
      </c>
      <c r="AH21" s="4">
        <v>1408</v>
      </c>
      <c r="AJ21" s="13" t="s">
        <v>28</v>
      </c>
      <c r="AK21" s="4" t="str">
        <f t="shared" si="7"/>
        <v/>
      </c>
      <c r="AL21" s="63" t="str">
        <f t="shared" si="8"/>
        <v/>
      </c>
      <c r="AM21">
        <v>1408</v>
      </c>
      <c r="AO21" s="13" t="s">
        <v>28</v>
      </c>
      <c r="AP21" s="4" t="str">
        <f t="shared" si="12"/>
        <v/>
      </c>
      <c r="AQ21" s="63" t="str">
        <f t="shared" si="9"/>
        <v/>
      </c>
      <c r="AT21" s="13" t="s">
        <v>30</v>
      </c>
      <c r="AU21" s="4">
        <f t="shared" si="10"/>
        <v>-1408</v>
      </c>
      <c r="AV21" s="63" t="str">
        <f t="shared" si="11"/>
        <v/>
      </c>
    </row>
    <row r="22" spans="1:48" s="10" customFormat="1">
      <c r="A22" s="323"/>
      <c r="B22" s="366"/>
      <c r="C22" s="323"/>
      <c r="D22" s="345"/>
      <c r="E22" s="14">
        <v>3</v>
      </c>
      <c r="F22" s="14">
        <v>1</v>
      </c>
      <c r="G22" s="64">
        <v>971</v>
      </c>
      <c r="H22" s="64" t="s">
        <v>48</v>
      </c>
      <c r="I22" s="64"/>
      <c r="J22" s="361" t="s">
        <v>49</v>
      </c>
      <c r="K22" s="50">
        <v>1398</v>
      </c>
      <c r="L22" s="75"/>
      <c r="M22" s="37" t="s">
        <v>26</v>
      </c>
      <c r="N22" s="50">
        <v>1398</v>
      </c>
      <c r="O22" s="75"/>
      <c r="P22" s="37" t="s">
        <v>26</v>
      </c>
      <c r="Q22" s="37"/>
      <c r="R22" s="51">
        <f t="shared" si="0"/>
        <v>0</v>
      </c>
      <c r="S22" s="12">
        <v>1398</v>
      </c>
      <c r="T22" s="12"/>
      <c r="U22" s="14" t="s">
        <v>26</v>
      </c>
      <c r="V22" s="12" t="str">
        <f t="shared" si="1"/>
        <v/>
      </c>
      <c r="W22" s="71" t="str">
        <f t="shared" si="2"/>
        <v/>
      </c>
      <c r="X22" s="12">
        <v>1398</v>
      </c>
      <c r="Y22" s="12"/>
      <c r="Z22" s="14" t="s">
        <v>28</v>
      </c>
      <c r="AA22" s="12" t="str">
        <f t="shared" si="3"/>
        <v/>
      </c>
      <c r="AB22" s="71" t="str">
        <f t="shared" si="4"/>
        <v/>
      </c>
      <c r="AC22" s="12">
        <v>1488</v>
      </c>
      <c r="AD22" s="12"/>
      <c r="AE22" s="14" t="s">
        <v>26</v>
      </c>
      <c r="AF22" s="12">
        <f t="shared" si="5"/>
        <v>90</v>
      </c>
      <c r="AG22" s="71" t="str">
        <f t="shared" si="6"/>
        <v/>
      </c>
      <c r="AH22" s="12">
        <v>1488</v>
      </c>
      <c r="AJ22" s="14" t="s">
        <v>26</v>
      </c>
      <c r="AK22" s="12" t="str">
        <f t="shared" si="7"/>
        <v/>
      </c>
      <c r="AL22" s="71" t="str">
        <f t="shared" si="8"/>
        <v/>
      </c>
      <c r="AM22" s="10">
        <v>1488</v>
      </c>
      <c r="AO22" s="14" t="s">
        <v>28</v>
      </c>
      <c r="AP22" s="12" t="str">
        <f t="shared" si="12"/>
        <v/>
      </c>
      <c r="AQ22" s="71" t="str">
        <f t="shared" si="9"/>
        <v/>
      </c>
      <c r="AT22" s="14" t="s">
        <v>30</v>
      </c>
      <c r="AU22" s="12">
        <f t="shared" si="10"/>
        <v>-1488</v>
      </c>
      <c r="AV22" s="71" t="str">
        <f t="shared" si="11"/>
        <v/>
      </c>
    </row>
    <row r="23" spans="1:48">
      <c r="A23" s="318"/>
      <c r="B23" s="326" t="s">
        <v>226</v>
      </c>
      <c r="C23" s="318" t="s">
        <v>172</v>
      </c>
      <c r="D23" s="319" t="s">
        <v>236</v>
      </c>
      <c r="E23" s="13">
        <v>1</v>
      </c>
      <c r="F23" s="13">
        <v>1</v>
      </c>
      <c r="G23" s="18" t="s">
        <v>237</v>
      </c>
      <c r="H23" s="18" t="s">
        <v>48</v>
      </c>
      <c r="I23" s="18"/>
      <c r="J23" s="367" t="s">
        <v>49</v>
      </c>
      <c r="K23" s="44">
        <v>1250</v>
      </c>
      <c r="L23" s="45"/>
      <c r="M23" s="31" t="s">
        <v>29</v>
      </c>
      <c r="N23" s="44">
        <v>1250</v>
      </c>
      <c r="O23" s="45"/>
      <c r="P23" s="31" t="s">
        <v>29</v>
      </c>
      <c r="Q23" s="31"/>
      <c r="R23" s="48">
        <f t="shared" si="0"/>
        <v>0</v>
      </c>
      <c r="S23" s="4">
        <v>1250</v>
      </c>
      <c r="T23" s="4"/>
      <c r="U23" s="13" t="s">
        <v>26</v>
      </c>
      <c r="V23" s="4" t="str">
        <f t="shared" si="1"/>
        <v/>
      </c>
      <c r="W23" s="63" t="str">
        <f t="shared" si="2"/>
        <v/>
      </c>
      <c r="X23" s="4">
        <v>1250</v>
      </c>
      <c r="Y23" s="4"/>
      <c r="Z23" s="13" t="s">
        <v>26</v>
      </c>
      <c r="AA23" s="4" t="str">
        <f t="shared" si="3"/>
        <v/>
      </c>
      <c r="AB23" s="63" t="str">
        <f t="shared" si="4"/>
        <v/>
      </c>
      <c r="AC23" s="4">
        <v>1250</v>
      </c>
      <c r="AD23" s="4"/>
      <c r="AE23" s="13" t="s">
        <v>26</v>
      </c>
      <c r="AF23" s="4" t="str">
        <f t="shared" si="5"/>
        <v/>
      </c>
      <c r="AG23" s="63" t="str">
        <f t="shared" si="6"/>
        <v/>
      </c>
      <c r="AH23" s="4">
        <v>1260</v>
      </c>
      <c r="AJ23" s="13" t="s">
        <v>26</v>
      </c>
      <c r="AK23" s="4">
        <f t="shared" si="7"/>
        <v>10</v>
      </c>
      <c r="AL23" s="63" t="str">
        <f t="shared" si="8"/>
        <v/>
      </c>
      <c r="AM23">
        <v>1260</v>
      </c>
      <c r="AO23" s="13" t="s">
        <v>26</v>
      </c>
      <c r="AP23" s="4" t="str">
        <f t="shared" si="12"/>
        <v/>
      </c>
      <c r="AQ23" s="63" t="str">
        <f t="shared" si="9"/>
        <v/>
      </c>
      <c r="AT23" s="13" t="s">
        <v>30</v>
      </c>
      <c r="AU23" s="4">
        <f t="shared" si="10"/>
        <v>-1260</v>
      </c>
      <c r="AV23" s="63" t="str">
        <f t="shared" si="11"/>
        <v/>
      </c>
    </row>
    <row r="24" spans="1:48">
      <c r="A24" s="318"/>
      <c r="B24" s="326"/>
      <c r="C24" s="318"/>
      <c r="D24" s="319"/>
      <c r="E24" s="13">
        <v>2</v>
      </c>
      <c r="F24" s="13">
        <v>1</v>
      </c>
      <c r="G24" s="18" t="s">
        <v>238</v>
      </c>
      <c r="H24" s="18" t="s">
        <v>48</v>
      </c>
      <c r="I24" s="18"/>
      <c r="J24" s="361" t="s">
        <v>49</v>
      </c>
      <c r="K24" s="44">
        <v>1350</v>
      </c>
      <c r="L24" s="45"/>
      <c r="M24" s="31" t="s">
        <v>29</v>
      </c>
      <c r="N24" s="44">
        <v>1350</v>
      </c>
      <c r="O24" s="45"/>
      <c r="P24" s="31" t="s">
        <v>29</v>
      </c>
      <c r="Q24" s="31"/>
      <c r="R24" s="48">
        <f t="shared" si="0"/>
        <v>0</v>
      </c>
      <c r="S24" s="4">
        <v>1350</v>
      </c>
      <c r="T24" s="4"/>
      <c r="U24" s="14" t="s">
        <v>26</v>
      </c>
      <c r="V24" s="12" t="str">
        <f t="shared" si="1"/>
        <v/>
      </c>
      <c r="W24" s="71" t="str">
        <f t="shared" si="2"/>
        <v/>
      </c>
      <c r="X24" s="12">
        <v>1350</v>
      </c>
      <c r="Y24" s="12"/>
      <c r="Z24" s="14" t="s">
        <v>26</v>
      </c>
      <c r="AA24" s="12" t="str">
        <f t="shared" si="3"/>
        <v/>
      </c>
      <c r="AB24" s="71" t="str">
        <f t="shared" si="4"/>
        <v/>
      </c>
      <c r="AC24" s="12">
        <v>1350</v>
      </c>
      <c r="AD24" s="12"/>
      <c r="AE24" s="14" t="s">
        <v>26</v>
      </c>
      <c r="AF24" s="12" t="str">
        <f t="shared" si="5"/>
        <v/>
      </c>
      <c r="AG24" s="71" t="str">
        <f t="shared" si="6"/>
        <v/>
      </c>
      <c r="AH24" s="12">
        <v>1350</v>
      </c>
      <c r="AI24" s="10"/>
      <c r="AJ24" s="14" t="s">
        <v>26</v>
      </c>
      <c r="AK24" s="12" t="str">
        <f t="shared" si="7"/>
        <v/>
      </c>
      <c r="AL24" s="71" t="str">
        <f t="shared" si="8"/>
        <v/>
      </c>
      <c r="AM24" s="10">
        <v>1350</v>
      </c>
      <c r="AN24" s="10"/>
      <c r="AO24" s="14" t="s">
        <v>26</v>
      </c>
      <c r="AP24" s="12" t="str">
        <f t="shared" si="12"/>
        <v/>
      </c>
      <c r="AQ24" s="71" t="str">
        <f t="shared" si="9"/>
        <v/>
      </c>
      <c r="AR24" s="10"/>
      <c r="AS24" s="10"/>
      <c r="AT24" s="14" t="s">
        <v>30</v>
      </c>
      <c r="AU24" s="12">
        <f t="shared" si="10"/>
        <v>-1350</v>
      </c>
      <c r="AV24" s="71" t="str">
        <f t="shared" si="11"/>
        <v/>
      </c>
    </row>
    <row r="25" spans="1:48" s="70" customFormat="1">
      <c r="A25" s="322"/>
      <c r="B25" s="365" t="s">
        <v>226</v>
      </c>
      <c r="C25" s="365" t="s">
        <v>239</v>
      </c>
      <c r="D25" s="338" t="s">
        <v>240</v>
      </c>
      <c r="E25" s="36">
        <v>1</v>
      </c>
      <c r="F25" s="36">
        <v>1</v>
      </c>
      <c r="G25" s="66" t="s">
        <v>241</v>
      </c>
      <c r="H25" s="66" t="s">
        <v>78</v>
      </c>
      <c r="I25" s="66"/>
      <c r="J25" s="367" t="s">
        <v>49</v>
      </c>
      <c r="K25" s="95">
        <v>1150</v>
      </c>
      <c r="L25" s="74">
        <v>1400</v>
      </c>
      <c r="M25" s="72" t="s">
        <v>26</v>
      </c>
      <c r="N25" s="95"/>
      <c r="O25" s="74">
        <v>1400</v>
      </c>
      <c r="P25" s="72" t="s">
        <v>88</v>
      </c>
      <c r="Q25" s="72"/>
      <c r="R25" s="96">
        <f t="shared" si="0"/>
        <v>-1150</v>
      </c>
      <c r="S25" s="69"/>
      <c r="T25" s="69"/>
      <c r="U25" s="13" t="s">
        <v>28</v>
      </c>
      <c r="V25" s="4" t="str">
        <f t="shared" si="1"/>
        <v/>
      </c>
      <c r="W25" s="63"/>
      <c r="X25" s="4"/>
      <c r="Y25" s="4"/>
      <c r="Z25" s="13" t="s">
        <v>28</v>
      </c>
      <c r="AA25" s="4" t="str">
        <f t="shared" si="3"/>
        <v/>
      </c>
      <c r="AB25" s="63" t="str">
        <f t="shared" si="4"/>
        <v/>
      </c>
      <c r="AC25" s="4"/>
      <c r="AD25" s="4"/>
      <c r="AE25" s="13" t="s">
        <v>28</v>
      </c>
      <c r="AF25" s="4" t="str">
        <f t="shared" si="5"/>
        <v/>
      </c>
      <c r="AG25" s="63" t="str">
        <f t="shared" si="6"/>
        <v/>
      </c>
      <c r="AH25" s="4">
        <v>1175</v>
      </c>
      <c r="AI25"/>
      <c r="AJ25" s="13" t="s">
        <v>26</v>
      </c>
      <c r="AK25" s="4"/>
      <c r="AL25" s="63" t="str">
        <f t="shared" si="8"/>
        <v/>
      </c>
      <c r="AM25">
        <v>1175</v>
      </c>
      <c r="AN25"/>
      <c r="AO25" s="13" t="s">
        <v>26</v>
      </c>
      <c r="AP25" s="4"/>
      <c r="AQ25" s="63" t="str">
        <f t="shared" si="9"/>
        <v/>
      </c>
      <c r="AR25"/>
      <c r="AS25"/>
      <c r="AT25" s="13" t="s">
        <v>30</v>
      </c>
      <c r="AU25" s="4">
        <f t="shared" si="10"/>
        <v>-1175</v>
      </c>
      <c r="AV25" s="63" t="str">
        <f t="shared" si="11"/>
        <v/>
      </c>
    </row>
    <row r="26" spans="1:48">
      <c r="A26" s="318"/>
      <c r="B26" s="326"/>
      <c r="C26" s="326"/>
      <c r="D26" s="339"/>
      <c r="E26" s="13">
        <v>2</v>
      </c>
      <c r="F26" s="13">
        <v>2</v>
      </c>
      <c r="G26" s="18" t="s">
        <v>242</v>
      </c>
      <c r="H26" s="18"/>
      <c r="I26" s="18"/>
      <c r="J26" s="361" t="s">
        <v>49</v>
      </c>
      <c r="K26" s="44">
        <v>1500</v>
      </c>
      <c r="L26" s="45"/>
      <c r="M26" s="31" t="s">
        <v>26</v>
      </c>
      <c r="N26" s="44"/>
      <c r="O26" s="45"/>
      <c r="P26" s="31"/>
      <c r="Q26" s="31"/>
      <c r="R26" s="48">
        <f t="shared" si="0"/>
        <v>-1500</v>
      </c>
      <c r="S26" s="4">
        <v>1500</v>
      </c>
      <c r="T26" s="4"/>
      <c r="U26" s="14" t="s">
        <v>26</v>
      </c>
      <c r="V26" s="12"/>
      <c r="W26" s="71" t="str">
        <f t="shared" si="2"/>
        <v/>
      </c>
      <c r="X26" s="12">
        <v>1500</v>
      </c>
      <c r="Y26" s="12"/>
      <c r="Z26" s="14" t="s">
        <v>26</v>
      </c>
      <c r="AA26" s="12" t="str">
        <f t="shared" si="3"/>
        <v/>
      </c>
      <c r="AB26" s="71" t="str">
        <f t="shared" si="4"/>
        <v/>
      </c>
      <c r="AC26" s="12">
        <v>1500</v>
      </c>
      <c r="AD26" s="12"/>
      <c r="AE26" s="14" t="s">
        <v>26</v>
      </c>
      <c r="AF26" s="12" t="str">
        <f t="shared" si="5"/>
        <v/>
      </c>
      <c r="AG26" s="71"/>
      <c r="AH26" s="12">
        <v>1500</v>
      </c>
      <c r="AI26" s="10"/>
      <c r="AJ26" s="14" t="s">
        <v>26</v>
      </c>
      <c r="AK26" s="12" t="str">
        <f t="shared" si="7"/>
        <v/>
      </c>
      <c r="AL26" s="71" t="str">
        <f t="shared" si="8"/>
        <v/>
      </c>
      <c r="AM26" s="10">
        <v>1500</v>
      </c>
      <c r="AN26" s="10"/>
      <c r="AO26" s="14" t="s">
        <v>26</v>
      </c>
      <c r="AP26" s="12" t="str">
        <f t="shared" si="12"/>
        <v/>
      </c>
      <c r="AQ26" s="71" t="str">
        <f t="shared" si="9"/>
        <v/>
      </c>
      <c r="AR26" s="10"/>
      <c r="AS26" s="10"/>
      <c r="AT26" s="14" t="s">
        <v>30</v>
      </c>
      <c r="AU26" s="12">
        <f t="shared" si="10"/>
        <v>-1500</v>
      </c>
      <c r="AV26" s="71" t="str">
        <f t="shared" si="11"/>
        <v/>
      </c>
    </row>
    <row r="27" spans="1:48" s="70" customFormat="1">
      <c r="A27" s="322"/>
      <c r="B27" s="365" t="s">
        <v>226</v>
      </c>
      <c r="C27" s="322" t="s">
        <v>117</v>
      </c>
      <c r="D27" s="344" t="s">
        <v>243</v>
      </c>
      <c r="E27" s="36">
        <v>1</v>
      </c>
      <c r="F27" s="36">
        <v>1</v>
      </c>
      <c r="G27" s="66">
        <v>652</v>
      </c>
      <c r="H27" s="66"/>
      <c r="I27" s="66"/>
      <c r="J27" s="367" t="s">
        <v>49</v>
      </c>
      <c r="K27" s="95">
        <v>1210</v>
      </c>
      <c r="L27" s="74"/>
      <c r="M27" s="72" t="s">
        <v>26</v>
      </c>
      <c r="N27" s="95"/>
      <c r="O27" s="74"/>
      <c r="P27" s="72"/>
      <c r="Q27" s="72"/>
      <c r="R27" s="96">
        <f t="shared" si="0"/>
        <v>-1210</v>
      </c>
      <c r="S27" s="69">
        <v>1215</v>
      </c>
      <c r="T27" s="69">
        <v>1250</v>
      </c>
      <c r="U27" s="13" t="s">
        <v>26</v>
      </c>
      <c r="V27" s="4"/>
      <c r="W27" s="63"/>
      <c r="X27" s="4">
        <v>1220</v>
      </c>
      <c r="Y27" s="4"/>
      <c r="Z27" s="13" t="s">
        <v>26</v>
      </c>
      <c r="AA27" s="4">
        <f t="shared" si="3"/>
        <v>5</v>
      </c>
      <c r="AB27" s="63">
        <f t="shared" si="4"/>
        <v>-1250</v>
      </c>
      <c r="AC27" s="4">
        <v>1215</v>
      </c>
      <c r="AD27" s="4"/>
      <c r="AE27" s="13" t="s">
        <v>26</v>
      </c>
      <c r="AF27" s="4">
        <f t="shared" si="5"/>
        <v>-5</v>
      </c>
      <c r="AG27" s="63" t="str">
        <f t="shared" si="6"/>
        <v/>
      </c>
      <c r="AH27" s="4">
        <v>1220</v>
      </c>
      <c r="AI27"/>
      <c r="AJ27" s="13" t="s">
        <v>26</v>
      </c>
      <c r="AK27" s="4">
        <f t="shared" si="7"/>
        <v>5</v>
      </c>
      <c r="AL27" s="63" t="str">
        <f t="shared" si="8"/>
        <v/>
      </c>
      <c r="AM27">
        <v>1220</v>
      </c>
      <c r="AN27"/>
      <c r="AO27" s="13" t="s">
        <v>26</v>
      </c>
      <c r="AP27" s="4" t="str">
        <f t="shared" si="12"/>
        <v/>
      </c>
      <c r="AQ27" s="63" t="str">
        <f t="shared" si="9"/>
        <v/>
      </c>
      <c r="AR27"/>
      <c r="AS27"/>
      <c r="AT27" s="13" t="s">
        <v>30</v>
      </c>
      <c r="AU27" s="4">
        <f t="shared" si="10"/>
        <v>-1220</v>
      </c>
      <c r="AV27" s="63" t="str">
        <f t="shared" si="11"/>
        <v/>
      </c>
    </row>
    <row r="28" spans="1:48">
      <c r="A28" s="318"/>
      <c r="B28" s="326"/>
      <c r="C28" s="318"/>
      <c r="D28" s="319"/>
      <c r="E28" s="13">
        <v>2</v>
      </c>
      <c r="F28" s="13">
        <v>2</v>
      </c>
      <c r="G28" s="18">
        <v>893</v>
      </c>
      <c r="H28" s="18"/>
      <c r="I28" s="18"/>
      <c r="J28" s="336" t="s">
        <v>49</v>
      </c>
      <c r="K28" s="44">
        <v>1335</v>
      </c>
      <c r="L28" s="45"/>
      <c r="M28" s="233" t="s">
        <v>26</v>
      </c>
      <c r="N28" s="45"/>
      <c r="O28" s="45"/>
      <c r="P28" s="31"/>
      <c r="Q28" s="31"/>
      <c r="R28" s="48">
        <f t="shared" si="0"/>
        <v>-1335</v>
      </c>
      <c r="S28" s="4">
        <v>1325</v>
      </c>
      <c r="T28" s="4">
        <v>1415</v>
      </c>
      <c r="U28" s="13" t="s">
        <v>26</v>
      </c>
      <c r="V28" s="4"/>
      <c r="W28" s="63"/>
      <c r="X28" s="4"/>
      <c r="Y28" s="4"/>
      <c r="Z28" s="13" t="s">
        <v>28</v>
      </c>
      <c r="AA28" s="4">
        <f t="shared" si="3"/>
        <v>-1325</v>
      </c>
      <c r="AB28" s="63">
        <f t="shared" si="4"/>
        <v>-1415</v>
      </c>
      <c r="AC28" s="4"/>
      <c r="AD28" s="4"/>
      <c r="AE28" s="13" t="s">
        <v>28</v>
      </c>
      <c r="AF28" s="4" t="str">
        <f t="shared" si="5"/>
        <v/>
      </c>
      <c r="AG28" s="63" t="str">
        <f t="shared" si="6"/>
        <v/>
      </c>
      <c r="AH28" s="4">
        <v>1365</v>
      </c>
      <c r="AJ28" s="13" t="s">
        <v>26</v>
      </c>
      <c r="AK28" s="4"/>
      <c r="AL28" s="63" t="str">
        <f t="shared" si="8"/>
        <v/>
      </c>
      <c r="AM28">
        <v>1365</v>
      </c>
      <c r="AO28" s="13" t="s">
        <v>26</v>
      </c>
      <c r="AP28" s="4" t="str">
        <f t="shared" si="12"/>
        <v/>
      </c>
      <c r="AQ28" s="63" t="str">
        <f t="shared" si="9"/>
        <v/>
      </c>
      <c r="AT28" s="13" t="s">
        <v>30</v>
      </c>
      <c r="AU28" s="4">
        <f t="shared" si="10"/>
        <v>-1365</v>
      </c>
      <c r="AV28" s="63" t="str">
        <f t="shared" si="11"/>
        <v/>
      </c>
    </row>
    <row r="29" spans="1:48" s="10" customFormat="1">
      <c r="A29" s="323"/>
      <c r="B29" s="366"/>
      <c r="C29" s="323"/>
      <c r="D29" s="345"/>
      <c r="E29" s="14">
        <v>2</v>
      </c>
      <c r="F29" s="14">
        <v>2</v>
      </c>
      <c r="G29" s="64">
        <v>924</v>
      </c>
      <c r="H29" s="64"/>
      <c r="I29" s="64"/>
      <c r="J29" s="361" t="s">
        <v>49</v>
      </c>
      <c r="K29" s="50">
        <v>1340</v>
      </c>
      <c r="L29" s="75"/>
      <c r="M29" s="234" t="s">
        <v>26</v>
      </c>
      <c r="N29" s="75"/>
      <c r="O29" s="75"/>
      <c r="P29" s="37"/>
      <c r="Q29" s="37"/>
      <c r="R29" s="51">
        <f t="shared" si="0"/>
        <v>-1340</v>
      </c>
      <c r="S29" s="12">
        <v>1415</v>
      </c>
      <c r="T29" s="12"/>
      <c r="U29" s="14" t="s">
        <v>26</v>
      </c>
      <c r="V29" s="12"/>
      <c r="W29" s="71"/>
      <c r="X29" s="12">
        <v>1415</v>
      </c>
      <c r="Y29" s="12"/>
      <c r="Z29" s="14" t="s">
        <v>26</v>
      </c>
      <c r="AA29" s="12" t="str">
        <f t="shared" si="3"/>
        <v/>
      </c>
      <c r="AB29" s="71" t="str">
        <f t="shared" si="4"/>
        <v/>
      </c>
      <c r="AC29" s="12"/>
      <c r="AD29" s="12"/>
      <c r="AE29" s="14" t="s">
        <v>28</v>
      </c>
      <c r="AF29" s="12"/>
      <c r="AG29" s="71" t="str">
        <f t="shared" si="6"/>
        <v/>
      </c>
      <c r="AH29" s="12">
        <v>1365</v>
      </c>
      <c r="AJ29" s="14" t="s">
        <v>26</v>
      </c>
      <c r="AK29" s="12"/>
      <c r="AL29" s="71" t="str">
        <f t="shared" si="8"/>
        <v/>
      </c>
      <c r="AM29" s="10">
        <v>1365</v>
      </c>
      <c r="AO29" s="14" t="s">
        <v>26</v>
      </c>
      <c r="AP29" s="12"/>
      <c r="AQ29" s="71" t="str">
        <f t="shared" si="9"/>
        <v/>
      </c>
      <c r="AT29" s="14" t="s">
        <v>30</v>
      </c>
      <c r="AU29" s="12">
        <f t="shared" si="10"/>
        <v>-1365</v>
      </c>
      <c r="AV29" s="71" t="str">
        <f t="shared" si="11"/>
        <v/>
      </c>
    </row>
    <row r="30" spans="1:48">
      <c r="A30" s="13"/>
      <c r="B30" s="13"/>
      <c r="C30" s="13"/>
      <c r="D30" s="115"/>
      <c r="E30" s="13"/>
      <c r="F30" s="13"/>
      <c r="G30" s="18"/>
      <c r="H30" s="18"/>
      <c r="I30" s="18"/>
      <c r="J30" s="18"/>
      <c r="K30" s="44"/>
      <c r="L30" s="45"/>
      <c r="M30" s="32"/>
      <c r="N30" s="44"/>
      <c r="O30" s="45"/>
      <c r="P30" s="31"/>
      <c r="Q30" s="31"/>
      <c r="R30" s="48">
        <f t="shared" si="0"/>
        <v>0</v>
      </c>
      <c r="S30" s="11"/>
      <c r="T30" s="11"/>
      <c r="U30" s="11"/>
      <c r="V30" s="11"/>
      <c r="W30" s="63"/>
      <c r="X30" s="11"/>
      <c r="Y30" s="11"/>
      <c r="Z30" s="11"/>
      <c r="AA30" s="11"/>
      <c r="AB30" s="63"/>
      <c r="AC30" s="11"/>
      <c r="AD30" s="11"/>
      <c r="AE30" s="11"/>
      <c r="AF30" s="11"/>
      <c r="AG30" s="63"/>
      <c r="AH30" s="11"/>
      <c r="AL30" s="5"/>
      <c r="AQ30" s="5"/>
      <c r="AV30" s="5"/>
    </row>
    <row r="31" spans="1:48">
      <c r="A31" s="13"/>
      <c r="B31" s="13"/>
      <c r="C31" s="13"/>
      <c r="D31" s="115"/>
      <c r="E31" s="13"/>
      <c r="F31" s="13"/>
      <c r="G31" s="18"/>
      <c r="H31" s="18"/>
      <c r="I31" s="18"/>
      <c r="J31" s="18"/>
      <c r="K31" s="44"/>
      <c r="L31" s="45"/>
      <c r="M31" s="32"/>
      <c r="N31" s="44"/>
      <c r="O31" s="45"/>
      <c r="P31" s="31"/>
      <c r="Q31" s="31"/>
      <c r="R31" s="48"/>
      <c r="S31" s="11"/>
      <c r="T31" s="11"/>
      <c r="U31" s="11"/>
      <c r="V31" s="11"/>
      <c r="W31" s="63"/>
      <c r="X31" s="11"/>
      <c r="Y31" s="11"/>
      <c r="Z31" s="11"/>
      <c r="AA31" s="11"/>
      <c r="AB31" s="63"/>
      <c r="AC31" s="11"/>
      <c r="AD31" s="11"/>
      <c r="AE31" s="11"/>
      <c r="AF31" s="11"/>
      <c r="AG31" s="63"/>
      <c r="AH31" s="11"/>
      <c r="AL31" s="5"/>
      <c r="AQ31" s="5"/>
      <c r="AV31" s="5"/>
    </row>
    <row r="32" spans="1:48">
      <c r="A32" s="13"/>
      <c r="B32" s="13"/>
      <c r="C32" s="13"/>
      <c r="D32" s="219"/>
      <c r="E32" s="133" t="s">
        <v>69</v>
      </c>
      <c r="F32" s="225" t="s">
        <v>30</v>
      </c>
      <c r="G32" s="64"/>
      <c r="H32" s="64"/>
      <c r="I32" s="64"/>
      <c r="J32" s="64"/>
      <c r="K32" s="50"/>
      <c r="L32" s="75"/>
      <c r="M32" s="37"/>
      <c r="N32" s="50"/>
      <c r="O32" s="75"/>
      <c r="P32" s="37"/>
      <c r="Q32" s="37"/>
      <c r="R32" s="51"/>
      <c r="S32" s="12"/>
      <c r="T32" s="12"/>
      <c r="U32" s="12"/>
      <c r="V32" s="12"/>
      <c r="W32" s="71"/>
      <c r="X32" s="12"/>
      <c r="Y32" s="12"/>
      <c r="Z32" s="12"/>
      <c r="AA32" s="12"/>
      <c r="AB32" s="71"/>
      <c r="AC32" s="12"/>
      <c r="AD32" s="12"/>
      <c r="AE32" s="12"/>
      <c r="AF32" s="12"/>
      <c r="AG32" s="71"/>
      <c r="AH32" s="12"/>
      <c r="AI32" s="10"/>
      <c r="AJ32" s="10"/>
      <c r="AK32" s="10"/>
      <c r="AL32" s="86"/>
      <c r="AM32" s="10"/>
      <c r="AN32" s="10"/>
      <c r="AO32" s="10"/>
      <c r="AP32" s="10"/>
      <c r="AQ32" s="86"/>
      <c r="AR32" s="10"/>
      <c r="AS32" s="10"/>
      <c r="AT32" s="10"/>
      <c r="AU32" s="10"/>
      <c r="AV32" s="86"/>
    </row>
    <row r="33" spans="3:48">
      <c r="D33" s="5" t="s">
        <v>70</v>
      </c>
      <c r="G33" s="5"/>
      <c r="H33" s="5"/>
      <c r="I33" s="5"/>
      <c r="J33" s="5"/>
      <c r="K33" s="44"/>
      <c r="L33" s="45"/>
      <c r="M33" s="32"/>
      <c r="N33" s="44"/>
      <c r="O33" s="45"/>
      <c r="P33" s="31"/>
      <c r="Q33" s="31"/>
      <c r="R33" s="48"/>
      <c r="S33" s="44"/>
      <c r="T33" s="45"/>
      <c r="U33" s="31"/>
      <c r="V33" s="31"/>
      <c r="W33" s="48"/>
      <c r="X33" s="44"/>
      <c r="Y33" s="45"/>
      <c r="Z33" s="31"/>
      <c r="AA33" s="31"/>
      <c r="AB33" s="48"/>
      <c r="AC33" s="44"/>
      <c r="AD33" s="45"/>
      <c r="AE33" s="31"/>
      <c r="AF33" s="31"/>
      <c r="AG33" s="48"/>
      <c r="AH33" s="44"/>
      <c r="AI33" s="45"/>
      <c r="AJ33" s="31"/>
      <c r="AK33" s="31"/>
      <c r="AL33" s="48"/>
      <c r="AM33" s="44"/>
      <c r="AN33" s="45"/>
      <c r="AO33" s="31"/>
      <c r="AP33" s="31"/>
      <c r="AQ33" s="48"/>
      <c r="AR33" s="44"/>
      <c r="AS33" s="45"/>
      <c r="AT33" s="31"/>
      <c r="AU33" s="31"/>
      <c r="AV33" s="48"/>
    </row>
    <row r="34" spans="3:48">
      <c r="C34" s="318" t="s">
        <v>71</v>
      </c>
      <c r="D34" t="s">
        <v>96</v>
      </c>
      <c r="E34" s="1">
        <v>0</v>
      </c>
      <c r="F34">
        <v>1</v>
      </c>
      <c r="G34" s="5"/>
      <c r="H34" s="5"/>
      <c r="I34" s="5"/>
      <c r="J34" s="5"/>
      <c r="K34" s="80" t="str">
        <f>IFERROR(AVERAGEIFS(K$4:K$31,$E$4:$E$31,$E34,$F$4:$F$31,$F34,M$4:M$31,$F$32),"")</f>
        <v/>
      </c>
      <c r="L34" s="76" t="str">
        <f>IFERROR(AVERAGEIFS(L$4:L$31,$E$4:$E$31,$E34,$F$4:$F$31,$F34,M$4:M$31,$F$32),"")</f>
        <v/>
      </c>
      <c r="M34" s="32"/>
      <c r="N34" s="80" t="str">
        <f>IFERROR(AVERAGEIFS(N$4:N$31,$E$4:$E$31,$E34,$F$4:$F$31,$F34,P$4:P$31,$F$32),"")</f>
        <v/>
      </c>
      <c r="O34" s="76" t="str">
        <f>IFERROR(AVERAGEIFS(O$4:O$31,$E$4:$E$31,$E34,$F$4:$F$31,$F34,P$4:P$31,$F$32),"")</f>
        <v/>
      </c>
      <c r="P34" s="31" t="str">
        <f>IFERROR(AVERAGEIFS(P$4:P$30,$E$4:$E$30,$E34,$F$4:$F$30,$F34),"")</f>
        <v/>
      </c>
      <c r="Q34" s="45" t="str">
        <f>IFERROR(N34-K34,"")</f>
        <v/>
      </c>
      <c r="R34" s="48" t="str">
        <f>IFERROR(O34-L34,"")</f>
        <v/>
      </c>
      <c r="S34" s="80" t="str">
        <f>IFERROR(AVERAGEIFS(S$4:S$31,$E$4:$E$31,$E34,$F$4:$F$31,$F34,U$4:U$31,$F$32),"")</f>
        <v/>
      </c>
      <c r="T34" s="76" t="str">
        <f>IFERROR(AVERAGEIFS(T$4:T$31,$E$4:$E$31,$E34,$F$4:$F$31,$F34,U$4:U$31,$F$32),"")</f>
        <v/>
      </c>
      <c r="U34" s="31" t="str">
        <f>IFERROR(AVERAGEIFS(U$4:U$30,$E$4:$E$30,$E34,$F$4:$F$30,$F34),"")</f>
        <v/>
      </c>
      <c r="V34" s="45" t="str">
        <f>IFERROR(S34-O34,"")</f>
        <v/>
      </c>
      <c r="W34" s="48" t="str">
        <f>IFERROR(T34-P34,"")</f>
        <v/>
      </c>
      <c r="X34" s="80" t="str">
        <f>IFERROR(AVERAGEIFS(X$4:X$31,$E$4:$E$31,$E34,$F$4:$F$31,$F34,Z$4:Z$31,$F$32),"")</f>
        <v/>
      </c>
      <c r="Y34" s="76" t="str">
        <f>IFERROR(AVERAGEIFS(Y$4:Y$31,$E$4:$E$31,$E34,$F$4:$F$31,$F34,Z$4:Z$31,$F$32),"")</f>
        <v/>
      </c>
      <c r="Z34" s="31" t="str">
        <f>IFERROR(AVERAGEIFS(Z$4:Z$30,$E$4:$E$30,$E34,$F$4:$F$30,$F34),"")</f>
        <v/>
      </c>
      <c r="AA34" s="45" t="str">
        <f>IFERROR(X34-U34,"")</f>
        <v/>
      </c>
      <c r="AB34" s="48" t="str">
        <f>IFERROR(Y34-V34,"")</f>
        <v/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31" t="str">
        <f>IFERROR(AVERAGEIFS(AE$4:AE$30,$E$4:$E$30,$E34,$F$4:$F$30,$F34),"")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31" t="str">
        <f>IFERROR(AVERAGEIFS(AJ$4:AJ$30,$E$4:$E$30,$E34,$F$4:$F$30,$F34),"")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31" t="str">
        <f>IFERROR(AVERAGEIFS(AO$4:AO$30,$E$4:$E$30,$E34,$F$4:$F$30,$F34),"")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31" t="str">
        <f>IFERROR(AVERAGEIFS(AT$4:AT$30,$E$4:$E$30,$E34,$F$4:$F$30,$F34),"")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318"/>
      <c r="D35" t="s">
        <v>72</v>
      </c>
      <c r="E35" s="1">
        <v>1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1090.125</v>
      </c>
      <c r="L35" s="76">
        <f>IFERROR(AVERAGEIFS(L$4:L$31,$E$4:$E$31,$E35,$F$4:$F$31,$F35,M$4:M$31,$F$32),"")</f>
        <v>1189.6666666666667</v>
      </c>
      <c r="M35" s="32"/>
      <c r="N35" s="80">
        <f>IFERROR(AVERAGEIFS(N$4:N$31,$E$4:$E$31,$E35,$F$4:$F$31,$F35,P$4:P$31,$F$32),"")</f>
        <v>1060.1666666666667</v>
      </c>
      <c r="O35" s="76">
        <f>IFERROR(AVERAGEIFS(O$4:O$31,$E$4:$E$31,$E35,$F$4:$F$31,$F35,P$4:P$31,$F$32),"")</f>
        <v>1189.6666666666667</v>
      </c>
      <c r="P35" s="31" t="str">
        <f>IFERROR(AVERAGEIFS(P$4:P$30,$E$4:$E$30,$E35,$F$4:$F$30,$F35),"")</f>
        <v/>
      </c>
      <c r="Q35" s="45">
        <f>IFERROR(N35-K35,"")</f>
        <v>-29.958333333333258</v>
      </c>
      <c r="R35" s="48">
        <f>IFERROR(O35-L35,"")</f>
        <v>0</v>
      </c>
      <c r="S35" s="80">
        <f>IFERROR(AVERAGEIFS(S$4:S$31,$E$4:$E$31,$E35,$F$4:$F$31,$F35,U$4:U$31,$F$32),"")</f>
        <v>1094.4285714285713</v>
      </c>
      <c r="T35" s="76">
        <f>IFERROR(AVERAGEIFS(T$4:T$31,$E$4:$E$31,$E35,$F$4:$F$31,$F35,U$4:U$31,$F$32),"")</f>
        <v>1192.25</v>
      </c>
      <c r="U35" s="31" t="str">
        <f>IFERROR(AVERAGEIFS(U$4:U$30,$E$4:$E$30,$E35,$F$4:$F$30,$F35),"")</f>
        <v/>
      </c>
      <c r="V35" s="45">
        <f>IFERROR(S35-N35,"")</f>
        <v>34.261904761904589</v>
      </c>
      <c r="W35" s="48">
        <f>IFERROR(T35-O35,"")</f>
        <v>2.5833333333332575</v>
      </c>
      <c r="X35" s="80">
        <f>IFERROR(AVERAGEIFS(X$4:X$31,$E$4:$E$31,$E35,$F$4:$F$31,$F35,Z$4:Z$31,$F$32),"")</f>
        <v>1083.8571428571429</v>
      </c>
      <c r="Y35" s="76">
        <f>IFERROR(AVERAGEIFS(Y$4:Y$31,$E$4:$E$31,$E35,$F$4:$F$31,$F35,Z$4:Z$31,$F$32),"")</f>
        <v>1171.3333333333333</v>
      </c>
      <c r="Z35" s="31" t="str">
        <f>IFERROR(AVERAGEIFS(Z$4:Z$30,$E$4:$E$30,$E35,$F$4:$F$30,$F35),"")</f>
        <v/>
      </c>
      <c r="AA35" s="45">
        <f>IFERROR(X35-S35,"")</f>
        <v>-10.571428571428442</v>
      </c>
      <c r="AB35" s="48">
        <f>IFERROR(Y35-T35,"")</f>
        <v>-20.916666666666742</v>
      </c>
      <c r="AC35" s="80">
        <f>IFERROR(AVERAGEIFS(AC$4:AC$31,$E$4:$E$31,$E35,$F$4:$F$31,$F35,AE$4:AE$31,$F$32),"")</f>
        <v>1078</v>
      </c>
      <c r="AD35" s="76">
        <f>IFERROR(AVERAGEIFS(AD$4:AD$31,$E$4:$E$31,$E35,$F$4:$F$31,$F35,AE$4:AE$31,$F$32),"")</f>
        <v>1144.5</v>
      </c>
      <c r="AE35" s="31" t="str">
        <f>IFERROR(AVERAGEIFS(AE$4:AE$30,$E$4:$E$30,$E35,$F$4:$F$30,$F35),"")</f>
        <v/>
      </c>
      <c r="AF35" s="45">
        <f>IFERROR(AC35-X35,"")</f>
        <v>-5.8571428571428896</v>
      </c>
      <c r="AG35" s="48">
        <f>IFERROR(AD35-Y35,"")</f>
        <v>-26.833333333333258</v>
      </c>
      <c r="AH35" s="80">
        <f>IFERROR(AVERAGEIFS(AH$4:AH$31,$E$4:$E$31,$E35,$F$4:$F$31,$F35,AJ$4:AJ$31,$F$32),"")</f>
        <v>1093</v>
      </c>
      <c r="AI35" s="76">
        <f>IFERROR(AVERAGEIFS(AI$4:AI$31,$E$4:$E$31,$E35,$F$4:$F$31,$F35,AJ$4:AJ$31,$F$32),"")</f>
        <v>1144.5</v>
      </c>
      <c r="AJ35" s="31" t="str">
        <f>IFERROR(AVERAGEIFS(AJ$4:AJ$30,$E$4:$E$30,$E35,$F$4:$F$30,$F35),"")</f>
        <v/>
      </c>
      <c r="AK35" s="45">
        <f>IFERROR(AH35-AC35,"")</f>
        <v>15</v>
      </c>
      <c r="AL35" s="48">
        <f>IFERROR(AI35-AD35,"")</f>
        <v>0</v>
      </c>
      <c r="AM35" s="80">
        <f>IFERROR(AVERAGEIFS(AM$4:AM$31,$E$4:$E$31,$E35,$F$4:$F$31,$F35,AO$4:AO$31,$F$32),"")</f>
        <v>1080.5</v>
      </c>
      <c r="AN35" s="76">
        <f>IFERROR(AVERAGEIFS(AN$4:AN$31,$E$4:$E$31,$E35,$F$4:$F$31,$F35,AO$4:AO$31,$F$32),"")</f>
        <v>1169.5</v>
      </c>
      <c r="AO35" s="31" t="str">
        <f>IFERROR(AVERAGEIFS(AO$4:AO$30,$E$4:$E$30,$E35,$F$4:$F$30,$F35),"")</f>
        <v/>
      </c>
      <c r="AP35" s="45">
        <f>IFERROR(AM35-AH35,"")</f>
        <v>-12.5</v>
      </c>
      <c r="AQ35" s="48">
        <f>IFERROR(AN35-AI35,"")</f>
        <v>25</v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31" t="str">
        <f>IFERROR(AVERAGEIFS(AT$4:AT$30,$E$4:$E$30,$E35,$F$4:$F$30,$F35),"")</f>
        <v/>
      </c>
      <c r="AU35" s="45" t="str">
        <f>IFERROR(AR35-AM35,"")</f>
        <v/>
      </c>
      <c r="AV35" s="48" t="str">
        <f>IFERROR(AS35-AN35,"")</f>
        <v/>
      </c>
    </row>
    <row r="36" spans="3:48">
      <c r="C36" s="318"/>
      <c r="D36" t="s">
        <v>73</v>
      </c>
      <c r="E36" s="1">
        <v>2</v>
      </c>
      <c r="F36">
        <v>1</v>
      </c>
      <c r="G36" s="5"/>
      <c r="H36" s="5"/>
      <c r="I36" s="5"/>
      <c r="J36" s="5"/>
      <c r="K36" s="80">
        <f>IFERROR(AVERAGEIFS(K$4:K$31,$E$4:$E$31,$E36,$F$4:$F$31,$F36,M$4:M$31,$F$32),"")</f>
        <v>1088</v>
      </c>
      <c r="L36" s="76">
        <f>IFERROR(AVERAGEIFS(L$4:L$31,$E$4:$E$31,$E36,$F$4:$F$31,$F36,M$4:M$31,$F$32),"")</f>
        <v>1234.5</v>
      </c>
      <c r="M36" s="32"/>
      <c r="N36" s="80">
        <f>IFERROR(AVERAGEIFS(N$4:N$31,$E$4:$E$31,$E36,$F$4:$F$31,$F36,P$4:P$31,$F$32),"")</f>
        <v>1100.4000000000001</v>
      </c>
      <c r="O36" s="76">
        <f>IFERROR(AVERAGEIFS(O$4:O$31,$E$4:$E$31,$E36,$F$4:$F$31,$F36,P$4:P$31,$F$32),"")</f>
        <v>1234.5</v>
      </c>
      <c r="P36" s="31" t="str">
        <f>IFERROR(AVERAGEIFS(P$4:P$30,$E$4:$E$30,$E36,$F$4:$F$30,$F36),"")</f>
        <v/>
      </c>
      <c r="Q36" s="45">
        <f t="shared" ref="Q36:Q56" si="13">IFERROR(N36-K36,"")</f>
        <v>12.400000000000091</v>
      </c>
      <c r="R36" s="48">
        <f t="shared" ref="R36:R56" si="14">IFERROR(O36-L36,"")</f>
        <v>0</v>
      </c>
      <c r="S36" s="80">
        <f>IFERROR(AVERAGEIFS(S$4:S$31,$E$4:$E$31,$E36,$F$4:$F$31,$F36,U$4:U$31,$F$32),"")</f>
        <v>1120</v>
      </c>
      <c r="T36" s="76">
        <f>IFERROR(AVERAGEIFS(T$4:T$31,$E$4:$E$31,$E36,$F$4:$F$31,$F36,U$4:U$31,$F$32),"")</f>
        <v>1197</v>
      </c>
      <c r="U36" s="31" t="str">
        <f>IFERROR(AVERAGEIFS(U$4:U$30,$E$4:$E$30,$E36,$F$4:$F$30,$F36),"")</f>
        <v/>
      </c>
      <c r="V36" s="45">
        <f t="shared" ref="V36:V56" si="15">IFERROR(S36-N36,"")</f>
        <v>19.599999999999909</v>
      </c>
      <c r="W36" s="48">
        <f t="shared" ref="W36:W56" si="16">IFERROR(T36-O36,"")</f>
        <v>-37.5</v>
      </c>
      <c r="X36" s="80">
        <f>IFERROR(AVERAGEIFS(X$4:X$31,$E$4:$E$31,$E36,$F$4:$F$31,$F36,Z$4:Z$31,$F$32),"")</f>
        <v>1124</v>
      </c>
      <c r="Y36" s="76">
        <f>IFERROR(AVERAGEIFS(Y$4:Y$31,$E$4:$E$31,$E36,$F$4:$F$31,$F36,Z$4:Z$31,$F$32),"")</f>
        <v>1244.5</v>
      </c>
      <c r="Z36" s="31" t="str">
        <f>IFERROR(AVERAGEIFS(Z$4:Z$30,$E$4:$E$30,$E36,$F$4:$F$30,$F36),"")</f>
        <v/>
      </c>
      <c r="AA36" s="45">
        <f t="shared" ref="AA36:AA56" si="17">IFERROR(X36-S36,"")</f>
        <v>4</v>
      </c>
      <c r="AB36" s="48">
        <f t="shared" ref="AB36:AB56" si="18">IFERROR(Y36-T36,"")</f>
        <v>47.5</v>
      </c>
      <c r="AC36" s="80">
        <f>IFERROR(AVERAGEIFS(AC$4:AC$31,$E$4:$E$31,$E36,$F$4:$F$31,$F36,AE$4:AE$31,$F$32),"")</f>
        <v>1135</v>
      </c>
      <c r="AD36" s="76">
        <f>IFERROR(AVERAGEIFS(AD$4:AD$31,$E$4:$E$31,$E36,$F$4:$F$31,$F36,AE$4:AE$31,$F$32),"")</f>
        <v>1244.5</v>
      </c>
      <c r="AE36" s="31" t="str">
        <f>IFERROR(AVERAGEIFS(AE$4:AE$30,$E$4:$E$30,$E36,$F$4:$F$30,$F36),"")</f>
        <v/>
      </c>
      <c r="AF36" s="45">
        <f t="shared" ref="AF36:AF56" si="19">IFERROR(AC36-X36,"")</f>
        <v>11</v>
      </c>
      <c r="AG36" s="48">
        <f t="shared" ref="AG36:AG56" si="20">IFERROR(AD36-Y36,"")</f>
        <v>0</v>
      </c>
      <c r="AH36" s="80">
        <f>IFERROR(AVERAGEIFS(AH$4:AH$31,$E$4:$E$31,$E36,$F$4:$F$31,$F36,AJ$4:AJ$31,$F$32),"")</f>
        <v>1160.4000000000001</v>
      </c>
      <c r="AI36" s="76">
        <f>IFERROR(AVERAGEIFS(AI$4:AI$31,$E$4:$E$31,$E36,$F$4:$F$31,$F36,AJ$4:AJ$31,$F$32),"")</f>
        <v>1244.5</v>
      </c>
      <c r="AJ36" s="31" t="str">
        <f>IFERROR(AVERAGEIFS(AJ$4:AJ$30,$E$4:$E$30,$E36,$F$4:$F$30,$F36),"")</f>
        <v/>
      </c>
      <c r="AK36" s="45">
        <f t="shared" ref="AK36:AK56" si="21">IFERROR(AH36-AC36,"")</f>
        <v>25.400000000000091</v>
      </c>
      <c r="AL36" s="48">
        <f t="shared" ref="AL36:AL56" si="22">IFERROR(AI36-AD36,"")</f>
        <v>0</v>
      </c>
      <c r="AM36" s="80">
        <f>IFERROR(AVERAGEIFS(AM$4:AM$31,$E$4:$E$31,$E36,$F$4:$F$31,$F36,AO$4:AO$31,$F$32),"")</f>
        <v>1152.4000000000001</v>
      </c>
      <c r="AN36" s="76">
        <f>IFERROR(AVERAGEIFS(AN$4:AN$31,$E$4:$E$31,$E36,$F$4:$F$31,$F36,AO$4:AO$31,$F$32),"")</f>
        <v>1244.5</v>
      </c>
      <c r="AO36" s="31" t="str">
        <f>IFERROR(AVERAGEIFS(AO$4:AO$30,$E$4:$E$30,$E36,$F$4:$F$30,$F36),"")</f>
        <v/>
      </c>
      <c r="AP36" s="45">
        <f t="shared" ref="AP36:AP56" si="23">IFERROR(AM36-AH36,"")</f>
        <v>-8</v>
      </c>
      <c r="AQ36" s="48">
        <f t="shared" ref="AQ36:AQ56" si="24">IFERROR(AN36-AI36,"")</f>
        <v>0</v>
      </c>
      <c r="AR36" s="80" t="str">
        <f>IFERROR(AVERAGEIFS(AR$4:AR$31,$E$4:$E$31,$E36,$F$4:$F$31,$F36,AT$4:AT$31,$F$32),"")</f>
        <v/>
      </c>
      <c r="AS36" s="76" t="str">
        <f>IFERROR(AVERAGEIFS(AS$4:AS$31,$E$4:$E$31,$E36,$F$4:$F$31,$F36,AT$4:AT$31,$F$32),"")</f>
        <v/>
      </c>
      <c r="AT36" s="31" t="str">
        <f>IFERROR(AVERAGEIFS(AT$4:AT$30,$E$4:$E$30,$E36,$F$4:$F$30,$F36),"")</f>
        <v/>
      </c>
      <c r="AU36" s="45" t="str">
        <f t="shared" ref="AU36:AU56" si="25">IFERROR(AR36-AM36,"")</f>
        <v/>
      </c>
      <c r="AV36" s="48" t="str">
        <f t="shared" ref="AV36:AV56" si="26">IFERROR(AS36-AN36,"")</f>
        <v/>
      </c>
    </row>
    <row r="37" spans="3:48">
      <c r="C37" s="318"/>
      <c r="D37" t="s">
        <v>74</v>
      </c>
      <c r="E37" s="1">
        <v>2</v>
      </c>
      <c r="F37">
        <v>2</v>
      </c>
      <c r="G37" s="5"/>
      <c r="H37" s="5"/>
      <c r="I37" s="5"/>
      <c r="J37" s="5"/>
      <c r="K37" s="229">
        <f>IFERROR(AVERAGEIFS(K$4:K$31,$E$4:$E$31,$E37,$F$4:$F$31,$F37,M$4:M$31,$F$32),"")</f>
        <v>1353</v>
      </c>
      <c r="L37" s="230" t="str">
        <f>IFERROR(AVERAGEIFS(L$4:L$31,$E$4:$E$31,$E37,$F$4:$F$31,$F37,M$4:M$31,$F$32),"")</f>
        <v/>
      </c>
      <c r="M37" s="235" t="str">
        <f>IFERROR(AVERAGEIFS(M$4:M$30,$E$4:$E$30,$E37,$F$4:$F$30,$F37),"")</f>
        <v/>
      </c>
      <c r="N37" s="229">
        <f>IFERROR(AVERAGEIFS(N$4:N$31,$E$4:$E$31,$E37,$F$4:$F$31,$F37,P$4:P$31,$F$32),"")</f>
        <v>1295</v>
      </c>
      <c r="O37" s="230" t="str">
        <f>IFERROR(AVERAGEIFS(O$4:O$31,$E$4:$E$31,$E37,$F$4:$F$31,$F37,P$4:P$31,$F$32),"")</f>
        <v/>
      </c>
      <c r="P37" s="236" t="str">
        <f>IFERROR(AVERAGEIFS(P$4:P$30,$E$4:$E$30,$E37,$F$4:$F$30,$F37),"")</f>
        <v/>
      </c>
      <c r="Q37" s="128">
        <f t="shared" si="13"/>
        <v>-58</v>
      </c>
      <c r="R37" s="108" t="str">
        <f t="shared" si="14"/>
        <v/>
      </c>
      <c r="S37" s="229">
        <f>IFERROR(AVERAGEIFS(S$4:S$31,$E$4:$E$31,$E37,$F$4:$F$31,$F37,U$4:U$31,$F$32),"")</f>
        <v>1386.25</v>
      </c>
      <c r="T37" s="230">
        <f>IFERROR(AVERAGEIFS(T$4:T$31,$E$4:$E$31,$E37,$F$4:$F$31,$F37,U$4:U$31,$F$32),"")</f>
        <v>1415</v>
      </c>
      <c r="U37" s="236" t="str">
        <f>IFERROR(AVERAGEIFS(U$4:U$30,$E$4:$E$30,$E37,$F$4:$F$30,$F37),"")</f>
        <v/>
      </c>
      <c r="V37" s="45">
        <f t="shared" si="15"/>
        <v>91.25</v>
      </c>
      <c r="W37" s="48" t="str">
        <f t="shared" si="16"/>
        <v/>
      </c>
      <c r="X37" s="229">
        <f>IFERROR(AVERAGEIFS(X$4:X$31,$E$4:$E$31,$E37,$F$4:$F$31,$F37,Z$4:Z$31,$F$32),"")</f>
        <v>1381.25</v>
      </c>
      <c r="Y37" s="230" t="str">
        <f>IFERROR(AVERAGEIFS(Y$4:Y$31,$E$4:$E$31,$E37,$F$4:$F$31,$F37,Z$4:Z$31,$F$32),"")</f>
        <v/>
      </c>
      <c r="Z37" s="236" t="str">
        <f>IFERROR(AVERAGEIFS(Z$4:Z$30,$E$4:$E$30,$E37,$F$4:$F$30,$F37),"")</f>
        <v/>
      </c>
      <c r="AA37" s="45">
        <f t="shared" si="17"/>
        <v>-5</v>
      </c>
      <c r="AB37" s="48" t="str">
        <f t="shared" si="18"/>
        <v/>
      </c>
      <c r="AC37" s="229">
        <f>IFERROR(AVERAGEIFS(AC$4:AC$31,$E$4:$E$31,$E37,$F$4:$F$31,$F37,AE$4:AE$31,$F$32),"")</f>
        <v>1370</v>
      </c>
      <c r="AD37" s="230" t="str">
        <f>IFERROR(AVERAGEIFS(AD$4:AD$31,$E$4:$E$31,$E37,$F$4:$F$31,$F37,AE$4:AE$31,$F$32),"")</f>
        <v/>
      </c>
      <c r="AE37" s="236" t="str">
        <f>IFERROR(AVERAGEIFS(AE$4:AE$30,$E$4:$E$30,$E37,$F$4:$F$30,$F37),"")</f>
        <v/>
      </c>
      <c r="AF37" s="45">
        <f t="shared" si="19"/>
        <v>-11.25</v>
      </c>
      <c r="AG37" s="48" t="str">
        <f t="shared" si="20"/>
        <v/>
      </c>
      <c r="AH37" s="229">
        <f>IFERROR(AVERAGEIFS(AH$4:AH$31,$E$4:$E$31,$E37,$F$4:$F$31,$F37,AJ$4:AJ$31,$F$32),"")</f>
        <v>1368</v>
      </c>
      <c r="AI37" s="230" t="str">
        <f>IFERROR(AVERAGEIFS(AI$4:AI$31,$E$4:$E$31,$E37,$F$4:$F$31,$F37,AJ$4:AJ$31,$F$32),"")</f>
        <v/>
      </c>
      <c r="AJ37" s="236" t="str">
        <f>IFERROR(AVERAGEIFS(AJ$4:AJ$30,$E$4:$E$30,$E37,$F$4:$F$30,$F37),"")</f>
        <v/>
      </c>
      <c r="AK37" s="45">
        <f t="shared" si="21"/>
        <v>-2</v>
      </c>
      <c r="AL37" s="48" t="str">
        <f t="shared" si="22"/>
        <v/>
      </c>
      <c r="AM37" s="229">
        <f>IFERROR(AVERAGEIFS(AM$4:AM$31,$E$4:$E$31,$E37,$F$4:$F$31,$F37,AO$4:AO$31,$F$32),"")</f>
        <v>1368</v>
      </c>
      <c r="AN37" s="230" t="str">
        <f>IFERROR(AVERAGEIFS(AN$4:AN$31,$E$4:$E$31,$E37,$F$4:$F$31,$F37,AO$4:AO$31,$F$32),"")</f>
        <v/>
      </c>
      <c r="AO37" s="236" t="str">
        <f>IFERROR(AVERAGEIFS(AO$4:AO$30,$E$4:$E$30,$E37,$F$4:$F$30,$F37),"")</f>
        <v/>
      </c>
      <c r="AP37" s="45">
        <f t="shared" si="23"/>
        <v>0</v>
      </c>
      <c r="AQ37" s="48" t="str">
        <f t="shared" si="24"/>
        <v/>
      </c>
      <c r="AR37" s="229" t="str">
        <f>IFERROR(AVERAGEIFS(AR$4:AR$31,$E$4:$E$31,$E37,$F$4:$F$31,$F37,AT$4:AT$31,$F$32),"")</f>
        <v/>
      </c>
      <c r="AS37" s="230" t="str">
        <f>IFERROR(AVERAGEIFS(AS$4:AS$31,$E$4:$E$31,$E37,$F$4:$F$31,$F37,AT$4:AT$31,$F$32),"")</f>
        <v/>
      </c>
      <c r="AT37" s="236" t="str">
        <f>IFERROR(AVERAGEIFS(AT$4:AT$30,$E$4:$E$30,$E37,$F$4:$F$30,$F37),"")</f>
        <v/>
      </c>
      <c r="AU37" s="45" t="str">
        <f t="shared" si="25"/>
        <v/>
      </c>
      <c r="AV37" s="48" t="str">
        <f t="shared" si="26"/>
        <v/>
      </c>
    </row>
    <row r="38" spans="3:48">
      <c r="C38" s="318"/>
      <c r="D38" t="s">
        <v>75</v>
      </c>
      <c r="E38" s="1">
        <v>3</v>
      </c>
      <c r="G38" s="5"/>
      <c r="H38" s="5"/>
      <c r="I38" s="5"/>
      <c r="J38" s="5"/>
      <c r="K38" s="229">
        <f>IFERROR(AVERAGEIFS(K$4:K$31,$E$4:$E$31,$E38,M$4:M$31,$F$32),"")</f>
        <v>1327.75</v>
      </c>
      <c r="L38" s="230">
        <f>IFERROR(AVERAGEIFS(L$4:L$31,$E$4:$E$31,$E38,M$4:M$31,$F$32),"")</f>
        <v>1639</v>
      </c>
      <c r="M38" s="235" t="str">
        <f>IFERROR(AVERAGEIFS(M$4:M$30,$E$4:$E$30,$E38),"")</f>
        <v/>
      </c>
      <c r="N38" s="229">
        <f>IFERROR(AVERAGEIFS(N$4:N$31,$E$4:$E$31,$E38,P$4:P$31,$F$32),"")</f>
        <v>1327.75</v>
      </c>
      <c r="O38" s="230">
        <f>IFERROR(AVERAGEIFS(O$4:O$31,$E$4:$E$31,$E38,P$4:P$31,$F$32),"")</f>
        <v>1639</v>
      </c>
      <c r="P38" s="236" t="str">
        <f>IFERROR(AVERAGEIFS(P$4:P$30,$E$4:$E$30,$E38),"")</f>
        <v/>
      </c>
      <c r="Q38" s="128">
        <f t="shared" si="13"/>
        <v>0</v>
      </c>
      <c r="R38" s="108">
        <f t="shared" si="14"/>
        <v>0</v>
      </c>
      <c r="S38" s="229">
        <f>IFERROR(AVERAGEIFS(S$4:S$31,$E$4:$E$31,$E38,U$4:U$31,$F$32),"")</f>
        <v>1385.3333333333333</v>
      </c>
      <c r="T38" s="230">
        <f>IFERROR(AVERAGEIFS(T$4:T$31,$E$4:$E$31,$E38,U$4:U$31,$F$32),"")</f>
        <v>1659</v>
      </c>
      <c r="U38" s="236" t="str">
        <f>IFERROR(AVERAGEIFS(U$4:U$30,$E$4:$E$30,$E38),"")</f>
        <v/>
      </c>
      <c r="V38" s="45">
        <f t="shared" si="15"/>
        <v>57.583333333333258</v>
      </c>
      <c r="W38" s="48">
        <f t="shared" si="16"/>
        <v>20</v>
      </c>
      <c r="X38" s="229">
        <f>IFERROR(AVERAGEIFS(X$4:X$31,$E$4:$E$31,$E38,Z$4:Z$31,$F$32),"")</f>
        <v>1387.3333333333333</v>
      </c>
      <c r="Y38" s="230">
        <f>IFERROR(AVERAGEIFS(Y$4:Y$31,$E$4:$E$31,$E38,Z$4:Z$31,$F$32),"")</f>
        <v>1659</v>
      </c>
      <c r="Z38" s="236" t="str">
        <f>IFERROR(AVERAGEIFS(Z$4:Z$30,$E$4:$E$30,$E38),"")</f>
        <v/>
      </c>
      <c r="AA38" s="45">
        <f t="shared" si="17"/>
        <v>2</v>
      </c>
      <c r="AB38" s="48">
        <f t="shared" si="18"/>
        <v>0</v>
      </c>
      <c r="AC38" s="229">
        <f>IFERROR(AVERAGEIFS(AC$4:AC$31,$E$4:$E$31,$E38,AE$4:AE$31,$F$32),"")</f>
        <v>1415.3333333333333</v>
      </c>
      <c r="AD38" s="230">
        <f>IFERROR(AVERAGEIFS(AD$4:AD$31,$E$4:$E$31,$E38,AE$4:AE$31,$F$32),"")</f>
        <v>1659</v>
      </c>
      <c r="AE38" s="236" t="str">
        <f>IFERROR(AVERAGEIFS(AE$4:AE$30,$E$4:$E$30,$E38),"")</f>
        <v/>
      </c>
      <c r="AF38" s="45">
        <f t="shared" si="19"/>
        <v>28</v>
      </c>
      <c r="AG38" s="48">
        <f t="shared" si="20"/>
        <v>0</v>
      </c>
      <c r="AH38" s="229">
        <f>IFERROR(AVERAGEIFS(AH$4:AH$31,$E$4:$E$31,$E38,AJ$4:AJ$31,$F$32),"")</f>
        <v>1305.75</v>
      </c>
      <c r="AI38" s="230">
        <f>IFERROR(AVERAGEIFS(AI$4:AI$31,$E$4:$E$31,$E38,AJ$4:AJ$31,$F$32),"")</f>
        <v>1659</v>
      </c>
      <c r="AJ38" s="236" t="str">
        <f>IFERROR(AVERAGEIFS(AJ$4:AJ$30,$E$4:$E$30,$E38),"")</f>
        <v/>
      </c>
      <c r="AK38" s="45">
        <f t="shared" si="21"/>
        <v>-109.58333333333326</v>
      </c>
      <c r="AL38" s="48">
        <f t="shared" si="22"/>
        <v>0</v>
      </c>
      <c r="AM38" s="229">
        <f>IFERROR(AVERAGEIFS(AM$4:AM$31,$E$4:$E$31,$E38,AO$4:AO$31,$F$32),"")</f>
        <v>1305.75</v>
      </c>
      <c r="AN38" s="230">
        <f>IFERROR(AVERAGEIFS(AN$4:AN$31,$E$4:$E$31,$E38,AO$4:AO$31,$F$32),"")</f>
        <v>1659</v>
      </c>
      <c r="AO38" s="236" t="str">
        <f>IFERROR(AVERAGEIFS(AO$4:AO$30,$E$4:$E$30,$E38),"")</f>
        <v/>
      </c>
      <c r="AP38" s="45">
        <f t="shared" si="23"/>
        <v>0</v>
      </c>
      <c r="AQ38" s="48">
        <f t="shared" si="24"/>
        <v>0</v>
      </c>
      <c r="AR38" s="229" t="str">
        <f>IFERROR(AVERAGEIFS(AR$4:AR$31,$E$4:$E$31,$E38,AT$4:AT$31,$F$32),"")</f>
        <v/>
      </c>
      <c r="AS38" s="230" t="str">
        <f>IFERROR(AVERAGEIFS(AS$4:AS$31,$E$4:$E$31,$E38,AT$4:AT$31,$F$32),"")</f>
        <v/>
      </c>
      <c r="AT38" s="236" t="str">
        <f>IFERROR(AVERAGEIFS(AT$4:AT$30,$E$4:$E$30,$E38),"")</f>
        <v/>
      </c>
      <c r="AU38" s="45" t="str">
        <f t="shared" si="25"/>
        <v/>
      </c>
      <c r="AV38" s="48" t="str">
        <f t="shared" si="26"/>
        <v/>
      </c>
    </row>
    <row r="39" spans="3:48">
      <c r="E39" s="1"/>
      <c r="G39" s="5"/>
      <c r="H39" s="5"/>
      <c r="I39" s="5"/>
      <c r="J39" s="5"/>
      <c r="K39" s="73"/>
      <c r="L39" s="128"/>
      <c r="M39" s="235"/>
      <c r="N39" s="73"/>
      <c r="O39" s="128"/>
      <c r="P39" s="236"/>
      <c r="Q39" s="128"/>
      <c r="R39" s="108"/>
      <c r="S39" s="73"/>
      <c r="T39" s="128"/>
      <c r="U39" s="236"/>
      <c r="V39" s="45"/>
      <c r="W39" s="48"/>
      <c r="X39" s="73"/>
      <c r="Y39" s="128"/>
      <c r="Z39" s="236"/>
      <c r="AA39" s="45"/>
      <c r="AB39" s="48"/>
      <c r="AC39" s="73"/>
      <c r="AD39" s="128"/>
      <c r="AE39" s="236"/>
      <c r="AF39" s="45"/>
      <c r="AG39" s="48"/>
      <c r="AH39" s="73"/>
      <c r="AI39" s="128"/>
      <c r="AJ39" s="236"/>
      <c r="AK39" s="45"/>
      <c r="AL39" s="48"/>
      <c r="AM39" s="73"/>
      <c r="AN39" s="128"/>
      <c r="AO39" s="236"/>
      <c r="AP39" s="45"/>
      <c r="AQ39" s="48"/>
      <c r="AR39" s="73"/>
      <c r="AS39" s="128"/>
      <c r="AT39" s="236"/>
      <c r="AU39" s="45"/>
      <c r="AV39" s="48"/>
    </row>
    <row r="40" spans="3:48">
      <c r="C40" s="318" t="s">
        <v>49</v>
      </c>
      <c r="D40" t="s">
        <v>96</v>
      </c>
      <c r="E40" s="1">
        <v>0</v>
      </c>
      <c r="F40">
        <v>1</v>
      </c>
      <c r="G40" s="5"/>
      <c r="H40" s="5"/>
      <c r="I40" s="5"/>
      <c r="J40" s="5"/>
      <c r="K40" s="229" t="str">
        <f>IFERROR(AVERAGEIFS(K$4:K$31,$E$4:$E$31,$E40,$F$4:$F$31,$F40,$J$4:$J$31,$C40,M$4:M$31,$F$32),"")</f>
        <v/>
      </c>
      <c r="L40" s="230" t="str">
        <f>IFERROR(AVERAGEIFS(L$4:L$31,$E$4:$E$31,$E40,$F$4:$F$31,$F40,$J$4:$J$31,$C40,M$4:M$31,$F$32),"")</f>
        <v/>
      </c>
      <c r="M40" s="235"/>
      <c r="N40" s="229" t="str">
        <f>IFERROR(AVERAGEIFS(N$4:N$31,$E$4:$E$31,$E40,$F$4:$F$31,$F40,$J$4:$J$31,$C40,P$4:P$31,$F$32),"")</f>
        <v/>
      </c>
      <c r="O40" s="230" t="str">
        <f>IFERROR(AVERAGEIFS(O$4:O$31,$E$4:$E$31,$E40,$F$4:$F$31,$F40,$J$4:$J$31,$C40,P$4:P$31,$F$32),"")</f>
        <v/>
      </c>
      <c r="P40" s="236"/>
      <c r="Q40" s="128" t="str">
        <f t="shared" ref="Q40" si="27">IFERROR(N40-K40,"")</f>
        <v/>
      </c>
      <c r="R40" s="108" t="str">
        <f t="shared" ref="R40" si="28">IFERROR(O40-L40,"")</f>
        <v/>
      </c>
      <c r="S40" s="229" t="str">
        <f>IFERROR(AVERAGEIFS(S$4:S$31,$E$4:$E$31,$E40,$F$4:$F$31,$F40,$J$4:$J$31,$C40,U$4:U$31,$F$32),"")</f>
        <v/>
      </c>
      <c r="T40" s="230" t="str">
        <f>IFERROR(AVERAGEIFS(T$4:T$31,$E$4:$E$31,$E40,$F$4:$F$31,$F40,$J$4:$J$31,$C40,U$4:U$31,$F$32),"")</f>
        <v/>
      </c>
      <c r="U40" s="236"/>
      <c r="V40" s="45" t="str">
        <f t="shared" si="15"/>
        <v/>
      </c>
      <c r="W40" s="48" t="str">
        <f t="shared" si="16"/>
        <v/>
      </c>
      <c r="X40" s="229" t="str">
        <f>IFERROR(AVERAGEIFS(X$4:X$31,$E$4:$E$31,$E40,$F$4:$F$31,$F40,$J$4:$J$31,$C40,Z$4:Z$31,$F$32),"")</f>
        <v/>
      </c>
      <c r="Y40" s="230" t="str">
        <f>IFERROR(AVERAGEIFS(Y$4:Y$31,$E$4:$E$31,$E40,$F$4:$F$31,$F40,$J$4:$J$31,$C40,Z$4:Z$31,$F$32),"")</f>
        <v/>
      </c>
      <c r="Z40" s="236"/>
      <c r="AA40" s="45" t="str">
        <f t="shared" si="17"/>
        <v/>
      </c>
      <c r="AB40" s="48" t="str">
        <f t="shared" si="18"/>
        <v/>
      </c>
      <c r="AC40" s="229" t="str">
        <f>IFERROR(AVERAGEIFS(AC$4:AC$31,$E$4:$E$31,$E40,$F$4:$F$31,$F40,$J$4:$J$31,$C40,AE$4:AE$31,$F$32),"")</f>
        <v/>
      </c>
      <c r="AD40" s="230" t="str">
        <f>IFERROR(AVERAGEIFS(AD$4:AD$31,$E$4:$E$31,$E40,$F$4:$F$31,$F40,$J$4:$J$31,$C40,AE$4:AE$31,$F$32),"")</f>
        <v/>
      </c>
      <c r="AE40" s="236"/>
      <c r="AF40" s="45" t="str">
        <f t="shared" si="19"/>
        <v/>
      </c>
      <c r="AG40" s="48" t="str">
        <f t="shared" si="20"/>
        <v/>
      </c>
      <c r="AH40" s="229" t="str">
        <f>IFERROR(AVERAGEIFS(AH$4:AH$31,$E$4:$E$31,$E40,$F$4:$F$31,$F40,$J$4:$J$31,$C40,AJ$4:AJ$31,$F$32),"")</f>
        <v/>
      </c>
      <c r="AI40" s="230" t="str">
        <f>IFERROR(AVERAGEIFS(AI$4:AI$31,$E$4:$E$31,$E40,$F$4:$F$31,$F40,$J$4:$J$31,$C40,AJ$4:AJ$31,$F$32),"")</f>
        <v/>
      </c>
      <c r="AJ40" s="236"/>
      <c r="AK40" s="45" t="str">
        <f t="shared" si="21"/>
        <v/>
      </c>
      <c r="AL40" s="48" t="str">
        <f t="shared" si="22"/>
        <v/>
      </c>
      <c r="AM40" s="229" t="str">
        <f>IFERROR(AVERAGEIFS(AM$4:AM$31,$E$4:$E$31,$E40,$F$4:$F$31,$F40,$J$4:$J$31,$C40,AO$4:AO$31,$F$32),"")</f>
        <v/>
      </c>
      <c r="AN40" s="230" t="str">
        <f>IFERROR(AVERAGEIFS(AN$4:AN$31,$E$4:$E$31,$E40,$F$4:$F$31,$F40,$J$4:$J$31,$C40,AO$4:AO$31,$F$32),"")</f>
        <v/>
      </c>
      <c r="AO40" s="236"/>
      <c r="AP40" s="45" t="str">
        <f t="shared" si="23"/>
        <v/>
      </c>
      <c r="AQ40" s="48" t="str">
        <f t="shared" si="24"/>
        <v/>
      </c>
      <c r="AR40" s="229" t="str">
        <f>IFERROR(AVERAGEIFS(AR$4:AR$31,$E$4:$E$31,$E40,$F$4:$F$31,$F40,$J$4:$J$31,$C40,AT$4:AT$31,$F$32),"")</f>
        <v/>
      </c>
      <c r="AS40" s="230" t="str">
        <f>IFERROR(AVERAGEIFS(AS$4:AS$31,$E$4:$E$31,$E40,$F$4:$F$31,$F40,$J$4:$J$31,$C40,AT$4:AT$31,$F$32),"")</f>
        <v/>
      </c>
      <c r="AT40" s="236"/>
      <c r="AU40" s="45" t="str">
        <f t="shared" si="25"/>
        <v/>
      </c>
      <c r="AV40" s="48" t="str">
        <f t="shared" si="26"/>
        <v/>
      </c>
    </row>
    <row r="41" spans="3:48">
      <c r="C41" s="318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5"/>
      <c r="K41" s="229">
        <f>IFERROR(AVERAGEIFS(K$4:K$31,$E$4:$E$31,$E41,$F$4:$F$31,$F41,$J$4:$J$31,$C41,M$4:M$31,$F$32),"")</f>
        <v>1202</v>
      </c>
      <c r="L41" s="230">
        <f>IFERROR(AVERAGEIFS(L$4:L$31,$E$4:$E$31,$E41,$F$4:$F$31,$F41,$J$4:$J$31,$C41,M$4:M$31,$F$32),"")</f>
        <v>1400</v>
      </c>
      <c r="M41" s="235"/>
      <c r="N41" s="229">
        <f>IFERROR(AVERAGEIFS(N$4:N$31,$E$4:$E$31,$E41,$F$4:$F$31,$F41,$J$4:$J$31,$C41,P$4:P$31,$F$32),"")</f>
        <v>1224</v>
      </c>
      <c r="O41" s="230">
        <f>IFERROR(AVERAGEIFS(O$4:O$31,$E$4:$E$31,$E41,$F$4:$F$31,$F41,$J$4:$J$31,$C41,P$4:P$31,$F$32),"")</f>
        <v>1400</v>
      </c>
      <c r="P41" s="236"/>
      <c r="Q41" s="128">
        <f t="shared" si="13"/>
        <v>22</v>
      </c>
      <c r="R41" s="108">
        <f t="shared" si="14"/>
        <v>0</v>
      </c>
      <c r="S41" s="229">
        <f>IFERROR(AVERAGEIFS(S$4:S$31,$E$4:$E$31,$E41,$F$4:$F$31,$F41,$J$4:$J$31,$C41,U$4:U$31,$F$32),"")</f>
        <v>1221</v>
      </c>
      <c r="T41" s="230">
        <f>IFERROR(AVERAGEIFS(T$4:T$31,$E$4:$E$31,$E41,$F$4:$F$31,$F41,$J$4:$J$31,$C41,U$4:U$31,$F$32),"")</f>
        <v>1250</v>
      </c>
      <c r="U41" s="236"/>
      <c r="V41" s="45">
        <f t="shared" si="15"/>
        <v>-3</v>
      </c>
      <c r="W41" s="48">
        <f t="shared" si="16"/>
        <v>-150</v>
      </c>
      <c r="X41" s="229">
        <f>IFERROR(AVERAGEIFS(X$4:X$31,$E$4:$E$31,$E41,$F$4:$F$31,$F41,$J$4:$J$31,$C41,Z$4:Z$31,$F$32),"")</f>
        <v>1219.6666666666667</v>
      </c>
      <c r="Y41" s="230" t="str">
        <f>IFERROR(AVERAGEIFS(Y$4:Y$31,$E$4:$E$31,$E41,$F$4:$F$31,$F41,$J$4:$J$31,$C41,Z$4:Z$31,$F$32),"")</f>
        <v/>
      </c>
      <c r="Z41" s="236"/>
      <c r="AA41" s="45">
        <f t="shared" si="17"/>
        <v>-1.3333333333332575</v>
      </c>
      <c r="AB41" s="48" t="str">
        <f t="shared" si="18"/>
        <v/>
      </c>
      <c r="AC41" s="229">
        <f>IFERROR(AVERAGEIFS(AC$4:AC$31,$E$4:$E$31,$E41,$F$4:$F$31,$F41,$J$4:$J$31,$C41,AE$4:AE$31,$F$32),"")</f>
        <v>1237.6666666666667</v>
      </c>
      <c r="AD41" s="230" t="str">
        <f>IFERROR(AVERAGEIFS(AD$4:AD$31,$E$4:$E$31,$E41,$F$4:$F$31,$F41,$J$4:$J$31,$C41,AE$4:AE$31,$F$32),"")</f>
        <v/>
      </c>
      <c r="AE41" s="236"/>
      <c r="AF41" s="45">
        <f t="shared" si="19"/>
        <v>18</v>
      </c>
      <c r="AG41" s="48" t="str">
        <f t="shared" si="20"/>
        <v/>
      </c>
      <c r="AH41" s="229">
        <f>IFERROR(AVERAGEIFS(AH$4:AH$31,$E$4:$E$31,$E41,$F$4:$F$31,$F41,$J$4:$J$31,$C41,AJ$4:AJ$31,$F$32),"")</f>
        <v>1225.75</v>
      </c>
      <c r="AI41" s="230" t="str">
        <f>IFERROR(AVERAGEIFS(AI$4:AI$31,$E$4:$E$31,$E41,$F$4:$F$31,$F41,$J$4:$J$31,$C41,AJ$4:AJ$31,$F$32),"")</f>
        <v/>
      </c>
      <c r="AJ41" s="236"/>
      <c r="AK41" s="45">
        <f t="shared" si="21"/>
        <v>-11.916666666666742</v>
      </c>
      <c r="AL41" s="48" t="str">
        <f t="shared" si="22"/>
        <v/>
      </c>
      <c r="AM41" s="229">
        <f>IFERROR(AVERAGEIFS(AM$4:AM$31,$E$4:$E$31,$E41,$F$4:$F$31,$F41,$J$4:$J$31,$C41,AO$4:AO$31,$F$32),"")</f>
        <v>1225.75</v>
      </c>
      <c r="AN41" s="230" t="str">
        <f>IFERROR(AVERAGEIFS(AN$4:AN$31,$E$4:$E$31,$E41,$F$4:$F$31,$F41,$J$4:$J$31,$C41,AO$4:AO$31,$F$32),"")</f>
        <v/>
      </c>
      <c r="AO41" s="236"/>
      <c r="AP41" s="45">
        <f t="shared" si="23"/>
        <v>0</v>
      </c>
      <c r="AQ41" s="48" t="str">
        <f t="shared" si="24"/>
        <v/>
      </c>
      <c r="AR41" s="229" t="str">
        <f>IFERROR(AVERAGEIFS(AR$4:AR$31,$E$4:$E$31,$E41,$F$4:$F$31,$F41,$J$4:$J$31,$C41,AT$4:AT$31,$F$32),"")</f>
        <v/>
      </c>
      <c r="AS41" s="230" t="str">
        <f>IFERROR(AVERAGEIFS(AS$4:AS$31,$E$4:$E$31,$E41,$F$4:$F$31,$F41,$J$4:$J$31,$C41,AT$4:AT$31,$F$32),"")</f>
        <v/>
      </c>
      <c r="AT41" s="236"/>
      <c r="AU41" s="45" t="str">
        <f t="shared" si="25"/>
        <v/>
      </c>
      <c r="AV41" s="48" t="str">
        <f t="shared" si="26"/>
        <v/>
      </c>
    </row>
    <row r="42" spans="3:48">
      <c r="C42" s="318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5"/>
      <c r="K42" s="229">
        <f>IFERROR(AVERAGEIFS(K$4:K$31,$E$4:$E$31,$E42,$F$4:$F$31,$F42,$J$4:$J$31,$C42,M$4:M$31,$F$32),"")</f>
        <v>1299</v>
      </c>
      <c r="L42" s="230" t="str">
        <f>IFERROR(AVERAGEIFS(L$4:L$31,$E$4:$E$31,$E42,$F$4:$F$31,$F42,$J$4:$J$31,$C42,M$4:M$31,$F$32),"")</f>
        <v/>
      </c>
      <c r="M42" s="235"/>
      <c r="N42" s="229">
        <f>IFERROR(AVERAGEIFS(N$4:N$31,$E$4:$E$31,$E42,$F$4:$F$31,$F42,$J$4:$J$31,$C42,P$4:P$31,$F$32),"")</f>
        <v>1299</v>
      </c>
      <c r="O42" s="230" t="str">
        <f>IFERROR(AVERAGEIFS(O$4:O$31,$E$4:$E$31,$E42,$F$4:$F$31,$F42,$J$4:$J$31,$C42,P$4:P$31,$F$32),"")</f>
        <v/>
      </c>
      <c r="P42" s="236"/>
      <c r="Q42" s="128">
        <f t="shared" si="13"/>
        <v>0</v>
      </c>
      <c r="R42" s="108" t="str">
        <f t="shared" si="14"/>
        <v/>
      </c>
      <c r="S42" s="229">
        <f>IFERROR(AVERAGEIFS(S$4:S$31,$E$4:$E$31,$E42,$F$4:$F$31,$F42,$J$4:$J$31,$C42,U$4:U$31,$F$32),"")</f>
        <v>1299</v>
      </c>
      <c r="T42" s="230" t="str">
        <f>IFERROR(AVERAGEIFS(T$4:T$31,$E$4:$E$31,$E42,$F$4:$F$31,$F42,$J$4:$J$31,$C42,U$4:U$31,$F$32),"")</f>
        <v/>
      </c>
      <c r="U42" s="236"/>
      <c r="V42" s="45">
        <f t="shared" si="15"/>
        <v>0</v>
      </c>
      <c r="W42" s="48" t="str">
        <f t="shared" si="16"/>
        <v/>
      </c>
      <c r="X42" s="229">
        <f>IFERROR(AVERAGEIFS(X$4:X$31,$E$4:$E$31,$E42,$F$4:$F$31,$F42,$J$4:$J$31,$C42,Z$4:Z$31,$F$32),"")</f>
        <v>1314</v>
      </c>
      <c r="Y42" s="230" t="str">
        <f>IFERROR(AVERAGEIFS(Y$4:Y$31,$E$4:$E$31,$E42,$F$4:$F$31,$F42,$J$4:$J$31,$C42,Z$4:Z$31,$F$32),"")</f>
        <v/>
      </c>
      <c r="Z42" s="236"/>
      <c r="AA42" s="45">
        <f t="shared" si="17"/>
        <v>15</v>
      </c>
      <c r="AB42" s="48" t="str">
        <f t="shared" si="18"/>
        <v/>
      </c>
      <c r="AC42" s="229">
        <f>IFERROR(AVERAGEIFS(AC$4:AC$31,$E$4:$E$31,$E42,$F$4:$F$31,$F42,$J$4:$J$31,$C42,AE$4:AE$31,$F$32),"")</f>
        <v>1324</v>
      </c>
      <c r="AD42" s="230" t="str">
        <f>IFERROR(AVERAGEIFS(AD$4:AD$31,$E$4:$E$31,$E42,$F$4:$F$31,$F42,$J$4:$J$31,$C42,AE$4:AE$31,$F$32),"")</f>
        <v/>
      </c>
      <c r="AE42" s="236"/>
      <c r="AF42" s="45">
        <f t="shared" si="19"/>
        <v>10</v>
      </c>
      <c r="AG42" s="48" t="str">
        <f t="shared" si="20"/>
        <v/>
      </c>
      <c r="AH42" s="229">
        <f>IFERROR(AVERAGEIFS(AH$4:AH$31,$E$4:$E$31,$E42,$F$4:$F$31,$F42,$J$4:$J$31,$C42,AJ$4:AJ$31,$F$32),"")</f>
        <v>1329</v>
      </c>
      <c r="AI42" s="230" t="str">
        <f>IFERROR(AVERAGEIFS(AI$4:AI$31,$E$4:$E$31,$E42,$F$4:$F$31,$F42,$J$4:$J$31,$C42,AJ$4:AJ$31,$F$32),"")</f>
        <v/>
      </c>
      <c r="AJ42" s="236"/>
      <c r="AK42" s="45">
        <f t="shared" si="21"/>
        <v>5</v>
      </c>
      <c r="AL42" s="48" t="str">
        <f t="shared" si="22"/>
        <v/>
      </c>
      <c r="AM42" s="229">
        <f>IFERROR(AVERAGEIFS(AM$4:AM$31,$E$4:$E$31,$E42,$F$4:$F$31,$F42,$J$4:$J$31,$C42,AO$4:AO$31,$F$32),"")</f>
        <v>1324</v>
      </c>
      <c r="AN42" s="230" t="str">
        <f>IFERROR(AVERAGEIFS(AN$4:AN$31,$E$4:$E$31,$E42,$F$4:$F$31,$F42,$J$4:$J$31,$C42,AO$4:AO$31,$F$32),"")</f>
        <v/>
      </c>
      <c r="AO42" s="236"/>
      <c r="AP42" s="45">
        <f t="shared" si="23"/>
        <v>-5</v>
      </c>
      <c r="AQ42" s="48" t="str">
        <f t="shared" si="24"/>
        <v/>
      </c>
      <c r="AR42" s="229" t="str">
        <f>IFERROR(AVERAGEIFS(AR$4:AR$31,$E$4:$E$31,$E42,$F$4:$F$31,$F42,$J$4:$J$31,$C42,AT$4:AT$31,$F$32),"")</f>
        <v/>
      </c>
      <c r="AS42" s="230" t="str">
        <f>IFERROR(AVERAGEIFS(AS$4:AS$31,$E$4:$E$31,$E42,$F$4:$F$31,$F42,$J$4:$J$31,$C42,AT$4:AT$31,$F$32),"")</f>
        <v/>
      </c>
      <c r="AT42" s="236"/>
      <c r="AU42" s="45" t="str">
        <f t="shared" si="25"/>
        <v/>
      </c>
      <c r="AV42" s="48" t="str">
        <f t="shared" si="26"/>
        <v/>
      </c>
    </row>
    <row r="43" spans="3:48">
      <c r="C43" s="318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5"/>
      <c r="K43" s="229">
        <f>IFERROR(AVERAGEIFS(K$4:K$31,$E$4:$E$31,$E43,$F$4:$F$31,$F43,$J$4:$J$31,$C43,M$4:M$31,$F$32),"")</f>
        <v>1391.6666666666667</v>
      </c>
      <c r="L43" s="230" t="str">
        <f>IFERROR(AVERAGEIFS(L$4:L$31,$E$4:$E$31,$E43,$F$4:$F$31,$F43,$J$4:$J$31,$C43,M$4:M$31,$F$32),"")</f>
        <v/>
      </c>
      <c r="M43" s="235"/>
      <c r="N43" s="229" t="str">
        <f>IFERROR(AVERAGEIFS(N$4:N$31,$E$4:$E$31,$E43,$F$4:$F$31,$F43,$J$4:$J$31,$C43,P$4:P$31,$F$32),"")</f>
        <v/>
      </c>
      <c r="O43" s="230" t="str">
        <f>IFERROR(AVERAGEIFS(O$4:O$31,$E$4:$E$31,$E43,$F$4:$F$31,$F43,$J$4:$J$31,$C43,P$4:P$31,$F$32),"")</f>
        <v/>
      </c>
      <c r="P43" s="236"/>
      <c r="Q43" s="128" t="str">
        <f t="shared" si="13"/>
        <v/>
      </c>
      <c r="R43" s="108" t="str">
        <f t="shared" si="14"/>
        <v/>
      </c>
      <c r="S43" s="229">
        <f>IFERROR(AVERAGEIFS(S$4:S$31,$E$4:$E$31,$E43,$F$4:$F$31,$F43,$J$4:$J$31,$C43,U$4:U$31,$F$32),"")</f>
        <v>1413.3333333333333</v>
      </c>
      <c r="T43" s="230">
        <f>IFERROR(AVERAGEIFS(T$4:T$31,$E$4:$E$31,$E43,$F$4:$F$31,$F43,$J$4:$J$31,$C43,U$4:U$31,$F$32),"")</f>
        <v>1415</v>
      </c>
      <c r="U43" s="236"/>
      <c r="V43" s="45" t="str">
        <f t="shared" si="15"/>
        <v/>
      </c>
      <c r="W43" s="48" t="str">
        <f t="shared" si="16"/>
        <v/>
      </c>
      <c r="X43" s="229">
        <f>IFERROR(AVERAGEIFS(X$4:X$31,$E$4:$E$31,$E43,$F$4:$F$31,$F43,$J$4:$J$31,$C43,Z$4:Z$31,$F$32),"")</f>
        <v>1457.5</v>
      </c>
      <c r="Y43" s="230" t="str">
        <f>IFERROR(AVERAGEIFS(Y$4:Y$31,$E$4:$E$31,$E43,$F$4:$F$31,$F43,$J$4:$J$31,$C43,Z$4:Z$31,$F$32),"")</f>
        <v/>
      </c>
      <c r="Z43" s="236"/>
      <c r="AA43" s="45">
        <f t="shared" si="17"/>
        <v>44.166666666666742</v>
      </c>
      <c r="AB43" s="48" t="str">
        <f t="shared" si="18"/>
        <v/>
      </c>
      <c r="AC43" s="229">
        <f>IFERROR(AVERAGEIFS(AC$4:AC$31,$E$4:$E$31,$E43,$F$4:$F$31,$F43,$J$4:$J$31,$C43,AE$4:AE$31,$F$32),"")</f>
        <v>1500</v>
      </c>
      <c r="AD43" s="230" t="str">
        <f>IFERROR(AVERAGEIFS(AD$4:AD$31,$E$4:$E$31,$E43,$F$4:$F$31,$F43,$J$4:$J$31,$C43,AE$4:AE$31,$F$32),"")</f>
        <v/>
      </c>
      <c r="AE43" s="236"/>
      <c r="AF43" s="45">
        <f t="shared" si="19"/>
        <v>42.5</v>
      </c>
      <c r="AG43" s="48" t="str">
        <f t="shared" si="20"/>
        <v/>
      </c>
      <c r="AH43" s="229">
        <f>IFERROR(AVERAGEIFS(AH$4:AH$31,$E$4:$E$31,$E43,$F$4:$F$31,$F43,$J$4:$J$31,$C43,AJ$4:AJ$31,$F$32),"")</f>
        <v>1410</v>
      </c>
      <c r="AI43" s="230" t="str">
        <f>IFERROR(AVERAGEIFS(AI$4:AI$31,$E$4:$E$31,$E43,$F$4:$F$31,$F43,$J$4:$J$31,$C43,AJ$4:AJ$31,$F$32),"")</f>
        <v/>
      </c>
      <c r="AJ43" s="236"/>
      <c r="AK43" s="45">
        <f t="shared" si="21"/>
        <v>-90</v>
      </c>
      <c r="AL43" s="48" t="str">
        <f t="shared" si="22"/>
        <v/>
      </c>
      <c r="AM43" s="229">
        <f>IFERROR(AVERAGEIFS(AM$4:AM$31,$E$4:$E$31,$E43,$F$4:$F$31,$F43,$J$4:$J$31,$C43,AO$4:AO$31,$F$32),"")</f>
        <v>1410</v>
      </c>
      <c r="AN43" s="230" t="str">
        <f>IFERROR(AVERAGEIFS(AN$4:AN$31,$E$4:$E$31,$E43,$F$4:$F$31,$F43,$J$4:$J$31,$C43,AO$4:AO$31,$F$32),"")</f>
        <v/>
      </c>
      <c r="AO43" s="236"/>
      <c r="AP43" s="45">
        <f t="shared" si="23"/>
        <v>0</v>
      </c>
      <c r="AQ43" s="48" t="str">
        <f t="shared" si="24"/>
        <v/>
      </c>
      <c r="AR43" s="229" t="str">
        <f>IFERROR(AVERAGEIFS(AR$4:AR$31,$E$4:$E$31,$E43,$F$4:$F$31,$F43,$J$4:$J$31,$C43,AT$4:AT$31,$F$32),"")</f>
        <v/>
      </c>
      <c r="AS43" s="230" t="str">
        <f>IFERROR(AVERAGEIFS(AS$4:AS$31,$E$4:$E$31,$E43,$F$4:$F$31,$F43,$J$4:$J$31,$C43,AT$4:AT$31,$F$32),"")</f>
        <v/>
      </c>
      <c r="AT43" s="236"/>
      <c r="AU43" s="45" t="str">
        <f t="shared" si="25"/>
        <v/>
      </c>
      <c r="AV43" s="48" t="str">
        <f t="shared" si="26"/>
        <v/>
      </c>
    </row>
    <row r="44" spans="3:48">
      <c r="C44" s="318" t="s">
        <v>49</v>
      </c>
      <c r="D44" t="s">
        <v>75</v>
      </c>
      <c r="E44" s="1">
        <v>3</v>
      </c>
      <c r="G44" s="5"/>
      <c r="H44" s="5"/>
      <c r="I44" s="5"/>
      <c r="J44" s="5"/>
      <c r="K44" s="229">
        <f>IFERROR(AVERAGEIFS(K$4:K$31,$E$4:$E$31,$E44,$J$4:$J$31,$C44,M$4:M$31,$F$32),"")</f>
        <v>1398</v>
      </c>
      <c r="L44" s="230" t="str">
        <f>IFERROR(AVERAGEIFS(L$4:L$31,$E$4:$E$31,$E44,$J$4:$J$31,$C44,M$4:M$31,$F$32),"")</f>
        <v/>
      </c>
      <c r="M44" s="235"/>
      <c r="N44" s="229" t="str">
        <f>IFERROR(AVERAGEIFS(N$4:N$31,$E$4:$E$31,$E44,$F$4:$F$31,$F44,$J$4:$J$31,$C44,P$4:P$31,$F$32),"")</f>
        <v/>
      </c>
      <c r="O44" s="230" t="str">
        <f>IFERROR(AVERAGEIFS(O$4:O$31,$E$4:$E$31,$E44,$F$4:$F$31,$F44,$J$4:$J$31,$C44,P$4:P$31,$F$32),"")</f>
        <v/>
      </c>
      <c r="P44" s="236"/>
      <c r="Q44" s="128" t="str">
        <f t="shared" ref="Q44" si="29">IFERROR(N44-K44,"")</f>
        <v/>
      </c>
      <c r="R44" s="108" t="str">
        <f t="shared" ref="R44" si="30">IFERROR(O44-L44,"")</f>
        <v/>
      </c>
      <c r="S44" s="229" t="str">
        <f>IFERROR(AVERAGEIFS(S$4:S$31,$E$4:$E$31,$E44,$F$4:$F$31,$F44,$J$4:$J$31,$C44,U$4:U$31,$F$32),"")</f>
        <v/>
      </c>
      <c r="T44" s="230" t="str">
        <f>IFERROR(AVERAGEIFS(T$4:T$31,$E$4:$E$31,$E44,$F$4:$F$31,$F44,$J$4:$J$31,$C44,U$4:U$31,$F$32),"")</f>
        <v/>
      </c>
      <c r="U44" s="236"/>
      <c r="V44" s="45" t="str">
        <f t="shared" si="15"/>
        <v/>
      </c>
      <c r="W44" s="48" t="str">
        <f t="shared" si="16"/>
        <v/>
      </c>
      <c r="X44" s="229" t="str">
        <f>IFERROR(AVERAGEIFS(X$4:X$31,$E$4:$E$31,$E44,$F$4:$F$31,$F44,$J$4:$J$31,$C44,Z$4:Z$31,$F$32),"")</f>
        <v/>
      </c>
      <c r="Y44" s="230" t="str">
        <f>IFERROR(AVERAGEIFS(Y$4:Y$31,$E$4:$E$31,$E44,$F$4:$F$31,$F44,$J$4:$J$31,$C44,Z$4:Z$31,$F$32),"")</f>
        <v/>
      </c>
      <c r="Z44" s="236"/>
      <c r="AA44" s="45" t="str">
        <f t="shared" si="17"/>
        <v/>
      </c>
      <c r="AB44" s="48" t="str">
        <f t="shared" si="18"/>
        <v/>
      </c>
      <c r="AC44" s="229" t="str">
        <f>IFERROR(AVERAGEIFS(AC$4:AC$31,$E$4:$E$31,$E44,$F$4:$F$31,$F44,$J$4:$J$31,$C44,AE$4:AE$31,$F$32),"")</f>
        <v/>
      </c>
      <c r="AD44" s="230" t="str">
        <f>IFERROR(AVERAGEIFS(AD$4:AD$31,$E$4:$E$31,$E44,$F$4:$F$31,$F44,$J$4:$J$31,$C44,AE$4:AE$31,$F$32),"")</f>
        <v/>
      </c>
      <c r="AE44" s="236"/>
      <c r="AF44" s="45" t="str">
        <f t="shared" si="19"/>
        <v/>
      </c>
      <c r="AG44" s="48" t="str">
        <f t="shared" si="20"/>
        <v/>
      </c>
      <c r="AH44" s="229" t="str">
        <f>IFERROR(AVERAGEIFS(AH$4:AH$31,$E$4:$E$31,$E44,$F$4:$F$31,$F44,$J$4:$J$31,$C44,AJ$4:AJ$31,$F$32),"")</f>
        <v/>
      </c>
      <c r="AI44" s="230" t="str">
        <f>IFERROR(AVERAGEIFS(AI$4:AI$31,$E$4:$E$31,$E44,$F$4:$F$31,$F44,$J$4:$J$31,$C44,AJ$4:AJ$31,$F$32),"")</f>
        <v/>
      </c>
      <c r="AJ44" s="236"/>
      <c r="AK44" s="45" t="str">
        <f t="shared" si="21"/>
        <v/>
      </c>
      <c r="AL44" s="48" t="str">
        <f t="shared" si="22"/>
        <v/>
      </c>
      <c r="AM44" s="229" t="str">
        <f>IFERROR(AVERAGEIFS(AM$4:AM$31,$E$4:$E$31,$E44,$F$4:$F$31,$F44,$J$4:$J$31,$C44,AO$4:AO$31,$F$32),"")</f>
        <v/>
      </c>
      <c r="AN44" s="230" t="str">
        <f>IFERROR(AVERAGEIFS(AN$4:AN$31,$E$4:$E$31,$E44,$F$4:$F$31,$F44,$J$4:$J$31,$C44,AO$4:AO$31,$F$32),"")</f>
        <v/>
      </c>
      <c r="AO44" s="236"/>
      <c r="AP44" s="45" t="str">
        <f t="shared" si="23"/>
        <v/>
      </c>
      <c r="AQ44" s="48" t="str">
        <f t="shared" si="24"/>
        <v/>
      </c>
      <c r="AR44" s="229" t="str">
        <f>IFERROR(AVERAGEIFS(AR$4:AR$31,$E$4:$E$31,$E44,$F$4:$F$31,$F44,$J$4:$J$31,$C44,AT$4:AT$31,$F$32),"")</f>
        <v/>
      </c>
      <c r="AS44" s="230" t="str">
        <f>IFERROR(AVERAGEIFS(AS$4:AS$31,$E$4:$E$31,$E44,$F$4:$F$31,$F44,$J$4:$J$31,$C44,AT$4:AT$31,$F$32),"")</f>
        <v/>
      </c>
      <c r="AT44" s="236"/>
      <c r="AU44" s="45" t="str">
        <f t="shared" si="25"/>
        <v/>
      </c>
      <c r="AV44" s="48" t="str">
        <f t="shared" si="26"/>
        <v/>
      </c>
    </row>
    <row r="45" spans="3:48">
      <c r="E45" s="1"/>
      <c r="G45" s="5"/>
      <c r="H45" s="5"/>
      <c r="I45" s="5"/>
      <c r="J45" s="5"/>
      <c r="K45" s="73"/>
      <c r="L45" s="128"/>
      <c r="M45" s="235"/>
      <c r="N45" s="73"/>
      <c r="O45" s="128"/>
      <c r="P45" s="236"/>
      <c r="Q45" s="128"/>
      <c r="R45" s="108"/>
      <c r="S45" s="73"/>
      <c r="T45" s="128"/>
      <c r="U45" s="236"/>
      <c r="V45" s="45">
        <f t="shared" si="15"/>
        <v>0</v>
      </c>
      <c r="W45" s="48"/>
      <c r="X45" s="73"/>
      <c r="Y45" s="128"/>
      <c r="Z45" s="236"/>
      <c r="AA45" s="45"/>
      <c r="AB45" s="48"/>
      <c r="AC45" s="73"/>
      <c r="AD45" s="128"/>
      <c r="AE45" s="236"/>
      <c r="AF45" s="45"/>
      <c r="AG45" s="48"/>
      <c r="AH45" s="73"/>
      <c r="AI45" s="128"/>
      <c r="AJ45" s="236"/>
      <c r="AK45" s="45"/>
      <c r="AL45" s="48"/>
      <c r="AM45" s="73"/>
      <c r="AN45" s="128"/>
      <c r="AO45" s="236"/>
      <c r="AP45" s="45"/>
      <c r="AQ45" s="48"/>
      <c r="AR45" s="73"/>
      <c r="AS45" s="128"/>
      <c r="AT45" s="236"/>
      <c r="AU45" s="45"/>
      <c r="AV45" s="48"/>
    </row>
    <row r="46" spans="3:48">
      <c r="C46" s="318" t="s">
        <v>55</v>
      </c>
      <c r="D46" t="s">
        <v>96</v>
      </c>
      <c r="E46" s="1">
        <v>0</v>
      </c>
      <c r="F46">
        <v>1</v>
      </c>
      <c r="G46" s="5"/>
      <c r="H46" s="5"/>
      <c r="I46" s="5"/>
      <c r="J46" s="5"/>
      <c r="K46" s="229" t="str">
        <f>IFERROR(AVERAGEIFS(K$4:K$31,$E$4:$E$31,$E46,$F$4:$F$31,$F46,$J$4:$J$31,$C46,M$4:M$31,$F$32),"")</f>
        <v/>
      </c>
      <c r="L46" s="230" t="str">
        <f>IFERROR(AVERAGEIFS(L$4:L$31,$E$4:$E$31,$E46,$F$4:$F$31,$F46,$J$4:$J$31,$C46,M$4:M$31,$F$32),"")</f>
        <v/>
      </c>
      <c r="M46" s="235"/>
      <c r="N46" s="73"/>
      <c r="O46" s="128"/>
      <c r="P46" s="236"/>
      <c r="Q46" s="128"/>
      <c r="R46" s="108"/>
      <c r="S46" s="73"/>
      <c r="T46" s="128"/>
      <c r="U46" s="236"/>
      <c r="V46" s="45">
        <f t="shared" si="15"/>
        <v>0</v>
      </c>
      <c r="W46" s="48">
        <f t="shared" si="16"/>
        <v>0</v>
      </c>
      <c r="X46" s="73"/>
      <c r="Y46" s="128"/>
      <c r="Z46" s="236"/>
      <c r="AA46" s="45">
        <f t="shared" si="17"/>
        <v>0</v>
      </c>
      <c r="AB46" s="48">
        <f t="shared" si="18"/>
        <v>0</v>
      </c>
      <c r="AC46" s="73"/>
      <c r="AD46" s="128"/>
      <c r="AE46" s="236"/>
      <c r="AF46" s="45">
        <f t="shared" si="19"/>
        <v>0</v>
      </c>
      <c r="AG46" s="48">
        <f t="shared" si="20"/>
        <v>0</v>
      </c>
      <c r="AH46" s="73"/>
      <c r="AI46" s="128"/>
      <c r="AJ46" s="236"/>
      <c r="AK46" s="45">
        <f t="shared" si="21"/>
        <v>0</v>
      </c>
      <c r="AL46" s="48">
        <f t="shared" si="22"/>
        <v>0</v>
      </c>
      <c r="AM46" s="73"/>
      <c r="AN46" s="128"/>
      <c r="AO46" s="236"/>
      <c r="AP46" s="45">
        <f t="shared" si="23"/>
        <v>0</v>
      </c>
      <c r="AQ46" s="48">
        <f t="shared" si="24"/>
        <v>0</v>
      </c>
      <c r="AR46" s="73"/>
      <c r="AS46" s="128"/>
      <c r="AT46" s="236"/>
      <c r="AU46" s="45">
        <f t="shared" si="25"/>
        <v>0</v>
      </c>
      <c r="AV46" s="48">
        <f t="shared" si="26"/>
        <v>0</v>
      </c>
    </row>
    <row r="47" spans="3:48">
      <c r="C47" s="318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5"/>
      <c r="K47" s="229">
        <f>IFERROR(AVERAGEIFS(K$4:K$31,$E$4:$E$31,$E47,$F$4:$F$31,$F47,$J$4:$J$31,$C47,M$4:M$31,$F$32),"")</f>
        <v>1115</v>
      </c>
      <c r="L47" s="230" t="str">
        <f>IFERROR(AVERAGEIFS(L$4:L$31,$E$4:$E$31,$E47,$F$4:$F$31,$F47,$J$4:$J$31,$C47,M$4:M$31,$F$32),"")</f>
        <v/>
      </c>
      <c r="M47" s="235"/>
      <c r="N47" s="229">
        <f>IFERROR(AVERAGEIFS(N$4:N$31,$E$4:$E$31,$E47,$F$4:$F$31,$F47,$J$4:$J$31,$C47,P$4:P$31,$F$32),"")</f>
        <v>1115</v>
      </c>
      <c r="O47" s="230" t="str">
        <f>IFERROR(AVERAGEIFS(O$4:O$31,$E$4:$E$31,$E47,$F$4:$F$31,$F47,$J$4:$J$31,$C47,P$4:P$31,$F$32),"")</f>
        <v/>
      </c>
      <c r="P47" s="236"/>
      <c r="Q47" s="128">
        <f t="shared" si="13"/>
        <v>0</v>
      </c>
      <c r="R47" s="108" t="str">
        <f t="shared" si="14"/>
        <v/>
      </c>
      <c r="S47" s="229">
        <f>IFERROR(AVERAGEIFS(S$4:S$31,$E$4:$E$31,$E47,$F$4:$F$31,$F47,$J$4:$J$31,$C47,U$4:U$31,$F$32),"")</f>
        <v>1110</v>
      </c>
      <c r="T47" s="230">
        <f>IFERROR(AVERAGEIFS(T$4:T$31,$E$4:$E$31,$E47,$F$4:$F$31,$F47,$J$4:$J$31,$C47,U$4:U$31,$F$32),"")</f>
        <v>1225</v>
      </c>
      <c r="U47" s="236"/>
      <c r="V47" s="45">
        <f t="shared" si="15"/>
        <v>-5</v>
      </c>
      <c r="W47" s="48" t="str">
        <f t="shared" si="16"/>
        <v/>
      </c>
      <c r="X47" s="229">
        <f>IFERROR(AVERAGEIFS(X$4:X$31,$E$4:$E$31,$E47,$F$4:$F$31,$F47,$J$4:$J$31,$C47,Z$4:Z$31,$F$32),"")</f>
        <v>1110</v>
      </c>
      <c r="Y47" s="230">
        <f>IFERROR(AVERAGEIFS(Y$4:Y$31,$E$4:$E$31,$E47,$F$4:$F$31,$F47,$J$4:$J$31,$C47,Z$4:Z$31,$F$32),"")</f>
        <v>1225</v>
      </c>
      <c r="Z47" s="236"/>
      <c r="AA47" s="45">
        <f t="shared" si="17"/>
        <v>0</v>
      </c>
      <c r="AB47" s="48">
        <f t="shared" si="18"/>
        <v>0</v>
      </c>
      <c r="AC47" s="229">
        <f>IFERROR(AVERAGEIFS(AC$4:AC$31,$E$4:$E$31,$E47,$F$4:$F$31,$F47,$J$4:$J$31,$C47,AE$4:AE$31,$F$32),"")</f>
        <v>1110</v>
      </c>
      <c r="AD47" s="230" t="str">
        <f>IFERROR(AVERAGEIFS(AD$4:AD$31,$E$4:$E$31,$E47,$F$4:$F$31,$F47,$J$4:$J$31,$C47,AE$4:AE$31,$F$32),"")</f>
        <v/>
      </c>
      <c r="AE47" s="236"/>
      <c r="AF47" s="45">
        <f t="shared" si="19"/>
        <v>0</v>
      </c>
      <c r="AG47" s="48" t="str">
        <f t="shared" si="20"/>
        <v/>
      </c>
      <c r="AH47" s="229">
        <f>IFERROR(AVERAGEIFS(AH$4:AH$31,$E$4:$E$31,$E47,$F$4:$F$31,$F47,$J$4:$J$31,$C47,AJ$4:AJ$31,$F$32),"")</f>
        <v>1085</v>
      </c>
      <c r="AI47" s="230" t="str">
        <f>IFERROR(AVERAGEIFS(AI$4:AI$31,$E$4:$E$31,$E47,$F$4:$F$31,$F47,$J$4:$J$31,$C47,AJ$4:AJ$31,$F$32),"")</f>
        <v/>
      </c>
      <c r="AJ47" s="236"/>
      <c r="AK47" s="45">
        <f t="shared" si="21"/>
        <v>-25</v>
      </c>
      <c r="AL47" s="48" t="str">
        <f t="shared" si="22"/>
        <v/>
      </c>
      <c r="AM47" s="229">
        <f>IFERROR(AVERAGEIFS(AM$4:AM$31,$E$4:$E$31,$E47,$F$4:$F$31,$F47,$J$4:$J$31,$C47,AO$4:AO$31,$F$32),"")</f>
        <v>1085</v>
      </c>
      <c r="AN47" s="230" t="str">
        <f>IFERROR(AVERAGEIFS(AN$4:AN$31,$E$4:$E$31,$E47,$F$4:$F$31,$F47,$J$4:$J$31,$C47,AO$4:AO$31,$F$32),"")</f>
        <v/>
      </c>
      <c r="AO47" s="236"/>
      <c r="AP47" s="45">
        <f t="shared" si="23"/>
        <v>0</v>
      </c>
      <c r="AQ47" s="48" t="str">
        <f t="shared" si="24"/>
        <v/>
      </c>
      <c r="AR47" s="229" t="str">
        <f>IFERROR(AVERAGEIFS(AR$4:AR$31,$E$4:$E$31,$E47,$F$4:$F$31,$F47,$J$4:$J$31,$C47,AT$4:AT$31,$F$32),"")</f>
        <v/>
      </c>
      <c r="AS47" s="230" t="str">
        <f>IFERROR(AVERAGEIFS(AS$4:AS$31,$E$4:$E$31,$E47,$F$4:$F$31,$F47,$J$4:$J$31,$C47,AT$4:AT$31,$F$32),"")</f>
        <v/>
      </c>
      <c r="AT47" s="236"/>
      <c r="AU47" s="45" t="str">
        <f t="shared" si="25"/>
        <v/>
      </c>
      <c r="AV47" s="48" t="str">
        <f t="shared" si="26"/>
        <v/>
      </c>
    </row>
    <row r="48" spans="3:48">
      <c r="C48" s="318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5"/>
      <c r="K48" s="229" t="str">
        <f>IFERROR(AVERAGEIFS(K$4:K$31,$E$4:$E$31,$E48,$F$4:$F$31,$F48,$J$4:$J$31,$C48,M$4:M$31,$F$32),"")</f>
        <v/>
      </c>
      <c r="L48" s="230" t="str">
        <f>IFERROR(AVERAGEIFS(L$4:L$31,$E$4:$E$31,$E48,$F$4:$F$31,$F48,$J$4:$J$31,$C48,M$4:M$31,$F$32),"")</f>
        <v/>
      </c>
      <c r="M48" s="235"/>
      <c r="N48" s="229" t="str">
        <f>IFERROR(AVERAGEIFS(N$4:N$31,$E$4:$E$31,$E48,$F$4:$F$31,$F48,$J$4:$J$31,$C48,P$4:P$31,$F$32),"")</f>
        <v/>
      </c>
      <c r="O48" s="230" t="str">
        <f>IFERROR(AVERAGEIFS(O$4:O$31,$E$4:$E$31,$E48,$F$4:$F$31,$F48,$J$4:$J$31,$C48,P$4:P$31,$F$32),"")</f>
        <v/>
      </c>
      <c r="P48" s="236"/>
      <c r="Q48" s="128" t="str">
        <f t="shared" si="13"/>
        <v/>
      </c>
      <c r="R48" s="108" t="str">
        <f t="shared" si="14"/>
        <v/>
      </c>
      <c r="S48" s="229" t="str">
        <f>IFERROR(AVERAGEIFS(S$4:S$31,$E$4:$E$31,$E48,$F$4:$F$31,$F48,$J$4:$J$31,$C48,U$4:U$31,$F$32),"")</f>
        <v/>
      </c>
      <c r="T48" s="230" t="str">
        <f>IFERROR(AVERAGEIFS(T$4:T$31,$E$4:$E$31,$E48,$F$4:$F$31,$F48,$J$4:$J$31,$C48,U$4:U$31,$F$32),"")</f>
        <v/>
      </c>
      <c r="U48" s="236"/>
      <c r="V48" s="45" t="str">
        <f t="shared" si="15"/>
        <v/>
      </c>
      <c r="W48" s="48" t="str">
        <f t="shared" si="16"/>
        <v/>
      </c>
      <c r="X48" s="229" t="str">
        <f>IFERROR(AVERAGEIFS(X$4:X$31,$E$4:$E$31,$E48,$F$4:$F$31,$F48,$J$4:$J$31,$C48,Z$4:Z$31,$F$32),"")</f>
        <v/>
      </c>
      <c r="Y48" s="230" t="str">
        <f>IFERROR(AVERAGEIFS(Y$4:Y$31,$E$4:$E$31,$E48,$F$4:$F$31,$F48,$J$4:$J$31,$C48,Z$4:Z$31,$F$32),"")</f>
        <v/>
      </c>
      <c r="Z48" s="236"/>
      <c r="AA48" s="45" t="str">
        <f t="shared" si="17"/>
        <v/>
      </c>
      <c r="AB48" s="48" t="str">
        <f t="shared" si="18"/>
        <v/>
      </c>
      <c r="AC48" s="229" t="str">
        <f>IFERROR(AVERAGEIFS(AC$4:AC$31,$E$4:$E$31,$E48,$F$4:$F$31,$F48,$J$4:$J$31,$C48,AE$4:AE$31,$F$32),"")</f>
        <v/>
      </c>
      <c r="AD48" s="230" t="str">
        <f>IFERROR(AVERAGEIFS(AD$4:AD$31,$E$4:$E$31,$E48,$F$4:$F$31,$F48,$J$4:$J$31,$C48,AE$4:AE$31,$F$32),"")</f>
        <v/>
      </c>
      <c r="AE48" s="236"/>
      <c r="AF48" s="45" t="str">
        <f t="shared" si="19"/>
        <v/>
      </c>
      <c r="AG48" s="48" t="str">
        <f t="shared" si="20"/>
        <v/>
      </c>
      <c r="AH48" s="229" t="str">
        <f>IFERROR(AVERAGEIFS(AH$4:AH$31,$E$4:$E$31,$E48,$F$4:$F$31,$F48,$J$4:$J$31,$C48,AJ$4:AJ$31,$F$32),"")</f>
        <v/>
      </c>
      <c r="AI48" s="230" t="str">
        <f>IFERROR(AVERAGEIFS(AI$4:AI$31,$E$4:$E$31,$E48,$F$4:$F$31,$F48,$J$4:$J$31,$C48,AJ$4:AJ$31,$F$32),"")</f>
        <v/>
      </c>
      <c r="AJ48" s="236"/>
      <c r="AK48" s="45" t="str">
        <f t="shared" si="21"/>
        <v/>
      </c>
      <c r="AL48" s="48" t="str">
        <f t="shared" si="22"/>
        <v/>
      </c>
      <c r="AM48" s="229" t="str">
        <f>IFERROR(AVERAGEIFS(AM$4:AM$31,$E$4:$E$31,$E48,$F$4:$F$31,$F48,$J$4:$J$31,$C48,AO$4:AO$31,$F$32),"")</f>
        <v/>
      </c>
      <c r="AN48" s="230" t="str">
        <f>IFERROR(AVERAGEIFS(AN$4:AN$31,$E$4:$E$31,$E48,$F$4:$F$31,$F48,$J$4:$J$31,$C48,AO$4:AO$31,$F$32),"")</f>
        <v/>
      </c>
      <c r="AO48" s="236"/>
      <c r="AP48" s="45" t="str">
        <f t="shared" si="23"/>
        <v/>
      </c>
      <c r="AQ48" s="48" t="str">
        <f t="shared" si="24"/>
        <v/>
      </c>
      <c r="AR48" s="229" t="str">
        <f>IFERROR(AVERAGEIFS(AR$4:AR$31,$E$4:$E$31,$E48,$F$4:$F$31,$F48,$J$4:$J$31,$C48,AT$4:AT$31,$F$32),"")</f>
        <v/>
      </c>
      <c r="AS48" s="230" t="str">
        <f>IFERROR(AVERAGEIFS(AS$4:AS$31,$E$4:$E$31,$E48,$F$4:$F$31,$F48,$J$4:$J$31,$C48,AT$4:AT$31,$F$32),"")</f>
        <v/>
      </c>
      <c r="AT48" s="236"/>
      <c r="AU48" s="45" t="str">
        <f t="shared" si="25"/>
        <v/>
      </c>
      <c r="AV48" s="48" t="str">
        <f t="shared" si="26"/>
        <v/>
      </c>
    </row>
    <row r="49" spans="1:48">
      <c r="C49" s="318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5"/>
      <c r="K49" s="229">
        <f>IFERROR(AVERAGEIFS(K$4:K$31,$E$4:$E$31,$E49,$F$4:$F$31,$F49,$J$4:$J$31,$C49,M$4:M$31,$F$32),"")</f>
        <v>1295</v>
      </c>
      <c r="L49" s="230" t="str">
        <f>IFERROR(AVERAGEIFS(L$4:L$31,$E$4:$E$31,$E49,$F$4:$F$31,$F49,$J$4:$J$31,$C49,M$4:M$31,$F$32),"")</f>
        <v/>
      </c>
      <c r="M49" s="235"/>
      <c r="N49" s="229">
        <f>IFERROR(AVERAGEIFS(N$4:N$31,$E$4:$E$31,$E49,$F$4:$F$31,$F49,$J$4:$J$31,$C49,P$4:P$31,$F$32),"")</f>
        <v>1295</v>
      </c>
      <c r="O49" s="230" t="str">
        <f>IFERROR(AVERAGEIFS(O$4:O$31,$E$4:$E$31,$E49,$F$4:$F$31,$F49,$J$4:$J$31,$C49,P$4:P$31,$F$32),"")</f>
        <v/>
      </c>
      <c r="P49" s="236"/>
      <c r="Q49" s="128">
        <f t="shared" si="13"/>
        <v>0</v>
      </c>
      <c r="R49" s="108" t="str">
        <f t="shared" si="14"/>
        <v/>
      </c>
      <c r="S49" s="229">
        <f>IFERROR(AVERAGEIFS(S$4:S$31,$E$4:$E$31,$E49,$F$4:$F$31,$F49,$J$4:$J$31,$C49,U$4:U$31,$F$32),"")</f>
        <v>1305</v>
      </c>
      <c r="T49" s="230" t="str">
        <f>IFERROR(AVERAGEIFS(T$4:T$31,$E$4:$E$31,$E49,$F$4:$F$31,$F49,$J$4:$J$31,$C49,U$4:U$31,$F$32),"")</f>
        <v/>
      </c>
      <c r="U49" s="236"/>
      <c r="V49" s="45">
        <f t="shared" si="15"/>
        <v>10</v>
      </c>
      <c r="W49" s="48" t="str">
        <f t="shared" si="16"/>
        <v/>
      </c>
      <c r="X49" s="229">
        <f>IFERROR(AVERAGEIFS(X$4:X$31,$E$4:$E$31,$E49,$F$4:$F$31,$F49,$J$4:$J$31,$C49,Z$4:Z$31,$F$32),"")</f>
        <v>1305</v>
      </c>
      <c r="Y49" s="230" t="str">
        <f>IFERROR(AVERAGEIFS(Y$4:Y$31,$E$4:$E$31,$E49,$F$4:$F$31,$F49,$J$4:$J$31,$C49,Z$4:Z$31,$F$32),"")</f>
        <v/>
      </c>
      <c r="Z49" s="236"/>
      <c r="AA49" s="45">
        <f t="shared" si="17"/>
        <v>0</v>
      </c>
      <c r="AB49" s="48" t="str">
        <f t="shared" si="18"/>
        <v/>
      </c>
      <c r="AC49" s="229">
        <f>IFERROR(AVERAGEIFS(AC$4:AC$31,$E$4:$E$31,$E49,$F$4:$F$31,$F49,$J$4:$J$31,$C49,AE$4:AE$31,$F$32),"")</f>
        <v>1305</v>
      </c>
      <c r="AD49" s="230" t="str">
        <f>IFERROR(AVERAGEIFS(AD$4:AD$31,$E$4:$E$31,$E49,$F$4:$F$31,$F49,$J$4:$J$31,$C49,AE$4:AE$31,$F$32),"")</f>
        <v/>
      </c>
      <c r="AE49" s="236"/>
      <c r="AF49" s="45">
        <f t="shared" si="19"/>
        <v>0</v>
      </c>
      <c r="AG49" s="48" t="str">
        <f t="shared" si="20"/>
        <v/>
      </c>
      <c r="AH49" s="229">
        <f>IFERROR(AVERAGEIFS(AH$4:AH$31,$E$4:$E$31,$E49,$F$4:$F$31,$F49,$J$4:$J$31,$C49,AJ$4:AJ$31,$F$32),"")</f>
        <v>1305</v>
      </c>
      <c r="AI49" s="230" t="str">
        <f>IFERROR(AVERAGEIFS(AI$4:AI$31,$E$4:$E$31,$E49,$F$4:$F$31,$F49,$J$4:$J$31,$C49,AJ$4:AJ$31,$F$32),"")</f>
        <v/>
      </c>
      <c r="AJ49" s="236"/>
      <c r="AK49" s="45">
        <f t="shared" si="21"/>
        <v>0</v>
      </c>
      <c r="AL49" s="48" t="str">
        <f t="shared" si="22"/>
        <v/>
      </c>
      <c r="AM49" s="229">
        <f>IFERROR(AVERAGEIFS(AM$4:AM$31,$E$4:$E$31,$E49,$F$4:$F$31,$F49,$J$4:$J$31,$C49,AO$4:AO$31,$F$32),"")</f>
        <v>1305</v>
      </c>
      <c r="AN49" s="230" t="str">
        <f>IFERROR(AVERAGEIFS(AN$4:AN$31,$E$4:$E$31,$E49,$F$4:$F$31,$F49,$J$4:$J$31,$C49,AO$4:AO$31,$F$32),"")</f>
        <v/>
      </c>
      <c r="AO49" s="236"/>
      <c r="AP49" s="45">
        <f t="shared" si="23"/>
        <v>0</v>
      </c>
      <c r="AQ49" s="48" t="str">
        <f t="shared" si="24"/>
        <v/>
      </c>
      <c r="AR49" s="229" t="str">
        <f>IFERROR(AVERAGEIFS(AR$4:AR$31,$E$4:$E$31,$E49,$F$4:$F$31,$F49,$J$4:$J$31,$C49,AT$4:AT$31,$F$32),"")</f>
        <v/>
      </c>
      <c r="AS49" s="230" t="str">
        <f>IFERROR(AVERAGEIFS(AS$4:AS$31,$E$4:$E$31,$E49,$F$4:$F$31,$F49,$J$4:$J$31,$C49,AT$4:AT$31,$F$32),"")</f>
        <v/>
      </c>
      <c r="AT49" s="236"/>
      <c r="AU49" s="45" t="str">
        <f t="shared" si="25"/>
        <v/>
      </c>
      <c r="AV49" s="48" t="str">
        <f t="shared" si="26"/>
        <v/>
      </c>
    </row>
    <row r="50" spans="1:48">
      <c r="C50" s="318" t="s">
        <v>55</v>
      </c>
      <c r="D50" t="s">
        <v>75</v>
      </c>
      <c r="E50" s="1">
        <v>3</v>
      </c>
      <c r="G50" s="5"/>
      <c r="H50" s="5"/>
      <c r="I50" s="5"/>
      <c r="J50" s="5"/>
      <c r="K50" s="229" t="str">
        <f>IFERROR(AVERAGEIFS(K$4:K$31,$E$4:$E$31,$E50,$J$4:$J$31,$C50,M$4:M$31,$F$32),"")</f>
        <v/>
      </c>
      <c r="L50" s="230" t="str">
        <f>IFERROR(AVERAGEIFS(L$4:L$31,$E$4:$E$31,$E50,$J$4:$J$31,$C50,M$4:M$31,$F$32),"")</f>
        <v/>
      </c>
      <c r="M50" s="235"/>
      <c r="N50" s="229" t="str">
        <f>IFERROR(AVERAGEIFS(N$4:N$31,$E$4:$E$31,$E50,$J$4:$J$31,$C50,P$4:P$31,$F$32),"")</f>
        <v/>
      </c>
      <c r="O50" s="230" t="str">
        <f>IFERROR(AVERAGEIFS(O$4:O$31,$E$4:$E$31,$E50,$J$4:$J$31,$C50,P$4:P$31,$F$32),"")</f>
        <v/>
      </c>
      <c r="P50" s="236"/>
      <c r="Q50" s="128" t="str">
        <f t="shared" si="13"/>
        <v/>
      </c>
      <c r="R50" s="108" t="str">
        <f t="shared" si="14"/>
        <v/>
      </c>
      <c r="S50" s="229" t="str">
        <f>IFERROR(AVERAGEIFS(S$4:S$31,$E$4:$E$31,$E50,$J$4:$J$31,$C50,U$4:U$31,$F$32),"")</f>
        <v/>
      </c>
      <c r="T50" s="230" t="str">
        <f>IFERROR(AVERAGEIFS(T$4:T$31,$E$4:$E$31,$E50,$J$4:$J$31,$C50,U$4:U$31,$F$32),"")</f>
        <v/>
      </c>
      <c r="U50" s="236"/>
      <c r="V50" s="45" t="str">
        <f t="shared" si="15"/>
        <v/>
      </c>
      <c r="W50" s="48" t="str">
        <f t="shared" si="16"/>
        <v/>
      </c>
      <c r="X50" s="229" t="str">
        <f>IFERROR(AVERAGEIFS(X$4:X$31,$E$4:$E$31,$E50,$J$4:$J$31,$C50,Z$4:Z$31,$F$32),"")</f>
        <v/>
      </c>
      <c r="Y50" s="230" t="str">
        <f>IFERROR(AVERAGEIFS(Y$4:Y$31,$E$4:$E$31,$E50,$J$4:$J$31,$C50,Z$4:Z$31,$F$32),"")</f>
        <v/>
      </c>
      <c r="Z50" s="236"/>
      <c r="AA50" s="45" t="str">
        <f t="shared" si="17"/>
        <v/>
      </c>
      <c r="AB50" s="48" t="str">
        <f t="shared" si="18"/>
        <v/>
      </c>
      <c r="AC50" s="229" t="str">
        <f>IFERROR(AVERAGEIFS(AC$4:AC$31,$E$4:$E$31,$E50,$J$4:$J$31,$C50,AE$4:AE$31,$F$32),"")</f>
        <v/>
      </c>
      <c r="AD50" s="230" t="str">
        <f>IFERROR(AVERAGEIFS(AD$4:AD$31,$E$4:$E$31,$E50,$J$4:$J$31,$C50,AE$4:AE$31,$F$32),"")</f>
        <v/>
      </c>
      <c r="AE50" s="236"/>
      <c r="AF50" s="45" t="str">
        <f t="shared" si="19"/>
        <v/>
      </c>
      <c r="AG50" s="48" t="str">
        <f t="shared" si="20"/>
        <v/>
      </c>
      <c r="AH50" s="229" t="str">
        <f>IFERROR(AVERAGEIFS(AH$4:AH$31,$E$4:$E$31,$E50,$J$4:$J$31,$C50,AJ$4:AJ$31,$F$32),"")</f>
        <v/>
      </c>
      <c r="AI50" s="230" t="str">
        <f>IFERROR(AVERAGEIFS(AI$4:AI$31,$E$4:$E$31,$E50,$J$4:$J$31,$C50,AJ$4:AJ$31,$F$32),"")</f>
        <v/>
      </c>
      <c r="AJ50" s="236"/>
      <c r="AK50" s="45" t="str">
        <f t="shared" si="21"/>
        <v/>
      </c>
      <c r="AL50" s="48" t="str">
        <f t="shared" si="22"/>
        <v/>
      </c>
      <c r="AM50" s="229" t="str">
        <f>IFERROR(AVERAGEIFS(AM$4:AM$31,$E$4:$E$31,$E50,$J$4:$J$31,$C50,AO$4:AO$31,$F$32),"")</f>
        <v/>
      </c>
      <c r="AN50" s="230" t="str">
        <f>IFERROR(AVERAGEIFS(AN$4:AN$31,$E$4:$E$31,$E50,$J$4:$J$31,$C50,AO$4:AO$31,$F$32),"")</f>
        <v/>
      </c>
      <c r="AO50" s="236"/>
      <c r="AP50" s="45" t="str">
        <f t="shared" si="23"/>
        <v/>
      </c>
      <c r="AQ50" s="48" t="str">
        <f t="shared" si="24"/>
        <v/>
      </c>
      <c r="AR50" s="229" t="str">
        <f>IFERROR(AVERAGEIFS(AR$4:AR$31,$E$4:$E$31,$E50,$J$4:$J$31,$C50,AT$4:AT$31,$F$32),"")</f>
        <v/>
      </c>
      <c r="AS50" s="230" t="str">
        <f>IFERROR(AVERAGEIFS(AS$4:AS$31,$E$4:$E$31,$E50,$J$4:$J$31,$C50,AT$4:AT$31,$F$32),"")</f>
        <v/>
      </c>
      <c r="AT50" s="236"/>
      <c r="AU50" s="45" t="str">
        <f t="shared" si="25"/>
        <v/>
      </c>
      <c r="AV50" s="48" t="str">
        <f t="shared" si="26"/>
        <v/>
      </c>
    </row>
    <row r="51" spans="1:48">
      <c r="E51" s="1"/>
      <c r="G51" s="5"/>
      <c r="H51" s="5"/>
      <c r="I51" s="5"/>
      <c r="J51" s="5"/>
      <c r="K51" s="73"/>
      <c r="L51" s="128"/>
      <c r="M51" s="235"/>
      <c r="N51" s="73"/>
      <c r="O51" s="128"/>
      <c r="P51" s="236"/>
      <c r="Q51" s="128"/>
      <c r="R51" s="108"/>
      <c r="S51" s="73"/>
      <c r="T51" s="128"/>
      <c r="U51" s="236"/>
      <c r="V51" s="45"/>
      <c r="W51" s="48"/>
      <c r="X51" s="73"/>
      <c r="Y51" s="128"/>
      <c r="Z51" s="236"/>
      <c r="AA51" s="45"/>
      <c r="AB51" s="48"/>
      <c r="AC51" s="73"/>
      <c r="AD51" s="128"/>
      <c r="AE51" s="236"/>
      <c r="AF51" s="45"/>
      <c r="AG51" s="48"/>
      <c r="AH51" s="73"/>
      <c r="AI51" s="128"/>
      <c r="AJ51" s="236"/>
      <c r="AK51" s="45"/>
      <c r="AL51" s="48"/>
      <c r="AM51" s="73"/>
      <c r="AN51" s="128"/>
      <c r="AO51" s="236"/>
      <c r="AP51" s="45"/>
      <c r="AQ51" s="48"/>
      <c r="AR51" s="73"/>
      <c r="AS51" s="128"/>
      <c r="AT51" s="236"/>
      <c r="AU51" s="45"/>
      <c r="AV51" s="48"/>
    </row>
    <row r="52" spans="1:48">
      <c r="C52" s="318" t="s">
        <v>58</v>
      </c>
      <c r="D52" t="s">
        <v>96</v>
      </c>
      <c r="E52" s="1">
        <v>0</v>
      </c>
      <c r="F52">
        <v>1</v>
      </c>
      <c r="G52" s="5"/>
      <c r="H52" s="5"/>
      <c r="I52" s="5"/>
      <c r="J52" s="5"/>
      <c r="K52" s="229" t="str">
        <f>IFERROR(AVERAGEIFS(K$4:K$31,$E$4:$E$31,$E52,$F$4:$F$31,$F52,$J$4:$J$31,$C52,M$4:M$31,$F$32),"")</f>
        <v/>
      </c>
      <c r="L52" s="230" t="str">
        <f>IFERROR(AVERAGEIFS(L$4:L$31,$E$4:$E$31,$E52,$F$4:$F$31,$F52,$J$4:$J$31,$C52,M$4:M$31,$F$32),"")</f>
        <v/>
      </c>
      <c r="M52" s="235"/>
      <c r="N52" s="229" t="str">
        <f>IFERROR(AVERAGEIFS(N$4:N$31,$E$4:$E$31,$E52,$F$4:$F$31,$F52,$J$4:$J$31,$C52,P$4:P$31,$F$32),"")</f>
        <v/>
      </c>
      <c r="O52" s="230" t="str">
        <f>IFERROR(AVERAGEIFS(O$4:O$31,$E$4:$E$31,$E52,$F$4:$F$31,$F52,$J$4:$J$31,$C52,P$4:P$31,$F$32),"")</f>
        <v/>
      </c>
      <c r="P52" s="236"/>
      <c r="Q52" s="128" t="str">
        <f t="shared" ref="Q52" si="31">IFERROR(N52-K52,"")</f>
        <v/>
      </c>
      <c r="R52" s="108" t="str">
        <f t="shared" ref="R52" si="32">IFERROR(O52-L52,"")</f>
        <v/>
      </c>
      <c r="S52" s="229" t="str">
        <f>IFERROR(AVERAGEIFS(S$4:S$31,$E$4:$E$31,$E52,$F$4:$F$31,$F52,$J$4:$J$31,$C52,U$4:U$31,$F$32),"")</f>
        <v/>
      </c>
      <c r="T52" s="230" t="str">
        <f>IFERROR(AVERAGEIFS(T$4:T$31,$E$4:$E$31,$E52,$F$4:$F$31,$F52,$J$4:$J$31,$C52,U$4:U$31,$F$32),"")</f>
        <v/>
      </c>
      <c r="U52" s="236"/>
      <c r="V52" s="45" t="str">
        <f t="shared" si="15"/>
        <v/>
      </c>
      <c r="W52" s="48" t="str">
        <f t="shared" si="16"/>
        <v/>
      </c>
      <c r="X52" s="229" t="str">
        <f>IFERROR(AVERAGEIFS(X$4:X$31,$E$4:$E$31,$E52,$F$4:$F$31,$F52,$J$4:$J$31,$C52,Z$4:Z$31,$F$32),"")</f>
        <v/>
      </c>
      <c r="Y52" s="230" t="str">
        <f>IFERROR(AVERAGEIFS(Y$4:Y$31,$E$4:$E$31,$E52,$F$4:$F$31,$F52,$J$4:$J$31,$C52,Z$4:Z$31,$F$32),"")</f>
        <v/>
      </c>
      <c r="Z52" s="236"/>
      <c r="AA52" s="45" t="str">
        <f t="shared" si="17"/>
        <v/>
      </c>
      <c r="AB52" s="48" t="str">
        <f t="shared" si="18"/>
        <v/>
      </c>
      <c r="AC52" s="229" t="str">
        <f>IFERROR(AVERAGEIFS(AC$4:AC$31,$E$4:$E$31,$E52,$F$4:$F$31,$F52,$J$4:$J$31,$C52,AE$4:AE$31,$F$32),"")</f>
        <v/>
      </c>
      <c r="AD52" s="230" t="str">
        <f>IFERROR(AVERAGEIFS(AD$4:AD$31,$E$4:$E$31,$E52,$F$4:$F$31,$F52,$J$4:$J$31,$C52,AE$4:AE$31,$F$32),"")</f>
        <v/>
      </c>
      <c r="AE52" s="236"/>
      <c r="AF52" s="45" t="str">
        <f t="shared" si="19"/>
        <v/>
      </c>
      <c r="AG52" s="48" t="str">
        <f t="shared" si="20"/>
        <v/>
      </c>
      <c r="AH52" s="229" t="str">
        <f>IFERROR(AVERAGEIFS(AH$4:AH$31,$E$4:$E$31,$E52,$F$4:$F$31,$F52,$J$4:$J$31,$C52,AJ$4:AJ$31,$F$32),"")</f>
        <v/>
      </c>
      <c r="AI52" s="230" t="str">
        <f>IFERROR(AVERAGEIFS(AI$4:AI$31,$E$4:$E$31,$E52,$F$4:$F$31,$F52,$J$4:$J$31,$C52,AJ$4:AJ$31,$F$32),"")</f>
        <v/>
      </c>
      <c r="AJ52" s="236"/>
      <c r="AK52" s="45" t="str">
        <f t="shared" si="21"/>
        <v/>
      </c>
      <c r="AL52" s="48" t="str">
        <f t="shared" si="22"/>
        <v/>
      </c>
      <c r="AM52" s="229" t="str">
        <f>IFERROR(AVERAGEIFS(AM$4:AM$31,$E$4:$E$31,$E52,$F$4:$F$31,$F52,$J$4:$J$31,$C52,AO$4:AO$31,$F$32),"")</f>
        <v/>
      </c>
      <c r="AN52" s="230" t="str">
        <f>IFERROR(AVERAGEIFS(AN$4:AN$31,$E$4:$E$31,$E52,$F$4:$F$31,$F52,$J$4:$J$31,$C52,AO$4:AO$31,$F$32),"")</f>
        <v/>
      </c>
      <c r="AO52" s="236"/>
      <c r="AP52" s="45" t="str">
        <f t="shared" si="23"/>
        <v/>
      </c>
      <c r="AQ52" s="48" t="str">
        <f t="shared" si="24"/>
        <v/>
      </c>
      <c r="AR52" s="229" t="str">
        <f>IFERROR(AVERAGEIFS(AR$4:AR$31,$E$4:$E$31,$E52,$F$4:$F$31,$F52,$J$4:$J$31,$C52,AT$4:AT$31,$F$32),"")</f>
        <v/>
      </c>
      <c r="AS52" s="230" t="str">
        <f>IFERROR(AVERAGEIFS(AS$4:AS$31,$E$4:$E$31,$E52,$F$4:$F$31,$F52,$J$4:$J$31,$C52,AT$4:AT$31,$F$32),"")</f>
        <v/>
      </c>
      <c r="AT52" s="236"/>
      <c r="AU52" s="45" t="str">
        <f t="shared" si="25"/>
        <v/>
      </c>
      <c r="AV52" s="48" t="str">
        <f t="shared" si="26"/>
        <v/>
      </c>
    </row>
    <row r="53" spans="1:48">
      <c r="C53" s="318" t="s">
        <v>58</v>
      </c>
      <c r="D53" t="s">
        <v>72</v>
      </c>
      <c r="E53" s="1">
        <v>1</v>
      </c>
      <c r="F53">
        <v>1</v>
      </c>
      <c r="G53" s="5"/>
      <c r="H53" s="5"/>
      <c r="I53" s="5"/>
      <c r="J53" s="5"/>
      <c r="K53" s="229">
        <f>IFERROR(AVERAGEIFS(K$4:K$31,$E$4:$E$31,$E53,$F$4:$F$31,$F53,$J$4:$J$31,$C53,M$4:M$31,$F$32),"")</f>
        <v>932.66666666666663</v>
      </c>
      <c r="L53" s="230">
        <f>IFERROR(AVERAGEIFS(L$4:L$31,$E$4:$E$31,$E53,$F$4:$F$31,$F53,$J$4:$J$31,$C53,M$4:M$31,$F$32),"")</f>
        <v>1084.5</v>
      </c>
      <c r="M53" s="235"/>
      <c r="N53" s="229">
        <f>IFERROR(AVERAGEIFS(N$4:N$31,$E$4:$E$31,$E53,$F$4:$F$31,$F53,$J$4:$J$31,$C53,P$4:P$31,$F$32),"")</f>
        <v>932.66666666666663</v>
      </c>
      <c r="O53" s="230">
        <f>IFERROR(AVERAGEIFS(O$4:O$31,$E$4:$E$31,$E53,$F$4:$F$31,$F53,$J$4:$J$31,$C53,P$4:P$31,$F$32),"")</f>
        <v>1084.5</v>
      </c>
      <c r="P53" s="236"/>
      <c r="Q53" s="128">
        <f t="shared" si="13"/>
        <v>0</v>
      </c>
      <c r="R53" s="108">
        <f t="shared" si="14"/>
        <v>0</v>
      </c>
      <c r="S53" s="229">
        <f>IFERROR(AVERAGEIFS(S$4:S$31,$E$4:$E$31,$E53,$F$4:$F$31,$F53,$J$4:$J$31,$C53,U$4:U$31,$F$32),"")</f>
        <v>962.66666666666663</v>
      </c>
      <c r="T53" s="230">
        <f>IFERROR(AVERAGEIFS(T$4:T$31,$E$4:$E$31,$E53,$F$4:$F$31,$F53,$J$4:$J$31,$C53,U$4:U$31,$F$32),"")</f>
        <v>1147</v>
      </c>
      <c r="U53" s="236"/>
      <c r="V53" s="45">
        <f t="shared" si="15"/>
        <v>30</v>
      </c>
      <c r="W53" s="48">
        <f t="shared" si="16"/>
        <v>62.5</v>
      </c>
      <c r="X53" s="229">
        <f>IFERROR(AVERAGEIFS(X$4:X$31,$E$4:$E$31,$E53,$F$4:$F$31,$F53,$J$4:$J$31,$C53,Z$4:Z$31,$F$32),"")</f>
        <v>939.33333333333337</v>
      </c>
      <c r="Y53" s="230">
        <f>IFERROR(AVERAGEIFS(Y$4:Y$31,$E$4:$E$31,$E53,$F$4:$F$31,$F53,$J$4:$J$31,$C53,Z$4:Z$31,$F$32),"")</f>
        <v>1144.5</v>
      </c>
      <c r="Z53" s="236"/>
      <c r="AA53" s="45">
        <f t="shared" si="17"/>
        <v>-23.333333333333258</v>
      </c>
      <c r="AB53" s="48">
        <f t="shared" si="18"/>
        <v>-2.5</v>
      </c>
      <c r="AC53" s="229">
        <f>IFERROR(AVERAGEIFS(AC$4:AC$31,$E$4:$E$31,$E53,$F$4:$F$31,$F53,$J$4:$J$31,$C53,AE$4:AE$31,$F$32),"")</f>
        <v>907.66666666666663</v>
      </c>
      <c r="AD53" s="230">
        <f>IFERROR(AVERAGEIFS(AD$4:AD$31,$E$4:$E$31,$E53,$F$4:$F$31,$F53,$J$4:$J$31,$C53,AE$4:AE$31,$F$32),"")</f>
        <v>1144.5</v>
      </c>
      <c r="AE53" s="236"/>
      <c r="AF53" s="45">
        <f t="shared" si="19"/>
        <v>-31.666666666666742</v>
      </c>
      <c r="AG53" s="48">
        <f t="shared" si="20"/>
        <v>0</v>
      </c>
      <c r="AH53" s="229">
        <f>IFERROR(AVERAGEIFS(AH$4:AH$31,$E$4:$E$31,$E53,$F$4:$F$31,$F53,$J$4:$J$31,$C53,AJ$4:AJ$31,$F$32),"")</f>
        <v>918.66666666666663</v>
      </c>
      <c r="AI53" s="230">
        <f>IFERROR(AVERAGEIFS(AI$4:AI$31,$E$4:$E$31,$E53,$F$4:$F$31,$F53,$J$4:$J$31,$C53,AJ$4:AJ$31,$F$32),"")</f>
        <v>1144.5</v>
      </c>
      <c r="AJ53" s="236"/>
      <c r="AK53" s="45">
        <f t="shared" si="21"/>
        <v>11</v>
      </c>
      <c r="AL53" s="48">
        <f t="shared" si="22"/>
        <v>0</v>
      </c>
      <c r="AM53" s="229">
        <f>IFERROR(AVERAGEIFS(AM$4:AM$31,$E$4:$E$31,$E53,$F$4:$F$31,$F53,$J$4:$J$31,$C53,AO$4:AO$31,$F$32),"")</f>
        <v>885.33333333333337</v>
      </c>
      <c r="AN53" s="230">
        <f>IFERROR(AVERAGEIFS(AN$4:AN$31,$E$4:$E$31,$E53,$F$4:$F$31,$F53,$J$4:$J$31,$C53,AO$4:AO$31,$F$32),"")</f>
        <v>1169.5</v>
      </c>
      <c r="AO53" s="236"/>
      <c r="AP53" s="45">
        <f t="shared" si="23"/>
        <v>-33.333333333333258</v>
      </c>
      <c r="AQ53" s="48">
        <f t="shared" si="24"/>
        <v>25</v>
      </c>
      <c r="AR53" s="229" t="str">
        <f>IFERROR(AVERAGEIFS(AR$4:AR$31,$E$4:$E$31,$E53,$F$4:$F$31,$F53,$J$4:$J$31,$C53,AT$4:AT$31,$F$32),"")</f>
        <v/>
      </c>
      <c r="AS53" s="230" t="str">
        <f>IFERROR(AVERAGEIFS(AS$4:AS$31,$E$4:$E$31,$E53,$F$4:$F$31,$F53,$J$4:$J$31,$C53,AT$4:AT$31,$F$32),"")</f>
        <v/>
      </c>
      <c r="AT53" s="236"/>
      <c r="AU53" s="45" t="str">
        <f t="shared" si="25"/>
        <v/>
      </c>
      <c r="AV53" s="48" t="str">
        <f t="shared" si="26"/>
        <v/>
      </c>
    </row>
    <row r="54" spans="1:48">
      <c r="C54" s="318" t="s">
        <v>58</v>
      </c>
      <c r="D54" t="s">
        <v>73</v>
      </c>
      <c r="E54" s="1">
        <v>2</v>
      </c>
      <c r="F54">
        <v>1</v>
      </c>
      <c r="G54" s="5"/>
      <c r="H54" s="5"/>
      <c r="I54" s="5"/>
      <c r="J54" s="5"/>
      <c r="K54" s="229">
        <f>IFERROR(AVERAGEIFS(K$4:K$31,$E$4:$E$31,$E54,$F$4:$F$31,$F54,$J$4:$J$31,$C54,M$4:M$31,$F$32),"")</f>
        <v>947.33333333333337</v>
      </c>
      <c r="L54" s="230">
        <f>IFERROR(AVERAGEIFS(L$4:L$31,$E$4:$E$31,$E54,$F$4:$F$31,$F54,$J$4:$J$31,$C54,M$4:M$31,$F$32),"")</f>
        <v>1234.5</v>
      </c>
      <c r="M54" s="235"/>
      <c r="N54" s="229">
        <f>IFERROR(AVERAGEIFS(N$4:N$31,$E$4:$E$31,$E54,$F$4:$F$31,$F54,$J$4:$J$31,$C54,P$4:P$31,$F$32),"")</f>
        <v>968</v>
      </c>
      <c r="O54" s="230">
        <f>IFERROR(AVERAGEIFS(O$4:O$31,$E$4:$E$31,$E54,$F$4:$F$31,$F54,$J$4:$J$31,$C54,P$4:P$31,$F$32),"")</f>
        <v>1234.5</v>
      </c>
      <c r="P54" s="236"/>
      <c r="Q54" s="128">
        <f t="shared" si="13"/>
        <v>20.666666666666629</v>
      </c>
      <c r="R54" s="108">
        <f t="shared" si="14"/>
        <v>0</v>
      </c>
      <c r="S54" s="229">
        <f>IFERROR(AVERAGEIFS(S$4:S$31,$E$4:$E$31,$E54,$F$4:$F$31,$F54,$J$4:$J$31,$C54,U$4:U$31,$F$32),"")</f>
        <v>1000.6666666666666</v>
      </c>
      <c r="T54" s="230">
        <f>IFERROR(AVERAGEIFS(T$4:T$31,$E$4:$E$31,$E54,$F$4:$F$31,$F54,$J$4:$J$31,$C54,U$4:U$31,$F$32),"")</f>
        <v>1197</v>
      </c>
      <c r="U54" s="236"/>
      <c r="V54" s="45">
        <f t="shared" si="15"/>
        <v>32.666666666666629</v>
      </c>
      <c r="W54" s="48">
        <f t="shared" si="16"/>
        <v>-37.5</v>
      </c>
      <c r="X54" s="229">
        <f>IFERROR(AVERAGEIFS(X$4:X$31,$E$4:$E$31,$E54,$F$4:$F$31,$F54,$J$4:$J$31,$C54,Z$4:Z$31,$F$32),"")</f>
        <v>997.33333333333337</v>
      </c>
      <c r="Y54" s="230">
        <f>IFERROR(AVERAGEIFS(Y$4:Y$31,$E$4:$E$31,$E54,$F$4:$F$31,$F54,$J$4:$J$31,$C54,Z$4:Z$31,$F$32),"")</f>
        <v>1244.5</v>
      </c>
      <c r="Z54" s="236"/>
      <c r="AA54" s="45">
        <f t="shared" si="17"/>
        <v>-3.3333333333332575</v>
      </c>
      <c r="AB54" s="48">
        <f t="shared" si="18"/>
        <v>47.5</v>
      </c>
      <c r="AC54" s="229">
        <f>IFERROR(AVERAGEIFS(AC$4:AC$31,$E$4:$E$31,$E54,$F$4:$F$31,$F54,$J$4:$J$31,$C54,AE$4:AE$31,$F$32),"")</f>
        <v>1009</v>
      </c>
      <c r="AD54" s="230">
        <f>IFERROR(AVERAGEIFS(AD$4:AD$31,$E$4:$E$31,$E54,$F$4:$F$31,$F54,$J$4:$J$31,$C54,AE$4:AE$31,$F$32),"")</f>
        <v>1244.5</v>
      </c>
      <c r="AE54" s="236"/>
      <c r="AF54" s="45">
        <f t="shared" si="19"/>
        <v>11.666666666666629</v>
      </c>
      <c r="AG54" s="48">
        <f t="shared" si="20"/>
        <v>0</v>
      </c>
      <c r="AH54" s="229">
        <f>IFERROR(AVERAGEIFS(AH$4:AH$31,$E$4:$E$31,$E54,$F$4:$F$31,$F54,$J$4:$J$31,$C54,AJ$4:AJ$31,$F$32),"")</f>
        <v>1048</v>
      </c>
      <c r="AI54" s="230">
        <f>IFERROR(AVERAGEIFS(AI$4:AI$31,$E$4:$E$31,$E54,$F$4:$F$31,$F54,$J$4:$J$31,$C54,AJ$4:AJ$31,$F$32),"")</f>
        <v>1244.5</v>
      </c>
      <c r="AJ54" s="236"/>
      <c r="AK54" s="45">
        <f t="shared" si="21"/>
        <v>39</v>
      </c>
      <c r="AL54" s="48">
        <f t="shared" si="22"/>
        <v>0</v>
      </c>
      <c r="AM54" s="229">
        <f>IFERROR(AVERAGEIFS(AM$4:AM$31,$E$4:$E$31,$E54,$F$4:$F$31,$F54,$J$4:$J$31,$C54,AO$4:AO$31,$F$32),"")</f>
        <v>1038</v>
      </c>
      <c r="AN54" s="230">
        <f>IFERROR(AVERAGEIFS(AN$4:AN$31,$E$4:$E$31,$E54,$F$4:$F$31,$F54,$J$4:$J$31,$C54,AO$4:AO$31,$F$32),"")</f>
        <v>1244.5</v>
      </c>
      <c r="AO54" s="236"/>
      <c r="AP54" s="45">
        <f t="shared" si="23"/>
        <v>-10</v>
      </c>
      <c r="AQ54" s="48">
        <f t="shared" si="24"/>
        <v>0</v>
      </c>
      <c r="AR54" s="229" t="str">
        <f>IFERROR(AVERAGEIFS(AR$4:AR$31,$E$4:$E$31,$E54,$F$4:$F$31,$F54,$J$4:$J$31,$C54,AT$4:AT$31,$F$32),"")</f>
        <v/>
      </c>
      <c r="AS54" s="230" t="str">
        <f>IFERROR(AVERAGEIFS(AS$4:AS$31,$E$4:$E$31,$E54,$F$4:$F$31,$F54,$J$4:$J$31,$C54,AT$4:AT$31,$F$32),"")</f>
        <v/>
      </c>
      <c r="AT54" s="236"/>
      <c r="AU54" s="45" t="str">
        <f t="shared" si="25"/>
        <v/>
      </c>
      <c r="AV54" s="48" t="str">
        <f t="shared" si="26"/>
        <v/>
      </c>
    </row>
    <row r="55" spans="1:48">
      <c r="C55" s="318" t="s">
        <v>58</v>
      </c>
      <c r="D55" t="s">
        <v>74</v>
      </c>
      <c r="E55" s="1">
        <v>2</v>
      </c>
      <c r="F55">
        <v>2</v>
      </c>
      <c r="G55" s="5"/>
      <c r="H55" s="5"/>
      <c r="I55" s="5"/>
      <c r="J55" s="5"/>
      <c r="K55" s="80" t="str">
        <f>IFERROR(AVERAGEIFS(K$4:K$31,$E$4:$E$31,$E55,$F$4:$F$31,$F55,$J$4:$J$31,$C55,M$4:M$31,$F$32),"")</f>
        <v/>
      </c>
      <c r="L55" s="76" t="str">
        <f>IFERROR(AVERAGEIFS(L$4:L$31,$E$4:$E$31,$E55,$F$4:$F$31,$F55,$J$4:$J$31,$C55,M$4:M$31,$F$32),"")</f>
        <v/>
      </c>
      <c r="M55" s="32"/>
      <c r="N55" s="80" t="str">
        <f>IFERROR(AVERAGEIFS(N$4:N$31,$E$4:$E$31,$E55,$F$4:$F$31,$F55,$J$4:$J$31,$C55,P$4:P$31,$F$32),"")</f>
        <v/>
      </c>
      <c r="O55" s="76" t="str">
        <f>IFERROR(AVERAGEIFS(O$4:O$31,$E$4:$E$31,$E55,$F$4:$F$31,$F55,$J$4:$J$31,$C55,P$4:P$31,$F$32),"")</f>
        <v/>
      </c>
      <c r="P55" s="31"/>
      <c r="Q55" s="45" t="str">
        <f t="shared" si="13"/>
        <v/>
      </c>
      <c r="R55" s="48" t="str">
        <f t="shared" si="14"/>
        <v/>
      </c>
      <c r="S55" s="80" t="str">
        <f>IFERROR(AVERAGEIFS(S$4:S$31,$E$4:$E$31,$E55,$F$4:$F$31,$F55,$J$4:$J$31,$C55,U$4:U$31,$F$32),"")</f>
        <v/>
      </c>
      <c r="T55" s="76" t="str">
        <f>IFERROR(AVERAGEIFS(T$4:T$31,$E$4:$E$31,$E55,$F$4:$F$31,$F55,$J$4:$J$31,$C55,U$4:U$31,$F$32),"")</f>
        <v/>
      </c>
      <c r="U55" s="31"/>
      <c r="V55" s="45" t="str">
        <f t="shared" si="15"/>
        <v/>
      </c>
      <c r="W55" s="48" t="str">
        <f t="shared" si="16"/>
        <v/>
      </c>
      <c r="X55" s="80" t="str">
        <f>IFERROR(AVERAGEIFS(X$4:X$31,$E$4:$E$31,$E55,$F$4:$F$31,$F55,$J$4:$J$31,$C55,Z$4:Z$31,$F$32),"")</f>
        <v/>
      </c>
      <c r="Y55" s="76" t="str">
        <f>IFERROR(AVERAGEIFS(Y$4:Y$31,$E$4:$E$31,$E55,$F$4:$F$31,$F55,$J$4:$J$31,$C55,Z$4:Z$31,$F$32),"")</f>
        <v/>
      </c>
      <c r="Z55" s="31"/>
      <c r="AA55" s="45" t="str">
        <f t="shared" si="17"/>
        <v/>
      </c>
      <c r="AB55" s="48" t="str">
        <f t="shared" si="18"/>
        <v/>
      </c>
      <c r="AC55" s="80" t="str">
        <f>IFERROR(AVERAGEIFS(AC$4:AC$31,$E$4:$E$31,$E55,$F$4:$F$31,$F55,$J$4:$J$31,$C55,AE$4:AE$31,$F$32),"")</f>
        <v/>
      </c>
      <c r="AD55" s="76" t="str">
        <f>IFERROR(AVERAGEIFS(AD$4:AD$31,$E$4:$E$31,$E55,$F$4:$F$31,$F55,$J$4:$J$31,$C55,AE$4:AE$31,$F$32),"")</f>
        <v/>
      </c>
      <c r="AE55" s="31"/>
      <c r="AF55" s="45" t="str">
        <f t="shared" si="19"/>
        <v/>
      </c>
      <c r="AG55" s="48" t="str">
        <f t="shared" si="20"/>
        <v/>
      </c>
      <c r="AH55" s="80" t="str">
        <f>IFERROR(AVERAGEIFS(AH$4:AH$31,$E$4:$E$31,$E55,$F$4:$F$31,$F55,$J$4:$J$31,$C55,AJ$4:AJ$31,$F$32),"")</f>
        <v/>
      </c>
      <c r="AI55" s="76" t="str">
        <f>IFERROR(AVERAGEIFS(AI$4:AI$31,$E$4:$E$31,$E55,$F$4:$F$31,$F55,$J$4:$J$31,$C55,AJ$4:AJ$31,$F$32),"")</f>
        <v/>
      </c>
      <c r="AJ55" s="31"/>
      <c r="AK55" s="45" t="str">
        <f t="shared" si="21"/>
        <v/>
      </c>
      <c r="AL55" s="48" t="str">
        <f t="shared" si="22"/>
        <v/>
      </c>
      <c r="AM55" s="80" t="str">
        <f>IFERROR(AVERAGEIFS(AM$4:AM$31,$E$4:$E$31,$E55,$F$4:$F$31,$F55,$J$4:$J$31,$C55,AO$4:AO$31,$F$32),"")</f>
        <v/>
      </c>
      <c r="AN55" s="76" t="str">
        <f>IFERROR(AVERAGEIFS(AN$4:AN$31,$E$4:$E$31,$E55,$F$4:$F$31,$F55,$J$4:$J$31,$C55,AO$4:AO$31,$F$32),"")</f>
        <v/>
      </c>
      <c r="AO55" s="31"/>
      <c r="AP55" s="45" t="str">
        <f t="shared" si="23"/>
        <v/>
      </c>
      <c r="AQ55" s="48" t="str">
        <f t="shared" si="24"/>
        <v/>
      </c>
      <c r="AR55" s="80" t="str">
        <f>IFERROR(AVERAGEIFS(AR$4:AR$31,$E$4:$E$31,$E55,$F$4:$F$31,$F55,$J$4:$J$31,$C55,AT$4:AT$31,$F$32),"")</f>
        <v/>
      </c>
      <c r="AS55" s="76" t="str">
        <f>IFERROR(AVERAGEIFS(AS$4:AS$31,$E$4:$E$31,$E55,$F$4:$F$31,$F55,$J$4:$J$31,$C55,AT$4:AT$31,$F$32),"")</f>
        <v/>
      </c>
      <c r="AT55" s="31"/>
      <c r="AU55" s="45" t="str">
        <f t="shared" si="25"/>
        <v/>
      </c>
      <c r="AV55" s="48" t="str">
        <f t="shared" si="26"/>
        <v/>
      </c>
    </row>
    <row r="56" spans="1:48">
      <c r="C56" s="318" t="s">
        <v>58</v>
      </c>
      <c r="D56" s="5" t="s">
        <v>75</v>
      </c>
      <c r="E56">
        <v>3</v>
      </c>
      <c r="G56" s="5"/>
      <c r="H56" s="5"/>
      <c r="I56" s="5"/>
      <c r="J56" s="5"/>
      <c r="K56" s="80">
        <f>IFERROR(AVERAGEIFS(K$4:K$31,$E$4:$E$31,$E56,$J$4:$J$31,$C56,M$4:M$31,$F$32),"")</f>
        <v>1304.3333333333333</v>
      </c>
      <c r="L56" s="76">
        <f>IFERROR(AVERAGEIFS(L$4:L$31,$E$4:$E$31,$E56,$J$4:$J$31,$C56,M$4:M$31,$F$32),"")</f>
        <v>1639</v>
      </c>
      <c r="M56" s="32"/>
      <c r="N56" s="80">
        <f>IFERROR(AVERAGEIFS(N$4:N$31,$E$4:$E$31,$E56,$J$4:$J$31,$C56,P$4:P$31,$F$32),"")</f>
        <v>1304.3333333333333</v>
      </c>
      <c r="O56" s="76">
        <f>IFERROR(AVERAGEIFS(O$4:O$31,$E$4:$E$31,$E56,$J$4:$J$31,$C56,P$4:P$31,$F$32),"")</f>
        <v>1639</v>
      </c>
      <c r="Q56" s="45">
        <f t="shared" si="13"/>
        <v>0</v>
      </c>
      <c r="R56" s="48">
        <f t="shared" si="14"/>
        <v>0</v>
      </c>
      <c r="S56" s="80">
        <f>IFERROR(AVERAGEIFS(S$4:S$31,$E$4:$E$31,$E56,$J$4:$J$31,$C56,U$4:U$31,$F$32),"")</f>
        <v>1379</v>
      </c>
      <c r="T56" s="76">
        <f>IFERROR(AVERAGEIFS(T$4:T$31,$E$4:$E$31,$E56,$J$4:$J$31,$C56,U$4:U$31,$F$32),"")</f>
        <v>1659</v>
      </c>
      <c r="U56" s="19"/>
      <c r="V56" s="45">
        <f t="shared" si="15"/>
        <v>74.666666666666742</v>
      </c>
      <c r="W56" s="48">
        <f t="shared" si="16"/>
        <v>20</v>
      </c>
      <c r="X56" s="80">
        <f>IFERROR(AVERAGEIFS(X$4:X$31,$E$4:$E$31,$E56,$J$4:$J$31,$C56,Z$4:Z$31,$F$32),"")</f>
        <v>1382</v>
      </c>
      <c r="Y56" s="76">
        <f>IFERROR(AVERAGEIFS(Y$4:Y$31,$E$4:$E$31,$E56,$J$4:$J$31,$C56,Z$4:Z$31,$F$32),"")</f>
        <v>1659</v>
      </c>
      <c r="Z56" s="19"/>
      <c r="AA56" s="45">
        <f t="shared" si="17"/>
        <v>3</v>
      </c>
      <c r="AB56" s="48">
        <f t="shared" si="18"/>
        <v>0</v>
      </c>
      <c r="AC56" s="80">
        <f>IFERROR(AVERAGEIFS(AC$4:AC$31,$E$4:$E$31,$E56,$J$4:$J$31,$C56,AE$4:AE$31,$F$32),"")</f>
        <v>1379</v>
      </c>
      <c r="AD56" s="76">
        <f>IFERROR(AVERAGEIFS(AD$4:AD$31,$E$4:$E$31,$E56,$J$4:$J$31,$C56,AE$4:AE$31,$F$32),"")</f>
        <v>1659</v>
      </c>
      <c r="AE56" s="19"/>
      <c r="AF56" s="45">
        <f t="shared" si="19"/>
        <v>-3</v>
      </c>
      <c r="AG56" s="48">
        <f t="shared" si="20"/>
        <v>0</v>
      </c>
      <c r="AH56" s="80">
        <f>IFERROR(AVERAGEIFS(AH$4:AH$31,$E$4:$E$31,$E56,$J$4:$J$31,$C56,AJ$4:AJ$31,$F$32),"")</f>
        <v>1245</v>
      </c>
      <c r="AI56" s="76">
        <f>IFERROR(AVERAGEIFS(AI$4:AI$31,$E$4:$E$31,$E56,$J$4:$J$31,$C56,AJ$4:AJ$31,$F$32),"")</f>
        <v>1659</v>
      </c>
      <c r="AJ56" s="19"/>
      <c r="AK56" s="45">
        <f t="shared" si="21"/>
        <v>-134</v>
      </c>
      <c r="AL56" s="48">
        <f t="shared" si="22"/>
        <v>0</v>
      </c>
      <c r="AM56" s="80">
        <f>IFERROR(AVERAGEIFS(AM$4:AM$31,$E$4:$E$31,$E56,$J$4:$J$31,$C56,AO$4:AO$31,$F$32),"")</f>
        <v>1245</v>
      </c>
      <c r="AN56" s="76">
        <f>IFERROR(AVERAGEIFS(AN$4:AN$31,$E$4:$E$31,$E56,$J$4:$J$31,$C56,AO$4:AO$31,$F$32),"")</f>
        <v>1659</v>
      </c>
      <c r="AO56" s="19"/>
      <c r="AP56" s="45">
        <f t="shared" si="23"/>
        <v>0</v>
      </c>
      <c r="AQ56" s="48">
        <f t="shared" si="24"/>
        <v>0</v>
      </c>
      <c r="AR56" s="80" t="str">
        <f>IFERROR(AVERAGEIFS(AR$4:AR$31,$E$4:$E$31,$E56,$J$4:$J$31,$C56,AT$4:AT$31,$F$32),"")</f>
        <v/>
      </c>
      <c r="AS56" s="76" t="str">
        <f>IFERROR(AVERAGEIFS(AS$4:AS$31,$E$4:$E$31,$E56,$J$4:$J$31,$C56,AT$4:AT$31,$F$32),"")</f>
        <v/>
      </c>
      <c r="AT56" s="19"/>
      <c r="AU56" s="45" t="str">
        <f t="shared" si="25"/>
        <v/>
      </c>
      <c r="AV56" s="48" t="str">
        <f t="shared" si="26"/>
        <v/>
      </c>
    </row>
    <row r="58" spans="1:48" ht="18.75">
      <c r="D58" s="324" t="s">
        <v>76</v>
      </c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</row>
    <row r="59" spans="1:48">
      <c r="D59" s="15" t="str">
        <f>D3</f>
        <v>Site Name</v>
      </c>
      <c r="E59" s="15" t="str">
        <f>E3</f>
        <v># Br</v>
      </c>
      <c r="F59" s="15" t="str">
        <f>F3</f>
        <v># Bath</v>
      </c>
      <c r="G59" s="15" t="str">
        <f>G3</f>
        <v>Sq ft</v>
      </c>
      <c r="H59" s="15"/>
      <c r="I59" s="15"/>
      <c r="J59" s="15"/>
      <c r="K59" s="43" t="str">
        <f t="shared" ref="K59:AH59" si="33">K3</f>
        <v>Min Rate</v>
      </c>
      <c r="L59" s="43"/>
      <c r="M59" s="49" t="str">
        <f t="shared" si="33"/>
        <v>Available</v>
      </c>
      <c r="N59" s="43" t="str">
        <f t="shared" si="33"/>
        <v>Min Rate</v>
      </c>
      <c r="O59" s="43"/>
      <c r="P59" s="43" t="str">
        <f t="shared" si="33"/>
        <v>Available</v>
      </c>
      <c r="Q59" s="43"/>
      <c r="R59" s="49" t="str">
        <f t="shared" si="33"/>
        <v>Max vs. Last</v>
      </c>
      <c r="S59" s="16" t="str">
        <f t="shared" si="33"/>
        <v>Min Rate</v>
      </c>
      <c r="T59" s="16" t="str">
        <f t="shared" si="33"/>
        <v>Max Rate</v>
      </c>
      <c r="U59" s="16" t="str">
        <f t="shared" si="33"/>
        <v>Available</v>
      </c>
      <c r="V59" s="16" t="str">
        <f t="shared" si="33"/>
        <v>Min Vs. Last</v>
      </c>
      <c r="W59" s="16" t="str">
        <f t="shared" si="33"/>
        <v>Max Vs. Last</v>
      </c>
      <c r="X59" s="16" t="str">
        <f t="shared" si="33"/>
        <v>Min Rate</v>
      </c>
      <c r="Y59" s="16" t="str">
        <f t="shared" si="33"/>
        <v>Max Rate</v>
      </c>
      <c r="Z59" s="16" t="str">
        <f t="shared" si="33"/>
        <v>Available</v>
      </c>
      <c r="AA59" s="16" t="str">
        <f t="shared" si="33"/>
        <v>Min Vs. Last</v>
      </c>
      <c r="AB59" s="16" t="str">
        <f t="shared" si="33"/>
        <v>Max Vs. Last</v>
      </c>
      <c r="AC59" s="16" t="str">
        <f t="shared" si="33"/>
        <v>Min Rate</v>
      </c>
      <c r="AD59" s="16" t="str">
        <f t="shared" si="33"/>
        <v>Max Rate</v>
      </c>
      <c r="AE59" s="16" t="str">
        <f t="shared" si="33"/>
        <v>Available</v>
      </c>
      <c r="AF59" s="16" t="str">
        <f t="shared" si="33"/>
        <v>Min Vs. Last</v>
      </c>
      <c r="AG59" s="16" t="str">
        <f t="shared" si="33"/>
        <v>Max Vs. Last</v>
      </c>
      <c r="AH59" s="16" t="str">
        <f t="shared" si="33"/>
        <v>Min Rate</v>
      </c>
    </row>
    <row r="60" spans="1:48">
      <c r="D60" s="362" t="s">
        <v>244</v>
      </c>
      <c r="E60" s="70" t="s">
        <v>51</v>
      </c>
      <c r="F60" s="70">
        <v>1</v>
      </c>
      <c r="G60" s="116">
        <v>820</v>
      </c>
      <c r="H60" s="117" t="s">
        <v>48</v>
      </c>
      <c r="I60" s="70"/>
      <c r="J60" s="70"/>
      <c r="K60" s="95">
        <v>1310</v>
      </c>
      <c r="L60" s="74"/>
      <c r="M60" s="106" t="s">
        <v>79</v>
      </c>
      <c r="N60" s="95">
        <v>1310</v>
      </c>
      <c r="O60" s="45"/>
      <c r="P60" s="19" t="s">
        <v>192</v>
      </c>
      <c r="R60" s="48"/>
      <c r="S60">
        <v>1310</v>
      </c>
      <c r="T60">
        <v>1390</v>
      </c>
      <c r="U60" s="13" t="s">
        <v>26</v>
      </c>
      <c r="V60" s="13"/>
      <c r="W60" s="19"/>
      <c r="X60">
        <v>1310</v>
      </c>
      <c r="Y60">
        <v>1390</v>
      </c>
      <c r="Z60" t="s">
        <v>28</v>
      </c>
      <c r="AC60">
        <v>1310</v>
      </c>
      <c r="AD60">
        <v>1390</v>
      </c>
      <c r="AE60" t="s">
        <v>28</v>
      </c>
      <c r="AH60">
        <v>1310</v>
      </c>
      <c r="AI60">
        <v>1390</v>
      </c>
      <c r="AM60">
        <v>1335</v>
      </c>
      <c r="AN60">
        <v>1405</v>
      </c>
      <c r="AO60" t="s">
        <v>192</v>
      </c>
    </row>
    <row r="61" spans="1:48">
      <c r="D61" s="363"/>
      <c r="E61">
        <v>2</v>
      </c>
      <c r="F61">
        <v>2</v>
      </c>
      <c r="G61" s="98" t="s">
        <v>245</v>
      </c>
      <c r="H61" s="118" t="s">
        <v>246</v>
      </c>
      <c r="K61" s="44">
        <v>1405</v>
      </c>
      <c r="L61" s="45"/>
      <c r="M61" s="107" t="s">
        <v>26</v>
      </c>
      <c r="N61" s="44">
        <v>1405</v>
      </c>
      <c r="O61" s="45"/>
      <c r="P61" s="19" t="s">
        <v>88</v>
      </c>
      <c r="R61" s="48"/>
      <c r="S61">
        <v>1405</v>
      </c>
      <c r="T61">
        <v>1515</v>
      </c>
      <c r="U61" s="13" t="s">
        <v>26</v>
      </c>
      <c r="V61" s="13"/>
      <c r="W61" s="19"/>
      <c r="X61">
        <v>1405</v>
      </c>
      <c r="Y61">
        <v>1515</v>
      </c>
      <c r="Z61" t="s">
        <v>28</v>
      </c>
      <c r="AC61">
        <v>1405</v>
      </c>
      <c r="AD61">
        <v>1515</v>
      </c>
      <c r="AE61" t="s">
        <v>28</v>
      </c>
      <c r="AH61">
        <v>1405</v>
      </c>
      <c r="AI61">
        <v>1650</v>
      </c>
      <c r="AM61">
        <v>1430</v>
      </c>
      <c r="AN61">
        <v>1675</v>
      </c>
      <c r="AO61" t="s">
        <v>192</v>
      </c>
    </row>
    <row r="62" spans="1:48" s="10" customFormat="1">
      <c r="A62"/>
      <c r="B62"/>
      <c r="C62"/>
      <c r="D62" s="364"/>
      <c r="E62" s="10">
        <v>2</v>
      </c>
      <c r="F62" s="10">
        <v>2</v>
      </c>
      <c r="G62" s="99" t="s">
        <v>247</v>
      </c>
      <c r="H62" s="119" t="s">
        <v>246</v>
      </c>
      <c r="K62" s="50">
        <v>1515</v>
      </c>
      <c r="L62" s="75"/>
      <c r="M62" s="124" t="s">
        <v>26</v>
      </c>
      <c r="N62" s="50">
        <v>1515</v>
      </c>
      <c r="O62" s="75"/>
      <c r="P62" s="20" t="s">
        <v>88</v>
      </c>
      <c r="Q62" s="20"/>
      <c r="R62" s="51"/>
      <c r="S62" s="10">
        <v>1600</v>
      </c>
      <c r="T62" s="10">
        <v>1650</v>
      </c>
      <c r="U62" s="14" t="s">
        <v>28</v>
      </c>
      <c r="V62" s="14"/>
      <c r="W62" s="20"/>
      <c r="X62" s="10">
        <v>1600</v>
      </c>
      <c r="Y62" s="10">
        <v>1650</v>
      </c>
      <c r="Z62" s="10" t="s">
        <v>28</v>
      </c>
      <c r="AC62" s="10">
        <v>1600</v>
      </c>
      <c r="AD62" s="10">
        <v>1650</v>
      </c>
      <c r="AE62" s="10" t="s">
        <v>28</v>
      </c>
      <c r="AH62" s="10">
        <v>1405</v>
      </c>
      <c r="AI62" s="10">
        <v>1650</v>
      </c>
      <c r="AM62" s="10">
        <v>1430</v>
      </c>
      <c r="AN62" s="10">
        <v>1675</v>
      </c>
      <c r="AO62" s="10" t="s">
        <v>192</v>
      </c>
    </row>
    <row r="63" spans="1:48">
      <c r="D63" t="s">
        <v>82</v>
      </c>
      <c r="K63" s="42">
        <v>44560</v>
      </c>
      <c r="L63" s="42"/>
      <c r="N63" s="42">
        <v>44566</v>
      </c>
      <c r="O63" s="42"/>
      <c r="R63" s="45"/>
      <c r="S63" s="30">
        <v>44615</v>
      </c>
      <c r="V63" s="13"/>
      <c r="AH63" s="30">
        <v>44708</v>
      </c>
      <c r="AM63" s="30">
        <v>44711</v>
      </c>
    </row>
  </sheetData>
  <autoFilter ref="B3:J3" xr:uid="{F147720F-733D-43A5-B705-C191B1DFC084}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dxfId="84" priority="31" operator="equal">
      <formula>"Margaret"</formula>
    </cfRule>
    <cfRule type="cellIs" dxfId="83" priority="32" operator="equal">
      <formula>"Steve"</formula>
    </cfRule>
    <cfRule type="cellIs" dxfId="82" priority="33" operator="equal">
      <formula>"Cheryl"</formula>
    </cfRule>
    <cfRule type="cellIs" dxfId="81" priority="34" operator="equal">
      <formula>"Davene"</formula>
    </cfRule>
    <cfRule type="cellIs" dxfId="80" priority="35" operator="equal">
      <formula>"Morgan"</formula>
    </cfRule>
  </conditionalFormatting>
  <conditionalFormatting sqref="A7">
    <cfRule type="cellIs" dxfId="79" priority="26" operator="equal">
      <formula>"Margaret"</formula>
    </cfRule>
    <cfRule type="cellIs" dxfId="78" priority="27" operator="equal">
      <formula>"Steve"</formula>
    </cfRule>
    <cfRule type="cellIs" dxfId="77" priority="28" operator="equal">
      <formula>"Cheryl"</formula>
    </cfRule>
    <cfRule type="cellIs" dxfId="76" priority="29" operator="equal">
      <formula>"Davene"</formula>
    </cfRule>
    <cfRule type="cellIs" dxfId="75" priority="30" operator="equal">
      <formula>"Morgan"</formula>
    </cfRule>
  </conditionalFormatting>
  <conditionalFormatting sqref="A10">
    <cfRule type="cellIs" dxfId="74" priority="21" operator="equal">
      <formula>"Margaret"</formula>
    </cfRule>
    <cfRule type="cellIs" dxfId="73" priority="22" operator="equal">
      <formula>"Steve"</formula>
    </cfRule>
    <cfRule type="cellIs" dxfId="72" priority="23" operator="equal">
      <formula>"Cheryl"</formula>
    </cfRule>
    <cfRule type="cellIs" dxfId="71" priority="24" operator="equal">
      <formula>"Davene"</formula>
    </cfRule>
    <cfRule type="cellIs" dxfId="70" priority="25" operator="equal">
      <formula>"Morgan"</formula>
    </cfRule>
  </conditionalFormatting>
  <conditionalFormatting sqref="A19:A21">
    <cfRule type="cellIs" dxfId="69" priority="16" operator="equal">
      <formula>"Margaret"</formula>
    </cfRule>
    <cfRule type="cellIs" dxfId="68" priority="17" operator="equal">
      <formula>"Steve"</formula>
    </cfRule>
    <cfRule type="cellIs" dxfId="67" priority="18" operator="equal">
      <formula>"Cheryl"</formula>
    </cfRule>
    <cfRule type="cellIs" dxfId="66" priority="19" operator="equal">
      <formula>"Davene"</formula>
    </cfRule>
    <cfRule type="cellIs" dxfId="65" priority="20" operator="equal">
      <formula>"Morgan"</formula>
    </cfRule>
  </conditionalFormatting>
  <conditionalFormatting sqref="B10">
    <cfRule type="cellIs" dxfId="64" priority="1" operator="equal">
      <formula>"Margaret"</formula>
    </cfRule>
    <cfRule type="cellIs" dxfId="63" priority="2" operator="equal">
      <formula>"Steve"</formula>
    </cfRule>
    <cfRule type="cellIs" dxfId="62" priority="3" operator="equal">
      <formula>"Cheryl"</formula>
    </cfRule>
    <cfRule type="cellIs" dxfId="61" priority="4" operator="equal">
      <formula>"Davene"</formula>
    </cfRule>
    <cfRule type="cellIs" dxfId="60" priority="5" operator="equal">
      <formula>"Morgan"</formula>
    </cfRule>
  </conditionalFormatting>
  <hyperlinks>
    <hyperlink ref="D7" r:id="rId1" display="Laurel Gardens" xr:uid="{B4739C0D-FA4A-492E-A9C5-E505F5105534}"/>
    <hyperlink ref="D4:D6" r:id="rId2" display="North Haven Estates" xr:uid="{A597B528-607E-4DB9-BF83-41611993B1F1}"/>
    <hyperlink ref="D15" r:id="rId3" display="Bridgewood Apts" xr:uid="{2F968446-7F1E-4092-8DB6-B0A1AE044FDA}"/>
    <hyperlink ref="D19" r:id="rId4" display="Ascot Court" xr:uid="{E0CE7152-0E04-4823-B3FE-8CDAB851055E}"/>
    <hyperlink ref="D15:D18" r:id="rId5" display="Miller Ridge" xr:uid="{163548DE-5D4C-4613-95DC-938FE5ABCB4D}"/>
    <hyperlink ref="D25:D26" r:id="rId6" display="Harmony at the Market" xr:uid="{6641A4F1-C998-4BBA-B8D2-A26ACF44495F}"/>
    <hyperlink ref="D19:D22" r:id="rId7" display="Emerald Hills" xr:uid="{9D195B22-8D94-4BB9-8944-7720DD72002F}"/>
    <hyperlink ref="D27:D29" r:id="rId8" display="Hollick Kenyon" xr:uid="{6191F542-F3C0-4DC1-A234-66233BA8FD97}"/>
    <hyperlink ref="D7:D9" r:id="rId9" display="Wyndham Crossing" xr:uid="{512B9F63-D0EE-4DA3-B74C-D1D4AC6A430C}"/>
    <hyperlink ref="D10:D14" r:id="rId10" display="Carmen" xr:uid="{DF5C794C-8C53-43B7-B8D9-4664B0297D18}"/>
    <hyperlink ref="D23:D24" r:id="rId11" display="Brintnell Landing" xr:uid="{8DE87021-E8BF-4002-8AA8-1CD87E979C09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D3C59B-21C6-461C-A2CD-952D92A2A8BC}">
          <x14:formula1>
            <xm:f>Instructions!$A$31:$A$35</xm:f>
          </x14:formula1>
          <xm:sqref>F32 U4:U29 Z4:Z29 AJ4:AJ29 AO4:AO29 AT4:AT29 U60:U62 AE4:AE30 Z60:Z62 AE60:AE62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53F91E3D3C048A3EBF7C6295FC104" ma:contentTypeVersion="16" ma:contentTypeDescription="Create a new document." ma:contentTypeScope="" ma:versionID="7763f24c4cac7d2128255f7a223eb909">
  <xsd:schema xmlns:xsd="http://www.w3.org/2001/XMLSchema" xmlns:xs="http://www.w3.org/2001/XMLSchema" xmlns:p="http://schemas.microsoft.com/office/2006/metadata/properties" xmlns:ns2="c8bcce72-4113-443b-af95-b7338afeb5e8" xmlns:ns3="b8bd93f8-738d-4fbd-a28c-34839016669a" targetNamespace="http://schemas.microsoft.com/office/2006/metadata/properties" ma:root="true" ma:fieldsID="c85812b60581037f1661555579eebda6" ns2:_="" ns3:_="">
    <xsd:import namespace="c8bcce72-4113-443b-af95-b7338afeb5e8"/>
    <xsd:import namespace="b8bd93f8-738d-4fbd-a28c-34839016669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cce72-4113-443b-af95-b7338afeb5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1187d45-c3b4-43a6-bd7b-4baa27b76380}" ma:internalName="TaxCatchAll" ma:showField="CatchAllData" ma:web="c8bcce72-4113-443b-af95-b7338afeb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d93f8-738d-4fbd-a28c-3483901666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2c3ef4-8125-46c9-a21e-7110671b01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8bcce72-4113-443b-af95-b7338afeb5e8">
      <UserInfo>
        <DisplayName>Margaret Lewis</DisplayName>
        <AccountId>22</AccountId>
        <AccountType/>
      </UserInfo>
      <UserInfo>
        <DisplayName>Denise Cave</DisplayName>
        <AccountId>68</AccountId>
        <AccountType/>
      </UserInfo>
    </SharedWithUsers>
    <lcf76f155ced4ddcb4097134ff3c332f xmlns="b8bd93f8-738d-4fbd-a28c-34839016669a">
      <Terms xmlns="http://schemas.microsoft.com/office/infopath/2007/PartnerControls"/>
    </lcf76f155ced4ddcb4097134ff3c332f>
    <TaxCatchAll xmlns="c8bcce72-4113-443b-af95-b7338afeb5e8" xsi:nil="true"/>
  </documentManagement>
</p:properties>
</file>

<file path=customXml/itemProps1.xml><?xml version="1.0" encoding="utf-8"?>
<ds:datastoreItem xmlns:ds="http://schemas.openxmlformats.org/officeDocument/2006/customXml" ds:itemID="{510E31C7-F309-4798-99D4-D2CE4FDBB2D8}"/>
</file>

<file path=customXml/itemProps2.xml><?xml version="1.0" encoding="utf-8"?>
<ds:datastoreItem xmlns:ds="http://schemas.openxmlformats.org/officeDocument/2006/customXml" ds:itemID="{EC0D510B-09BA-447D-8B2B-9B2669C4ABBC}"/>
</file>

<file path=customXml/itemProps3.xml><?xml version="1.0" encoding="utf-8"?>
<ds:datastoreItem xmlns:ds="http://schemas.openxmlformats.org/officeDocument/2006/customXml" ds:itemID="{B1A49247-C6A4-40CF-804F-5B3B96B486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Kofoed</dc:creator>
  <cp:keywords/>
  <dc:description/>
  <cp:lastModifiedBy>Jessica Lucas</cp:lastModifiedBy>
  <cp:revision/>
  <dcterms:created xsi:type="dcterms:W3CDTF">2015-06-05T18:17:20Z</dcterms:created>
  <dcterms:modified xsi:type="dcterms:W3CDTF">2022-06-15T22:22:47Z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0x01010075953F91E3D3C048A3EBF7C6295FC104</vt:lpwstr>
  </property>
  <property fmtid="{D5CDD505-2E9C-101B-9397-08002B2CF9AE}" pid="3" name="MediaServiceImageTags">
    <vt:lpwstr/>
  </property>
</Properties>
</file>