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SDS\DS Project\TK analysis\"/>
    </mc:Choice>
  </mc:AlternateContent>
  <xr:revisionPtr revIDLastSave="0" documentId="13_ncr:1_{7D6A91DB-5039-42D2-BA4A-837FDBF3A3F1}" xr6:coauthVersionLast="47" xr6:coauthVersionMax="47" xr10:uidLastSave="{00000000-0000-0000-0000-000000000000}"/>
  <bookViews>
    <workbookView xWindow="-108" yWindow="-108" windowWidth="23256" windowHeight="14016" xr2:uid="{EF2B5DF0-820C-4264-A359-51F45012B519}"/>
  </bookViews>
  <sheets>
    <sheet name="Sheet1" sheetId="1" r:id="rId1"/>
    <sheet name="Ensembl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  <c r="E68" i="1"/>
  <c r="E69" i="1"/>
  <c r="E71" i="1"/>
  <c r="E72" i="1"/>
  <c r="D68" i="1"/>
  <c r="D69" i="1"/>
  <c r="D70" i="1"/>
  <c r="D71" i="1"/>
  <c r="D72" i="1"/>
  <c r="D67" i="1"/>
  <c r="E60" i="1"/>
  <c r="E61" i="1"/>
  <c r="E62" i="1"/>
  <c r="E64" i="1"/>
  <c r="E65" i="1"/>
  <c r="D61" i="1"/>
  <c r="D62" i="1"/>
  <c r="D63" i="1"/>
  <c r="D64" i="1"/>
  <c r="D65" i="1"/>
  <c r="D60" i="1"/>
  <c r="C67" i="1"/>
  <c r="L37" i="1"/>
  <c r="L30" i="1"/>
  <c r="L35" i="1"/>
  <c r="L28" i="1"/>
  <c r="L36" i="1"/>
  <c r="L34" i="1"/>
  <c r="L33" i="1"/>
  <c r="L32" i="1"/>
  <c r="L29" i="1"/>
  <c r="L27" i="1"/>
  <c r="L26" i="1"/>
  <c r="L25" i="1"/>
  <c r="K37" i="1"/>
  <c r="K36" i="1"/>
  <c r="K35" i="1"/>
  <c r="K34" i="1"/>
  <c r="K33" i="1"/>
  <c r="K32" i="1"/>
  <c r="K30" i="1"/>
  <c r="K29" i="1"/>
  <c r="K28" i="1"/>
  <c r="K27" i="1"/>
  <c r="K26" i="1"/>
  <c r="K25" i="1"/>
  <c r="P37" i="1"/>
  <c r="E32" i="1"/>
  <c r="F32" i="1"/>
  <c r="G32" i="1"/>
  <c r="H32" i="1"/>
  <c r="I32" i="1"/>
  <c r="J32" i="1"/>
  <c r="E33" i="1"/>
  <c r="F33" i="1"/>
  <c r="G33" i="1"/>
  <c r="H33" i="1"/>
  <c r="I33" i="1"/>
  <c r="J33" i="1"/>
  <c r="E34" i="1"/>
  <c r="F34" i="1"/>
  <c r="G34" i="1"/>
  <c r="H34" i="1"/>
  <c r="I34" i="1"/>
  <c r="J34" i="1"/>
  <c r="E35" i="1"/>
  <c r="F35" i="1"/>
  <c r="G35" i="1"/>
  <c r="H35" i="1"/>
  <c r="I35" i="1"/>
  <c r="J35" i="1"/>
  <c r="E36" i="1"/>
  <c r="F36" i="1"/>
  <c r="G36" i="1"/>
  <c r="H36" i="1"/>
  <c r="I36" i="1"/>
  <c r="J36" i="1"/>
  <c r="E37" i="1"/>
  <c r="F37" i="1"/>
  <c r="G37" i="1"/>
  <c r="H37" i="1"/>
  <c r="I37" i="1"/>
  <c r="J37" i="1"/>
  <c r="D33" i="1"/>
  <c r="D34" i="1"/>
  <c r="D35" i="1"/>
  <c r="D36" i="1"/>
  <c r="D37" i="1"/>
  <c r="D32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D26" i="1"/>
  <c r="D27" i="1"/>
  <c r="D28" i="1"/>
  <c r="D29" i="1"/>
  <c r="D30" i="1"/>
  <c r="D25" i="1"/>
  <c r="C37" i="1"/>
  <c r="B37" i="1"/>
  <c r="C36" i="1"/>
  <c r="B36" i="1"/>
  <c r="C35" i="1"/>
  <c r="B35" i="1"/>
  <c r="C34" i="1"/>
  <c r="B34" i="1"/>
  <c r="C33" i="1"/>
  <c r="B33" i="1"/>
  <c r="C32" i="1"/>
  <c r="B32" i="1"/>
  <c r="C30" i="1"/>
  <c r="B30" i="1"/>
  <c r="C29" i="1"/>
  <c r="B29" i="1"/>
  <c r="C28" i="1"/>
  <c r="B28" i="1"/>
  <c r="C27" i="1"/>
  <c r="B27" i="1"/>
  <c r="C26" i="1"/>
  <c r="B26" i="1"/>
  <c r="C25" i="1"/>
  <c r="B25" i="1"/>
  <c r="L50" i="1"/>
  <c r="Q32" i="1" s="1"/>
  <c r="M50" i="1"/>
  <c r="R32" i="1" s="1"/>
  <c r="L51" i="1"/>
  <c r="Q33" i="1" s="1"/>
  <c r="M51" i="1"/>
  <c r="R33" i="1" s="1"/>
  <c r="L52" i="1"/>
  <c r="Q34" i="1" s="1"/>
  <c r="M52" i="1"/>
  <c r="R34" i="1" s="1"/>
  <c r="L53" i="1"/>
  <c r="Q35" i="1" s="1"/>
  <c r="M53" i="1"/>
  <c r="R35" i="1" s="1"/>
  <c r="L54" i="1"/>
  <c r="Q36" i="1" s="1"/>
  <c r="M54" i="1"/>
  <c r="R36" i="1" s="1"/>
  <c r="L55" i="1"/>
  <c r="Q37" i="1" s="1"/>
  <c r="M55" i="1"/>
  <c r="R37" i="1" s="1"/>
  <c r="K51" i="1"/>
  <c r="P33" i="1" s="1"/>
  <c r="K52" i="1"/>
  <c r="P34" i="1" s="1"/>
  <c r="K53" i="1"/>
  <c r="P35" i="1" s="1"/>
  <c r="K54" i="1"/>
  <c r="P36" i="1" s="1"/>
  <c r="K55" i="1"/>
  <c r="K50" i="1"/>
  <c r="P32" i="1" s="1"/>
  <c r="L43" i="1"/>
  <c r="Q25" i="1" s="1"/>
  <c r="M43" i="1"/>
  <c r="R25" i="1" s="1"/>
  <c r="L44" i="1"/>
  <c r="Q26" i="1" s="1"/>
  <c r="M44" i="1"/>
  <c r="R26" i="1" s="1"/>
  <c r="L45" i="1"/>
  <c r="Q27" i="1" s="1"/>
  <c r="M45" i="1"/>
  <c r="R27" i="1" s="1"/>
  <c r="L46" i="1"/>
  <c r="Q28" i="1" s="1"/>
  <c r="M46" i="1"/>
  <c r="R28" i="1" s="1"/>
  <c r="L47" i="1"/>
  <c r="Q29" i="1" s="1"/>
  <c r="M47" i="1"/>
  <c r="R29" i="1" s="1"/>
  <c r="L48" i="1"/>
  <c r="Q30" i="1" s="1"/>
  <c r="M48" i="1"/>
  <c r="R30" i="1" s="1"/>
  <c r="K44" i="1"/>
  <c r="P26" i="1" s="1"/>
  <c r="K45" i="1"/>
  <c r="P27" i="1" s="1"/>
  <c r="K46" i="1"/>
  <c r="P28" i="1" s="1"/>
  <c r="K47" i="1"/>
  <c r="P29" i="1" s="1"/>
  <c r="K48" i="1"/>
  <c r="P30" i="1" s="1"/>
  <c r="K43" i="1"/>
  <c r="P25" i="1" s="1"/>
  <c r="J55" i="1"/>
  <c r="I55" i="1"/>
  <c r="J54" i="1"/>
  <c r="I54" i="1"/>
  <c r="J53" i="1"/>
  <c r="I53" i="1"/>
  <c r="J52" i="1"/>
  <c r="I52" i="1"/>
  <c r="J51" i="1"/>
  <c r="I51" i="1"/>
  <c r="J50" i="1"/>
  <c r="I50" i="1"/>
  <c r="J48" i="1"/>
  <c r="I48" i="1"/>
  <c r="J47" i="1"/>
  <c r="I47" i="1"/>
  <c r="J46" i="1"/>
  <c r="I46" i="1"/>
  <c r="J45" i="1"/>
  <c r="I45" i="1"/>
  <c r="J44" i="1"/>
  <c r="I44" i="1"/>
  <c r="J43" i="1"/>
  <c r="I43" i="1"/>
  <c r="E53" i="1"/>
  <c r="N35" i="1" s="1"/>
  <c r="F53" i="1"/>
  <c r="O35" i="1" s="1"/>
  <c r="D53" i="1"/>
  <c r="M35" i="1" s="1"/>
  <c r="E46" i="1"/>
  <c r="N28" i="1" s="1"/>
  <c r="F46" i="1"/>
  <c r="O28" i="1" s="1"/>
  <c r="D46" i="1"/>
  <c r="M28" i="1" s="1"/>
  <c r="C55" i="1"/>
  <c r="C72" i="1" s="1"/>
  <c r="B55" i="1"/>
  <c r="B72" i="1" s="1"/>
  <c r="C54" i="1"/>
  <c r="C71" i="1" s="1"/>
  <c r="B54" i="1"/>
  <c r="B71" i="1" s="1"/>
  <c r="C53" i="1"/>
  <c r="C70" i="1" s="1"/>
  <c r="B53" i="1"/>
  <c r="B70" i="1" s="1"/>
  <c r="C46" i="1"/>
  <c r="C63" i="1" s="1"/>
  <c r="B46" i="1"/>
  <c r="B63" i="1" s="1"/>
  <c r="C52" i="1"/>
  <c r="C69" i="1" s="1"/>
  <c r="B52" i="1"/>
  <c r="B69" i="1" s="1"/>
  <c r="C51" i="1"/>
  <c r="C68" i="1" s="1"/>
  <c r="B51" i="1"/>
  <c r="B68" i="1" s="1"/>
  <c r="C50" i="1"/>
  <c r="B50" i="1"/>
  <c r="B67" i="1" s="1"/>
  <c r="C48" i="1"/>
  <c r="C65" i="1" s="1"/>
  <c r="B48" i="1"/>
  <c r="B65" i="1" s="1"/>
  <c r="C47" i="1"/>
  <c r="C64" i="1" s="1"/>
  <c r="B47" i="1"/>
  <c r="B64" i="1" s="1"/>
  <c r="C45" i="1"/>
  <c r="C62" i="1" s="1"/>
  <c r="B45" i="1"/>
  <c r="B62" i="1" s="1"/>
  <c r="C44" i="1"/>
  <c r="C61" i="1" s="1"/>
  <c r="B44" i="1"/>
  <c r="B61" i="1" s="1"/>
  <c r="C43" i="1"/>
  <c r="C60" i="1" s="1"/>
  <c r="B43" i="1"/>
  <c r="B60" i="1" s="1"/>
  <c r="F55" i="1"/>
  <c r="O37" i="1" s="1"/>
  <c r="E55" i="1"/>
  <c r="N37" i="1" s="1"/>
  <c r="D55" i="1"/>
  <c r="M37" i="1" s="1"/>
  <c r="F54" i="1"/>
  <c r="O36" i="1" s="1"/>
  <c r="E54" i="1"/>
  <c r="N36" i="1" s="1"/>
  <c r="D54" i="1"/>
  <c r="M36" i="1" s="1"/>
  <c r="F52" i="1"/>
  <c r="O34" i="1" s="1"/>
  <c r="E52" i="1"/>
  <c r="N34" i="1" s="1"/>
  <c r="D52" i="1"/>
  <c r="M34" i="1" s="1"/>
  <c r="F51" i="1"/>
  <c r="O33" i="1" s="1"/>
  <c r="E51" i="1"/>
  <c r="N33" i="1" s="1"/>
  <c r="D51" i="1"/>
  <c r="M33" i="1" s="1"/>
  <c r="F50" i="1"/>
  <c r="O32" i="1" s="1"/>
  <c r="E50" i="1"/>
  <c r="N32" i="1" s="1"/>
  <c r="D50" i="1"/>
  <c r="M32" i="1" s="1"/>
  <c r="F48" i="1"/>
  <c r="O30" i="1" s="1"/>
  <c r="E48" i="1"/>
  <c r="N30" i="1" s="1"/>
  <c r="D48" i="1"/>
  <c r="M30" i="1" s="1"/>
  <c r="F47" i="1"/>
  <c r="O29" i="1" s="1"/>
  <c r="E47" i="1"/>
  <c r="N29" i="1" s="1"/>
  <c r="D47" i="1"/>
  <c r="M29" i="1" s="1"/>
  <c r="F45" i="1"/>
  <c r="O27" i="1" s="1"/>
  <c r="E45" i="1"/>
  <c r="N27" i="1" s="1"/>
  <c r="D45" i="1"/>
  <c r="M27" i="1" s="1"/>
  <c r="F44" i="1"/>
  <c r="O26" i="1" s="1"/>
  <c r="E44" i="1"/>
  <c r="N26" i="1" s="1"/>
  <c r="D44" i="1"/>
  <c r="M26" i="1" s="1"/>
  <c r="F43" i="1"/>
  <c r="O25" i="1" s="1"/>
  <c r="E43" i="1"/>
  <c r="N25" i="1" s="1"/>
  <c r="D43" i="1"/>
  <c r="M25" i="1" s="1"/>
  <c r="E63" i="1" l="1"/>
  <c r="E70" i="1"/>
</calcChain>
</file>

<file path=xl/sharedStrings.xml><?xml version="1.0" encoding="utf-8"?>
<sst xmlns="http://schemas.openxmlformats.org/spreadsheetml/2006/main" count="156" uniqueCount="63">
  <si>
    <t>At Merriwa</t>
  </si>
  <si>
    <t>IOA</t>
  </si>
  <si>
    <t>RMSE</t>
  </si>
  <si>
    <t>MAE</t>
  </si>
  <si>
    <t>MBE</t>
  </si>
  <si>
    <t>DTW Dist</t>
  </si>
  <si>
    <t>XGBM all</t>
  </si>
  <si>
    <t>LGBM all</t>
  </si>
  <si>
    <t>AdaBoost all</t>
  </si>
  <si>
    <t>At lidocmbe</t>
  </si>
  <si>
    <t>CTM model</t>
  </si>
  <si>
    <t>XGBM with lags (up to 5)</t>
  </si>
  <si>
    <t>LGBM with lags (up to 5)</t>
  </si>
  <si>
    <t>AdaBoost with lags (up to 5)</t>
  </si>
  <si>
    <t>XGBM with lags and differences (up to 5)</t>
  </si>
  <si>
    <t>LGBM with lags and differences (up to 5)</t>
  </si>
  <si>
    <t>AdaBoost with lags and differences (up to 5)</t>
  </si>
  <si>
    <t>MASE</t>
  </si>
  <si>
    <t>DTW Distance</t>
  </si>
  <si>
    <t>Against CTM</t>
  </si>
  <si>
    <t>Against WRF</t>
  </si>
  <si>
    <t>XGBM</t>
  </si>
  <si>
    <t>LGBM</t>
  </si>
  <si>
    <t>AdaBoost</t>
  </si>
  <si>
    <t>Merriwa</t>
  </si>
  <si>
    <t>Lidcombe</t>
  </si>
  <si>
    <t>WRF BLH</t>
  </si>
  <si>
    <t>XGBM with lags, differences and rolling means (up to 5)</t>
  </si>
  <si>
    <t>LGBM with lags, differences and rolling means (up to 5)</t>
  </si>
  <si>
    <t>AdaBoost with lags, differences and rolling means (up to 5)</t>
  </si>
  <si>
    <t>MBE - Merriwa</t>
  </si>
  <si>
    <t>MBE - Lidcombe</t>
  </si>
  <si>
    <t>Abs MBE</t>
  </si>
  <si>
    <t>Abs MAE</t>
  </si>
  <si>
    <t>XGBM tuned - with all factors</t>
  </si>
  <si>
    <t>LGBM tuned - with all factors</t>
  </si>
  <si>
    <t>AdaBoost tuned - with all factors</t>
  </si>
  <si>
    <t>LSTM</t>
  </si>
  <si>
    <t>Vector Output</t>
  </si>
  <si>
    <t xml:space="preserve">Encoder-Decoder </t>
  </si>
  <si>
    <t>Random forest (Random search)</t>
  </si>
  <si>
    <t>SVR (Random search)</t>
  </si>
  <si>
    <t>MLR (Random and Grid search</t>
  </si>
  <si>
    <t>Decision Tree (Random search)</t>
  </si>
  <si>
    <t>Lasso (Random search)</t>
  </si>
  <si>
    <t>Ridge (Random search)</t>
  </si>
  <si>
    <t>ElasticNet (Random search)</t>
  </si>
  <si>
    <t>Combined</t>
  </si>
  <si>
    <t>Method 1 - Regression models</t>
  </si>
  <si>
    <t>Method 2 - Time series</t>
  </si>
  <si>
    <t>ARIMA with external factors</t>
  </si>
  <si>
    <t>SARIMAX</t>
  </si>
  <si>
    <t>Method 3 - Ensemble methods</t>
  </si>
  <si>
    <t>Method 4 - Neural networks</t>
  </si>
  <si>
    <t>ARIMA eith external factors</t>
  </si>
  <si>
    <t>Random forest</t>
  </si>
  <si>
    <t>SVR</t>
  </si>
  <si>
    <t>MLR</t>
  </si>
  <si>
    <t xml:space="preserve">Decision Tree </t>
  </si>
  <si>
    <t xml:space="preserve">Lasso </t>
  </si>
  <si>
    <t xml:space="preserve">Ridge </t>
  </si>
  <si>
    <t>ElasticNet</t>
  </si>
  <si>
    <t>SARIMA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</si>
</sst>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.00000"/>
  </numFmts>
  <fonts count="3" x14ac:knownFonts="1">
    <font>
      <sz val="11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3" fontId="1" fillId="0" borderId="11" xfId="0" applyNumberFormat="1" applyFont="1" applyFill="1" applyBorder="1" applyAlignment="1">
      <alignment horizontal="center" vertical="center" wrapText="1"/>
    </xf>
    <xf numFmtId="164" fontId="1" fillId="0" borderId="1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/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7" xfId="0" applyBorder="1" applyAlignment="1"/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3" xfId="0" applyFont="1" applyBorder="1"/>
    <xf numFmtId="164" fontId="2" fillId="0" borderId="10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2" fillId="0" borderId="4" xfId="0" applyFont="1" applyBorder="1"/>
  </cellXfs>
  <cellStyles count="1">
    <cellStyle name="Normal" xfId="0" builtinId="0"/>
  </cellStyles>
  <dxfs count="144"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05100-03FD-456C-B673-56B7EF01DBA8}">
  <sheetPr codeName="Sheet1"/>
  <dimension ref="A1:AD72"/>
  <sheetViews>
    <sheetView tabSelected="1" topLeftCell="A4" zoomScale="85" zoomScaleNormal="85" workbookViewId="0">
      <selection activeCell="I19" sqref="I19"/>
    </sheetView>
  </sheetViews>
  <sheetFormatPr defaultRowHeight="14.4" x14ac:dyDescent="0.3"/>
  <cols>
    <col min="1" max="1" width="13.5546875" bestFit="1" customWidth="1"/>
    <col min="2" max="12" width="9.77734375" customWidth="1"/>
    <col min="13" max="18" width="9.77734375" style="2" customWidth="1"/>
    <col min="30" max="30" width="10" bestFit="1" customWidth="1"/>
  </cols>
  <sheetData>
    <row r="1" spans="1:30" ht="100.8" x14ac:dyDescent="0.3">
      <c r="B1" s="3" t="s">
        <v>10</v>
      </c>
      <c r="C1" s="3" t="s">
        <v>26</v>
      </c>
      <c r="D1" s="3" t="s">
        <v>6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27</v>
      </c>
      <c r="N1" s="3" t="s">
        <v>28</v>
      </c>
      <c r="O1" s="3" t="s">
        <v>29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3" t="s">
        <v>42</v>
      </c>
      <c r="Y1" s="3" t="s">
        <v>43</v>
      </c>
      <c r="Z1" s="3" t="s">
        <v>44</v>
      </c>
      <c r="AA1" s="3" t="s">
        <v>45</v>
      </c>
      <c r="AB1" s="3" t="s">
        <v>46</v>
      </c>
      <c r="AC1" s="3" t="s">
        <v>54</v>
      </c>
      <c r="AD1" s="3" t="s">
        <v>51</v>
      </c>
    </row>
    <row r="2" spans="1:30" x14ac:dyDescent="0.3">
      <c r="A2" t="s">
        <v>0</v>
      </c>
      <c r="S2" s="2"/>
      <c r="T2" s="2"/>
      <c r="U2" s="2"/>
    </row>
    <row r="3" spans="1:30" x14ac:dyDescent="0.3">
      <c r="A3" t="s">
        <v>1</v>
      </c>
      <c r="B3">
        <v>0.83319741802372405</v>
      </c>
      <c r="C3">
        <v>0.71511616084183505</v>
      </c>
      <c r="D3">
        <v>0.73465649446335102</v>
      </c>
      <c r="E3">
        <v>0.65167267199225798</v>
      </c>
      <c r="F3">
        <v>0.70513075227718902</v>
      </c>
      <c r="G3">
        <v>0.74297041646694395</v>
      </c>
      <c r="H3">
        <v>0.76234843417932596</v>
      </c>
      <c r="I3">
        <v>0.76875518626947204</v>
      </c>
      <c r="J3" s="1">
        <v>0.77699724213947396</v>
      </c>
      <c r="K3" s="1">
        <v>0.74935266408352896</v>
      </c>
      <c r="L3" s="1">
        <v>0.77220126904922604</v>
      </c>
      <c r="M3" s="1">
        <v>0.79796325136134605</v>
      </c>
      <c r="N3" s="1">
        <v>0.79206668343448405</v>
      </c>
      <c r="O3" s="1">
        <v>0.78070427612563098</v>
      </c>
      <c r="P3" s="1">
        <v>0.79549399019883904</v>
      </c>
      <c r="Q3" s="1">
        <v>0.83404310143979898</v>
      </c>
      <c r="R3" s="1">
        <v>0.811631930572148</v>
      </c>
      <c r="S3" s="2">
        <v>0.88009999999999999</v>
      </c>
      <c r="T3" s="2">
        <v>0.91481000000000001</v>
      </c>
      <c r="U3" s="2">
        <v>0.90980000000000005</v>
      </c>
      <c r="V3">
        <v>0.88087000000000004</v>
      </c>
      <c r="W3">
        <v>0.88249</v>
      </c>
      <c r="X3" s="2">
        <v>0.85182999999999998</v>
      </c>
      <c r="Y3" s="2">
        <v>0.79551000000000005</v>
      </c>
      <c r="Z3" s="2">
        <v>0.88599000000000006</v>
      </c>
      <c r="AA3" s="2">
        <v>0.92549000000000003</v>
      </c>
      <c r="AB3">
        <v>0.83567000000000002</v>
      </c>
      <c r="AC3">
        <v>0.80411999999999995</v>
      </c>
      <c r="AD3">
        <v>0.91012000000000004</v>
      </c>
    </row>
    <row r="4" spans="1:30" x14ac:dyDescent="0.3">
      <c r="A4" t="s">
        <v>2</v>
      </c>
      <c r="B4">
        <v>212.959093374106</v>
      </c>
      <c r="C4">
        <v>318.60121933773701</v>
      </c>
      <c r="D4">
        <v>319.03948336161397</v>
      </c>
      <c r="E4">
        <v>362.403209960195</v>
      </c>
      <c r="F4">
        <v>335.47672963724</v>
      </c>
      <c r="G4">
        <v>264.16249575106798</v>
      </c>
      <c r="H4">
        <v>261.12905471932902</v>
      </c>
      <c r="I4">
        <v>232.57846391397101</v>
      </c>
      <c r="J4">
        <v>237.93083178884001</v>
      </c>
      <c r="K4">
        <v>258.62253835043902</v>
      </c>
      <c r="L4">
        <v>247.833049336345</v>
      </c>
      <c r="M4" s="2">
        <v>218.06105857040399</v>
      </c>
      <c r="N4" s="2">
        <v>240.31073572090099</v>
      </c>
      <c r="O4" s="2">
        <v>229.33988646221101</v>
      </c>
      <c r="P4" s="2">
        <v>235.35118613417299</v>
      </c>
      <c r="Q4" s="2">
        <v>203.98336248729899</v>
      </c>
      <c r="R4" s="2">
        <v>206.87060566903401</v>
      </c>
      <c r="S4" s="2">
        <v>0.88009999999999999</v>
      </c>
      <c r="T4" s="2">
        <v>155.02667</v>
      </c>
      <c r="U4" s="2">
        <v>160.72957</v>
      </c>
      <c r="V4">
        <v>171.51262</v>
      </c>
      <c r="W4">
        <v>188.35473999999999</v>
      </c>
      <c r="X4">
        <v>172.38102000000001</v>
      </c>
      <c r="Y4">
        <v>250.54906</v>
      </c>
      <c r="Z4">
        <v>170.48398</v>
      </c>
      <c r="AA4">
        <v>134.32982000000001</v>
      </c>
      <c r="AB4">
        <v>192.40432999999999</v>
      </c>
      <c r="AC4">
        <v>363.98</v>
      </c>
      <c r="AD4">
        <v>161.91526999999999</v>
      </c>
    </row>
    <row r="5" spans="1:30" x14ac:dyDescent="0.3">
      <c r="A5" t="s">
        <v>3</v>
      </c>
      <c r="B5">
        <v>171.77557861519901</v>
      </c>
      <c r="C5">
        <v>243.62768709391699</v>
      </c>
      <c r="D5">
        <v>280.90060472082502</v>
      </c>
      <c r="E5">
        <v>314.66247087279999</v>
      </c>
      <c r="F5">
        <v>300.21064491112702</v>
      </c>
      <c r="G5">
        <v>221.04900351492199</v>
      </c>
      <c r="H5">
        <v>225.450637869285</v>
      </c>
      <c r="I5">
        <v>194.81517410807999</v>
      </c>
      <c r="J5">
        <v>201.337342857312</v>
      </c>
      <c r="K5">
        <v>217.21627372730501</v>
      </c>
      <c r="L5">
        <v>212.450759622096</v>
      </c>
      <c r="M5" s="2">
        <v>179.46261588064499</v>
      </c>
      <c r="N5" s="2">
        <v>201.15211127881901</v>
      </c>
      <c r="O5" s="2">
        <v>194.59238682300801</v>
      </c>
      <c r="P5" s="2">
        <v>206.00623185761401</v>
      </c>
      <c r="Q5" s="2">
        <v>169.351818070794</v>
      </c>
      <c r="R5" s="2">
        <v>177.97778245741</v>
      </c>
      <c r="S5" s="2">
        <v>165.06471999999999</v>
      </c>
      <c r="T5" s="2">
        <v>126.46784</v>
      </c>
      <c r="U5" s="2">
        <v>131.67061000000001</v>
      </c>
      <c r="V5">
        <v>147.21418</v>
      </c>
      <c r="W5">
        <v>158.17454000000001</v>
      </c>
      <c r="X5">
        <v>139.65854999999999</v>
      </c>
      <c r="Y5">
        <v>212.23553000000001</v>
      </c>
      <c r="Z5">
        <v>146.63256000000001</v>
      </c>
      <c r="AA5">
        <v>108.30021000000001</v>
      </c>
      <c r="AB5">
        <v>166.51205999999999</v>
      </c>
      <c r="AC5">
        <v>320.5</v>
      </c>
      <c r="AD5">
        <v>141.05745999999999</v>
      </c>
    </row>
    <row r="6" spans="1:30" x14ac:dyDescent="0.3">
      <c r="A6" t="s">
        <v>32</v>
      </c>
      <c r="B6" s="2">
        <v>-21.589624677775099</v>
      </c>
      <c r="C6" s="2">
        <v>114.603179488891</v>
      </c>
      <c r="D6" s="2">
        <v>280.90060472082502</v>
      </c>
      <c r="E6" s="2">
        <v>314.66247087279999</v>
      </c>
      <c r="F6" s="2">
        <v>300.21064491112702</v>
      </c>
      <c r="G6" s="2">
        <v>211.15921830725</v>
      </c>
      <c r="H6" s="2">
        <v>216.87372325980601</v>
      </c>
      <c r="I6" s="2">
        <v>183.096482436478</v>
      </c>
      <c r="J6" s="2">
        <v>197.419163223022</v>
      </c>
      <c r="K6" s="2">
        <v>208.21742249192201</v>
      </c>
      <c r="L6" s="2">
        <v>199.128419784957</v>
      </c>
      <c r="M6" s="2">
        <v>168.129557764444</v>
      </c>
      <c r="N6" s="2">
        <v>196.14325678709</v>
      </c>
      <c r="O6" s="2">
        <v>181.93531422644901</v>
      </c>
      <c r="P6" s="2">
        <v>193.857194737508</v>
      </c>
      <c r="Q6" s="2">
        <v>154.000218244341</v>
      </c>
      <c r="R6" s="2">
        <v>159.01040396538099</v>
      </c>
      <c r="S6" s="2">
        <v>24.861910000000002</v>
      </c>
      <c r="T6" s="2">
        <v>19.603090000000002</v>
      </c>
      <c r="U6" s="2">
        <v>43.669170000000001</v>
      </c>
      <c r="V6" s="2">
        <v>121.40636000000001</v>
      </c>
      <c r="W6">
        <v>143.04382000000001</v>
      </c>
      <c r="X6">
        <v>103.47265</v>
      </c>
      <c r="Y6">
        <v>163.89363</v>
      </c>
      <c r="Z6">
        <v>138.22121999999999</v>
      </c>
      <c r="AA6">
        <v>81.11918</v>
      </c>
      <c r="AB6">
        <v>152.47541000000001</v>
      </c>
      <c r="AC6">
        <v>207.52</v>
      </c>
      <c r="AD6">
        <v>20.699269999999999</v>
      </c>
    </row>
    <row r="7" spans="1:30" x14ac:dyDescent="0.3">
      <c r="A7" t="s">
        <v>5</v>
      </c>
      <c r="B7">
        <v>3611.44141869947</v>
      </c>
      <c r="C7">
        <v>5243.57686626132</v>
      </c>
      <c r="D7">
        <v>6940.8162379265996</v>
      </c>
      <c r="E7">
        <v>6204.3513511554702</v>
      </c>
      <c r="F7">
        <v>5359.6860534655398</v>
      </c>
      <c r="G7">
        <v>3812.5966702785699</v>
      </c>
      <c r="H7">
        <v>2666.23498101828</v>
      </c>
      <c r="I7">
        <v>3310.4862492791499</v>
      </c>
      <c r="J7">
        <v>3714.0818339131401</v>
      </c>
      <c r="K7">
        <v>2863.0683553233598</v>
      </c>
      <c r="L7">
        <v>5043.2828013450899</v>
      </c>
      <c r="M7" s="2">
        <v>2919.4209235490198</v>
      </c>
      <c r="N7" s="2">
        <v>2499.2887534225101</v>
      </c>
      <c r="O7" s="2">
        <v>3508.7671603657</v>
      </c>
      <c r="P7" s="2">
        <v>3819.21668252272</v>
      </c>
      <c r="Q7" s="2">
        <v>2525.3496100518801</v>
      </c>
      <c r="R7" s="2">
        <v>4175.3776112124597</v>
      </c>
      <c r="S7" s="2">
        <v>2397.92</v>
      </c>
      <c r="T7" s="2">
        <v>1957.58</v>
      </c>
      <c r="U7" s="2">
        <v>1971.03</v>
      </c>
      <c r="V7">
        <v>2498.92</v>
      </c>
      <c r="W7">
        <v>2209.52</v>
      </c>
      <c r="X7">
        <v>1813.48</v>
      </c>
      <c r="Y7">
        <v>3517.84</v>
      </c>
      <c r="Z7">
        <v>2238.3000000000002</v>
      </c>
      <c r="AA7">
        <v>1553.7</v>
      </c>
      <c r="AB7">
        <v>2539.71</v>
      </c>
      <c r="AC7">
        <v>4808.3999999999996</v>
      </c>
      <c r="AD7">
        <v>3235.86</v>
      </c>
    </row>
    <row r="8" spans="1:30" x14ac:dyDescent="0.3">
      <c r="A8" t="s">
        <v>17</v>
      </c>
      <c r="B8">
        <v>0.90875279768639095</v>
      </c>
      <c r="C8" s="2">
        <v>1.28887554345791</v>
      </c>
      <c r="D8" s="2">
        <v>1.4860622940102901</v>
      </c>
      <c r="E8" s="2">
        <v>1.66467435614429</v>
      </c>
      <c r="F8" s="2">
        <v>1.58821914999553</v>
      </c>
      <c r="G8" s="2">
        <v>1.16942642248332</v>
      </c>
      <c r="H8" s="2">
        <v>1.19271260533985</v>
      </c>
      <c r="I8" s="2">
        <v>1.03064030364334</v>
      </c>
      <c r="J8" s="2">
        <v>1.0651448539736501</v>
      </c>
      <c r="K8" s="2">
        <v>1.1491499434555501</v>
      </c>
      <c r="L8" s="2">
        <v>1.1239387096443501</v>
      </c>
      <c r="M8" s="2">
        <v>0.94941990925841602</v>
      </c>
      <c r="N8" s="2">
        <v>1.06416491423756</v>
      </c>
      <c r="O8" s="2">
        <v>1.02946168110438</v>
      </c>
      <c r="P8" s="2">
        <v>1.0898449072368499</v>
      </c>
      <c r="Q8" s="2">
        <v>0.89593025799008397</v>
      </c>
      <c r="R8" s="2">
        <v>0.94156462192164303</v>
      </c>
      <c r="S8" s="2">
        <v>0.87324999999999997</v>
      </c>
      <c r="T8" s="2">
        <v>0.66905999999999999</v>
      </c>
      <c r="U8" s="2">
        <v>0.69657999999999998</v>
      </c>
      <c r="V8" s="2">
        <v>0.77881</v>
      </c>
      <c r="W8" s="2">
        <v>0.83679999999999999</v>
      </c>
      <c r="X8" s="2">
        <v>0.73884000000000005</v>
      </c>
      <c r="Y8" s="2">
        <v>1.1228</v>
      </c>
      <c r="Z8" s="2">
        <v>0.77573999999999999</v>
      </c>
      <c r="AA8" s="2">
        <v>0.57294999999999996</v>
      </c>
      <c r="AB8" s="2">
        <v>0.88090999999999997</v>
      </c>
      <c r="AC8" s="2">
        <v>1.69554</v>
      </c>
      <c r="AD8" s="2">
        <v>0.81169999999999998</v>
      </c>
    </row>
    <row r="10" spans="1:30" x14ac:dyDescent="0.3">
      <c r="A10" t="s">
        <v>9</v>
      </c>
      <c r="S10" s="2"/>
      <c r="T10" s="2"/>
      <c r="U10" s="2"/>
    </row>
    <row r="11" spans="1:30" x14ac:dyDescent="0.3">
      <c r="A11" t="s">
        <v>1</v>
      </c>
      <c r="B11" s="2">
        <v>0.39773650792426901</v>
      </c>
      <c r="C11" s="2">
        <v>0.52481268909677503</v>
      </c>
      <c r="D11" s="2">
        <v>0.55294032698357098</v>
      </c>
      <c r="E11" s="2">
        <v>0.69445977177371598</v>
      </c>
      <c r="F11" s="2">
        <v>0.47351361305211198</v>
      </c>
      <c r="G11" s="2">
        <v>0.79704861791751602</v>
      </c>
      <c r="H11" s="2">
        <v>0.75462059369936896</v>
      </c>
      <c r="I11" s="2">
        <v>0.72167534308293002</v>
      </c>
      <c r="J11" s="1">
        <v>0.74703613481157105</v>
      </c>
      <c r="K11" s="1">
        <v>0.77277585201943999</v>
      </c>
      <c r="L11" s="1">
        <v>0.72343446768983599</v>
      </c>
      <c r="M11" s="1">
        <v>0.759802908095776</v>
      </c>
      <c r="N11" s="1">
        <v>0.76759942767106704</v>
      </c>
      <c r="O11" s="1">
        <v>0.754793283519548</v>
      </c>
      <c r="P11" s="1">
        <v>0.75722065694084995</v>
      </c>
      <c r="Q11" s="1">
        <v>0.79078542244594296</v>
      </c>
      <c r="R11" s="1">
        <v>0.75221091588370603</v>
      </c>
      <c r="S11" s="2">
        <v>0.85718000000000005</v>
      </c>
      <c r="T11" s="2">
        <v>0.82977000000000001</v>
      </c>
      <c r="U11" s="2">
        <v>0.82643999999999995</v>
      </c>
      <c r="V11">
        <v>0.74770000000000003</v>
      </c>
      <c r="W11">
        <v>0.58492</v>
      </c>
      <c r="X11">
        <v>0.65529999999999999</v>
      </c>
      <c r="Y11">
        <v>0.54335</v>
      </c>
      <c r="Z11">
        <v>0.79935999999999996</v>
      </c>
      <c r="AA11">
        <v>0.80700000000000005</v>
      </c>
      <c r="AB11">
        <v>0.75239999999999996</v>
      </c>
      <c r="AC11">
        <v>0.86102000000000001</v>
      </c>
      <c r="AD11">
        <v>0.82633999999999996</v>
      </c>
    </row>
    <row r="12" spans="1:30" x14ac:dyDescent="0.3">
      <c r="A12" t="s">
        <v>2</v>
      </c>
      <c r="B12" s="2">
        <v>585.35819956461705</v>
      </c>
      <c r="C12" s="2">
        <v>573.70993018248305</v>
      </c>
      <c r="D12" s="2">
        <v>358.77946665098</v>
      </c>
      <c r="E12" s="2">
        <v>270.12466618031499</v>
      </c>
      <c r="F12" s="2">
        <v>305.54582032672698</v>
      </c>
      <c r="G12" s="2">
        <v>234.44172707668099</v>
      </c>
      <c r="H12" s="2">
        <v>249.02426265067299</v>
      </c>
      <c r="I12" s="2">
        <v>246.85163658830601</v>
      </c>
      <c r="J12" s="2">
        <v>263.18053888836602</v>
      </c>
      <c r="K12" s="2">
        <v>235.71032743027499</v>
      </c>
      <c r="L12" s="2">
        <v>250.64627655904701</v>
      </c>
      <c r="M12" s="2">
        <v>245.35570412401401</v>
      </c>
      <c r="N12" s="2">
        <v>248.685635410061</v>
      </c>
      <c r="O12" s="2">
        <v>232.38151998498401</v>
      </c>
      <c r="P12" s="2">
        <v>243.35929527891099</v>
      </c>
      <c r="Q12" s="2">
        <v>231.974710992735</v>
      </c>
      <c r="R12" s="2">
        <v>241.31411140247499</v>
      </c>
      <c r="S12" s="2">
        <v>197.39032</v>
      </c>
      <c r="T12" s="2">
        <v>220.63361</v>
      </c>
      <c r="U12" s="2">
        <v>216.14597000000001</v>
      </c>
      <c r="V12">
        <v>236.16172</v>
      </c>
      <c r="W12">
        <v>333.89425</v>
      </c>
      <c r="X12">
        <v>248.72363000000001</v>
      </c>
      <c r="Y12">
        <v>398.50585000000001</v>
      </c>
      <c r="Z12">
        <v>205.8837</v>
      </c>
      <c r="AA12">
        <v>209.02052</v>
      </c>
      <c r="AB12">
        <v>235.66945999999999</v>
      </c>
      <c r="AC12">
        <v>291.11</v>
      </c>
      <c r="AD12">
        <v>235.46321</v>
      </c>
    </row>
    <row r="13" spans="1:30" x14ac:dyDescent="0.3">
      <c r="A13" t="s">
        <v>3</v>
      </c>
      <c r="B13" s="2">
        <v>505.07920994760201</v>
      </c>
      <c r="C13" s="2">
        <v>473.14111102327303</v>
      </c>
      <c r="D13" s="2">
        <v>277.25321356203398</v>
      </c>
      <c r="E13" s="2">
        <v>226.50930213458199</v>
      </c>
      <c r="F13" s="2">
        <v>259.7750660543</v>
      </c>
      <c r="G13" s="2">
        <v>181.17054960635801</v>
      </c>
      <c r="H13" s="2">
        <v>208.36751161055099</v>
      </c>
      <c r="I13" s="2">
        <v>197.25497570484799</v>
      </c>
      <c r="J13" s="2">
        <v>206.922530960118</v>
      </c>
      <c r="K13" s="2">
        <v>188.27116700753501</v>
      </c>
      <c r="L13" s="2">
        <v>183.98547205247601</v>
      </c>
      <c r="M13" s="2">
        <v>203.05927566701399</v>
      </c>
      <c r="N13" s="2">
        <v>198.17073484124799</v>
      </c>
      <c r="O13" s="2">
        <v>182.822721417916</v>
      </c>
      <c r="P13" s="2">
        <v>190.49006449298199</v>
      </c>
      <c r="Q13" s="2">
        <v>181.89402495562001</v>
      </c>
      <c r="R13" s="2">
        <v>173.88340111534399</v>
      </c>
      <c r="S13" s="2">
        <v>168.51536999999999</v>
      </c>
      <c r="T13" s="2">
        <v>193.72343000000001</v>
      </c>
      <c r="U13" s="2">
        <v>193.26488000000001</v>
      </c>
      <c r="V13">
        <v>187.57248000000001</v>
      </c>
      <c r="W13">
        <v>305.18646000000001</v>
      </c>
      <c r="X13">
        <v>195.94677999999999</v>
      </c>
      <c r="Y13">
        <v>325.34257000000002</v>
      </c>
      <c r="Z13">
        <v>170.17706999999999</v>
      </c>
      <c r="AA13">
        <v>170.21517</v>
      </c>
      <c r="AB13">
        <v>188.99198000000001</v>
      </c>
      <c r="AC13">
        <v>244.68</v>
      </c>
      <c r="AD13">
        <v>187.31584000000001</v>
      </c>
    </row>
    <row r="14" spans="1:30" x14ac:dyDescent="0.3">
      <c r="A14" t="s">
        <v>33</v>
      </c>
      <c r="B14" s="2">
        <v>-375.16142476241703</v>
      </c>
      <c r="C14" s="2">
        <v>-428.84949976241597</v>
      </c>
      <c r="D14" s="2">
        <v>51.771395979363596</v>
      </c>
      <c r="E14" s="2">
        <v>88.988630744973705</v>
      </c>
      <c r="F14" s="2">
        <v>109.809652296197</v>
      </c>
      <c r="G14" s="2">
        <v>43.1243724604834</v>
      </c>
      <c r="H14" s="2">
        <v>60.027941644275003</v>
      </c>
      <c r="I14" s="2">
        <v>71.443372169781895</v>
      </c>
      <c r="J14" s="2">
        <v>24.436777093051699</v>
      </c>
      <c r="K14" s="2">
        <v>39.443646886290601</v>
      </c>
      <c r="L14" s="2">
        <v>26.5766408724336</v>
      </c>
      <c r="M14" s="2">
        <v>41.005959171095398</v>
      </c>
      <c r="N14" s="2">
        <v>38.1363011422957</v>
      </c>
      <c r="O14" s="2">
        <v>8.1882079363654707</v>
      </c>
      <c r="P14" s="2">
        <v>5.8716042618343396</v>
      </c>
      <c r="Q14" s="2">
        <v>31.668914219201302</v>
      </c>
      <c r="R14" s="2">
        <v>9.2951625537961409</v>
      </c>
      <c r="S14" s="2">
        <v>52.681609999999999</v>
      </c>
      <c r="T14" s="2">
        <v>-5.0073100000000004</v>
      </c>
      <c r="U14" s="2">
        <v>73.015739999999994</v>
      </c>
      <c r="V14" s="2">
        <v>5.0127600000000001</v>
      </c>
      <c r="W14">
        <v>-235.74709999999999</v>
      </c>
      <c r="X14">
        <v>67.338260000000005</v>
      </c>
      <c r="Y14">
        <v>49.00179</v>
      </c>
      <c r="Z14">
        <v>-4.3332600000000001</v>
      </c>
      <c r="AA14">
        <v>-36.702370000000002</v>
      </c>
      <c r="AB14">
        <v>-37.538170000000001</v>
      </c>
      <c r="AC14">
        <v>136.29</v>
      </c>
      <c r="AD14">
        <v>89.946370000000002</v>
      </c>
    </row>
    <row r="15" spans="1:30" x14ac:dyDescent="0.3">
      <c r="A15" t="s">
        <v>5</v>
      </c>
      <c r="B15" s="2">
        <v>12043.293816520199</v>
      </c>
      <c r="C15" s="2">
        <v>8962.8026559521404</v>
      </c>
      <c r="D15" s="2">
        <v>6171.7577966029103</v>
      </c>
      <c r="E15" s="2">
        <v>4192.0909859351796</v>
      </c>
      <c r="F15" s="2">
        <v>3733.4351333283598</v>
      </c>
      <c r="G15" s="2">
        <v>2550.9978443774598</v>
      </c>
      <c r="H15" s="2">
        <v>3811.1648487029902</v>
      </c>
      <c r="I15" s="2">
        <v>2015.82839500197</v>
      </c>
      <c r="J15" s="2">
        <v>2947.9262561369101</v>
      </c>
      <c r="K15" s="2">
        <v>2067.7983330204802</v>
      </c>
      <c r="L15" s="2">
        <v>1658.6234000550401</v>
      </c>
      <c r="M15" s="2">
        <v>2323.3347035233901</v>
      </c>
      <c r="N15" s="2">
        <v>2397.1858378430702</v>
      </c>
      <c r="O15" s="2">
        <v>1634.1021092636099</v>
      </c>
      <c r="P15" s="2">
        <v>1704.23316722559</v>
      </c>
      <c r="Q15" s="2">
        <v>2230.8070560995802</v>
      </c>
      <c r="R15" s="2">
        <v>1304.8175854455801</v>
      </c>
      <c r="S15" s="2">
        <v>2422.2199999999998</v>
      </c>
      <c r="T15" s="2">
        <v>2450.39</v>
      </c>
      <c r="U15" s="2">
        <v>2319.91</v>
      </c>
      <c r="V15">
        <v>1673.83</v>
      </c>
      <c r="W15">
        <v>4920.72</v>
      </c>
      <c r="X15">
        <v>2941.34</v>
      </c>
      <c r="Y15">
        <v>4318.9399999999996</v>
      </c>
      <c r="Z15">
        <v>2375.2600000000002</v>
      </c>
      <c r="AA15">
        <v>1819.68</v>
      </c>
      <c r="AB15">
        <v>2419.5300000000002</v>
      </c>
      <c r="AC15">
        <v>5291.34</v>
      </c>
      <c r="AD15">
        <v>3119.44</v>
      </c>
    </row>
    <row r="16" spans="1:30" x14ac:dyDescent="0.3">
      <c r="A16" t="s">
        <v>17</v>
      </c>
      <c r="B16" s="2">
        <v>2.2963707223832999</v>
      </c>
      <c r="C16" s="2">
        <v>2.1511623791097398</v>
      </c>
      <c r="D16" s="2">
        <v>1.2605471572995199</v>
      </c>
      <c r="E16" s="2">
        <v>1.02983714143231</v>
      </c>
      <c r="F16" s="2">
        <v>1.1810817874570001</v>
      </c>
      <c r="G16" s="2">
        <v>0.823701981155184</v>
      </c>
      <c r="H16" s="2">
        <v>0.94735448170193604</v>
      </c>
      <c r="I16" s="2">
        <v>0.89683071908668899</v>
      </c>
      <c r="J16" s="2">
        <v>0.94078479679962501</v>
      </c>
      <c r="K16" s="2">
        <v>0.85598533313199199</v>
      </c>
      <c r="L16" s="2">
        <v>0.83650018263275805</v>
      </c>
      <c r="M16" s="2">
        <v>0.92322029172110898</v>
      </c>
      <c r="N16" s="2">
        <v>0.900994268938211</v>
      </c>
      <c r="O16" s="2">
        <v>0.83121367219628095</v>
      </c>
      <c r="P16" s="2">
        <v>0.866073673972789</v>
      </c>
      <c r="Q16" s="2">
        <v>0.82699130207295402</v>
      </c>
      <c r="R16" s="2">
        <v>0.790570555202883</v>
      </c>
      <c r="S16" s="2">
        <v>0.76971999999999996</v>
      </c>
      <c r="T16" s="2">
        <v>0.88485999999999998</v>
      </c>
      <c r="U16" s="2">
        <v>0.88275999999999999</v>
      </c>
      <c r="V16" s="2">
        <v>0.85280999999999996</v>
      </c>
      <c r="W16" s="2">
        <v>1.3875500000000001</v>
      </c>
      <c r="X16" s="2">
        <v>0.89088000000000001</v>
      </c>
      <c r="Y16" s="2">
        <v>1.47919</v>
      </c>
      <c r="Z16" s="2">
        <v>0.77371999999999996</v>
      </c>
      <c r="AA16" s="2">
        <v>0.77417000000000002</v>
      </c>
      <c r="AB16" s="2">
        <v>0.85926000000000002</v>
      </c>
      <c r="AC16" s="2">
        <v>1.1175999999999999</v>
      </c>
      <c r="AD16" s="2">
        <v>0.86968999999999996</v>
      </c>
    </row>
    <row r="18" spans="1:21" s="2" customFormat="1" x14ac:dyDescent="0.3">
      <c r="A18" s="2" t="s">
        <v>30</v>
      </c>
      <c r="B18" s="2">
        <v>-21.589624677775099</v>
      </c>
      <c r="C18" s="2">
        <v>114.603179488891</v>
      </c>
      <c r="D18" s="2">
        <v>280.90060472082502</v>
      </c>
      <c r="E18" s="2">
        <v>314.66247087279999</v>
      </c>
      <c r="F18" s="2">
        <v>300.21064491112702</v>
      </c>
      <c r="G18" s="2">
        <v>211.15921830725</v>
      </c>
      <c r="H18" s="2">
        <v>216.87372325980601</v>
      </c>
      <c r="I18" s="2">
        <v>183.096482436478</v>
      </c>
      <c r="J18" s="2">
        <v>197.419163223022</v>
      </c>
      <c r="K18" s="2">
        <v>208.21742249192201</v>
      </c>
      <c r="L18" s="2">
        <v>199.128419784957</v>
      </c>
      <c r="M18" s="2">
        <v>168.129557764444</v>
      </c>
      <c r="N18" s="2">
        <v>196.14325678709</v>
      </c>
      <c r="O18" s="2">
        <v>181.93531422644901</v>
      </c>
      <c r="P18" s="2">
        <v>193.857194737508</v>
      </c>
      <c r="Q18" s="2">
        <v>154.000218244341</v>
      </c>
      <c r="R18" s="2">
        <v>159.01040396538099</v>
      </c>
      <c r="S18" s="2">
        <v>24.861910000000002</v>
      </c>
      <c r="T18" s="2">
        <v>19.603090000000002</v>
      </c>
      <c r="U18" s="2">
        <v>43.669170000000001</v>
      </c>
    </row>
    <row r="19" spans="1:21" s="2" customFormat="1" x14ac:dyDescent="0.3">
      <c r="A19" s="2" t="s">
        <v>31</v>
      </c>
      <c r="B19" s="2">
        <v>-375.16142476241703</v>
      </c>
      <c r="C19" s="2">
        <v>-428.84949976241597</v>
      </c>
      <c r="D19" s="2">
        <v>51.771395979363596</v>
      </c>
      <c r="E19" s="2">
        <v>88.988630744973705</v>
      </c>
      <c r="F19" s="2">
        <v>109.809652296197</v>
      </c>
      <c r="G19" s="2">
        <v>43.1243724604834</v>
      </c>
      <c r="H19" s="2">
        <v>60.027941644275003</v>
      </c>
      <c r="I19" s="2">
        <v>71.443372169781895</v>
      </c>
      <c r="J19" s="2">
        <v>24.436777093051699</v>
      </c>
      <c r="K19" s="2">
        <v>39.443646886290601</v>
      </c>
      <c r="L19" s="2">
        <v>26.5766408724336</v>
      </c>
      <c r="M19" s="2">
        <v>41.005959171095398</v>
      </c>
      <c r="N19" s="2">
        <v>38.1363011422957</v>
      </c>
      <c r="O19" s="2">
        <v>8.1882079363654707</v>
      </c>
      <c r="P19" s="2">
        <v>5.8716042618343396</v>
      </c>
      <c r="Q19" s="2">
        <v>31.668914219201302</v>
      </c>
      <c r="R19" s="2">
        <v>9.2951625537961409</v>
      </c>
      <c r="S19" s="2">
        <v>52.681609999999999</v>
      </c>
      <c r="T19" s="2">
        <v>-5.0073100000000004</v>
      </c>
      <c r="U19" s="2">
        <v>73.015739999999994</v>
      </c>
    </row>
    <row r="21" spans="1:21" x14ac:dyDescent="0.3">
      <c r="A21" t="s">
        <v>47</v>
      </c>
    </row>
    <row r="22" spans="1:21" ht="32.4" customHeight="1" x14ac:dyDescent="0.3">
      <c r="A22" s="30"/>
      <c r="B22" s="31" t="s">
        <v>19</v>
      </c>
      <c r="C22" s="31" t="s">
        <v>20</v>
      </c>
      <c r="D22" s="32" t="s">
        <v>48</v>
      </c>
      <c r="E22" s="33"/>
      <c r="F22" s="33"/>
      <c r="G22" s="33"/>
      <c r="H22" s="33"/>
      <c r="I22" s="33"/>
      <c r="J22" s="34"/>
      <c r="K22" s="32" t="s">
        <v>49</v>
      </c>
      <c r="L22" s="34"/>
      <c r="M22" s="32" t="s">
        <v>52</v>
      </c>
      <c r="N22" s="33"/>
      <c r="O22" s="34"/>
      <c r="P22" s="32" t="s">
        <v>53</v>
      </c>
      <c r="Q22" s="33"/>
      <c r="R22" s="34"/>
    </row>
    <row r="23" spans="1:21" ht="36.6" x14ac:dyDescent="0.3">
      <c r="A23" s="35"/>
      <c r="B23" s="36"/>
      <c r="C23" s="36"/>
      <c r="D23" s="37" t="s">
        <v>55</v>
      </c>
      <c r="E23" s="37" t="s">
        <v>56</v>
      </c>
      <c r="F23" s="37" t="s">
        <v>57</v>
      </c>
      <c r="G23" s="37" t="s">
        <v>58</v>
      </c>
      <c r="H23" s="37" t="s">
        <v>59</v>
      </c>
      <c r="I23" s="37" t="s">
        <v>60</v>
      </c>
      <c r="J23" s="37" t="s">
        <v>61</v>
      </c>
      <c r="K23" s="37" t="s">
        <v>50</v>
      </c>
      <c r="L23" s="37" t="s">
        <v>62</v>
      </c>
      <c r="M23" s="38" t="s">
        <v>21</v>
      </c>
      <c r="N23" s="38" t="s">
        <v>22</v>
      </c>
      <c r="O23" s="38" t="s">
        <v>23</v>
      </c>
      <c r="P23" s="39" t="s">
        <v>37</v>
      </c>
      <c r="Q23" s="39" t="s">
        <v>38</v>
      </c>
      <c r="R23" s="39" t="s">
        <v>39</v>
      </c>
    </row>
    <row r="24" spans="1:21" x14ac:dyDescent="0.3">
      <c r="A24" s="40"/>
      <c r="B24" s="41" t="s">
        <v>24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</row>
    <row r="25" spans="1:21" x14ac:dyDescent="0.3">
      <c r="A25" s="42" t="s">
        <v>1</v>
      </c>
      <c r="B25" s="43">
        <f>$B$3</f>
        <v>0.83319741802372405</v>
      </c>
      <c r="C25" s="43">
        <f>$C$3</f>
        <v>0.71511616084183505</v>
      </c>
      <c r="D25" s="43">
        <f>V3</f>
        <v>0.88087000000000004</v>
      </c>
      <c r="E25" s="43">
        <f t="shared" ref="E25:J30" si="0">W3</f>
        <v>0.88249</v>
      </c>
      <c r="F25" s="43">
        <f t="shared" si="0"/>
        <v>0.85182999999999998</v>
      </c>
      <c r="G25" s="43">
        <f t="shared" si="0"/>
        <v>0.79551000000000005</v>
      </c>
      <c r="H25" s="43">
        <f t="shared" si="0"/>
        <v>0.88599000000000006</v>
      </c>
      <c r="I25" s="43">
        <f t="shared" si="0"/>
        <v>0.92549000000000003</v>
      </c>
      <c r="J25" s="43">
        <f t="shared" si="0"/>
        <v>0.83567000000000002</v>
      </c>
      <c r="K25" s="43">
        <f>AC3</f>
        <v>0.80411999999999995</v>
      </c>
      <c r="L25" s="43">
        <f>AD3</f>
        <v>0.91012000000000004</v>
      </c>
      <c r="M25" s="43">
        <f>D43</f>
        <v>0.79549399019883904</v>
      </c>
      <c r="N25" s="43">
        <f t="shared" ref="N25:O30" si="1">E43</f>
        <v>0.83404310143979898</v>
      </c>
      <c r="O25" s="43">
        <f t="shared" si="1"/>
        <v>0.811631930572148</v>
      </c>
      <c r="P25" s="43">
        <f>K43</f>
        <v>0.88009999999999999</v>
      </c>
      <c r="Q25" s="43">
        <f t="shared" ref="Q25:R30" si="2">L43</f>
        <v>0.91481000000000001</v>
      </c>
      <c r="R25" s="43">
        <f t="shared" si="2"/>
        <v>0.90980000000000005</v>
      </c>
    </row>
    <row r="26" spans="1:21" x14ac:dyDescent="0.3">
      <c r="A26" s="42" t="s">
        <v>2</v>
      </c>
      <c r="B26" s="44">
        <f>$B$4</f>
        <v>212.959093374106</v>
      </c>
      <c r="C26" s="44">
        <f>$C$4</f>
        <v>318.60121933773701</v>
      </c>
      <c r="D26" s="44">
        <f t="shared" ref="D26:D30" si="3">V4</f>
        <v>171.51262</v>
      </c>
      <c r="E26" s="44">
        <f t="shared" si="0"/>
        <v>188.35473999999999</v>
      </c>
      <c r="F26" s="44">
        <f t="shared" si="0"/>
        <v>172.38102000000001</v>
      </c>
      <c r="G26" s="44">
        <f t="shared" si="0"/>
        <v>250.54906</v>
      </c>
      <c r="H26" s="44">
        <f t="shared" si="0"/>
        <v>170.48398</v>
      </c>
      <c r="I26" s="44">
        <f t="shared" si="0"/>
        <v>134.32982000000001</v>
      </c>
      <c r="J26" s="44">
        <f t="shared" si="0"/>
        <v>192.40432999999999</v>
      </c>
      <c r="K26" s="44">
        <f>AC4</f>
        <v>363.98</v>
      </c>
      <c r="L26" s="44">
        <f>AD4</f>
        <v>161.91526999999999</v>
      </c>
      <c r="M26" s="44">
        <f t="shared" ref="M26:M30" si="4">D44</f>
        <v>235.35118613417299</v>
      </c>
      <c r="N26" s="44">
        <f t="shared" si="1"/>
        <v>203.98336248729899</v>
      </c>
      <c r="O26" s="44">
        <f t="shared" si="1"/>
        <v>206.87060566903401</v>
      </c>
      <c r="P26" s="44">
        <f t="shared" ref="P26:P30" si="5">K44</f>
        <v>0.88009999999999999</v>
      </c>
      <c r="Q26" s="44">
        <f t="shared" si="2"/>
        <v>155.02667</v>
      </c>
      <c r="R26" s="44">
        <f t="shared" si="2"/>
        <v>160.72957</v>
      </c>
    </row>
    <row r="27" spans="1:21" x14ac:dyDescent="0.3">
      <c r="A27" s="42" t="s">
        <v>3</v>
      </c>
      <c r="B27" s="44">
        <f>$B$5</f>
        <v>171.77557861519901</v>
      </c>
      <c r="C27" s="44">
        <f>$C$5</f>
        <v>243.62768709391699</v>
      </c>
      <c r="D27" s="44">
        <f t="shared" si="3"/>
        <v>147.21418</v>
      </c>
      <c r="E27" s="44">
        <f t="shared" si="0"/>
        <v>158.17454000000001</v>
      </c>
      <c r="F27" s="44">
        <f t="shared" si="0"/>
        <v>139.65854999999999</v>
      </c>
      <c r="G27" s="44">
        <f t="shared" si="0"/>
        <v>212.23553000000001</v>
      </c>
      <c r="H27" s="44">
        <f t="shared" si="0"/>
        <v>146.63256000000001</v>
      </c>
      <c r="I27" s="44">
        <f t="shared" si="0"/>
        <v>108.30021000000001</v>
      </c>
      <c r="J27" s="44">
        <f t="shared" si="0"/>
        <v>166.51205999999999</v>
      </c>
      <c r="K27" s="44">
        <f>AC5</f>
        <v>320.5</v>
      </c>
      <c r="L27" s="44">
        <f>AD5</f>
        <v>141.05745999999999</v>
      </c>
      <c r="M27" s="44">
        <f t="shared" si="4"/>
        <v>206.00623185761401</v>
      </c>
      <c r="N27" s="44">
        <f t="shared" si="1"/>
        <v>169.351818070794</v>
      </c>
      <c r="O27" s="44">
        <f t="shared" si="1"/>
        <v>177.97778245741</v>
      </c>
      <c r="P27" s="44">
        <f t="shared" si="5"/>
        <v>165.06471999999999</v>
      </c>
      <c r="Q27" s="44">
        <f t="shared" si="2"/>
        <v>126.46784</v>
      </c>
      <c r="R27" s="44">
        <f t="shared" si="2"/>
        <v>131.67061000000001</v>
      </c>
    </row>
    <row r="28" spans="1:21" x14ac:dyDescent="0.3">
      <c r="A28" s="42" t="s">
        <v>4</v>
      </c>
      <c r="B28" s="44">
        <f>$B$6</f>
        <v>-21.589624677775099</v>
      </c>
      <c r="C28" s="44">
        <f>$C$6</f>
        <v>114.603179488891</v>
      </c>
      <c r="D28" s="44">
        <f t="shared" si="3"/>
        <v>121.40636000000001</v>
      </c>
      <c r="E28" s="44">
        <f t="shared" si="0"/>
        <v>143.04382000000001</v>
      </c>
      <c r="F28" s="44">
        <f t="shared" si="0"/>
        <v>103.47265</v>
      </c>
      <c r="G28" s="44">
        <f t="shared" si="0"/>
        <v>163.89363</v>
      </c>
      <c r="H28" s="44">
        <f t="shared" si="0"/>
        <v>138.22121999999999</v>
      </c>
      <c r="I28" s="44">
        <f t="shared" si="0"/>
        <v>81.11918</v>
      </c>
      <c r="J28" s="44">
        <f t="shared" si="0"/>
        <v>152.47541000000001</v>
      </c>
      <c r="K28" s="44">
        <f>AC6</f>
        <v>207.52</v>
      </c>
      <c r="L28" s="44">
        <f>AD6</f>
        <v>20.699269999999999</v>
      </c>
      <c r="M28" s="44">
        <f t="shared" si="4"/>
        <v>193.857194737508</v>
      </c>
      <c r="N28" s="44">
        <f t="shared" si="1"/>
        <v>154.000218244341</v>
      </c>
      <c r="O28" s="44">
        <f t="shared" si="1"/>
        <v>159.01040396538099</v>
      </c>
      <c r="P28" s="44">
        <f t="shared" si="5"/>
        <v>24.861910000000002</v>
      </c>
      <c r="Q28" s="44">
        <f t="shared" si="2"/>
        <v>19.603090000000002</v>
      </c>
      <c r="R28" s="44">
        <f t="shared" si="2"/>
        <v>43.669170000000001</v>
      </c>
    </row>
    <row r="29" spans="1:21" x14ac:dyDescent="0.3">
      <c r="A29" s="42" t="s">
        <v>18</v>
      </c>
      <c r="B29" s="44">
        <f>$B$7</f>
        <v>3611.44141869947</v>
      </c>
      <c r="C29" s="44">
        <f>$C$7</f>
        <v>5243.57686626132</v>
      </c>
      <c r="D29" s="44">
        <f t="shared" si="3"/>
        <v>2498.92</v>
      </c>
      <c r="E29" s="44">
        <f t="shared" si="0"/>
        <v>2209.52</v>
      </c>
      <c r="F29" s="44">
        <f t="shared" si="0"/>
        <v>1813.48</v>
      </c>
      <c r="G29" s="44">
        <f t="shared" si="0"/>
        <v>3517.84</v>
      </c>
      <c r="H29" s="44">
        <f t="shared" si="0"/>
        <v>2238.3000000000002</v>
      </c>
      <c r="I29" s="44">
        <f t="shared" si="0"/>
        <v>1553.7</v>
      </c>
      <c r="J29" s="44">
        <f t="shared" si="0"/>
        <v>2539.71</v>
      </c>
      <c r="K29" s="44">
        <f>AC7</f>
        <v>4808.3999999999996</v>
      </c>
      <c r="L29" s="44">
        <f>AD7</f>
        <v>3235.86</v>
      </c>
      <c r="M29" s="44">
        <f t="shared" si="4"/>
        <v>3819.21668252272</v>
      </c>
      <c r="N29" s="44">
        <f t="shared" si="1"/>
        <v>2525.3496100518801</v>
      </c>
      <c r="O29" s="44">
        <f t="shared" si="1"/>
        <v>4175.3776112124597</v>
      </c>
      <c r="P29" s="44">
        <f t="shared" si="5"/>
        <v>2397.92</v>
      </c>
      <c r="Q29" s="44">
        <f t="shared" si="2"/>
        <v>1957.58</v>
      </c>
      <c r="R29" s="44">
        <f t="shared" si="2"/>
        <v>1971.03</v>
      </c>
    </row>
    <row r="30" spans="1:21" x14ac:dyDescent="0.3">
      <c r="A30" s="42" t="s">
        <v>17</v>
      </c>
      <c r="B30" s="45">
        <f>$B$8</f>
        <v>0.90875279768639095</v>
      </c>
      <c r="C30" s="45">
        <f>$C$8</f>
        <v>1.28887554345791</v>
      </c>
      <c r="D30" s="45">
        <f t="shared" si="3"/>
        <v>0.77881</v>
      </c>
      <c r="E30" s="45">
        <f t="shared" si="0"/>
        <v>0.83679999999999999</v>
      </c>
      <c r="F30" s="45">
        <f t="shared" si="0"/>
        <v>0.73884000000000005</v>
      </c>
      <c r="G30" s="45">
        <f t="shared" si="0"/>
        <v>1.1228</v>
      </c>
      <c r="H30" s="45">
        <f t="shared" si="0"/>
        <v>0.77573999999999999</v>
      </c>
      <c r="I30" s="45">
        <f t="shared" si="0"/>
        <v>0.57294999999999996</v>
      </c>
      <c r="J30" s="45">
        <f t="shared" si="0"/>
        <v>0.88090999999999997</v>
      </c>
      <c r="K30" s="45">
        <f>AC8</f>
        <v>1.69554</v>
      </c>
      <c r="L30" s="45">
        <f>AD8</f>
        <v>0.81169999999999998</v>
      </c>
      <c r="M30" s="45">
        <f t="shared" si="4"/>
        <v>1.0898449072368499</v>
      </c>
      <c r="N30" s="45">
        <f t="shared" si="1"/>
        <v>0.89593025799008397</v>
      </c>
      <c r="O30" s="45">
        <f t="shared" si="1"/>
        <v>0.94156462192164303</v>
      </c>
      <c r="P30" s="45">
        <f t="shared" si="5"/>
        <v>0.87324999999999997</v>
      </c>
      <c r="Q30" s="45">
        <f t="shared" si="2"/>
        <v>0.66905999999999999</v>
      </c>
      <c r="R30" s="45">
        <f t="shared" si="2"/>
        <v>0.69657999999999998</v>
      </c>
    </row>
    <row r="31" spans="1:21" x14ac:dyDescent="0.3">
      <c r="A31" s="40"/>
      <c r="B31" s="41" t="s">
        <v>25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</row>
    <row r="32" spans="1:21" x14ac:dyDescent="0.3">
      <c r="A32" s="42" t="s">
        <v>1</v>
      </c>
      <c r="B32" s="43">
        <f>$B$11</f>
        <v>0.39773650792426901</v>
      </c>
      <c r="C32" s="43">
        <f>$C$11</f>
        <v>0.52481268909677503</v>
      </c>
      <c r="D32" s="43">
        <f>V11</f>
        <v>0.74770000000000003</v>
      </c>
      <c r="E32" s="43">
        <f t="shared" ref="E32:J37" si="6">W11</f>
        <v>0.58492</v>
      </c>
      <c r="F32" s="43">
        <f t="shared" si="6"/>
        <v>0.65529999999999999</v>
      </c>
      <c r="G32" s="43">
        <f t="shared" si="6"/>
        <v>0.54335</v>
      </c>
      <c r="H32" s="43">
        <f t="shared" si="6"/>
        <v>0.79935999999999996</v>
      </c>
      <c r="I32" s="43">
        <f t="shared" si="6"/>
        <v>0.80700000000000005</v>
      </c>
      <c r="J32" s="43">
        <f t="shared" si="6"/>
        <v>0.75239999999999996</v>
      </c>
      <c r="K32" s="43">
        <f>AC11</f>
        <v>0.86102000000000001</v>
      </c>
      <c r="L32" s="43">
        <f>AD11</f>
        <v>0.82633999999999996</v>
      </c>
      <c r="M32" s="43">
        <f>D50</f>
        <v>0.75722065694084995</v>
      </c>
      <c r="N32" s="43">
        <f t="shared" ref="N32:O37" si="7">E50</f>
        <v>0.79078542244594296</v>
      </c>
      <c r="O32" s="43">
        <f t="shared" si="7"/>
        <v>0.75221091588370603</v>
      </c>
      <c r="P32" s="43">
        <f>K50</f>
        <v>0.85718000000000005</v>
      </c>
      <c r="Q32" s="43">
        <f t="shared" ref="Q32:R37" si="8">L50</f>
        <v>0.82977000000000001</v>
      </c>
      <c r="R32" s="43">
        <f t="shared" si="8"/>
        <v>0.82643999999999995</v>
      </c>
    </row>
    <row r="33" spans="1:18" x14ac:dyDescent="0.3">
      <c r="A33" s="42" t="s">
        <v>2</v>
      </c>
      <c r="B33" s="44">
        <f>$B$12</f>
        <v>585.35819956461705</v>
      </c>
      <c r="C33" s="44">
        <f>$C$12</f>
        <v>573.70993018248305</v>
      </c>
      <c r="D33" s="44">
        <f t="shared" ref="D33:D37" si="9">V12</f>
        <v>236.16172</v>
      </c>
      <c r="E33" s="44">
        <f t="shared" si="6"/>
        <v>333.89425</v>
      </c>
      <c r="F33" s="44">
        <f t="shared" si="6"/>
        <v>248.72363000000001</v>
      </c>
      <c r="G33" s="44">
        <f t="shared" si="6"/>
        <v>398.50585000000001</v>
      </c>
      <c r="H33" s="44">
        <f t="shared" si="6"/>
        <v>205.8837</v>
      </c>
      <c r="I33" s="44">
        <f t="shared" si="6"/>
        <v>209.02052</v>
      </c>
      <c r="J33" s="44">
        <f t="shared" si="6"/>
        <v>235.66945999999999</v>
      </c>
      <c r="K33" s="44">
        <f>AC12</f>
        <v>291.11</v>
      </c>
      <c r="L33" s="44">
        <f>AD12</f>
        <v>235.46321</v>
      </c>
      <c r="M33" s="44">
        <f t="shared" ref="M33:M37" si="10">D51</f>
        <v>243.35929527891099</v>
      </c>
      <c r="N33" s="44">
        <f t="shared" si="7"/>
        <v>231.974710992735</v>
      </c>
      <c r="O33" s="44">
        <f t="shared" si="7"/>
        <v>241.31411140247499</v>
      </c>
      <c r="P33" s="44">
        <f t="shared" ref="P33:P37" si="11">K51</f>
        <v>197.39032</v>
      </c>
      <c r="Q33" s="44">
        <f t="shared" si="8"/>
        <v>220.63361</v>
      </c>
      <c r="R33" s="44">
        <f t="shared" si="8"/>
        <v>216.14597000000001</v>
      </c>
    </row>
    <row r="34" spans="1:18" x14ac:dyDescent="0.3">
      <c r="A34" s="42" t="s">
        <v>3</v>
      </c>
      <c r="B34" s="44">
        <f>$B$13</f>
        <v>505.07920994760201</v>
      </c>
      <c r="C34" s="44">
        <f>$C$13</f>
        <v>473.14111102327303</v>
      </c>
      <c r="D34" s="44">
        <f t="shared" si="9"/>
        <v>187.57248000000001</v>
      </c>
      <c r="E34" s="44">
        <f t="shared" si="6"/>
        <v>305.18646000000001</v>
      </c>
      <c r="F34" s="44">
        <f t="shared" si="6"/>
        <v>195.94677999999999</v>
      </c>
      <c r="G34" s="44">
        <f t="shared" si="6"/>
        <v>325.34257000000002</v>
      </c>
      <c r="H34" s="44">
        <f t="shared" si="6"/>
        <v>170.17706999999999</v>
      </c>
      <c r="I34" s="44">
        <f t="shared" si="6"/>
        <v>170.21517</v>
      </c>
      <c r="J34" s="44">
        <f t="shared" si="6"/>
        <v>188.99198000000001</v>
      </c>
      <c r="K34" s="44">
        <f>AC13</f>
        <v>244.68</v>
      </c>
      <c r="L34" s="44">
        <f>AD13</f>
        <v>187.31584000000001</v>
      </c>
      <c r="M34" s="44">
        <f t="shared" si="10"/>
        <v>190.49006449298199</v>
      </c>
      <c r="N34" s="44">
        <f t="shared" si="7"/>
        <v>181.89402495562001</v>
      </c>
      <c r="O34" s="44">
        <f t="shared" si="7"/>
        <v>173.88340111534399</v>
      </c>
      <c r="P34" s="44">
        <f t="shared" si="11"/>
        <v>168.51536999999999</v>
      </c>
      <c r="Q34" s="44">
        <f t="shared" si="8"/>
        <v>193.72343000000001</v>
      </c>
      <c r="R34" s="44">
        <f t="shared" si="8"/>
        <v>193.26488000000001</v>
      </c>
    </row>
    <row r="35" spans="1:18" x14ac:dyDescent="0.3">
      <c r="A35" s="42" t="s">
        <v>4</v>
      </c>
      <c r="B35" s="44">
        <f>$B$14</f>
        <v>-375.16142476241703</v>
      </c>
      <c r="C35" s="44">
        <f>$C$14</f>
        <v>-428.84949976241597</v>
      </c>
      <c r="D35" s="44">
        <f t="shared" si="9"/>
        <v>5.0127600000000001</v>
      </c>
      <c r="E35" s="44">
        <f t="shared" si="6"/>
        <v>-235.74709999999999</v>
      </c>
      <c r="F35" s="44">
        <f t="shared" si="6"/>
        <v>67.338260000000005</v>
      </c>
      <c r="G35" s="44">
        <f t="shared" si="6"/>
        <v>49.00179</v>
      </c>
      <c r="H35" s="44">
        <f t="shared" si="6"/>
        <v>-4.3332600000000001</v>
      </c>
      <c r="I35" s="44">
        <f t="shared" si="6"/>
        <v>-36.702370000000002</v>
      </c>
      <c r="J35" s="44">
        <f t="shared" si="6"/>
        <v>-37.538170000000001</v>
      </c>
      <c r="K35" s="44">
        <f>AC14</f>
        <v>136.29</v>
      </c>
      <c r="L35" s="44">
        <f>AD14</f>
        <v>89.946370000000002</v>
      </c>
      <c r="M35" s="44">
        <f t="shared" si="10"/>
        <v>5.8716042618343396</v>
      </c>
      <c r="N35" s="44">
        <f t="shared" si="7"/>
        <v>31.668914219201302</v>
      </c>
      <c r="O35" s="44">
        <f t="shared" si="7"/>
        <v>9.2951625537961409</v>
      </c>
      <c r="P35" s="44">
        <f t="shared" si="11"/>
        <v>52.681609999999999</v>
      </c>
      <c r="Q35" s="44">
        <f t="shared" si="8"/>
        <v>-5.0073100000000004</v>
      </c>
      <c r="R35" s="44">
        <f t="shared" si="8"/>
        <v>73.015739999999994</v>
      </c>
    </row>
    <row r="36" spans="1:18" x14ac:dyDescent="0.3">
      <c r="A36" s="42" t="s">
        <v>18</v>
      </c>
      <c r="B36" s="44">
        <f>$B$15</f>
        <v>12043.293816520199</v>
      </c>
      <c r="C36" s="44">
        <f>$C$15</f>
        <v>8962.8026559521404</v>
      </c>
      <c r="D36" s="44">
        <f t="shared" si="9"/>
        <v>1673.83</v>
      </c>
      <c r="E36" s="44">
        <f t="shared" si="6"/>
        <v>4920.72</v>
      </c>
      <c r="F36" s="44">
        <f t="shared" si="6"/>
        <v>2941.34</v>
      </c>
      <c r="G36" s="44">
        <f t="shared" si="6"/>
        <v>4318.9399999999996</v>
      </c>
      <c r="H36" s="44">
        <f t="shared" si="6"/>
        <v>2375.2600000000002</v>
      </c>
      <c r="I36" s="44">
        <f t="shared" si="6"/>
        <v>1819.68</v>
      </c>
      <c r="J36" s="44">
        <f t="shared" si="6"/>
        <v>2419.5300000000002</v>
      </c>
      <c r="K36" s="44">
        <f>AC15</f>
        <v>5291.34</v>
      </c>
      <c r="L36" s="44">
        <f>AD15</f>
        <v>3119.44</v>
      </c>
      <c r="M36" s="44">
        <f t="shared" si="10"/>
        <v>1704.23316722559</v>
      </c>
      <c r="N36" s="44">
        <f t="shared" si="7"/>
        <v>2230.8070560995802</v>
      </c>
      <c r="O36" s="44">
        <f t="shared" si="7"/>
        <v>1304.8175854455801</v>
      </c>
      <c r="P36" s="44">
        <f t="shared" si="11"/>
        <v>2422.2199999999998</v>
      </c>
      <c r="Q36" s="44">
        <f t="shared" si="8"/>
        <v>2450.39</v>
      </c>
      <c r="R36" s="44">
        <f t="shared" si="8"/>
        <v>2319.91</v>
      </c>
    </row>
    <row r="37" spans="1:18" x14ac:dyDescent="0.3">
      <c r="A37" s="46" t="s">
        <v>17</v>
      </c>
      <c r="B37" s="45">
        <f>$B$16</f>
        <v>2.2963707223832999</v>
      </c>
      <c r="C37" s="45">
        <f>$C$16</f>
        <v>2.1511623791097398</v>
      </c>
      <c r="D37" s="45">
        <f t="shared" si="9"/>
        <v>0.85280999999999996</v>
      </c>
      <c r="E37" s="45">
        <f t="shared" si="6"/>
        <v>1.3875500000000001</v>
      </c>
      <c r="F37" s="45">
        <f t="shared" si="6"/>
        <v>0.89088000000000001</v>
      </c>
      <c r="G37" s="45">
        <f t="shared" si="6"/>
        <v>1.47919</v>
      </c>
      <c r="H37" s="45">
        <f t="shared" si="6"/>
        <v>0.77371999999999996</v>
      </c>
      <c r="I37" s="45">
        <f t="shared" si="6"/>
        <v>0.77417000000000002</v>
      </c>
      <c r="J37" s="45">
        <f t="shared" si="6"/>
        <v>0.85926000000000002</v>
      </c>
      <c r="K37" s="45">
        <f>AC16</f>
        <v>1.1175999999999999</v>
      </c>
      <c r="L37" s="45">
        <f>AD16</f>
        <v>0.86968999999999996</v>
      </c>
      <c r="M37" s="45">
        <f t="shared" si="10"/>
        <v>0.866073673972789</v>
      </c>
      <c r="N37" s="45">
        <f t="shared" si="7"/>
        <v>0.82699130207295402</v>
      </c>
      <c r="O37" s="45">
        <f t="shared" si="7"/>
        <v>0.790570555202883</v>
      </c>
      <c r="P37" s="45">
        <f t="shared" si="11"/>
        <v>0.76971999999999996</v>
      </c>
      <c r="Q37" s="45">
        <f t="shared" si="8"/>
        <v>0.88485999999999998</v>
      </c>
      <c r="R37" s="45">
        <f t="shared" si="8"/>
        <v>0.88275999999999999</v>
      </c>
    </row>
    <row r="40" spans="1:18" x14ac:dyDescent="0.3">
      <c r="A40" s="4"/>
    </row>
    <row r="41" spans="1:18" s="2" customFormat="1" ht="28.8" x14ac:dyDescent="0.3">
      <c r="A41" s="4"/>
      <c r="B41" s="12" t="s">
        <v>19</v>
      </c>
      <c r="C41" s="12" t="s">
        <v>20</v>
      </c>
      <c r="D41" s="12" t="s">
        <v>21</v>
      </c>
      <c r="E41" s="12" t="s">
        <v>22</v>
      </c>
      <c r="F41" s="12" t="s">
        <v>23</v>
      </c>
      <c r="I41" s="12" t="s">
        <v>19</v>
      </c>
      <c r="J41" s="12" t="s">
        <v>20</v>
      </c>
      <c r="K41" s="19" t="s">
        <v>37</v>
      </c>
      <c r="L41" s="19" t="s">
        <v>38</v>
      </c>
      <c r="M41" s="19" t="s">
        <v>39</v>
      </c>
    </row>
    <row r="42" spans="1:18" x14ac:dyDescent="0.3">
      <c r="A42" s="7"/>
      <c r="B42" s="23" t="s">
        <v>24</v>
      </c>
      <c r="C42" s="23"/>
      <c r="D42" s="23"/>
      <c r="E42" s="23"/>
      <c r="F42" s="24"/>
      <c r="H42" s="7"/>
      <c r="I42" s="23" t="s">
        <v>24</v>
      </c>
      <c r="J42" s="23"/>
      <c r="K42" s="23"/>
      <c r="L42" s="23"/>
      <c r="M42" s="24"/>
    </row>
    <row r="43" spans="1:18" x14ac:dyDescent="0.3">
      <c r="A43" s="5" t="s">
        <v>1</v>
      </c>
      <c r="B43" s="13">
        <f>$B$3</f>
        <v>0.83319741802372405</v>
      </c>
      <c r="C43" s="13">
        <f>$C$3</f>
        <v>0.71511616084183505</v>
      </c>
      <c r="D43" s="13">
        <f t="shared" ref="D43:F48" si="12">P3</f>
        <v>0.79549399019883904</v>
      </c>
      <c r="E43" s="13">
        <f t="shared" si="12"/>
        <v>0.83404310143979898</v>
      </c>
      <c r="F43" s="13">
        <f t="shared" si="12"/>
        <v>0.811631930572148</v>
      </c>
      <c r="H43" s="5" t="s">
        <v>1</v>
      </c>
      <c r="I43" s="13">
        <f>$B$3</f>
        <v>0.83319741802372405</v>
      </c>
      <c r="J43" s="13">
        <f>$C$3</f>
        <v>0.71511616084183505</v>
      </c>
      <c r="K43" s="13">
        <f t="shared" ref="K43:M48" si="13">S3</f>
        <v>0.88009999999999999</v>
      </c>
      <c r="L43" s="13">
        <f t="shared" si="13"/>
        <v>0.91481000000000001</v>
      </c>
      <c r="M43" s="13">
        <f t="shared" si="13"/>
        <v>0.90980000000000005</v>
      </c>
    </row>
    <row r="44" spans="1:18" x14ac:dyDescent="0.3">
      <c r="A44" s="5" t="s">
        <v>2</v>
      </c>
      <c r="B44" s="14">
        <f>$B$4</f>
        <v>212.959093374106</v>
      </c>
      <c r="C44" s="14">
        <f>$C$4</f>
        <v>318.60121933773701</v>
      </c>
      <c r="D44" s="14">
        <f t="shared" si="12"/>
        <v>235.35118613417299</v>
      </c>
      <c r="E44" s="14">
        <f t="shared" si="12"/>
        <v>203.98336248729899</v>
      </c>
      <c r="F44" s="14">
        <f t="shared" si="12"/>
        <v>206.87060566903401</v>
      </c>
      <c r="H44" s="5" t="s">
        <v>2</v>
      </c>
      <c r="I44" s="14">
        <f>$B$4</f>
        <v>212.959093374106</v>
      </c>
      <c r="J44" s="14">
        <f>$C$4</f>
        <v>318.60121933773701</v>
      </c>
      <c r="K44" s="14">
        <f t="shared" si="13"/>
        <v>0.88009999999999999</v>
      </c>
      <c r="L44" s="14">
        <f t="shared" si="13"/>
        <v>155.02667</v>
      </c>
      <c r="M44" s="14">
        <f t="shared" si="13"/>
        <v>160.72957</v>
      </c>
    </row>
    <row r="45" spans="1:18" x14ac:dyDescent="0.3">
      <c r="A45" s="5" t="s">
        <v>3</v>
      </c>
      <c r="B45" s="14">
        <f>$B$5</f>
        <v>171.77557861519901</v>
      </c>
      <c r="C45" s="18">
        <f>$C$5</f>
        <v>243.62768709391699</v>
      </c>
      <c r="D45" s="14">
        <f t="shared" si="12"/>
        <v>206.00623185761401</v>
      </c>
      <c r="E45" s="14">
        <f t="shared" si="12"/>
        <v>169.351818070794</v>
      </c>
      <c r="F45" s="14">
        <f t="shared" si="12"/>
        <v>177.97778245741</v>
      </c>
      <c r="H45" s="5" t="s">
        <v>3</v>
      </c>
      <c r="I45" s="14">
        <f>$B$5</f>
        <v>171.77557861519901</v>
      </c>
      <c r="J45" s="18">
        <f>$C$5</f>
        <v>243.62768709391699</v>
      </c>
      <c r="K45" s="14">
        <f t="shared" si="13"/>
        <v>165.06471999999999</v>
      </c>
      <c r="L45" s="14">
        <f t="shared" si="13"/>
        <v>126.46784</v>
      </c>
      <c r="M45" s="14">
        <f t="shared" si="13"/>
        <v>131.67061000000001</v>
      </c>
    </row>
    <row r="46" spans="1:18" x14ac:dyDescent="0.3">
      <c r="A46" s="5" t="s">
        <v>4</v>
      </c>
      <c r="B46" s="14">
        <f>$B$6</f>
        <v>-21.589624677775099</v>
      </c>
      <c r="C46" s="14">
        <f>$C$6</f>
        <v>114.603179488891</v>
      </c>
      <c r="D46" s="14">
        <f t="shared" si="12"/>
        <v>193.857194737508</v>
      </c>
      <c r="E46" s="14">
        <f t="shared" si="12"/>
        <v>154.000218244341</v>
      </c>
      <c r="F46" s="14">
        <f t="shared" si="12"/>
        <v>159.01040396538099</v>
      </c>
      <c r="H46" s="5" t="s">
        <v>4</v>
      </c>
      <c r="I46" s="14">
        <f>$B$6</f>
        <v>-21.589624677775099</v>
      </c>
      <c r="J46" s="14">
        <f>$C$6</f>
        <v>114.603179488891</v>
      </c>
      <c r="K46" s="14">
        <f t="shared" si="13"/>
        <v>24.861910000000002</v>
      </c>
      <c r="L46" s="14">
        <f t="shared" si="13"/>
        <v>19.603090000000002</v>
      </c>
      <c r="M46" s="14">
        <f t="shared" si="13"/>
        <v>43.669170000000001</v>
      </c>
    </row>
    <row r="47" spans="1:18" x14ac:dyDescent="0.3">
      <c r="A47" s="5" t="s">
        <v>18</v>
      </c>
      <c r="B47" s="14">
        <f>$B$7</f>
        <v>3611.44141869947</v>
      </c>
      <c r="C47" s="18">
        <f>$C$7</f>
        <v>5243.57686626132</v>
      </c>
      <c r="D47" s="14">
        <f t="shared" si="12"/>
        <v>3819.21668252272</v>
      </c>
      <c r="E47" s="14">
        <f t="shared" si="12"/>
        <v>2525.3496100518801</v>
      </c>
      <c r="F47" s="14">
        <f t="shared" si="12"/>
        <v>4175.3776112124597</v>
      </c>
      <c r="H47" s="5" t="s">
        <v>18</v>
      </c>
      <c r="I47" s="14">
        <f>$B$7</f>
        <v>3611.44141869947</v>
      </c>
      <c r="J47" s="18">
        <f>$C$7</f>
        <v>5243.57686626132</v>
      </c>
      <c r="K47" s="14">
        <f t="shared" si="13"/>
        <v>2397.92</v>
      </c>
      <c r="L47" s="14">
        <f t="shared" si="13"/>
        <v>1957.58</v>
      </c>
      <c r="M47" s="14">
        <f t="shared" si="13"/>
        <v>1971.03</v>
      </c>
    </row>
    <row r="48" spans="1:18" x14ac:dyDescent="0.3">
      <c r="A48" s="5" t="s">
        <v>17</v>
      </c>
      <c r="B48" s="15">
        <f>$B$8</f>
        <v>0.90875279768639095</v>
      </c>
      <c r="C48" s="15">
        <f>$C$8</f>
        <v>1.28887554345791</v>
      </c>
      <c r="D48" s="16">
        <f t="shared" si="12"/>
        <v>1.0898449072368499</v>
      </c>
      <c r="E48" s="16">
        <f t="shared" si="12"/>
        <v>0.89593025799008397</v>
      </c>
      <c r="F48" s="16">
        <f t="shared" si="12"/>
        <v>0.94156462192164303</v>
      </c>
      <c r="H48" s="5" t="s">
        <v>17</v>
      </c>
      <c r="I48" s="15">
        <f>$B$8</f>
        <v>0.90875279768639095</v>
      </c>
      <c r="J48" s="15">
        <f>$C$8</f>
        <v>1.28887554345791</v>
      </c>
      <c r="K48" s="16">
        <f t="shared" si="13"/>
        <v>0.87324999999999997</v>
      </c>
      <c r="L48" s="16">
        <f t="shared" si="13"/>
        <v>0.66905999999999999</v>
      </c>
      <c r="M48" s="16">
        <f t="shared" si="13"/>
        <v>0.69657999999999998</v>
      </c>
    </row>
    <row r="49" spans="1:18" x14ac:dyDescent="0.3">
      <c r="A49" s="7"/>
      <c r="B49" s="23" t="s">
        <v>25</v>
      </c>
      <c r="C49" s="23"/>
      <c r="D49" s="23"/>
      <c r="E49" s="23"/>
      <c r="F49" s="24"/>
      <c r="H49" s="7"/>
      <c r="I49" s="23" t="s">
        <v>25</v>
      </c>
      <c r="J49" s="23"/>
      <c r="K49" s="23"/>
      <c r="L49" s="23"/>
      <c r="M49" s="24"/>
    </row>
    <row r="50" spans="1:18" x14ac:dyDescent="0.3">
      <c r="A50" s="5" t="s">
        <v>1</v>
      </c>
      <c r="B50" s="13">
        <f>$B$11</f>
        <v>0.39773650792426901</v>
      </c>
      <c r="C50" s="13">
        <f>$C$11</f>
        <v>0.52481268909677503</v>
      </c>
      <c r="D50" s="13">
        <f t="shared" ref="D50:F55" si="14">P11</f>
        <v>0.75722065694084995</v>
      </c>
      <c r="E50" s="13">
        <f t="shared" si="14"/>
        <v>0.79078542244594296</v>
      </c>
      <c r="F50" s="13">
        <f t="shared" si="14"/>
        <v>0.75221091588370603</v>
      </c>
      <c r="H50" s="5" t="s">
        <v>1</v>
      </c>
      <c r="I50" s="13">
        <f>$B$11</f>
        <v>0.39773650792426901</v>
      </c>
      <c r="J50" s="13">
        <f>$C$11</f>
        <v>0.52481268909677503</v>
      </c>
      <c r="K50" s="13">
        <f t="shared" ref="K50:M55" si="15">S11</f>
        <v>0.85718000000000005</v>
      </c>
      <c r="L50" s="13">
        <f t="shared" si="15"/>
        <v>0.82977000000000001</v>
      </c>
      <c r="M50" s="13">
        <f t="shared" si="15"/>
        <v>0.82643999999999995</v>
      </c>
    </row>
    <row r="51" spans="1:18" x14ac:dyDescent="0.3">
      <c r="A51" s="5" t="s">
        <v>2</v>
      </c>
      <c r="B51" s="14">
        <f>$B$12</f>
        <v>585.35819956461705</v>
      </c>
      <c r="C51" s="14">
        <f>$C$12</f>
        <v>573.70993018248305</v>
      </c>
      <c r="D51" s="14">
        <f t="shared" si="14"/>
        <v>243.35929527891099</v>
      </c>
      <c r="E51" s="14">
        <f t="shared" si="14"/>
        <v>231.974710992735</v>
      </c>
      <c r="F51" s="14">
        <f t="shared" si="14"/>
        <v>241.31411140247499</v>
      </c>
      <c r="H51" s="5" t="s">
        <v>2</v>
      </c>
      <c r="I51" s="14">
        <f>$B$12</f>
        <v>585.35819956461705</v>
      </c>
      <c r="J51" s="14">
        <f>$C$12</f>
        <v>573.70993018248305</v>
      </c>
      <c r="K51" s="14">
        <f t="shared" si="15"/>
        <v>197.39032</v>
      </c>
      <c r="L51" s="14">
        <f t="shared" si="15"/>
        <v>220.63361</v>
      </c>
      <c r="M51" s="14">
        <f t="shared" si="15"/>
        <v>216.14597000000001</v>
      </c>
    </row>
    <row r="52" spans="1:18" x14ac:dyDescent="0.3">
      <c r="A52" s="5" t="s">
        <v>3</v>
      </c>
      <c r="B52" s="14">
        <f>$B$13</f>
        <v>505.07920994760201</v>
      </c>
      <c r="C52" s="14">
        <f>$C$13</f>
        <v>473.14111102327303</v>
      </c>
      <c r="D52" s="14">
        <f t="shared" si="14"/>
        <v>190.49006449298199</v>
      </c>
      <c r="E52" s="14">
        <f t="shared" si="14"/>
        <v>181.89402495562001</v>
      </c>
      <c r="F52" s="14">
        <f t="shared" si="14"/>
        <v>173.88340111534399</v>
      </c>
      <c r="H52" s="5" t="s">
        <v>3</v>
      </c>
      <c r="I52" s="14">
        <f>$B$13</f>
        <v>505.07920994760201</v>
      </c>
      <c r="J52" s="14">
        <f>$C$13</f>
        <v>473.14111102327303</v>
      </c>
      <c r="K52" s="14">
        <f t="shared" si="15"/>
        <v>168.51536999999999</v>
      </c>
      <c r="L52" s="14">
        <f t="shared" si="15"/>
        <v>193.72343000000001</v>
      </c>
      <c r="M52" s="14">
        <f t="shared" si="15"/>
        <v>193.26488000000001</v>
      </c>
    </row>
    <row r="53" spans="1:18" x14ac:dyDescent="0.3">
      <c r="A53" s="5" t="s">
        <v>4</v>
      </c>
      <c r="B53" s="14">
        <f>$B$14</f>
        <v>-375.16142476241703</v>
      </c>
      <c r="C53" s="14">
        <f>$C$14</f>
        <v>-428.84949976241597</v>
      </c>
      <c r="D53" s="14">
        <f t="shared" si="14"/>
        <v>5.8716042618343396</v>
      </c>
      <c r="E53" s="14">
        <f t="shared" si="14"/>
        <v>31.668914219201302</v>
      </c>
      <c r="F53" s="14">
        <f t="shared" si="14"/>
        <v>9.2951625537961409</v>
      </c>
      <c r="H53" s="5" t="s">
        <v>4</v>
      </c>
      <c r="I53" s="14">
        <f>$B$14</f>
        <v>-375.16142476241703</v>
      </c>
      <c r="J53" s="14">
        <f>$C$14</f>
        <v>-428.84949976241597</v>
      </c>
      <c r="K53" s="14">
        <f t="shared" si="15"/>
        <v>52.681609999999999</v>
      </c>
      <c r="L53" s="14">
        <f t="shared" si="15"/>
        <v>-5.0073100000000004</v>
      </c>
      <c r="M53" s="14">
        <f t="shared" si="15"/>
        <v>73.015739999999994</v>
      </c>
    </row>
    <row r="54" spans="1:18" x14ac:dyDescent="0.3">
      <c r="A54" s="5" t="s">
        <v>18</v>
      </c>
      <c r="B54" s="14">
        <f>$B$15</f>
        <v>12043.293816520199</v>
      </c>
      <c r="C54" s="14">
        <f>$C$15</f>
        <v>8962.8026559521404</v>
      </c>
      <c r="D54" s="14">
        <f t="shared" si="14"/>
        <v>1704.23316722559</v>
      </c>
      <c r="E54" s="14">
        <f t="shared" si="14"/>
        <v>2230.8070560995802</v>
      </c>
      <c r="F54" s="14">
        <f t="shared" si="14"/>
        <v>1304.8175854455801</v>
      </c>
      <c r="H54" s="5" t="s">
        <v>18</v>
      </c>
      <c r="I54" s="14">
        <f>$B$15</f>
        <v>12043.293816520199</v>
      </c>
      <c r="J54" s="14">
        <f>$C$15</f>
        <v>8962.8026559521404</v>
      </c>
      <c r="K54" s="14">
        <f t="shared" si="15"/>
        <v>2422.2199999999998</v>
      </c>
      <c r="L54" s="14">
        <f t="shared" si="15"/>
        <v>2450.39</v>
      </c>
      <c r="M54" s="14">
        <f t="shared" si="15"/>
        <v>2319.91</v>
      </c>
    </row>
    <row r="55" spans="1:18" x14ac:dyDescent="0.3">
      <c r="A55" s="6" t="s">
        <v>17</v>
      </c>
      <c r="B55" s="15">
        <f>$B$16</f>
        <v>2.2963707223832999</v>
      </c>
      <c r="C55" s="15">
        <f>$C$16</f>
        <v>2.1511623791097398</v>
      </c>
      <c r="D55" s="17">
        <f t="shared" si="14"/>
        <v>0.866073673972789</v>
      </c>
      <c r="E55" s="17">
        <f t="shared" si="14"/>
        <v>0.82699130207295402</v>
      </c>
      <c r="F55" s="17">
        <f t="shared" si="14"/>
        <v>0.790570555202883</v>
      </c>
      <c r="H55" s="6" t="s">
        <v>17</v>
      </c>
      <c r="I55" s="15">
        <f>$B$16</f>
        <v>2.2963707223832999</v>
      </c>
      <c r="J55" s="15">
        <f>$C$16</f>
        <v>2.1511623791097398</v>
      </c>
      <c r="K55" s="17">
        <f t="shared" si="15"/>
        <v>0.76971999999999996</v>
      </c>
      <c r="L55" s="17">
        <f t="shared" si="15"/>
        <v>0.88485999999999998</v>
      </c>
      <c r="M55" s="17">
        <f t="shared" si="15"/>
        <v>0.88275999999999999</v>
      </c>
    </row>
    <row r="58" spans="1:18" ht="43.2" x14ac:dyDescent="0.3">
      <c r="A58" s="4"/>
      <c r="B58" s="20" t="s">
        <v>19</v>
      </c>
      <c r="C58" s="20" t="s">
        <v>20</v>
      </c>
      <c r="D58" s="21" t="s">
        <v>50</v>
      </c>
      <c r="E58" s="20" t="s">
        <v>62</v>
      </c>
      <c r="L58" s="2"/>
      <c r="R58"/>
    </row>
    <row r="59" spans="1:18" x14ac:dyDescent="0.3">
      <c r="A59" s="7"/>
      <c r="B59" s="22" t="s">
        <v>24</v>
      </c>
      <c r="C59" s="22"/>
      <c r="D59" s="22"/>
      <c r="E59" s="22"/>
      <c r="L59" s="2"/>
      <c r="R59"/>
    </row>
    <row r="60" spans="1:18" x14ac:dyDescent="0.3">
      <c r="A60" s="5" t="s">
        <v>1</v>
      </c>
      <c r="B60" s="13">
        <f>B43</f>
        <v>0.83319741802372405</v>
      </c>
      <c r="C60" s="13">
        <f>C43</f>
        <v>0.71511616084183505</v>
      </c>
      <c r="D60" s="13">
        <f>AC3</f>
        <v>0.80411999999999995</v>
      </c>
      <c r="E60" s="13">
        <f>AD3</f>
        <v>0.91012000000000004</v>
      </c>
      <c r="F60" s="13"/>
      <c r="L60" s="2"/>
      <c r="R60"/>
    </row>
    <row r="61" spans="1:18" x14ac:dyDescent="0.3">
      <c r="A61" s="5" t="s">
        <v>2</v>
      </c>
      <c r="B61" s="14">
        <f t="shared" ref="B61:C65" si="16">B44</f>
        <v>212.959093374106</v>
      </c>
      <c r="C61" s="14">
        <f t="shared" si="16"/>
        <v>318.60121933773701</v>
      </c>
      <c r="D61" s="14">
        <f t="shared" ref="D61:E65" si="17">AC4</f>
        <v>363.98</v>
      </c>
      <c r="E61" s="14">
        <f t="shared" si="17"/>
        <v>161.91526999999999</v>
      </c>
      <c r="F61" s="14"/>
      <c r="L61" s="2"/>
      <c r="R61"/>
    </row>
    <row r="62" spans="1:18" x14ac:dyDescent="0.3">
      <c r="A62" s="5" t="s">
        <v>3</v>
      </c>
      <c r="B62" s="14">
        <f t="shared" si="16"/>
        <v>171.77557861519901</v>
      </c>
      <c r="C62" s="18">
        <f t="shared" si="16"/>
        <v>243.62768709391699</v>
      </c>
      <c r="D62" s="14">
        <f t="shared" si="17"/>
        <v>320.5</v>
      </c>
      <c r="E62" s="14">
        <f t="shared" si="17"/>
        <v>141.05745999999999</v>
      </c>
      <c r="F62" s="14"/>
      <c r="L62" s="2"/>
      <c r="R62"/>
    </row>
    <row r="63" spans="1:18" x14ac:dyDescent="0.3">
      <c r="A63" s="5" t="s">
        <v>4</v>
      </c>
      <c r="B63" s="14">
        <f t="shared" si="16"/>
        <v>-21.589624677775099</v>
      </c>
      <c r="C63" s="14">
        <f t="shared" si="16"/>
        <v>114.603179488891</v>
      </c>
      <c r="D63" s="14">
        <f t="shared" si="17"/>
        <v>207.52</v>
      </c>
      <c r="E63" s="14">
        <f t="shared" si="17"/>
        <v>20.699269999999999</v>
      </c>
      <c r="F63" s="14"/>
      <c r="L63" s="2"/>
      <c r="R63"/>
    </row>
    <row r="64" spans="1:18" x14ac:dyDescent="0.3">
      <c r="A64" s="5" t="s">
        <v>18</v>
      </c>
      <c r="B64" s="14">
        <f t="shared" si="16"/>
        <v>3611.44141869947</v>
      </c>
      <c r="C64" s="18">
        <f t="shared" si="16"/>
        <v>5243.57686626132</v>
      </c>
      <c r="D64" s="14">
        <f t="shared" si="17"/>
        <v>4808.3999999999996</v>
      </c>
      <c r="E64" s="14">
        <f t="shared" si="17"/>
        <v>3235.86</v>
      </c>
      <c r="F64" s="14"/>
      <c r="L64" s="2"/>
      <c r="R64"/>
    </row>
    <row r="65" spans="1:18" x14ac:dyDescent="0.3">
      <c r="A65" s="5" t="s">
        <v>17</v>
      </c>
      <c r="B65" s="15">
        <f t="shared" si="16"/>
        <v>0.90875279768639095</v>
      </c>
      <c r="C65" s="15">
        <f t="shared" si="16"/>
        <v>1.28887554345791</v>
      </c>
      <c r="D65" s="16">
        <f t="shared" si="17"/>
        <v>1.69554</v>
      </c>
      <c r="E65" s="16">
        <f t="shared" si="17"/>
        <v>0.81169999999999998</v>
      </c>
      <c r="F65" s="16"/>
      <c r="L65" s="2"/>
      <c r="R65"/>
    </row>
    <row r="66" spans="1:18" x14ac:dyDescent="0.3">
      <c r="A66" s="7"/>
      <c r="B66" s="23" t="s">
        <v>25</v>
      </c>
      <c r="C66" s="23"/>
      <c r="D66" s="23"/>
      <c r="E66" s="23"/>
      <c r="F66" s="29"/>
      <c r="L66" s="2"/>
      <c r="R66"/>
    </row>
    <row r="67" spans="1:18" x14ac:dyDescent="0.3">
      <c r="A67" s="5" t="s">
        <v>1</v>
      </c>
      <c r="B67" s="13">
        <f>B50</f>
        <v>0.39773650792426901</v>
      </c>
      <c r="C67" s="13">
        <f>C50</f>
        <v>0.52481268909677503</v>
      </c>
      <c r="D67" s="13">
        <f>AC11</f>
        <v>0.86102000000000001</v>
      </c>
      <c r="E67" s="13">
        <f>AD11</f>
        <v>0.82633999999999996</v>
      </c>
      <c r="F67" s="13"/>
    </row>
    <row r="68" spans="1:18" x14ac:dyDescent="0.3">
      <c r="A68" s="5" t="s">
        <v>2</v>
      </c>
      <c r="B68" s="14">
        <f t="shared" ref="B68:C72" si="18">B51</f>
        <v>585.35819956461705</v>
      </c>
      <c r="C68" s="14">
        <f t="shared" si="18"/>
        <v>573.70993018248305</v>
      </c>
      <c r="D68" s="14">
        <f t="shared" ref="D68:E72" si="19">AC12</f>
        <v>291.11</v>
      </c>
      <c r="E68" s="14">
        <f t="shared" si="19"/>
        <v>235.46321</v>
      </c>
      <c r="F68" s="14"/>
    </row>
    <row r="69" spans="1:18" x14ac:dyDescent="0.3">
      <c r="A69" s="5" t="s">
        <v>3</v>
      </c>
      <c r="B69" s="14">
        <f t="shared" si="18"/>
        <v>505.07920994760201</v>
      </c>
      <c r="C69" s="14">
        <f t="shared" si="18"/>
        <v>473.14111102327303</v>
      </c>
      <c r="D69" s="14">
        <f t="shared" si="19"/>
        <v>244.68</v>
      </c>
      <c r="E69" s="14">
        <f t="shared" si="19"/>
        <v>187.31584000000001</v>
      </c>
      <c r="F69" s="14"/>
    </row>
    <row r="70" spans="1:18" x14ac:dyDescent="0.3">
      <c r="A70" s="5" t="s">
        <v>4</v>
      </c>
      <c r="B70" s="14">
        <f t="shared" si="18"/>
        <v>-375.16142476241703</v>
      </c>
      <c r="C70" s="14">
        <f t="shared" si="18"/>
        <v>-428.84949976241597</v>
      </c>
      <c r="D70" s="14">
        <f t="shared" si="19"/>
        <v>136.29</v>
      </c>
      <c r="E70" s="14">
        <f t="shared" si="19"/>
        <v>89.946370000000002</v>
      </c>
      <c r="F70" s="14"/>
    </row>
    <row r="71" spans="1:18" x14ac:dyDescent="0.3">
      <c r="A71" s="5" t="s">
        <v>18</v>
      </c>
      <c r="B71" s="14">
        <f t="shared" si="18"/>
        <v>12043.293816520199</v>
      </c>
      <c r="C71" s="14">
        <f t="shared" si="18"/>
        <v>8962.8026559521404</v>
      </c>
      <c r="D71" s="14">
        <f t="shared" si="19"/>
        <v>5291.34</v>
      </c>
      <c r="E71" s="14">
        <f t="shared" si="19"/>
        <v>3119.44</v>
      </c>
      <c r="F71" s="14"/>
    </row>
    <row r="72" spans="1:18" x14ac:dyDescent="0.3">
      <c r="A72" s="6" t="s">
        <v>17</v>
      </c>
      <c r="B72" s="15">
        <f t="shared" si="18"/>
        <v>2.2963707223832999</v>
      </c>
      <c r="C72" s="15">
        <f t="shared" si="18"/>
        <v>2.1511623791097398</v>
      </c>
      <c r="D72" s="17">
        <f t="shared" si="19"/>
        <v>1.1175999999999999</v>
      </c>
      <c r="E72" s="17">
        <f t="shared" si="19"/>
        <v>0.86968999999999996</v>
      </c>
      <c r="F72" s="17"/>
    </row>
  </sheetData>
  <mergeCells count="15">
    <mergeCell ref="B59:E59"/>
    <mergeCell ref="B66:E66"/>
    <mergeCell ref="B49:F49"/>
    <mergeCell ref="B42:F42"/>
    <mergeCell ref="I42:M42"/>
    <mergeCell ref="I49:M49"/>
    <mergeCell ref="A22:A23"/>
    <mergeCell ref="B22:B23"/>
    <mergeCell ref="C22:C23"/>
    <mergeCell ref="B24:R24"/>
    <mergeCell ref="B31:R31"/>
    <mergeCell ref="D22:J22"/>
    <mergeCell ref="K22:L22"/>
    <mergeCell ref="M22:O22"/>
    <mergeCell ref="P22:R22"/>
  </mergeCells>
  <conditionalFormatting sqref="G3:R3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R5 G7:R8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R4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R5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R8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3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F5 B7:F8 B8:AD8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F4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5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8 B8:AD8"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R3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R4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R8 B8:AD8"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AD8"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AD3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D4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D5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AD7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AD8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R11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R13 G15:R16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R12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R13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R16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11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F13 B15:F16 B16:AD16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F12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F13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F16 B16:AD16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R1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R12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R13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R16 B16:AD16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AD16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:V16 W14:AC16 B11:AD11 V12:AD13 AD14:AD15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U12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U13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U15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AD1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F43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F45 B47:F48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:F44 D45:F45 D47:F48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F45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F48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F43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F44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F45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F48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F48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F43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F44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F45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F47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F48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F50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F52 B54:F55"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F51 D52:F52 D54:F55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F52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F55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F50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F51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F52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F55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F55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F50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F51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F52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F54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F55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U18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Q18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Q18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Q18"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Q18">
    <cfRule type="expression" dxfId="77" priority="493">
      <formula>AND(ABS(B18)&gt;200, ABS(B18)&lt;=300)</formula>
    </cfRule>
  </conditionalFormatting>
  <conditionalFormatting sqref="B18:U18">
    <cfRule type="expression" dxfId="76" priority="478">
      <formula>ABS(B18)&gt;300</formula>
    </cfRule>
    <cfRule type="expression" dxfId="75" priority="485">
      <formula>AND(ABS(B18)&gt;150, ABS(B18)&lt;=200)</formula>
    </cfRule>
    <cfRule type="expression" dxfId="74" priority="486">
      <formula>AND(ABS(B18)&gt;50, ABS(B18)&lt;=100)</formula>
    </cfRule>
    <cfRule type="expression" dxfId="73" priority="494">
      <formula>AND(ABS(B18)&gt;100, ABS(B18)&lt;=150)</formula>
    </cfRule>
    <cfRule type="expression" dxfId="72" priority="495">
      <formula>AND(ABS(B18)&gt;0, ABS(B18)&lt;=50)</formula>
    </cfRule>
  </conditionalFormatting>
  <conditionalFormatting sqref="V6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">
    <cfRule type="expression" dxfId="71" priority="461">
      <formula>AND(ABS(V6)&gt;200, ABS(V6)&lt;=300)</formula>
    </cfRule>
  </conditionalFormatting>
  <conditionalFormatting sqref="V6">
    <cfRule type="expression" dxfId="70" priority="458">
      <formula>ABS(V6)&gt;300</formula>
    </cfRule>
    <cfRule type="expression" dxfId="69" priority="459">
      <formula>AND(ABS(V6)&gt;150, ABS(V6)&lt;=200)</formula>
    </cfRule>
    <cfRule type="expression" dxfId="68" priority="460">
      <formula>AND(ABS(V6)&gt;50, ABS(V6)&lt;=100)</formula>
    </cfRule>
    <cfRule type="expression" dxfId="67" priority="462">
      <formula>AND(ABS(V6)&gt;100, ABS(V6)&lt;=150)</formula>
    </cfRule>
    <cfRule type="expression" dxfId="66" priority="463">
      <formula>AND(ABS(V6)&gt;0, ABS(V6)&lt;=50)</formula>
    </cfRule>
  </conditionalFormatting>
  <conditionalFormatting sqref="S19:U19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Q19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Q19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Q19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Q19">
    <cfRule type="expression" dxfId="65" priority="216">
      <formula>AND(ABS(B19)&gt;200, ABS(B19)&lt;=300)</formula>
    </cfRule>
  </conditionalFormatting>
  <conditionalFormatting sqref="B19:U19">
    <cfRule type="expression" dxfId="64" priority="213">
      <formula>ABS(B19)&gt;300</formula>
    </cfRule>
    <cfRule type="expression" dxfId="63" priority="214">
      <formula>AND(ABS(B19)&gt;150, ABS(B19)&lt;=200)</formula>
    </cfRule>
    <cfRule type="expression" dxfId="62" priority="215">
      <formula>AND(ABS(B19)&gt;50, ABS(B19)&lt;=100)</formula>
    </cfRule>
    <cfRule type="expression" dxfId="61" priority="217">
      <formula>AND(ABS(B19)&gt;100, ABS(B19)&lt;=150)</formula>
    </cfRule>
    <cfRule type="expression" dxfId="60" priority="218">
      <formula>AND(ABS(B19)&gt;0, ABS(B19)&lt;=50)</formula>
    </cfRule>
  </conditionalFormatting>
  <conditionalFormatting sqref="S6:U6 W6:AD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Q6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Q6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Q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Q6">
    <cfRule type="expression" dxfId="59" priority="206">
      <formula>AND(ABS(B6)&gt;200, ABS(B6)&lt;=300)</formula>
    </cfRule>
  </conditionalFormatting>
  <conditionalFormatting sqref="B6:U6 W6:AD6">
    <cfRule type="expression" dxfId="58" priority="203">
      <formula>ABS(B6)&gt;300</formula>
    </cfRule>
    <cfRule type="expression" dxfId="57" priority="204">
      <formula>AND(ABS(B6)&gt;150, ABS(B6)&lt;=200)</formula>
    </cfRule>
    <cfRule type="expression" dxfId="56" priority="205">
      <formula>AND(ABS(B6)&gt;50, ABS(B6)&lt;=100)</formula>
    </cfRule>
    <cfRule type="expression" dxfId="55" priority="207">
      <formula>AND(ABS(B6)&gt;100, ABS(B6)&lt;=150)</formula>
    </cfRule>
    <cfRule type="expression" dxfId="54" priority="208">
      <formula>AND(ABS(B6)&gt;0, ABS(B6)&lt;=50)</formula>
    </cfRule>
  </conditionalFormatting>
  <conditionalFormatting sqref="S14:U1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Q14 V14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Q14 V14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Q14 V14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Q14 V14">
    <cfRule type="expression" dxfId="53" priority="196">
      <formula>AND(ABS(B14)&gt;200, ABS(B14)&lt;=300)</formula>
    </cfRule>
  </conditionalFormatting>
  <conditionalFormatting sqref="B14:V14">
    <cfRule type="expression" dxfId="52" priority="193">
      <formula>ABS(B14)&gt;300</formula>
    </cfRule>
    <cfRule type="expression" dxfId="51" priority="194">
      <formula>AND(ABS(B14)&gt;150, ABS(B14)&lt;=200)</formula>
    </cfRule>
    <cfRule type="expression" dxfId="50" priority="195">
      <formula>AND(ABS(B14)&gt;50, ABS(B14)&lt;=100)</formula>
    </cfRule>
    <cfRule type="expression" dxfId="49" priority="197">
      <formula>AND(ABS(B14)&gt;100, ABS(B14)&lt;=150)</formula>
    </cfRule>
    <cfRule type="expression" dxfId="48" priority="198">
      <formula>AND(ABS(B14)&gt;0, ABS(B14)&lt;=50)</formula>
    </cfRule>
  </conditionalFormatting>
  <conditionalFormatting sqref="B46:F46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F46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F46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F46">
    <cfRule type="expression" dxfId="47" priority="187">
      <formula>AND(ABS(B46)&gt;200, ABS(B46)&lt;=300)</formula>
    </cfRule>
  </conditionalFormatting>
  <conditionalFormatting sqref="B46:F46">
    <cfRule type="expression" dxfId="46" priority="184">
      <formula>ABS(B46)&gt;300</formula>
    </cfRule>
    <cfRule type="expression" dxfId="45" priority="185">
      <formula>AND(ABS(B46)&gt;150, ABS(B46)&lt;=200)</formula>
    </cfRule>
    <cfRule type="expression" dxfId="44" priority="186">
      <formula>AND(ABS(B46)&gt;50, ABS(B46)&lt;=100)</formula>
    </cfRule>
    <cfRule type="expression" dxfId="43" priority="188">
      <formula>AND(ABS(B46)&gt;100, ABS(B46)&lt;=150)</formula>
    </cfRule>
    <cfRule type="expression" dxfId="42" priority="189">
      <formula>AND(ABS(B46)&gt;0, ABS(B46)&lt;=50)</formula>
    </cfRule>
  </conditionalFormatting>
  <conditionalFormatting sqref="B53:F53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F53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F53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F53">
    <cfRule type="expression" dxfId="41" priority="178">
      <formula>AND(ABS(B53)&gt;200, ABS(B53)&lt;=300)</formula>
    </cfRule>
  </conditionalFormatting>
  <conditionalFormatting sqref="B53:F53">
    <cfRule type="expression" dxfId="40" priority="175">
      <formula>ABS(B53)&gt;300</formula>
    </cfRule>
    <cfRule type="expression" dxfId="39" priority="176">
      <formula>AND(ABS(B53)&gt;150, ABS(B53)&lt;=200)</formula>
    </cfRule>
    <cfRule type="expression" dxfId="38" priority="177">
      <formula>AND(ABS(B53)&gt;50, ABS(B53)&lt;=100)</formula>
    </cfRule>
    <cfRule type="expression" dxfId="37" priority="179">
      <formula>AND(ABS(B53)&gt;100, ABS(B53)&lt;=150)</formula>
    </cfRule>
    <cfRule type="expression" dxfId="36" priority="180">
      <formula>AND(ABS(B53)&gt;0, ABS(B53)&lt;=50)</formula>
    </cfRule>
  </conditionalFormatting>
  <conditionalFormatting sqref="I43:M43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3:M45 I47:M48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:M44 K45:M45 K47:M48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5:M45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:M48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M43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M44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5:M45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:M48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M48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M43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M44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5:M45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:M47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M48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0:M50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0:M52 I54:M55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M51 K52:M52 K54:M55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M52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4:M55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0:M50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1:M51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M52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4:M55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:M55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0:M50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1:M5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M52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4:M5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:M55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M46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M46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M46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M46">
    <cfRule type="expression" dxfId="35" priority="139">
      <formula>AND(ABS(I46)&gt;200, ABS(I46)&lt;=300)</formula>
    </cfRule>
  </conditionalFormatting>
  <conditionalFormatting sqref="I46:M46">
    <cfRule type="expression" dxfId="34" priority="136">
      <formula>ABS(I46)&gt;300</formula>
    </cfRule>
    <cfRule type="expression" dxfId="33" priority="137">
      <formula>AND(ABS(I46)&gt;150, ABS(I46)&lt;=200)</formula>
    </cfRule>
    <cfRule type="expression" dxfId="32" priority="138">
      <formula>AND(ABS(I46)&gt;50, ABS(I46)&lt;=100)</formula>
    </cfRule>
    <cfRule type="expression" dxfId="31" priority="140">
      <formula>AND(ABS(I46)&gt;100, ABS(I46)&lt;=150)</formula>
    </cfRule>
    <cfRule type="expression" dxfId="30" priority="141">
      <formula>AND(ABS(I46)&gt;0, ABS(I46)&lt;=50)</formula>
    </cfRule>
  </conditionalFormatting>
  <conditionalFormatting sqref="I53:M53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M5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M53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M53">
    <cfRule type="expression" dxfId="29" priority="130">
      <formula>AND(ABS(I53)&gt;200, ABS(I53)&lt;=300)</formula>
    </cfRule>
  </conditionalFormatting>
  <conditionalFormatting sqref="I53:M53">
    <cfRule type="expression" dxfId="28" priority="127">
      <formula>ABS(I53)&gt;300</formula>
    </cfRule>
    <cfRule type="expression" dxfId="27" priority="128">
      <formula>AND(ABS(I53)&gt;150, ABS(I53)&lt;=200)</formula>
    </cfRule>
    <cfRule type="expression" dxfId="26" priority="129">
      <formula>AND(ABS(I53)&gt;50, ABS(I53)&lt;=100)</formula>
    </cfRule>
    <cfRule type="expression" dxfId="25" priority="131">
      <formula>AND(ABS(I53)&gt;100, ABS(I53)&lt;=150)</formula>
    </cfRule>
    <cfRule type="expression" dxfId="24" priority="132">
      <formula>AND(ABS(I53)&gt;0, ABS(I53)&lt;=50)</formula>
    </cfRule>
  </conditionalFormatting>
  <conditionalFormatting sqref="D26:J30 B25:R25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J30 B25:R27 B29:R30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R26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R2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R30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R25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R2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R27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R30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R30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R25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R2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R27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R29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R30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R28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R28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R28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R28">
    <cfRule type="expression" dxfId="23" priority="91">
      <formula>AND(ABS(B28)&gt;200, ABS(B28)&lt;=300)</formula>
    </cfRule>
  </conditionalFormatting>
  <conditionalFormatting sqref="B28:R28">
    <cfRule type="expression" dxfId="22" priority="88">
      <formula>ABS(B28)&gt;300</formula>
    </cfRule>
    <cfRule type="expression" dxfId="21" priority="89">
      <formula>AND(ABS(B28)&gt;150, ABS(B28)&lt;=200)</formula>
    </cfRule>
    <cfRule type="expression" dxfId="20" priority="90">
      <formula>AND(ABS(B28)&gt;50, ABS(B28)&lt;=100)</formula>
    </cfRule>
    <cfRule type="expression" dxfId="19" priority="92">
      <formula>AND(ABS(B28)&gt;100, ABS(B28)&lt;=150)</formula>
    </cfRule>
    <cfRule type="expression" dxfId="18" priority="93">
      <formula>AND(ABS(B28)&gt;0, ABS(B28)&lt;=50)</formula>
    </cfRule>
  </conditionalFormatting>
  <conditionalFormatting sqref="D33:J37 B32:R3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J37 B32:C34 K32:R34 B36:C37 K36:R3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R3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R3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R3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R3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R3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R3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R3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R3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R3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R33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R3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R3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R3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R3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R3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R3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R35">
    <cfRule type="expression" dxfId="17" priority="58">
      <formula>AND(ABS(B35)&gt;200, ABS(B35)&lt;=300)</formula>
    </cfRule>
  </conditionalFormatting>
  <conditionalFormatting sqref="B35:R35">
    <cfRule type="expression" dxfId="16" priority="55">
      <formula>ABS(B35)&gt;300</formula>
    </cfRule>
    <cfRule type="expression" dxfId="15" priority="56">
      <formula>AND(ABS(B35)&gt;150, ABS(B35)&lt;=200)</formula>
    </cfRule>
    <cfRule type="expression" dxfId="14" priority="57">
      <formula>AND(ABS(B35)&gt;50, ABS(B35)&lt;=100)</formula>
    </cfRule>
    <cfRule type="expression" dxfId="13" priority="59">
      <formula>AND(ABS(B35)&gt;100, ABS(B35)&lt;=150)</formula>
    </cfRule>
    <cfRule type="expression" dxfId="12" priority="60">
      <formula>AND(ABS(B35)&gt;0, ABS(B35)&lt;=50)</formula>
    </cfRule>
  </conditionalFormatting>
  <conditionalFormatting sqref="AD1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F6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F62 B64:F6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F61 D62:F62 D64:F6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F6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F6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F6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F6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F6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F6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F6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F6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F6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F6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F6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F6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F6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F69 B71:F7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F68 D69:F69 D71:F7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F6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F7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F6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F6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F6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F7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F7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F6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F6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F6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F7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F7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F6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F6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F6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F63">
    <cfRule type="expression" dxfId="11" priority="13">
      <formula>AND(ABS(B63)&gt;200, ABS(B63)&lt;=300)</formula>
    </cfRule>
  </conditionalFormatting>
  <conditionalFormatting sqref="B63:F63">
    <cfRule type="expression" dxfId="10" priority="10">
      <formula>ABS(B63)&gt;300</formula>
    </cfRule>
    <cfRule type="expression" dxfId="9" priority="11">
      <formula>AND(ABS(B63)&gt;150, ABS(B63)&lt;=200)</formula>
    </cfRule>
    <cfRule type="expression" dxfId="8" priority="12">
      <formula>AND(ABS(B63)&gt;50, ABS(B63)&lt;=100)</formula>
    </cfRule>
    <cfRule type="expression" dxfId="7" priority="14">
      <formula>AND(ABS(B63)&gt;100, ABS(B63)&lt;=150)</formula>
    </cfRule>
    <cfRule type="expression" dxfId="6" priority="15">
      <formula>AND(ABS(B63)&gt;0, ABS(B63)&lt;=50)</formula>
    </cfRule>
  </conditionalFormatting>
  <conditionalFormatting sqref="B70:F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F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F7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F70">
    <cfRule type="expression" dxfId="5" priority="4">
      <formula>AND(ABS(B70)&gt;200, ABS(B70)&lt;=300)</formula>
    </cfRule>
  </conditionalFormatting>
  <conditionalFormatting sqref="B70:F70">
    <cfRule type="expression" dxfId="4" priority="1">
      <formula>ABS(B70)&gt;300</formula>
    </cfRule>
    <cfRule type="expression" dxfId="3" priority="2">
      <formula>AND(ABS(B70)&gt;150, ABS(B70)&lt;=200)</formula>
    </cfRule>
    <cfRule type="expression" dxfId="2" priority="3">
      <formula>AND(ABS(B70)&gt;50, ABS(B70)&lt;=100)</formula>
    </cfRule>
    <cfRule type="expression" dxfId="1" priority="5">
      <formula>AND(ABS(B70)&gt;100, ABS(B70)&lt;=150)</formula>
    </cfRule>
    <cfRule type="expression" dxfId="0" priority="6">
      <formula>AND(ABS(B70)&gt;0, ABS(B70)&lt;=50)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AA02-5F42-4D39-A436-CD49204B95A9}">
  <sheetPr codeName="Sheet2"/>
  <dimension ref="A4:F19"/>
  <sheetViews>
    <sheetView workbookViewId="0">
      <selection activeCell="B8" sqref="B8"/>
    </sheetView>
  </sheetViews>
  <sheetFormatPr defaultRowHeight="14.4" x14ac:dyDescent="0.3"/>
  <cols>
    <col min="1" max="6" width="20.6640625" customWidth="1"/>
  </cols>
  <sheetData>
    <row r="4" spans="1:6" ht="15" thickBot="1" x14ac:dyDescent="0.35">
      <c r="A4" s="25"/>
      <c r="B4" s="25"/>
      <c r="C4" s="25"/>
      <c r="D4" s="25"/>
      <c r="E4" s="25"/>
      <c r="F4" s="25"/>
    </row>
    <row r="5" spans="1:6" ht="21.6" thickBot="1" x14ac:dyDescent="0.35">
      <c r="A5" s="8"/>
      <c r="B5" s="8" t="s">
        <v>19</v>
      </c>
      <c r="C5" s="8" t="s">
        <v>20</v>
      </c>
      <c r="D5" s="8" t="s">
        <v>21</v>
      </c>
      <c r="E5" s="8" t="s">
        <v>22</v>
      </c>
      <c r="F5" s="8" t="s">
        <v>23</v>
      </c>
    </row>
    <row r="6" spans="1:6" ht="21.6" thickBot="1" x14ac:dyDescent="0.35">
      <c r="A6" s="8"/>
      <c r="B6" s="26" t="s">
        <v>24</v>
      </c>
      <c r="C6" s="27"/>
      <c r="D6" s="27"/>
      <c r="E6" s="27"/>
      <c r="F6" s="28"/>
    </row>
    <row r="7" spans="1:6" ht="21.6" thickBot="1" x14ac:dyDescent="0.35">
      <c r="A7" s="8" t="s">
        <v>1</v>
      </c>
      <c r="B7" s="9">
        <v>0.83320000000000005</v>
      </c>
      <c r="C7" s="9">
        <v>0.64856000000000003</v>
      </c>
      <c r="D7" s="11">
        <v>0.79796325136134605</v>
      </c>
      <c r="E7" s="11">
        <v>0.79206668343448405</v>
      </c>
      <c r="F7" s="11">
        <v>0.77735784786949302</v>
      </c>
    </row>
    <row r="8" spans="1:6" ht="21.6" thickBot="1" x14ac:dyDescent="0.35">
      <c r="A8" s="8" t="s">
        <v>2</v>
      </c>
      <c r="B8" s="9">
        <v>213</v>
      </c>
      <c r="C8" s="9">
        <v>334</v>
      </c>
      <c r="D8" s="10">
        <v>218.06105857040399</v>
      </c>
      <c r="E8" s="10">
        <v>240.31073572090099</v>
      </c>
      <c r="F8" s="10">
        <v>210.81064239682601</v>
      </c>
    </row>
    <row r="9" spans="1:6" ht="21.6" thickBot="1" x14ac:dyDescent="0.35">
      <c r="A9" s="8" t="s">
        <v>3</v>
      </c>
      <c r="B9" s="9">
        <v>172</v>
      </c>
      <c r="C9" s="9">
        <v>276</v>
      </c>
      <c r="D9" s="10">
        <v>179.46261588064499</v>
      </c>
      <c r="E9" s="10">
        <v>201.15211127881901</v>
      </c>
      <c r="F9" s="10">
        <v>177.301512146297</v>
      </c>
    </row>
    <row r="10" spans="1:6" ht="21.6" thickBot="1" x14ac:dyDescent="0.35">
      <c r="A10" s="8" t="s">
        <v>4</v>
      </c>
      <c r="B10" s="9">
        <v>-22</v>
      </c>
      <c r="C10" s="9">
        <v>195</v>
      </c>
      <c r="D10" s="10">
        <v>168.129557764444</v>
      </c>
      <c r="E10" s="10">
        <v>196.14325678709</v>
      </c>
      <c r="F10" s="10">
        <v>144.54147661032599</v>
      </c>
    </row>
    <row r="11" spans="1:6" ht="21.6" thickBot="1" x14ac:dyDescent="0.35">
      <c r="A11" s="8" t="s">
        <v>18</v>
      </c>
      <c r="B11" s="10">
        <v>3611</v>
      </c>
      <c r="C11" s="10">
        <v>5639</v>
      </c>
      <c r="D11" s="10">
        <v>2919.4209235490098</v>
      </c>
      <c r="E11" s="10">
        <v>2499.2887534225101</v>
      </c>
      <c r="F11" s="10">
        <v>3349.7875304631898</v>
      </c>
    </row>
    <row r="12" spans="1:6" ht="21.6" thickBot="1" x14ac:dyDescent="0.35">
      <c r="A12" s="8" t="s">
        <v>17</v>
      </c>
      <c r="B12" s="9">
        <v>0.90874999999999995</v>
      </c>
      <c r="C12" s="9">
        <v>1.4592499999999999</v>
      </c>
      <c r="D12" s="11">
        <v>0.94941990925841602</v>
      </c>
      <c r="E12" s="11">
        <v>1.06416491423756</v>
      </c>
      <c r="F12" s="11">
        <v>0.93798691581131799</v>
      </c>
    </row>
    <row r="13" spans="1:6" ht="21.6" thickBot="1" x14ac:dyDescent="0.35">
      <c r="A13" s="8"/>
      <c r="B13" s="26" t="s">
        <v>25</v>
      </c>
      <c r="C13" s="27"/>
      <c r="D13" s="27"/>
      <c r="E13" s="27"/>
      <c r="F13" s="28"/>
    </row>
    <row r="14" spans="1:6" ht="21.6" thickBot="1" x14ac:dyDescent="0.35">
      <c r="A14" s="8" t="s">
        <v>1</v>
      </c>
      <c r="B14" s="9">
        <v>0.39773999999999998</v>
      </c>
      <c r="C14" s="9">
        <v>0.58391000000000004</v>
      </c>
      <c r="D14" s="11">
        <v>0.759802908095776</v>
      </c>
      <c r="E14" s="11">
        <v>0.77998696481068197</v>
      </c>
      <c r="F14" s="11">
        <v>0.75191704213305399</v>
      </c>
    </row>
    <row r="15" spans="1:6" ht="21.6" thickBot="1" x14ac:dyDescent="0.35">
      <c r="A15" s="8" t="s">
        <v>2</v>
      </c>
      <c r="B15" s="9">
        <v>585</v>
      </c>
      <c r="C15" s="9">
        <v>427</v>
      </c>
      <c r="D15" s="10">
        <v>245.35570412401401</v>
      </c>
      <c r="E15" s="10">
        <v>234.66857267166299</v>
      </c>
      <c r="F15" s="10">
        <v>231.70671387372499</v>
      </c>
    </row>
    <row r="16" spans="1:6" ht="21.6" thickBot="1" x14ac:dyDescent="0.35">
      <c r="A16" s="8" t="s">
        <v>3</v>
      </c>
      <c r="B16" s="9">
        <v>505</v>
      </c>
      <c r="C16" s="9">
        <v>356</v>
      </c>
      <c r="D16" s="10">
        <v>203.05927566701399</v>
      </c>
      <c r="E16" s="10">
        <v>184.60753307705801</v>
      </c>
      <c r="F16" s="10">
        <v>191.19327674136699</v>
      </c>
    </row>
    <row r="17" spans="1:6" ht="21.6" thickBot="1" x14ac:dyDescent="0.35">
      <c r="A17" s="8" t="s">
        <v>4</v>
      </c>
      <c r="B17" s="9">
        <v>-375</v>
      </c>
      <c r="C17" s="9">
        <v>-309</v>
      </c>
      <c r="D17" s="10">
        <v>41.005959171095299</v>
      </c>
      <c r="E17" s="10">
        <v>43.733302989162503</v>
      </c>
      <c r="F17" s="10">
        <v>23.898894777931101</v>
      </c>
    </row>
    <row r="18" spans="1:6" ht="21.6" thickBot="1" x14ac:dyDescent="0.35">
      <c r="A18" s="8" t="s">
        <v>18</v>
      </c>
      <c r="B18" s="10">
        <v>12043</v>
      </c>
      <c r="C18" s="10">
        <v>6128</v>
      </c>
      <c r="D18" s="10">
        <v>2323.3347035233901</v>
      </c>
      <c r="E18" s="10">
        <v>2388.4133075381001</v>
      </c>
      <c r="F18" s="10">
        <v>1929.6335592550899</v>
      </c>
    </row>
    <row r="19" spans="1:6" ht="21.6" thickBot="1" x14ac:dyDescent="0.35">
      <c r="A19" s="8" t="s">
        <v>17</v>
      </c>
      <c r="B19" s="9">
        <v>2.29637</v>
      </c>
      <c r="C19" s="9">
        <v>1.61852</v>
      </c>
      <c r="D19" s="11">
        <v>0.92322029172110898</v>
      </c>
      <c r="E19" s="11">
        <v>0.83932841768233402</v>
      </c>
      <c r="F19" s="11">
        <v>0.86927086757531102</v>
      </c>
    </row>
  </sheetData>
  <mergeCells count="3">
    <mergeCell ref="A4:F4"/>
    <mergeCell ref="B6:F6"/>
    <mergeCell ref="B13:F13"/>
  </mergeCells>
  <conditionalFormatting sqref="B7:F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Ensemble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 Koh</cp:lastModifiedBy>
  <cp:lastPrinted>2021-09-13T07:20:27Z</cp:lastPrinted>
  <dcterms:created xsi:type="dcterms:W3CDTF">2021-08-11T01:33:07Z</dcterms:created>
  <dcterms:modified xsi:type="dcterms:W3CDTF">2021-09-15T07:15:14Z</dcterms:modified>
</cp:coreProperties>
</file>