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phpulcha_lshtm_ac_uk/Documents/PKDLmodelling/FinalCode/"/>
    </mc:Choice>
  </mc:AlternateContent>
  <xr:revisionPtr revIDLastSave="15" documentId="13_ncr:1_{AE78D6EE-DABB-7F4A-8D51-D83C8F807389}" xr6:coauthVersionLast="45" xr6:coauthVersionMax="45" xr10:uidLastSave="{3F883050-E6C9-EE4A-A82A-07586E726215}"/>
  <bookViews>
    <workbookView xWindow="-16800" yWindow="460" windowWidth="16800" windowHeight="20540" xr2:uid="{00000000-000D-0000-FFFF-FFFF00000000}"/>
  </bookViews>
  <sheets>
    <sheet name="sim_vs_obs_VL_cases_w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<sst xmlns="http://schemas.openxmlformats.org/spreadsheetml/2006/main" count="27" uniqueCount="26">
  <si>
    <t>Para</t>
  </si>
  <si>
    <t>Mean</t>
  </si>
  <si>
    <t>Median</t>
  </si>
  <si>
    <t>LQ95</t>
  </si>
  <si>
    <t>UQ95</t>
  </si>
  <si>
    <t>Mean_1</t>
  </si>
  <si>
    <t>Median_1</t>
  </si>
  <si>
    <t>LQ95_1</t>
  </si>
  <si>
    <t>UQ95_1</t>
  </si>
  <si>
    <t>MeanDiff1</t>
  </si>
  <si>
    <t>LQ95Diff1</t>
  </si>
  <si>
    <t>UQ95Diff1</t>
  </si>
  <si>
    <t>Mean_2</t>
  </si>
  <si>
    <t>Median_2</t>
  </si>
  <si>
    <t>LQ95_2</t>
  </si>
  <si>
    <t>UQ95_2</t>
  </si>
  <si>
    <t>MeanDiff2</t>
  </si>
  <si>
    <t>LQ95Diff2</t>
  </si>
  <si>
    <t>UQ95Diff2</t>
  </si>
  <si>
    <t>Observed VL cases</t>
  </si>
  <si>
    <t>"Normal" interventions</t>
  </si>
  <si>
    <t>No PKDL</t>
  </si>
  <si>
    <t>Difference</t>
  </si>
  <si>
    <t>Mean PKDL duration halved</t>
  </si>
  <si>
    <t>Simulated VL cases (mean (95% CI))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</si>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</sst>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workbookViewId="0">
      <selection activeCell="W12" sqref="W12"/>
    </sheetView>
  </sheetViews>
  <sheetFormatPr baseColWidth="10" defaultRowHeight="16" x14ac:dyDescent="0.2"/>
  <cols>
    <col min="3" max="20" width="10.83203125" hidden="1" customWidth="1"/>
  </cols>
  <sheetData>
    <row r="1" spans="1:25" x14ac:dyDescent="0.2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24</v>
      </c>
    </row>
    <row r="2" spans="1:25" x14ac:dyDescent="0.2">
      <c r="U2" t="s">
        <v>20</v>
      </c>
      <c r="V2" t="s">
        <v>21</v>
      </c>
      <c r="W2" t="s">
        <v>22</v>
      </c>
      <c r="X2" t="s">
        <v>23</v>
      </c>
      <c r="Y2" t="s">
        <v>22</v>
      </c>
    </row>
    <row r="3" spans="1:25" x14ac:dyDescent="0.2">
      <c r="A3">
        <v>1</v>
      </c>
      <c r="B3">
        <v>120</v>
      </c>
      <c r="C3">
        <v>49.088700000000003</v>
      </c>
      <c r="D3">
        <v>48</v>
      </c>
      <c r="E3">
        <v>19</v>
      </c>
      <c r="F3">
        <v>86</v>
      </c>
      <c r="G3">
        <v>37.1539</v>
      </c>
      <c r="H3">
        <v>36</v>
      </c>
      <c r="I3">
        <v>15</v>
      </c>
      <c r="J3">
        <v>68</v>
      </c>
      <c r="K3">
        <v>-11.934799999999999</v>
      </c>
      <c r="L3">
        <v>-54</v>
      </c>
      <c r="M3">
        <v>29</v>
      </c>
      <c r="N3">
        <v>44.761699999999998</v>
      </c>
      <c r="O3">
        <v>43</v>
      </c>
      <c r="P3">
        <v>18</v>
      </c>
      <c r="Q3">
        <v>79</v>
      </c>
      <c r="R3">
        <v>-4.327</v>
      </c>
      <c r="S3">
        <v>-49</v>
      </c>
      <c r="T3">
        <v>40</v>
      </c>
      <c r="U3" t="str">
        <f>CONCATENATE(ROUND(C3,0)," (",ROUND(E3,0),",",ROUND(F3,0),")")</f>
        <v>49 (19,86)</v>
      </c>
      <c r="V3" t="str">
        <f>CONCATENATE(ROUND(G3,0)," (",ROUND(I3,0),",",ROUND(J3,0),")")</f>
        <v>37 (15,68)</v>
      </c>
      <c r="W3" t="str">
        <f>CONCATENATE(ROUND(K3,0)," (",ROUND(L3,0),",",ROUND(M3,0),")")</f>
        <v>-12 (-54,29)</v>
      </c>
      <c r="X3" t="str">
        <f>CONCATENATE(ROUND(N3,0)," (",ROUND(P3,0),",",ROUND(Q3,0),")")</f>
        <v>45 (18,79)</v>
      </c>
      <c r="Y3" t="str">
        <f>CONCATENATE(ROUND(R3,0)," (",ROUND(S3,0),",",ROUND(T3,0),")")</f>
        <v>-4 (-49,40)</v>
      </c>
    </row>
    <row r="4" spans="1:25" x14ac:dyDescent="0.2">
      <c r="A4">
        <v>2</v>
      </c>
      <c r="B4">
        <v>46</v>
      </c>
      <c r="C4">
        <v>36.0246</v>
      </c>
      <c r="D4">
        <v>35</v>
      </c>
      <c r="E4">
        <v>9</v>
      </c>
      <c r="F4">
        <v>71.024999999999594</v>
      </c>
      <c r="G4">
        <v>23.691500000000001</v>
      </c>
      <c r="H4">
        <v>22</v>
      </c>
      <c r="I4">
        <v>6</v>
      </c>
      <c r="J4">
        <v>53</v>
      </c>
      <c r="K4">
        <v>-12.3331</v>
      </c>
      <c r="L4">
        <v>-52</v>
      </c>
      <c r="M4">
        <v>26</v>
      </c>
      <c r="N4">
        <v>31.2133</v>
      </c>
      <c r="O4">
        <v>29</v>
      </c>
      <c r="P4">
        <v>8</v>
      </c>
      <c r="Q4">
        <v>66</v>
      </c>
      <c r="R4">
        <v>-4.8113000000000001</v>
      </c>
      <c r="S4">
        <v>-48</v>
      </c>
      <c r="T4">
        <v>38</v>
      </c>
      <c r="U4" t="str">
        <f t="shared" ref="U4:U21" si="0">CONCATENATE(ROUND(C4,0)," (",ROUND(E4,0),",",ROUND(F4,0),")")</f>
        <v>36 (9,71)</v>
      </c>
      <c r="V4" t="str">
        <f t="shared" ref="V4:V22" si="1">CONCATENATE(ROUND(G4,0)," (",ROUND(I4,0),",",ROUND(J4,0),")")</f>
        <v>24 (6,53)</v>
      </c>
      <c r="W4" t="str">
        <f t="shared" ref="W4:W22" si="2">CONCATENATE(ROUND(K4,0)," (",ROUND(L4,0),",",ROUND(M4,0),")")</f>
        <v>-12 (-52,26)</v>
      </c>
      <c r="X4" t="str">
        <f t="shared" ref="X4:X22" si="3">CONCATENATE(ROUND(N4,0)," (",ROUND(P4,0),",",ROUND(Q4,0),")")</f>
        <v>31 (8,66)</v>
      </c>
      <c r="Y4" t="str">
        <f t="shared" ref="Y4:Y22" si="4">CONCATENATE(ROUND(R4,0)," (",ROUND(S4,0),",",ROUND(T4,0),")")</f>
        <v>-5 (-48,38)</v>
      </c>
    </row>
    <row r="5" spans="1:25" x14ac:dyDescent="0.2">
      <c r="A5">
        <v>3</v>
      </c>
      <c r="B5">
        <v>18</v>
      </c>
      <c r="C5">
        <v>24.2974</v>
      </c>
      <c r="D5">
        <v>22</v>
      </c>
      <c r="E5">
        <v>7</v>
      </c>
      <c r="F5">
        <v>52</v>
      </c>
      <c r="G5">
        <v>18.640599999999999</v>
      </c>
      <c r="H5">
        <v>17</v>
      </c>
      <c r="I5">
        <v>5</v>
      </c>
      <c r="J5">
        <v>41</v>
      </c>
      <c r="K5">
        <v>-5.6567999999999996</v>
      </c>
      <c r="L5">
        <v>-37</v>
      </c>
      <c r="M5">
        <v>22</v>
      </c>
      <c r="N5">
        <v>22.261500000000002</v>
      </c>
      <c r="O5">
        <v>20</v>
      </c>
      <c r="P5">
        <v>6</v>
      </c>
      <c r="Q5">
        <v>48</v>
      </c>
      <c r="R5">
        <v>-2.0358999999999998</v>
      </c>
      <c r="S5">
        <v>-34</v>
      </c>
      <c r="T5">
        <v>29.024999999999601</v>
      </c>
      <c r="U5" t="str">
        <f t="shared" si="0"/>
        <v>24 (7,52)</v>
      </c>
      <c r="V5" t="str">
        <f t="shared" si="1"/>
        <v>19 (5,41)</v>
      </c>
      <c r="W5" t="str">
        <f t="shared" si="2"/>
        <v>-6 (-37,22)</v>
      </c>
      <c r="X5" t="str">
        <f t="shared" si="3"/>
        <v>22 (6,48)</v>
      </c>
      <c r="Y5" t="str">
        <f t="shared" si="4"/>
        <v>-2 (-34,29)</v>
      </c>
    </row>
    <row r="6" spans="1:25" x14ac:dyDescent="0.2">
      <c r="A6">
        <v>4</v>
      </c>
      <c r="B6">
        <v>197</v>
      </c>
      <c r="C6">
        <v>119.39319999999999</v>
      </c>
      <c r="D6">
        <v>119</v>
      </c>
      <c r="E6">
        <v>81</v>
      </c>
      <c r="F6">
        <v>160</v>
      </c>
      <c r="G6">
        <v>92.155500000000004</v>
      </c>
      <c r="H6">
        <v>91</v>
      </c>
      <c r="I6">
        <v>61.975000000000001</v>
      </c>
      <c r="J6">
        <v>128</v>
      </c>
      <c r="K6">
        <v>-27.2377</v>
      </c>
      <c r="L6">
        <v>-75</v>
      </c>
      <c r="M6">
        <v>21</v>
      </c>
      <c r="N6">
        <v>108.7225</v>
      </c>
      <c r="O6">
        <v>108</v>
      </c>
      <c r="P6">
        <v>73.974999999999994</v>
      </c>
      <c r="Q6">
        <v>147</v>
      </c>
      <c r="R6">
        <v>-10.6707</v>
      </c>
      <c r="S6">
        <v>-61</v>
      </c>
      <c r="T6">
        <v>40</v>
      </c>
      <c r="U6" t="str">
        <f t="shared" si="0"/>
        <v>119 (81,160)</v>
      </c>
      <c r="V6" t="str">
        <f t="shared" si="1"/>
        <v>92 (62,128)</v>
      </c>
      <c r="W6" t="str">
        <f t="shared" si="2"/>
        <v>-27 (-75,21)</v>
      </c>
      <c r="X6" t="str">
        <f t="shared" si="3"/>
        <v>109 (74,147)</v>
      </c>
      <c r="Y6" t="str">
        <f t="shared" si="4"/>
        <v>-11 (-61,40)</v>
      </c>
    </row>
    <row r="7" spans="1:25" x14ac:dyDescent="0.2">
      <c r="A7">
        <v>5</v>
      </c>
      <c r="B7">
        <v>15</v>
      </c>
      <c r="C7">
        <v>24.0562</v>
      </c>
      <c r="D7">
        <v>22</v>
      </c>
      <c r="E7">
        <v>6</v>
      </c>
      <c r="F7">
        <v>50</v>
      </c>
      <c r="G7">
        <v>15.9315</v>
      </c>
      <c r="H7">
        <v>14</v>
      </c>
      <c r="I7">
        <v>3</v>
      </c>
      <c r="J7">
        <v>38</v>
      </c>
      <c r="K7">
        <v>-8.1247000000000007</v>
      </c>
      <c r="L7">
        <v>-38</v>
      </c>
      <c r="M7">
        <v>19.024999999999601</v>
      </c>
      <c r="N7">
        <v>20.8337</v>
      </c>
      <c r="O7">
        <v>19</v>
      </c>
      <c r="P7">
        <v>5</v>
      </c>
      <c r="Q7">
        <v>46</v>
      </c>
      <c r="R7">
        <v>-3.2225000000000001</v>
      </c>
      <c r="S7">
        <v>-34</v>
      </c>
      <c r="T7">
        <v>28</v>
      </c>
      <c r="U7" t="str">
        <f t="shared" si="0"/>
        <v>24 (6,50)</v>
      </c>
      <c r="V7" t="str">
        <f t="shared" si="1"/>
        <v>16 (3,38)</v>
      </c>
      <c r="W7" t="str">
        <f t="shared" si="2"/>
        <v>-8 (-38,19)</v>
      </c>
      <c r="X7" t="str">
        <f t="shared" si="3"/>
        <v>21 (5,46)</v>
      </c>
      <c r="Y7" t="str">
        <f t="shared" si="4"/>
        <v>-3 (-34,28)</v>
      </c>
    </row>
    <row r="8" spans="1:25" x14ac:dyDescent="0.2">
      <c r="A8">
        <v>6</v>
      </c>
      <c r="B8">
        <v>94</v>
      </c>
      <c r="C8">
        <v>65.724299999999999</v>
      </c>
      <c r="D8">
        <v>65</v>
      </c>
      <c r="E8">
        <v>33</v>
      </c>
      <c r="F8">
        <v>101</v>
      </c>
      <c r="G8">
        <v>43.001600000000003</v>
      </c>
      <c r="H8">
        <v>42</v>
      </c>
      <c r="I8">
        <v>20</v>
      </c>
      <c r="J8">
        <v>74</v>
      </c>
      <c r="K8">
        <v>-22.7227</v>
      </c>
      <c r="L8">
        <v>-65</v>
      </c>
      <c r="M8">
        <v>19</v>
      </c>
      <c r="N8">
        <v>57.772799999999997</v>
      </c>
      <c r="O8">
        <v>57</v>
      </c>
      <c r="P8">
        <v>29</v>
      </c>
      <c r="Q8">
        <v>91</v>
      </c>
      <c r="R8">
        <v>-7.9515000000000002</v>
      </c>
      <c r="S8">
        <v>-53</v>
      </c>
      <c r="T8">
        <v>37</v>
      </c>
      <c r="U8" t="str">
        <f t="shared" si="0"/>
        <v>66 (33,101)</v>
      </c>
      <c r="V8" t="str">
        <f t="shared" si="1"/>
        <v>43 (20,74)</v>
      </c>
      <c r="W8" t="str">
        <f t="shared" si="2"/>
        <v>-23 (-65,19)</v>
      </c>
      <c r="X8" t="str">
        <f t="shared" si="3"/>
        <v>58 (29,91)</v>
      </c>
      <c r="Y8" t="str">
        <f t="shared" si="4"/>
        <v>-8 (-53,37)</v>
      </c>
    </row>
    <row r="9" spans="1:25" x14ac:dyDescent="0.2">
      <c r="A9">
        <v>7</v>
      </c>
      <c r="B9">
        <v>42</v>
      </c>
      <c r="C9">
        <v>33.106299999999997</v>
      </c>
      <c r="D9">
        <v>33</v>
      </c>
      <c r="E9">
        <v>18</v>
      </c>
      <c r="F9">
        <v>50</v>
      </c>
      <c r="G9">
        <v>27.167400000000001</v>
      </c>
      <c r="H9">
        <v>27</v>
      </c>
      <c r="I9">
        <v>15</v>
      </c>
      <c r="J9">
        <v>42</v>
      </c>
      <c r="K9">
        <v>-5.9389000000000003</v>
      </c>
      <c r="L9">
        <v>-26</v>
      </c>
      <c r="M9">
        <v>13</v>
      </c>
      <c r="N9">
        <v>30.504200000000001</v>
      </c>
      <c r="O9">
        <v>30</v>
      </c>
      <c r="P9">
        <v>17</v>
      </c>
      <c r="Q9">
        <v>47</v>
      </c>
      <c r="R9">
        <v>-2.6021000000000001</v>
      </c>
      <c r="S9">
        <v>-23</v>
      </c>
      <c r="T9">
        <v>17</v>
      </c>
      <c r="U9" t="str">
        <f t="shared" si="0"/>
        <v>33 (18,50)</v>
      </c>
      <c r="V9" t="str">
        <f t="shared" si="1"/>
        <v>27 (15,42)</v>
      </c>
      <c r="W9" t="str">
        <f t="shared" si="2"/>
        <v>-6 (-26,13)</v>
      </c>
      <c r="X9" t="str">
        <f t="shared" si="3"/>
        <v>31 (17,47)</v>
      </c>
      <c r="Y9" t="str">
        <f t="shared" si="4"/>
        <v>-3 (-23,17)</v>
      </c>
    </row>
    <row r="10" spans="1:25" x14ac:dyDescent="0.2">
      <c r="A10">
        <v>8</v>
      </c>
      <c r="B10">
        <v>8</v>
      </c>
      <c r="C10">
        <v>9.6470000000000002</v>
      </c>
      <c r="D10">
        <v>8</v>
      </c>
      <c r="E10">
        <v>2</v>
      </c>
      <c r="F10">
        <v>26</v>
      </c>
      <c r="G10">
        <v>8.3551000000000002</v>
      </c>
      <c r="H10">
        <v>7</v>
      </c>
      <c r="I10">
        <v>2</v>
      </c>
      <c r="J10">
        <v>22</v>
      </c>
      <c r="K10">
        <v>-1.2919</v>
      </c>
      <c r="L10">
        <v>-19</v>
      </c>
      <c r="M10">
        <v>14</v>
      </c>
      <c r="N10">
        <v>9.1666000000000007</v>
      </c>
      <c r="O10">
        <v>8</v>
      </c>
      <c r="P10">
        <v>2</v>
      </c>
      <c r="Q10">
        <v>25</v>
      </c>
      <c r="R10">
        <v>-0.48039999999999999</v>
      </c>
      <c r="S10">
        <v>-18</v>
      </c>
      <c r="T10">
        <v>17</v>
      </c>
      <c r="U10" t="str">
        <f t="shared" si="0"/>
        <v>10 (2,26)</v>
      </c>
      <c r="V10" t="str">
        <f t="shared" si="1"/>
        <v>8 (2,22)</v>
      </c>
      <c r="W10" t="str">
        <f t="shared" si="2"/>
        <v>-1 (-19,14)</v>
      </c>
      <c r="X10" t="str">
        <f t="shared" si="3"/>
        <v>9 (2,25)</v>
      </c>
      <c r="Y10" t="str">
        <f t="shared" si="4"/>
        <v>0 (-18,17)</v>
      </c>
    </row>
    <row r="11" spans="1:25" x14ac:dyDescent="0.2">
      <c r="A11">
        <v>9</v>
      </c>
      <c r="B11">
        <v>33</v>
      </c>
      <c r="C11">
        <v>23.9666</v>
      </c>
      <c r="D11">
        <v>23</v>
      </c>
      <c r="E11">
        <v>12</v>
      </c>
      <c r="F11">
        <v>42</v>
      </c>
      <c r="G11">
        <v>20.3367</v>
      </c>
      <c r="H11">
        <v>20</v>
      </c>
      <c r="I11">
        <v>10</v>
      </c>
      <c r="J11">
        <v>35</v>
      </c>
      <c r="K11">
        <v>-3.6299000000000001</v>
      </c>
      <c r="L11">
        <v>-24</v>
      </c>
      <c r="M11">
        <v>14</v>
      </c>
      <c r="N11">
        <v>22.573499999999999</v>
      </c>
      <c r="O11">
        <v>22</v>
      </c>
      <c r="P11">
        <v>11</v>
      </c>
      <c r="Q11">
        <v>39</v>
      </c>
      <c r="R11">
        <v>-1.3931</v>
      </c>
      <c r="S11">
        <v>-22</v>
      </c>
      <c r="T11">
        <v>18</v>
      </c>
      <c r="U11" t="str">
        <f t="shared" si="0"/>
        <v>24 (12,42)</v>
      </c>
      <c r="V11" t="str">
        <f t="shared" si="1"/>
        <v>20 (10,35)</v>
      </c>
      <c r="W11" t="str">
        <f t="shared" si="2"/>
        <v>-4 (-24,14)</v>
      </c>
      <c r="X11" t="str">
        <f t="shared" si="3"/>
        <v>23 (11,39)</v>
      </c>
      <c r="Y11" t="str">
        <f t="shared" si="4"/>
        <v>-1 (-22,18)</v>
      </c>
    </row>
    <row r="12" spans="1:25" x14ac:dyDescent="0.2">
      <c r="A12">
        <v>10</v>
      </c>
      <c r="B12">
        <v>17</v>
      </c>
      <c r="C12">
        <v>25.496700000000001</v>
      </c>
      <c r="D12">
        <v>25</v>
      </c>
      <c r="E12">
        <v>13</v>
      </c>
      <c r="F12">
        <v>43</v>
      </c>
      <c r="G12">
        <v>16.7867</v>
      </c>
      <c r="H12">
        <v>16</v>
      </c>
      <c r="I12">
        <v>8</v>
      </c>
      <c r="J12">
        <v>29</v>
      </c>
      <c r="K12">
        <v>-8.7100000000000009</v>
      </c>
      <c r="L12">
        <v>-27</v>
      </c>
      <c r="M12">
        <v>8</v>
      </c>
      <c r="N12">
        <v>21.890699999999999</v>
      </c>
      <c r="O12">
        <v>21</v>
      </c>
      <c r="P12">
        <v>11</v>
      </c>
      <c r="Q12">
        <v>38</v>
      </c>
      <c r="R12">
        <v>-3.6059999999999999</v>
      </c>
      <c r="S12">
        <v>-24</v>
      </c>
      <c r="T12">
        <v>16</v>
      </c>
      <c r="U12" t="str">
        <f t="shared" si="0"/>
        <v>25 (13,43)</v>
      </c>
      <c r="V12" t="str">
        <f t="shared" si="1"/>
        <v>17 (8,29)</v>
      </c>
      <c r="W12" t="str">
        <f t="shared" si="2"/>
        <v>-9 (-27,8)</v>
      </c>
      <c r="X12" t="str">
        <f t="shared" si="3"/>
        <v>22 (11,38)</v>
      </c>
      <c r="Y12" t="str">
        <f t="shared" si="4"/>
        <v>-4 (-24,16)</v>
      </c>
    </row>
    <row r="13" spans="1:25" x14ac:dyDescent="0.2">
      <c r="A13">
        <v>11</v>
      </c>
      <c r="B13">
        <v>28</v>
      </c>
      <c r="C13">
        <v>36.262500000000003</v>
      </c>
      <c r="D13">
        <v>35</v>
      </c>
      <c r="E13">
        <v>18</v>
      </c>
      <c r="F13">
        <v>59</v>
      </c>
      <c r="G13">
        <v>22.183</v>
      </c>
      <c r="H13">
        <v>21</v>
      </c>
      <c r="I13">
        <v>11</v>
      </c>
      <c r="J13">
        <v>39</v>
      </c>
      <c r="K13">
        <v>-14.079499999999999</v>
      </c>
      <c r="L13">
        <v>-40</v>
      </c>
      <c r="M13">
        <v>10</v>
      </c>
      <c r="N13">
        <v>30.7376</v>
      </c>
      <c r="O13">
        <v>30</v>
      </c>
      <c r="P13">
        <v>15</v>
      </c>
      <c r="Q13">
        <v>53</v>
      </c>
      <c r="R13">
        <v>-5.5248999999999997</v>
      </c>
      <c r="S13">
        <v>-33</v>
      </c>
      <c r="T13">
        <v>21</v>
      </c>
      <c r="U13" t="str">
        <f t="shared" si="0"/>
        <v>36 (18,59)</v>
      </c>
      <c r="V13" t="str">
        <f t="shared" si="1"/>
        <v>22 (11,39)</v>
      </c>
      <c r="W13" t="str">
        <f t="shared" si="2"/>
        <v>-14 (-40,10)</v>
      </c>
      <c r="X13" t="str">
        <f t="shared" si="3"/>
        <v>31 (15,53)</v>
      </c>
      <c r="Y13" t="str">
        <f t="shared" si="4"/>
        <v>-6 (-33,21)</v>
      </c>
    </row>
    <row r="14" spans="1:25" x14ac:dyDescent="0.2">
      <c r="A14">
        <v>12</v>
      </c>
      <c r="B14">
        <v>102</v>
      </c>
      <c r="C14">
        <v>91.400199999999998</v>
      </c>
      <c r="D14">
        <v>91</v>
      </c>
      <c r="E14">
        <v>43</v>
      </c>
      <c r="F14">
        <v>145</v>
      </c>
      <c r="G14">
        <v>69.914000000000001</v>
      </c>
      <c r="H14">
        <v>69</v>
      </c>
      <c r="I14">
        <v>33</v>
      </c>
      <c r="J14">
        <v>114</v>
      </c>
      <c r="K14">
        <v>-21.4862</v>
      </c>
      <c r="L14">
        <v>-84</v>
      </c>
      <c r="M14">
        <v>38</v>
      </c>
      <c r="N14">
        <v>84.254800000000003</v>
      </c>
      <c r="O14">
        <v>83</v>
      </c>
      <c r="P14">
        <v>39</v>
      </c>
      <c r="Q14">
        <v>137</v>
      </c>
      <c r="R14">
        <v>-7.1454000000000004</v>
      </c>
      <c r="S14">
        <v>-73</v>
      </c>
      <c r="T14">
        <v>59</v>
      </c>
      <c r="U14" t="str">
        <f t="shared" si="0"/>
        <v>91 (43,145)</v>
      </c>
      <c r="V14" t="str">
        <f t="shared" si="1"/>
        <v>70 (33,114)</v>
      </c>
      <c r="W14" t="str">
        <f t="shared" si="2"/>
        <v>-21 (-84,38)</v>
      </c>
      <c r="X14" t="str">
        <f t="shared" si="3"/>
        <v>84 (39,137)</v>
      </c>
      <c r="Y14" t="str">
        <f t="shared" si="4"/>
        <v>-7 (-73,59)</v>
      </c>
    </row>
    <row r="15" spans="1:25" x14ac:dyDescent="0.2">
      <c r="A15">
        <v>13</v>
      </c>
      <c r="B15">
        <v>36</v>
      </c>
      <c r="C15">
        <v>44.088799999999999</v>
      </c>
      <c r="D15">
        <v>43.5</v>
      </c>
      <c r="E15">
        <v>17</v>
      </c>
      <c r="F15">
        <v>75</v>
      </c>
      <c r="G15">
        <v>33.178899999999999</v>
      </c>
      <c r="H15">
        <v>32</v>
      </c>
      <c r="I15">
        <v>13</v>
      </c>
      <c r="J15">
        <v>60</v>
      </c>
      <c r="K15">
        <v>-10.9099</v>
      </c>
      <c r="L15">
        <v>-47</v>
      </c>
      <c r="M15">
        <v>25</v>
      </c>
      <c r="N15">
        <v>40.265900000000002</v>
      </c>
      <c r="O15">
        <v>39</v>
      </c>
      <c r="P15">
        <v>15</v>
      </c>
      <c r="Q15">
        <v>69</v>
      </c>
      <c r="R15">
        <v>-3.8229000000000002</v>
      </c>
      <c r="S15">
        <v>-43</v>
      </c>
      <c r="T15">
        <v>35</v>
      </c>
      <c r="U15" t="str">
        <f t="shared" si="0"/>
        <v>44 (17,75)</v>
      </c>
      <c r="V15" t="str">
        <f t="shared" si="1"/>
        <v>33 (13,60)</v>
      </c>
      <c r="W15" t="str">
        <f t="shared" si="2"/>
        <v>-11 (-47,25)</v>
      </c>
      <c r="X15" t="str">
        <f t="shared" si="3"/>
        <v>40 (15,69)</v>
      </c>
      <c r="Y15" t="str">
        <f t="shared" si="4"/>
        <v>-4 (-43,35)</v>
      </c>
    </row>
    <row r="16" spans="1:25" x14ac:dyDescent="0.2">
      <c r="A16">
        <v>14</v>
      </c>
      <c r="B16">
        <v>23</v>
      </c>
      <c r="C16">
        <v>14.041</v>
      </c>
      <c r="D16">
        <v>13</v>
      </c>
      <c r="E16">
        <v>3</v>
      </c>
      <c r="F16">
        <v>30</v>
      </c>
      <c r="G16">
        <v>10.809200000000001</v>
      </c>
      <c r="H16">
        <v>10</v>
      </c>
      <c r="I16">
        <v>2</v>
      </c>
      <c r="J16">
        <v>24</v>
      </c>
      <c r="K16">
        <v>-3.2317999999999998</v>
      </c>
      <c r="L16">
        <v>-21</v>
      </c>
      <c r="M16">
        <v>14</v>
      </c>
      <c r="N16">
        <v>12.9068</v>
      </c>
      <c r="O16">
        <v>12</v>
      </c>
      <c r="P16">
        <v>3</v>
      </c>
      <c r="Q16">
        <v>28</v>
      </c>
      <c r="R16">
        <v>-1.1342000000000001</v>
      </c>
      <c r="S16">
        <v>-20</v>
      </c>
      <c r="T16">
        <v>17</v>
      </c>
      <c r="U16" t="str">
        <f t="shared" si="0"/>
        <v>14 (3,30)</v>
      </c>
      <c r="V16" t="str">
        <f t="shared" si="1"/>
        <v>11 (2,24)</v>
      </c>
      <c r="W16" t="str">
        <f t="shared" si="2"/>
        <v>-3 (-21,14)</v>
      </c>
      <c r="X16" t="str">
        <f t="shared" si="3"/>
        <v>13 (3,28)</v>
      </c>
      <c r="Y16" t="str">
        <f t="shared" si="4"/>
        <v>-1 (-20,17)</v>
      </c>
    </row>
    <row r="17" spans="1:25" x14ac:dyDescent="0.2">
      <c r="A17">
        <v>15</v>
      </c>
      <c r="B17">
        <v>15</v>
      </c>
      <c r="C17">
        <v>5.4878</v>
      </c>
      <c r="D17">
        <v>4</v>
      </c>
      <c r="E17">
        <v>0</v>
      </c>
      <c r="F17">
        <v>17</v>
      </c>
      <c r="G17">
        <v>4.6456</v>
      </c>
      <c r="H17">
        <v>4</v>
      </c>
      <c r="I17">
        <v>0</v>
      </c>
      <c r="J17">
        <v>14</v>
      </c>
      <c r="K17">
        <v>-0.84219999999999995</v>
      </c>
      <c r="L17">
        <v>-13</v>
      </c>
      <c r="M17">
        <v>10</v>
      </c>
      <c r="N17">
        <v>5.0688000000000004</v>
      </c>
      <c r="O17">
        <v>4</v>
      </c>
      <c r="P17">
        <v>0</v>
      </c>
      <c r="Q17">
        <v>15</v>
      </c>
      <c r="R17">
        <v>-0.41899999999999998</v>
      </c>
      <c r="S17">
        <v>-13</v>
      </c>
      <c r="T17">
        <v>11</v>
      </c>
      <c r="U17" t="str">
        <f t="shared" si="0"/>
        <v>5 (0,17)</v>
      </c>
      <c r="V17" t="str">
        <f t="shared" si="1"/>
        <v>5 (0,14)</v>
      </c>
      <c r="W17" t="str">
        <f t="shared" si="2"/>
        <v>-1 (-13,10)</v>
      </c>
      <c r="X17" t="str">
        <f t="shared" si="3"/>
        <v>5 (0,15)</v>
      </c>
      <c r="Y17" t="str">
        <f t="shared" si="4"/>
        <v>0 (-13,11)</v>
      </c>
    </row>
    <row r="18" spans="1:25" x14ac:dyDescent="0.2">
      <c r="A18">
        <v>16</v>
      </c>
      <c r="B18">
        <v>26</v>
      </c>
      <c r="C18">
        <v>34.495899999999999</v>
      </c>
      <c r="D18">
        <v>34</v>
      </c>
      <c r="E18">
        <v>15</v>
      </c>
      <c r="F18">
        <v>58</v>
      </c>
      <c r="G18">
        <v>21.506399999999999</v>
      </c>
      <c r="H18">
        <v>20</v>
      </c>
      <c r="I18">
        <v>9</v>
      </c>
      <c r="J18">
        <v>40</v>
      </c>
      <c r="K18">
        <v>-12.9895</v>
      </c>
      <c r="L18">
        <v>-39</v>
      </c>
      <c r="M18">
        <v>13</v>
      </c>
      <c r="N18">
        <v>29.403400000000001</v>
      </c>
      <c r="O18">
        <v>29</v>
      </c>
      <c r="P18">
        <v>12</v>
      </c>
      <c r="Q18">
        <v>52</v>
      </c>
      <c r="R18">
        <v>-5.0925000000000002</v>
      </c>
      <c r="S18">
        <v>-34</v>
      </c>
      <c r="T18">
        <v>24</v>
      </c>
      <c r="U18" t="str">
        <f t="shared" si="0"/>
        <v>34 (15,58)</v>
      </c>
      <c r="V18" t="str">
        <f t="shared" si="1"/>
        <v>22 (9,40)</v>
      </c>
      <c r="W18" t="str">
        <f t="shared" si="2"/>
        <v>-13 (-39,13)</v>
      </c>
      <c r="X18" t="str">
        <f t="shared" si="3"/>
        <v>29 (12,52)</v>
      </c>
      <c r="Y18" t="str">
        <f t="shared" si="4"/>
        <v>-5 (-34,24)</v>
      </c>
    </row>
    <row r="19" spans="1:25" x14ac:dyDescent="0.2">
      <c r="A19">
        <v>17</v>
      </c>
      <c r="B19">
        <v>75</v>
      </c>
      <c r="C19">
        <v>48.762599999999999</v>
      </c>
      <c r="D19">
        <v>47</v>
      </c>
      <c r="E19">
        <v>22</v>
      </c>
      <c r="F19">
        <v>82</v>
      </c>
      <c r="G19">
        <v>38.688200000000002</v>
      </c>
      <c r="H19">
        <v>37</v>
      </c>
      <c r="I19">
        <v>18</v>
      </c>
      <c r="J19">
        <v>66</v>
      </c>
      <c r="K19">
        <v>-10.074400000000001</v>
      </c>
      <c r="L19">
        <v>-48</v>
      </c>
      <c r="M19">
        <v>25</v>
      </c>
      <c r="N19">
        <v>45.268000000000001</v>
      </c>
      <c r="O19">
        <v>44</v>
      </c>
      <c r="P19">
        <v>21</v>
      </c>
      <c r="Q19">
        <v>77</v>
      </c>
      <c r="R19">
        <v>-3.4946000000000002</v>
      </c>
      <c r="S19">
        <v>-43</v>
      </c>
      <c r="T19">
        <v>37</v>
      </c>
      <c r="U19" t="str">
        <f t="shared" si="0"/>
        <v>49 (22,82)</v>
      </c>
      <c r="V19" t="str">
        <f t="shared" si="1"/>
        <v>39 (18,66)</v>
      </c>
      <c r="W19" t="str">
        <f t="shared" si="2"/>
        <v>-10 (-48,25)</v>
      </c>
      <c r="X19" t="str">
        <f t="shared" si="3"/>
        <v>45 (21,77)</v>
      </c>
      <c r="Y19" t="str">
        <f t="shared" si="4"/>
        <v>-3 (-43,37)</v>
      </c>
    </row>
    <row r="20" spans="1:25" x14ac:dyDescent="0.2">
      <c r="A20">
        <v>18</v>
      </c>
      <c r="B20">
        <v>61</v>
      </c>
      <c r="C20">
        <v>46.120800000000003</v>
      </c>
      <c r="D20">
        <v>44</v>
      </c>
      <c r="E20">
        <v>18</v>
      </c>
      <c r="F20">
        <v>86</v>
      </c>
      <c r="G20">
        <v>37.310499999999998</v>
      </c>
      <c r="H20">
        <v>36</v>
      </c>
      <c r="I20">
        <v>15</v>
      </c>
      <c r="J20">
        <v>69</v>
      </c>
      <c r="K20">
        <v>-8.8102999999999998</v>
      </c>
      <c r="L20">
        <v>-50</v>
      </c>
      <c r="M20">
        <v>30</v>
      </c>
      <c r="N20">
        <v>42.874600000000001</v>
      </c>
      <c r="O20">
        <v>41</v>
      </c>
      <c r="P20">
        <v>17</v>
      </c>
      <c r="Q20">
        <v>80</v>
      </c>
      <c r="R20">
        <v>-3.2462</v>
      </c>
      <c r="S20">
        <v>-47</v>
      </c>
      <c r="T20">
        <v>40</v>
      </c>
      <c r="U20" t="str">
        <f t="shared" si="0"/>
        <v>46 (18,86)</v>
      </c>
      <c r="V20" t="str">
        <f t="shared" si="1"/>
        <v>37 (15,69)</v>
      </c>
      <c r="W20" t="str">
        <f t="shared" si="2"/>
        <v>-9 (-50,30)</v>
      </c>
      <c r="X20" t="str">
        <f t="shared" si="3"/>
        <v>43 (17,80)</v>
      </c>
      <c r="Y20" t="str">
        <f t="shared" si="4"/>
        <v>-3 (-47,40)</v>
      </c>
    </row>
    <row r="21" spans="1:25" x14ac:dyDescent="0.2">
      <c r="A21">
        <v>19</v>
      </c>
      <c r="B21">
        <v>62</v>
      </c>
      <c r="C21">
        <v>20.2637</v>
      </c>
      <c r="D21">
        <v>19</v>
      </c>
      <c r="E21">
        <v>6</v>
      </c>
      <c r="F21">
        <v>42</v>
      </c>
      <c r="G21">
        <v>15.872</v>
      </c>
      <c r="H21">
        <v>15</v>
      </c>
      <c r="I21">
        <v>5</v>
      </c>
      <c r="J21">
        <v>34</v>
      </c>
      <c r="K21">
        <v>-4.3917000000000002</v>
      </c>
      <c r="L21">
        <v>-29</v>
      </c>
      <c r="M21">
        <v>18</v>
      </c>
      <c r="N21">
        <v>18.604700000000001</v>
      </c>
      <c r="O21">
        <v>17</v>
      </c>
      <c r="P21">
        <v>6</v>
      </c>
      <c r="Q21">
        <v>39</v>
      </c>
      <c r="R21">
        <v>-1.659</v>
      </c>
      <c r="S21">
        <v>-28</v>
      </c>
      <c r="T21">
        <v>23</v>
      </c>
      <c r="U21" t="str">
        <f t="shared" si="0"/>
        <v>20 (6,42)</v>
      </c>
      <c r="V21" t="str">
        <f t="shared" si="1"/>
        <v>16 (5,34)</v>
      </c>
      <c r="W21" t="str">
        <f t="shared" si="2"/>
        <v>-4 (-29,18)</v>
      </c>
      <c r="X21" t="str">
        <f t="shared" si="3"/>
        <v>19 (6,39)</v>
      </c>
      <c r="Y21" t="str">
        <f t="shared" si="4"/>
        <v>-2 (-28,23)</v>
      </c>
    </row>
    <row r="22" spans="1:25" x14ac:dyDescent="0.2">
      <c r="A22" t="s">
        <v>25</v>
      </c>
      <c r="B22">
        <v>1018</v>
      </c>
      <c r="C22">
        <v>751.72429999999997</v>
      </c>
      <c r="D22">
        <v>750</v>
      </c>
      <c r="E22">
        <v>593.97500000000002</v>
      </c>
      <c r="F22">
        <v>926</v>
      </c>
      <c r="G22">
        <v>557.32830000000001</v>
      </c>
      <c r="H22">
        <v>556</v>
      </c>
      <c r="I22">
        <v>425</v>
      </c>
      <c r="J22">
        <v>701</v>
      </c>
      <c r="K22">
        <v>-194.39599999999999</v>
      </c>
      <c r="L22">
        <v>-362</v>
      </c>
      <c r="M22">
        <v>-36</v>
      </c>
      <c r="N22">
        <v>679.08510000000001</v>
      </c>
      <c r="O22">
        <v>678</v>
      </c>
      <c r="P22">
        <v>530</v>
      </c>
      <c r="Q22">
        <v>839</v>
      </c>
      <c r="R22">
        <v>-72.639200000000002</v>
      </c>
      <c r="S22">
        <v>-245</v>
      </c>
      <c r="T22">
        <v>96</v>
      </c>
      <c r="U22" t="str">
        <f>CONCATENATE(ROUND(C22,0)," (",ROUND(E22,0),",",ROUND(F22,0),")")</f>
        <v>752 (594,926)</v>
      </c>
      <c r="V22" t="str">
        <f t="shared" si="1"/>
        <v>557 (425,701)</v>
      </c>
      <c r="W22" t="str">
        <f t="shared" si="2"/>
        <v>-194 (-362,-36)</v>
      </c>
      <c r="X22" t="str">
        <f t="shared" si="3"/>
        <v>679 (530,839)</v>
      </c>
      <c r="Y22" t="str">
        <f t="shared" si="4"/>
        <v>-73 (-245,96)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sim_vs_obs_VL_cases_w12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Chapman</dc:creator>
  <cp:lastModifiedBy>Lloyd Chapman</cp:lastModifiedBy>
  <dcterms:created xsi:type="dcterms:W3CDTF">2020-02-10T12:49:01Z</dcterms:created>
  <dcterms:modified xsi:type="dcterms:W3CDTF">2020-06-28T00:23:05Z</dcterms:modified>
</cp:coreProperties>
</file>