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hidden="1" localSheetId="0" name="_xlnm._FilterDatabase">'Product Backlog'!$A$8:$J$69</definedName>
  </definedNames>
  <calcPr/>
  <extLst>
    <ext uri="GoogleSheetsCustomDataVersion2">
      <go:sheetsCustomData xmlns:go="http://customooxmlschemas.google.com/" r:id="rId5" roundtripDataChecksum="XkBQy71jH1h5QH+Eu6C0bLzWdkNplZF+RUVQVQ3Aybg="/>
    </ext>
  </extLst>
</workbook>
</file>

<file path=xl/sharedStrings.xml><?xml version="1.0" encoding="utf-8"?>
<sst xmlns="http://schemas.openxmlformats.org/spreadsheetml/2006/main" count="576" uniqueCount="134">
  <si>
    <t>Gift E-Commerce website</t>
  </si>
  <si>
    <t>PRODUCT BACKLOG</t>
  </si>
  <si>
    <t>MEMBER LOCS CALCULATOR</t>
  </si>
  <si>
    <t>Nhập MSSV vào ô dưới đây</t>
  </si>
  <si>
    <t>Function Name</t>
  </si>
  <si>
    <t>Feature</t>
  </si>
  <si>
    <t>Complexity</t>
  </si>
  <si>
    <t>In-charge
Roll Number</t>
  </si>
  <si>
    <t>In-charge Full Name</t>
  </si>
  <si>
    <t>STATUS</t>
  </si>
  <si>
    <t>LOCS</t>
  </si>
  <si>
    <t>Planned confirm</t>
  </si>
  <si>
    <t>Planned Code Iteration</t>
  </si>
  <si>
    <t>Actual Code Iteration</t>
  </si>
  <si>
    <t>SE160104</t>
  </si>
  <si>
    <r>
      <rPr>
        <rFont val="Calibri"/>
        <color theme="1"/>
        <sz val="12.0"/>
      </rPr>
      <t xml:space="preserve">Create Product
</t>
    </r>
    <r>
      <rPr>
        <rFont val="Calibri"/>
        <i/>
        <color theme="1"/>
        <sz val="12.0"/>
      </rPr>
      <t>(Form Validation + Image Upload)</t>
    </r>
  </si>
  <si>
    <t>[Staff] Product Management</t>
  </si>
  <si>
    <t>Medium</t>
  </si>
  <si>
    <t>SE160104 (FE)
SE160104 (BE)</t>
  </si>
  <si>
    <t>Đào Mai Duy Đức (FE)
Đào Mai Duy Đức (BE)</t>
  </si>
  <si>
    <t>Confirm</t>
  </si>
  <si>
    <t>Construction 1</t>
  </si>
  <si>
    <t>Iteration 1</t>
  </si>
  <si>
    <t>DucDMD</t>
  </si>
  <si>
    <t>Đào Mai Duy Đức</t>
  </si>
  <si>
    <r>
      <rPr>
        <rFont val="Calibri"/>
        <color theme="1"/>
        <sz val="12.0"/>
      </rPr>
      <t xml:space="preserve">View products
</t>
    </r>
    <r>
      <rPr>
        <rFont val="Calibri"/>
        <i/>
        <color theme="1"/>
        <sz val="12.0"/>
      </rPr>
      <t>(pagination)</t>
    </r>
  </si>
  <si>
    <t>Complex</t>
  </si>
  <si>
    <t>Đào Mai Duy Đức (FE)
Đào Mai Duy Đức (BE)</t>
  </si>
  <si>
    <t>SE160874</t>
  </si>
  <si>
    <t>TanN</t>
  </si>
  <si>
    <t>Nguyễn Tấn</t>
  </si>
  <si>
    <t>View a Product detail</t>
  </si>
  <si>
    <t>SE160862</t>
  </si>
  <si>
    <t>QuyetTC</t>
  </si>
  <si>
    <t>Trần Cương Quyết</t>
  </si>
  <si>
    <r>
      <rPr>
        <rFont val="Calibri"/>
        <color theme="1"/>
        <sz val="12.0"/>
      </rPr>
      <t xml:space="preserve">Edit Product
</t>
    </r>
    <r>
      <rPr>
        <rFont val="Calibri"/>
        <i/>
        <color theme="1"/>
        <sz val="12.0"/>
      </rPr>
      <t>(Form Validation + Image Upload)</t>
    </r>
  </si>
  <si>
    <t>SE160869</t>
  </si>
  <si>
    <t>ThienNH</t>
  </si>
  <si>
    <t>Nguyễn Hoàng Thiện</t>
  </si>
  <si>
    <t>Delete Product</t>
  </si>
  <si>
    <t>Simple</t>
  </si>
  <si>
    <t>SE160848</t>
  </si>
  <si>
    <t>LocDT</t>
  </si>
  <si>
    <t>Đặng Thiêm Lộc</t>
  </si>
  <si>
    <r>
      <rPr>
        <rFont val="Calibri"/>
        <color theme="1"/>
        <sz val="12.0"/>
      </rPr>
      <t xml:space="preserve">Search Products
</t>
    </r>
    <r>
      <rPr>
        <rFont val="Calibri"/>
        <i/>
        <color theme="1"/>
        <sz val="12.0"/>
      </rPr>
      <t>(pagination)</t>
    </r>
  </si>
  <si>
    <t>Filter Products by category</t>
  </si>
  <si>
    <t>Iteration 2</t>
  </si>
  <si>
    <t>View sorted products by name/price/sold/rating</t>
  </si>
  <si>
    <t>Login by username &amp; password</t>
  </si>
  <si>
    <t>Login</t>
  </si>
  <si>
    <t>Logout</t>
  </si>
  <si>
    <t>SE160104 (FE)</t>
  </si>
  <si>
    <t xml:space="preserve">Register for guest to customer
</t>
  </si>
  <si>
    <t>Register</t>
  </si>
  <si>
    <t>Done</t>
  </si>
  <si>
    <t>Construction 3</t>
  </si>
  <si>
    <t>Iteration 3</t>
  </si>
  <si>
    <t xml:space="preserve">Reset password
</t>
  </si>
  <si>
    <t>[User] Reset password</t>
  </si>
  <si>
    <t xml:space="preserve">SE160104 (FE)
SE160862 (BE)
SE160874 (BE) </t>
  </si>
  <si>
    <t>Đào Mai Duy Đức (FE)
Trần Cương Quyết (BE)
Nguyễn Tấn (BE)</t>
  </si>
  <si>
    <r>
      <rPr>
        <rFont val="Calibri, Arial"/>
        <color rgb="FF000000"/>
        <sz val="12.0"/>
      </rPr>
      <t xml:space="preserve">View products in shop 
</t>
    </r>
    <r>
      <rPr>
        <rFont val="Calibri, Arial"/>
        <i/>
        <color rgb="FF000000"/>
        <sz val="12.0"/>
      </rPr>
      <t>(pagination)</t>
    </r>
  </si>
  <si>
    <t>[Guest] Shopping</t>
  </si>
  <si>
    <t>SE160104 (FE)
SE160862 (BE)</t>
  </si>
  <si>
    <t>Đào Mai Duy Đức (FE)
Trần Cương Quyết (BE)</t>
  </si>
  <si>
    <t>Construction 2</t>
  </si>
  <si>
    <r>
      <rPr>
        <rFont val="Calibri"/>
        <color theme="1"/>
        <sz val="12.0"/>
      </rPr>
      <t xml:space="preserve">Search Products
</t>
    </r>
    <r>
      <rPr>
        <rFont val="Calibri"/>
        <i/>
        <color theme="1"/>
        <sz val="12.0"/>
      </rPr>
      <t>(pagination)</t>
    </r>
  </si>
  <si>
    <t>Suggest similar products</t>
  </si>
  <si>
    <t>View reviews/feedbacks for each product</t>
  </si>
  <si>
    <t>SE160104 (FE)
SE160869 (BE)</t>
  </si>
  <si>
    <t>Đào Mai Duy Đức (FE)
Nguyễn Hoàng Thiện (BE)</t>
  </si>
  <si>
    <r>
      <rPr>
        <rFont val="Calibri, Arial"/>
        <color rgb="FF000000"/>
        <sz val="12.0"/>
      </rPr>
      <t xml:space="preserve">View products in shop 
</t>
    </r>
    <r>
      <rPr>
        <rFont val="Calibri, Arial"/>
        <i/>
        <color rgb="FF000000"/>
        <sz val="12.0"/>
      </rPr>
      <t>(pagination)</t>
    </r>
  </si>
  <si>
    <t>[Customer] Shopping</t>
  </si>
  <si>
    <r>
      <rPr>
        <rFont val="Calibri"/>
        <color theme="1"/>
        <sz val="12.0"/>
      </rPr>
      <t xml:space="preserve">Search Products
</t>
    </r>
    <r>
      <rPr>
        <rFont val="Calibri"/>
        <i/>
        <color theme="1"/>
        <sz val="12.0"/>
      </rPr>
      <t>(pagination)</t>
    </r>
  </si>
  <si>
    <t>Buy now</t>
  </si>
  <si>
    <t>View customer profile</t>
  </si>
  <si>
    <t>[Customer] View profile</t>
  </si>
  <si>
    <t xml:space="preserve">SE160848 (FE)
SE160874 (BE) </t>
  </si>
  <si>
    <t xml:space="preserve">Đặng Thiêm Lộc (FE)
Nguyễn Tấn (BE) </t>
  </si>
  <si>
    <t>Edit customer profile</t>
  </si>
  <si>
    <t>[Customer] Edit profile</t>
  </si>
  <si>
    <t>SE160848 (FE)
SE160862 (BE)</t>
  </si>
  <si>
    <t>Đặng Thiêm Lộc (FE)
Trần Cương Quyết (BE)</t>
  </si>
  <si>
    <t>View staff profile</t>
  </si>
  <si>
    <t>[Staff] View account profile</t>
  </si>
  <si>
    <t>View manager profile</t>
  </si>
  <si>
    <t>[Manager] View account profile</t>
  </si>
  <si>
    <t>Edit manager profile</t>
  </si>
  <si>
    <t>[Manager] Edit account profile</t>
  </si>
  <si>
    <r>
      <rPr>
        <rFont val="Calibri"/>
        <color theme="1"/>
        <sz val="12.0"/>
      </rPr>
      <t xml:space="preserve">Add products to cart
</t>
    </r>
    <r>
      <rPr>
        <rFont val="Calibri"/>
        <i/>
        <color theme="1"/>
        <sz val="12.0"/>
      </rPr>
      <t>(Cart.refresh() =&gt; sync database)</t>
    </r>
  </si>
  <si>
    <t>[Customer] Shopping Cart actions</t>
  </si>
  <si>
    <r>
      <rPr>
        <rFont val="Calibri"/>
        <color theme="1"/>
        <sz val="12.0"/>
      </rPr>
      <t xml:space="preserve">View products in cart (with pagination)
</t>
    </r>
    <r>
      <rPr>
        <rFont val="Calibri"/>
        <i/>
        <color theme="1"/>
        <sz val="12.0"/>
      </rPr>
      <t>(Cart.refreshAll() =&gt; =&gt; sync database)</t>
    </r>
  </si>
  <si>
    <t xml:space="preserve">SE160104 (FE)
SE160874 (BE) </t>
  </si>
  <si>
    <t xml:space="preserve">Đào Mai Duy Đức (FE)
Nguyễn Tấn (BE) </t>
  </si>
  <si>
    <t>Delete product in cart</t>
  </si>
  <si>
    <r>
      <rPr>
        <rFont val="Calibri"/>
        <color theme="1"/>
        <sz val="12.0"/>
      </rPr>
      <t xml:space="preserve">Edit information of product in cart
</t>
    </r>
    <r>
      <rPr>
        <rFont val="Calibri"/>
        <i/>
        <color theme="1"/>
        <sz val="12.0"/>
      </rPr>
      <t>(Cart.refresh() =&gt; =&gt; sync database)</t>
    </r>
  </si>
  <si>
    <t>Checkout (select -&gt; forms -&gt; order)</t>
  </si>
  <si>
    <t>[Customer] Checkout</t>
  </si>
  <si>
    <t>Add payment service (Paypal)</t>
  </si>
  <si>
    <t>Order Payment Method</t>
  </si>
  <si>
    <t>SE160104 (FE)
SE160104 (FE)</t>
  </si>
  <si>
    <t>Add shipping service (giaohangnhanh)</t>
  </si>
  <si>
    <t>Orders Delivery Management</t>
  </si>
  <si>
    <r>
      <rPr>
        <rFont val="Calibri"/>
        <color theme="1"/>
        <sz val="12.0"/>
      </rPr>
      <t xml:space="preserve">View orders placed </t>
    </r>
    <r>
      <rPr>
        <rFont val="Calibri"/>
        <i/>
        <color theme="1"/>
        <sz val="12.0"/>
      </rPr>
      <t>(with pagination)</t>
    </r>
  </si>
  <si>
    <t>[Customer] Order Management</t>
  </si>
  <si>
    <r>
      <rPr>
        <rFont val="Calibri"/>
        <color theme="1"/>
        <sz val="12.0"/>
      </rPr>
      <t xml:space="preserve">View orders placed </t>
    </r>
    <r>
      <rPr>
        <rFont val="Calibri"/>
        <i/>
        <color theme="1"/>
        <sz val="12.0"/>
      </rPr>
      <t>followed status</t>
    </r>
  </si>
  <si>
    <t>View detail of each order</t>
  </si>
  <si>
    <t>Cancel pending order</t>
  </si>
  <si>
    <t>Buy again based on order</t>
  </si>
  <si>
    <t>Rating/Feedback for successful orders</t>
  </si>
  <si>
    <r>
      <rPr>
        <rFont val="Calibri"/>
        <color theme="1"/>
        <sz val="12.0"/>
      </rPr>
      <t xml:space="preserve">View orders placed by customers </t>
    </r>
    <r>
      <rPr>
        <rFont val="Calibri"/>
        <i/>
        <color theme="1"/>
        <sz val="12.0"/>
      </rPr>
      <t>(with pagination)</t>
    </r>
  </si>
  <si>
    <t>[Staff] Order Management</t>
  </si>
  <si>
    <t>View orders by status</t>
  </si>
  <si>
    <r>
      <rPr>
        <rFont val="Calibri"/>
        <color theme="1"/>
        <sz val="12.0"/>
      </rPr>
      <t xml:space="preserve">Refuse/Confirm orders
</t>
    </r>
    <r>
      <rPr>
        <rFont val="Calibri"/>
        <i/>
        <color theme="1"/>
        <sz val="12.0"/>
      </rPr>
      <t>(include email sending to customer)</t>
    </r>
  </si>
  <si>
    <t xml:space="preserve">Update Order State </t>
  </si>
  <si>
    <t xml:space="preserve">View staff list </t>
  </si>
  <si>
    <t>[Manager] Staff management</t>
  </si>
  <si>
    <t>SE160848 (FE)
SE160869 (BE)</t>
  </si>
  <si>
    <t>Đặng Thiêm Lộc (FE)
Nguyễn Hoàng Thiện (BE)</t>
  </si>
  <si>
    <t xml:space="preserve">Search staffs by name, username or email </t>
  </si>
  <si>
    <t>View detail staff profile</t>
  </si>
  <si>
    <t>Add new staff</t>
  </si>
  <si>
    <t>Edit already staff profile</t>
  </si>
  <si>
    <t>Delete staff</t>
  </si>
  <si>
    <t>Overview statistics</t>
  </si>
  <si>
    <t>[Manager] Revenue statistics</t>
  </si>
  <si>
    <t xml:space="preserve">Đào Mai Duy Đức (FE)
Nguyễn Tấn (BE)  </t>
  </si>
  <si>
    <t>Revenue statistics</t>
  </si>
  <si>
    <t>Order statistics</t>
  </si>
  <si>
    <t>[Manager] Order statistics</t>
  </si>
  <si>
    <t>Product statistics</t>
  </si>
  <si>
    <t>[Manager] Product statistics</t>
  </si>
  <si>
    <t>Customer statistics</t>
  </si>
  <si>
    <t>[Manager] Customer 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</si>
</sst>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color theme="1"/>
      <name val="Calibri"/>
      <scheme val="minor"/>
    </font>
    <font>
      <b/>
      <sz val="14.0"/>
      <color theme="1"/>
      <name val="Calibri"/>
    </font>
    <font>
      <b/>
      <color theme="1"/>
      <name val="Calibri"/>
      <scheme val="minor"/>
    </font>
    <font>
      <b/>
      <i/>
      <color theme="1"/>
      <name val="Calibri"/>
      <scheme val="minor"/>
    </font>
    <font>
      <b/>
      <sz val="11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7CAAC"/>
        <bgColor rgb="FFF7CAA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horizontal="center" readingOrder="0"/>
    </xf>
    <xf borderId="0" fillId="2" fontId="7" numFmtId="0" xfId="0" applyAlignment="1" applyFont="1">
      <alignment horizontal="center" readingOrder="0"/>
    </xf>
    <xf borderId="1" fillId="3" fontId="8" numFmtId="0" xfId="0" applyAlignment="1" applyBorder="1" applyFill="1" applyFont="1">
      <alignment horizontal="left"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1" fillId="6" fontId="9" numFmtId="0" xfId="0" applyAlignment="1" applyBorder="1" applyFill="1" applyFont="1">
      <alignment readingOrder="0"/>
    </xf>
    <xf borderId="1" fillId="6" fontId="9" numFmtId="0" xfId="0" applyBorder="1" applyFont="1"/>
    <xf borderId="1" fillId="6" fontId="10" numFmtId="0" xfId="0" applyAlignment="1" applyBorder="1" applyFont="1">
      <alignment readingOrder="0" shrinkToFit="0" vertical="bottom" wrapText="0"/>
    </xf>
    <xf borderId="2" fillId="2" fontId="9" numFmtId="0" xfId="0" applyAlignment="1" applyBorder="1" applyFont="1">
      <alignment readingOrder="0" vertical="bottom"/>
    </xf>
    <xf borderId="1" fillId="7" fontId="10" numFmtId="0" xfId="0" applyAlignment="1" applyBorder="1" applyFill="1" applyFont="1">
      <alignment horizontal="right" readingOrder="0" shrinkToFit="0" vertical="bottom" wrapText="0"/>
    </xf>
    <xf borderId="1" fillId="6" fontId="9" numFmtId="164" xfId="0" applyAlignment="1" applyBorder="1" applyFont="1" applyNumberFormat="1">
      <alignment horizontal="left" readingOrder="0"/>
    </xf>
    <xf borderId="1" fillId="6" fontId="11" numFmtId="0" xfId="0" applyBorder="1" applyFont="1"/>
    <xf borderId="0" fillId="8" fontId="4" numFmtId="0" xfId="0" applyFill="1" applyFont="1"/>
    <xf borderId="2" fillId="6" fontId="10" numFmtId="0" xfId="0" applyAlignment="1" applyBorder="1" applyFont="1">
      <alignment readingOrder="0" shrinkToFit="0" vertical="bottom" wrapText="0"/>
    </xf>
    <xf borderId="1" fillId="6" fontId="11" numFmtId="0" xfId="0" applyAlignment="1" applyBorder="1" applyFont="1">
      <alignment readingOrder="0"/>
    </xf>
    <xf borderId="1" fillId="6" fontId="9" numFmtId="0" xfId="0" applyAlignment="1" applyBorder="1" applyFont="1">
      <alignment readingOrder="0" vertical="bottom"/>
    </xf>
    <xf borderId="3" fillId="6" fontId="9" numFmtId="0" xfId="0" applyAlignment="1" applyBorder="1" applyFont="1">
      <alignment vertical="bottom"/>
    </xf>
    <xf borderId="1" fillId="9" fontId="9" numFmtId="0" xfId="0" applyBorder="1" applyFill="1" applyFont="1"/>
    <xf borderId="2" fillId="9" fontId="10" numFmtId="0" xfId="0" applyAlignment="1" applyBorder="1" applyFont="1">
      <alignment readingOrder="0" shrinkToFit="0" vertical="bottom" wrapText="0"/>
    </xf>
    <xf borderId="1" fillId="9" fontId="9" numFmtId="0" xfId="0" applyAlignment="1" applyBorder="1" applyFont="1">
      <alignment readingOrder="0"/>
    </xf>
    <xf borderId="1" fillId="9" fontId="9" numFmtId="164" xfId="0" applyAlignment="1" applyBorder="1" applyFont="1" applyNumberFormat="1">
      <alignment horizontal="left" readingOrder="0"/>
    </xf>
    <xf borderId="1" fillId="8" fontId="9" numFmtId="0" xfId="0" applyAlignment="1" applyBorder="1" applyFont="1">
      <alignment readingOrder="0"/>
    </xf>
    <xf borderId="2" fillId="8" fontId="9" numFmtId="0" xfId="0" applyAlignment="1" applyBorder="1" applyFont="1">
      <alignment readingOrder="0" vertical="bottom"/>
    </xf>
    <xf borderId="1" fillId="8" fontId="10" numFmtId="0" xfId="0" applyAlignment="1" applyBorder="1" applyFont="1">
      <alignment horizontal="right" readingOrder="0" shrinkToFit="0" vertical="bottom" wrapText="0"/>
    </xf>
    <xf borderId="1" fillId="8" fontId="9" numFmtId="164" xfId="0" applyAlignment="1" applyBorder="1" applyFont="1" applyNumberFormat="1">
      <alignment horizontal="left" readingOrder="0"/>
    </xf>
    <xf borderId="1" fillId="6" fontId="10" numFmtId="0" xfId="0" applyAlignment="1" applyBorder="1" applyFont="1">
      <alignment readingOrder="0" vertical="bottom"/>
    </xf>
    <xf borderId="3" fillId="6" fontId="9" numFmtId="0" xfId="0" applyAlignment="1" applyBorder="1" applyFont="1">
      <alignment readingOrder="0" vertical="bottom"/>
    </xf>
    <xf borderId="1" fillId="6" fontId="10" numFmtId="0" xfId="0" applyAlignment="1" applyBorder="1" applyFont="1">
      <alignment horizontal="right" readingOrder="0" shrinkToFit="0" vertical="bottom" wrapText="0"/>
    </xf>
    <xf borderId="2" fillId="6" fontId="9" numFmtId="0" xfId="0" applyAlignment="1" applyBorder="1" applyFont="1">
      <alignment readingOrder="0" vertical="bottom"/>
    </xf>
    <xf borderId="4" fillId="6" fontId="9" numFmtId="0" xfId="0" applyAlignment="1" applyBorder="1" applyFont="1">
      <alignment readingOrder="0" vertical="bottom"/>
    </xf>
    <xf borderId="1" fillId="10" fontId="9" numFmtId="0" xfId="0" applyAlignment="1" applyBorder="1" applyFill="1" applyFont="1">
      <alignment readingOrder="0"/>
    </xf>
    <xf borderId="1" fillId="11" fontId="9" numFmtId="0" xfId="0" applyAlignment="1" applyBorder="1" applyFill="1" applyFont="1">
      <alignment readingOrder="0"/>
    </xf>
    <xf borderId="2" fillId="10" fontId="9" numFmtId="0" xfId="0" applyAlignment="1" applyBorder="1" applyFont="1">
      <alignment readingOrder="0" vertical="bottom"/>
    </xf>
    <xf borderId="1" fillId="10" fontId="9" numFmtId="164" xfId="0" applyAlignment="1" applyBorder="1" applyFont="1" applyNumberFormat="1">
      <alignment horizontal="left" readingOrder="0"/>
    </xf>
    <xf borderId="1" fillId="9" fontId="10" numFmtId="0" xfId="0" applyAlignment="1" applyBorder="1" applyFont="1">
      <alignment readingOrder="0" vertical="bottom"/>
    </xf>
    <xf borderId="3" fillId="9" fontId="9" numFmtId="0" xfId="0" applyAlignment="1" applyBorder="1" applyFont="1">
      <alignment vertical="bottom"/>
    </xf>
    <xf borderId="2" fillId="9" fontId="9" numFmtId="0" xfId="0" applyAlignment="1" applyBorder="1" applyFont="1">
      <alignment readingOrder="0" vertical="bottom"/>
    </xf>
    <xf borderId="4" fillId="9" fontId="9" numFmtId="0" xfId="0" applyAlignment="1" applyBorder="1" applyFont="1">
      <alignment vertical="bottom"/>
    </xf>
    <xf borderId="4" fillId="9" fontId="9" numFmtId="0" xfId="0" applyAlignment="1" applyBorder="1" applyFont="1">
      <alignment vertical="bottom"/>
    </xf>
    <xf borderId="4" fillId="9" fontId="9" numFmtId="0" xfId="0" applyAlignment="1" applyBorder="1" applyFont="1">
      <alignment readingOrder="0" vertical="bottom"/>
    </xf>
    <xf borderId="1" fillId="11" fontId="9" numFmtId="0" xfId="0" applyBorder="1" applyFont="1"/>
    <xf borderId="2" fillId="11" fontId="9" numFmtId="0" xfId="0" applyAlignment="1" applyBorder="1" applyFont="1">
      <alignment readingOrder="0" vertical="bottom"/>
    </xf>
    <xf borderId="1" fillId="11" fontId="10" numFmtId="0" xfId="0" applyAlignment="1" applyBorder="1" applyFont="1">
      <alignment horizontal="right" readingOrder="0" shrinkToFit="0" vertical="bottom" wrapText="0"/>
    </xf>
    <xf borderId="1" fillId="11" fontId="9" numFmtId="164" xfId="0" applyAlignment="1" applyBorder="1" applyFont="1" applyNumberFormat="1">
      <alignment horizontal="left" readingOrder="0"/>
    </xf>
    <xf borderId="1" fillId="4" fontId="9" numFmtId="0" xfId="0" applyAlignment="1" applyBorder="1" applyFont="1">
      <alignment readingOrder="0"/>
    </xf>
    <xf borderId="2" fillId="4" fontId="9" numFmtId="0" xfId="0" applyAlignment="1" applyBorder="1" applyFont="1">
      <alignment readingOrder="0" vertical="bottom"/>
    </xf>
    <xf borderId="1" fillId="4" fontId="10" numFmtId="0" xfId="0" applyAlignment="1" applyBorder="1" applyFont="1">
      <alignment horizontal="right" readingOrder="0" shrinkToFit="0" vertical="bottom" wrapText="0"/>
    </xf>
    <xf borderId="1" fillId="4" fontId="9" numFmtId="164" xfId="0" applyAlignment="1" applyBorder="1" applyFont="1" applyNumberFormat="1">
      <alignment horizontal="left" readingOrder="0"/>
    </xf>
    <xf borderId="1" fillId="11" fontId="9" numFmtId="164" xfId="0" applyAlignment="1" applyBorder="1" applyFont="1" applyNumberFormat="1">
      <alignment horizontal="left"/>
    </xf>
    <xf borderId="1" fillId="9" fontId="9" numFmtId="164" xfId="0" applyAlignment="1" applyBorder="1" applyFont="1" applyNumberFormat="1">
      <alignment horizontal="left"/>
    </xf>
    <xf borderId="1" fillId="10" fontId="9" numFmtId="0" xfId="0" applyBorder="1" applyFont="1"/>
    <xf borderId="1" fillId="10" fontId="10" numFmtId="0" xfId="0" applyAlignment="1" applyBorder="1" applyFont="1">
      <alignment horizontal="right" readingOrder="0" shrinkToFit="0" vertical="bottom" wrapText="0"/>
    </xf>
    <xf borderId="0" fillId="12" fontId="4" numFmtId="0" xfId="0" applyFill="1" applyFont="1"/>
    <xf borderId="1" fillId="7" fontId="9" numFmtId="0" xfId="0" applyAlignment="1" applyBorder="1" applyFont="1">
      <alignment readingOrder="0"/>
    </xf>
    <xf borderId="3" fillId="7" fontId="9" numFmtId="0" xfId="0" applyAlignment="1" applyBorder="1" applyFont="1">
      <alignment readingOrder="0" vertical="bottom"/>
    </xf>
    <xf borderId="3" fillId="0" fontId="9" numFmtId="0" xfId="0" applyAlignment="1" applyBorder="1" applyFont="1">
      <alignment readingOrder="0" vertical="bottom"/>
    </xf>
    <xf borderId="3" fillId="7" fontId="9" numFmtId="0" xfId="0" applyAlignment="1" applyBorder="1" applyFont="1">
      <alignment horizontal="right" vertical="bottom"/>
    </xf>
    <xf borderId="1" fillId="7" fontId="9" numFmtId="164" xfId="0" applyAlignment="1" applyBorder="1" applyFont="1" applyNumberFormat="1">
      <alignment horizontal="left" readingOrder="0"/>
    </xf>
    <xf borderId="1" fillId="7" fontId="9" numFmtId="0" xfId="0" applyAlignment="1" applyBorder="1" applyFont="1">
      <alignment readingOrder="0" vertical="bottom"/>
    </xf>
    <xf borderId="3" fillId="0" fontId="9" numFmtId="0" xfId="0" applyAlignment="1" applyBorder="1" applyFont="1">
      <alignment vertical="bottom"/>
    </xf>
    <xf borderId="3" fillId="7" fontId="9" numFmtId="164" xfId="0" applyAlignment="1" applyBorder="1" applyFont="1" applyNumberFormat="1">
      <alignment vertical="bottom"/>
    </xf>
    <xf borderId="3" fillId="7" fontId="1" numFmtId="164" xfId="0" applyAlignment="1" applyBorder="1" applyFont="1" applyNumberFormat="1">
      <alignment readingOrder="0" vertical="bottom"/>
    </xf>
    <xf borderId="0" fillId="13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48.14"/>
    <col customWidth="1" min="2" max="2" width="34.0" outlineLevel="1"/>
    <col customWidth="1" min="3" max="3" width="13.86" outlineLevel="1"/>
    <col customWidth="1" min="4" max="4" width="20.57"/>
    <col customWidth="1" min="5" max="5" width="24.43"/>
    <col customWidth="1" min="6" max="6" width="14.14"/>
    <col customWidth="1" min="7" max="7" width="10.71"/>
    <col customWidth="1" min="8" max="8" width="18.57"/>
    <col customWidth="1" min="9" max="9" width="16.57"/>
    <col customWidth="1" min="10" max="10" width="15.43"/>
    <col customWidth="1" min="11" max="11" width="22.71"/>
    <col customWidth="1" min="12" max="13" width="10.71"/>
    <col customWidth="1" min="14" max="14" width="28.71"/>
    <col customWidth="1" min="15" max="15" width="21.29"/>
    <col customWidth="1" min="16" max="23" width="10.71"/>
    <col customWidth="1" min="24" max="24" width="10.43"/>
    <col customWidth="1" min="25" max="25" width="26.29"/>
    <col customWidth="1" min="26" max="26" width="29.29"/>
  </cols>
  <sheetData>
    <row r="1">
      <c r="A1" s="1"/>
      <c r="C1" s="1"/>
    </row>
    <row r="2">
      <c r="A2" s="1"/>
      <c r="C2" s="1"/>
    </row>
    <row r="3">
      <c r="A3" s="1"/>
      <c r="C3" s="1"/>
    </row>
    <row r="4">
      <c r="A4" s="1"/>
      <c r="C4" s="1"/>
    </row>
    <row r="5">
      <c r="B5" s="2" t="s">
        <v>0</v>
      </c>
    </row>
    <row r="6">
      <c r="B6" s="3" t="s">
        <v>1</v>
      </c>
      <c r="Y6" s="4"/>
    </row>
    <row r="7">
      <c r="A7" s="5"/>
      <c r="C7" s="1"/>
      <c r="Y7" s="6" t="s">
        <v>2</v>
      </c>
      <c r="Z7" s="7" t="s">
        <v>3</v>
      </c>
    </row>
    <row r="8">
      <c r="A8" s="8" t="s">
        <v>4</v>
      </c>
      <c r="B8" s="8" t="s">
        <v>5</v>
      </c>
      <c r="C8" s="8" t="s">
        <v>6</v>
      </c>
      <c r="D8" s="9" t="s">
        <v>7</v>
      </c>
      <c r="E8" s="10" t="s">
        <v>8</v>
      </c>
      <c r="F8" s="11" t="s">
        <v>9</v>
      </c>
      <c r="G8" s="11" t="s">
        <v>10</v>
      </c>
      <c r="H8" s="11" t="s">
        <v>11</v>
      </c>
      <c r="I8" s="8" t="s">
        <v>12</v>
      </c>
      <c r="J8" s="8" t="s">
        <v>13</v>
      </c>
      <c r="Y8" s="12">
        <f>SUM(Y9:Y66)</f>
        <v>6660</v>
      </c>
      <c r="Z8" s="13" t="s">
        <v>14</v>
      </c>
    </row>
    <row r="9">
      <c r="A9" s="14" t="s">
        <v>15</v>
      </c>
      <c r="B9" s="15" t="s">
        <v>16</v>
      </c>
      <c r="C9" s="16" t="s">
        <v>17</v>
      </c>
      <c r="D9" s="14" t="s">
        <v>18</v>
      </c>
      <c r="E9" s="14" t="s">
        <v>19</v>
      </c>
      <c r="F9" s="17" t="s">
        <v>20</v>
      </c>
      <c r="G9" s="18">
        <f t="shared" ref="G9:G69" si="1">IF(C9="Simple",60, IF(C9="Medium",120,240))</f>
        <v>120</v>
      </c>
      <c r="H9" s="17" t="s">
        <v>21</v>
      </c>
      <c r="I9" s="19" t="s">
        <v>22</v>
      </c>
      <c r="J9" s="19" t="s">
        <v>22</v>
      </c>
      <c r="L9" s="20" t="s">
        <v>14</v>
      </c>
      <c r="M9" s="20" t="s">
        <v>23</v>
      </c>
      <c r="N9" s="20" t="s">
        <v>24</v>
      </c>
      <c r="Y9" s="21">
        <f t="shared" ref="Y9:Y69" si="2">(COUNTIF(D9,"*" &amp; Z8  &amp; " (FE)*")+COUNTIF(D9,"*" &amp; Z8  &amp; " (BE)*"))*G9</f>
        <v>240</v>
      </c>
      <c r="Z9" s="6" t="str">
        <f>Z8</f>
        <v>SE160104</v>
      </c>
    </row>
    <row r="10">
      <c r="A10" s="14" t="s">
        <v>25</v>
      </c>
      <c r="B10" s="15" t="s">
        <v>16</v>
      </c>
      <c r="C10" s="22" t="s">
        <v>26</v>
      </c>
      <c r="D10" s="14" t="s">
        <v>18</v>
      </c>
      <c r="E10" s="14" t="s">
        <v>27</v>
      </c>
      <c r="F10" s="17" t="s">
        <v>20</v>
      </c>
      <c r="G10" s="18">
        <f t="shared" si="1"/>
        <v>240</v>
      </c>
      <c r="H10" s="17" t="s">
        <v>21</v>
      </c>
      <c r="I10" s="19" t="s">
        <v>22</v>
      </c>
      <c r="J10" s="19" t="s">
        <v>22</v>
      </c>
      <c r="L10" s="20" t="s">
        <v>28</v>
      </c>
      <c r="M10" s="20" t="s">
        <v>29</v>
      </c>
      <c r="N10" s="20" t="s">
        <v>30</v>
      </c>
      <c r="Y10" s="21">
        <f t="shared" si="2"/>
        <v>480</v>
      </c>
      <c r="Z10" s="6" t="str">
        <f>Z8</f>
        <v>SE160104</v>
      </c>
    </row>
    <row r="11">
      <c r="A11" s="14" t="s">
        <v>31</v>
      </c>
      <c r="B11" s="15" t="s">
        <v>16</v>
      </c>
      <c r="C11" s="22" t="s">
        <v>17</v>
      </c>
      <c r="D11" s="14" t="s">
        <v>18</v>
      </c>
      <c r="E11" s="14" t="s">
        <v>27</v>
      </c>
      <c r="F11" s="17" t="s">
        <v>20</v>
      </c>
      <c r="G11" s="18">
        <f t="shared" si="1"/>
        <v>120</v>
      </c>
      <c r="H11" s="17" t="s">
        <v>21</v>
      </c>
      <c r="I11" s="19" t="s">
        <v>22</v>
      </c>
      <c r="J11" s="19" t="s">
        <v>22</v>
      </c>
      <c r="L11" s="20" t="s">
        <v>32</v>
      </c>
      <c r="M11" s="20" t="s">
        <v>33</v>
      </c>
      <c r="N11" s="20" t="s">
        <v>34</v>
      </c>
      <c r="Y11" s="21">
        <f t="shared" si="2"/>
        <v>240</v>
      </c>
      <c r="Z11" s="6" t="str">
        <f>Z10</f>
        <v>SE160104</v>
      </c>
    </row>
    <row r="12">
      <c r="A12" s="14" t="s">
        <v>35</v>
      </c>
      <c r="B12" s="15" t="s">
        <v>16</v>
      </c>
      <c r="C12" s="22" t="s">
        <v>17</v>
      </c>
      <c r="D12" s="14" t="s">
        <v>18</v>
      </c>
      <c r="E12" s="14" t="s">
        <v>19</v>
      </c>
      <c r="F12" s="17" t="s">
        <v>20</v>
      </c>
      <c r="G12" s="18">
        <f t="shared" si="1"/>
        <v>120</v>
      </c>
      <c r="H12" s="17" t="s">
        <v>21</v>
      </c>
      <c r="I12" s="19" t="s">
        <v>22</v>
      </c>
      <c r="J12" s="19" t="s">
        <v>22</v>
      </c>
      <c r="L12" s="20" t="s">
        <v>36</v>
      </c>
      <c r="M12" s="20" t="s">
        <v>37</v>
      </c>
      <c r="N12" s="20" t="s">
        <v>38</v>
      </c>
      <c r="Y12" s="21">
        <f t="shared" si="2"/>
        <v>240</v>
      </c>
      <c r="Z12" s="6" t="str">
        <f>Z10</f>
        <v>SE160104</v>
      </c>
    </row>
    <row r="13">
      <c r="A13" s="14" t="s">
        <v>39</v>
      </c>
      <c r="B13" s="15" t="s">
        <v>16</v>
      </c>
      <c r="C13" s="22" t="s">
        <v>40</v>
      </c>
      <c r="D13" s="14" t="s">
        <v>18</v>
      </c>
      <c r="E13" s="14" t="s">
        <v>19</v>
      </c>
      <c r="F13" s="17" t="s">
        <v>20</v>
      </c>
      <c r="G13" s="18">
        <f t="shared" si="1"/>
        <v>60</v>
      </c>
      <c r="H13" s="17" t="s">
        <v>21</v>
      </c>
      <c r="I13" s="19" t="s">
        <v>22</v>
      </c>
      <c r="J13" s="19" t="s">
        <v>22</v>
      </c>
      <c r="L13" s="20" t="s">
        <v>41</v>
      </c>
      <c r="M13" s="20" t="s">
        <v>42</v>
      </c>
      <c r="N13" s="23" t="s">
        <v>43</v>
      </c>
      <c r="Y13" s="21">
        <f t="shared" si="2"/>
        <v>120</v>
      </c>
      <c r="Z13" s="6" t="str">
        <f>Z12</f>
        <v>SE160104</v>
      </c>
    </row>
    <row r="14">
      <c r="A14" s="14" t="s">
        <v>44</v>
      </c>
      <c r="B14" s="15" t="s">
        <v>16</v>
      </c>
      <c r="C14" s="22" t="s">
        <v>40</v>
      </c>
      <c r="D14" s="14" t="s">
        <v>18</v>
      </c>
      <c r="E14" s="14" t="s">
        <v>19</v>
      </c>
      <c r="F14" s="17" t="s">
        <v>20</v>
      </c>
      <c r="G14" s="18">
        <f t="shared" si="1"/>
        <v>60</v>
      </c>
      <c r="H14" s="17" t="s">
        <v>21</v>
      </c>
      <c r="I14" s="19" t="s">
        <v>22</v>
      </c>
      <c r="J14" s="19" t="s">
        <v>22</v>
      </c>
      <c r="Y14" s="21">
        <f t="shared" si="2"/>
        <v>120</v>
      </c>
      <c r="Z14" s="6" t="str">
        <f>Z12</f>
        <v>SE160104</v>
      </c>
    </row>
    <row r="15">
      <c r="A15" s="24" t="s">
        <v>45</v>
      </c>
      <c r="B15" s="25" t="s">
        <v>16</v>
      </c>
      <c r="C15" s="22" t="s">
        <v>40</v>
      </c>
      <c r="D15" s="14" t="s">
        <v>18</v>
      </c>
      <c r="E15" s="14" t="s">
        <v>19</v>
      </c>
      <c r="F15" s="17" t="s">
        <v>20</v>
      </c>
      <c r="G15" s="18">
        <f t="shared" si="1"/>
        <v>60</v>
      </c>
      <c r="H15" s="17" t="s">
        <v>21</v>
      </c>
      <c r="I15" s="19" t="s">
        <v>46</v>
      </c>
      <c r="J15" s="19" t="s">
        <v>22</v>
      </c>
      <c r="Y15" s="21">
        <f t="shared" si="2"/>
        <v>120</v>
      </c>
      <c r="Z15" s="6" t="str">
        <f>Z14</f>
        <v>SE160104</v>
      </c>
    </row>
    <row r="16">
      <c r="A16" s="14" t="s">
        <v>47</v>
      </c>
      <c r="B16" s="15" t="s">
        <v>16</v>
      </c>
      <c r="C16" s="22" t="s">
        <v>17</v>
      </c>
      <c r="D16" s="14" t="s">
        <v>18</v>
      </c>
      <c r="E16" s="14" t="s">
        <v>27</v>
      </c>
      <c r="F16" s="17" t="s">
        <v>20</v>
      </c>
      <c r="G16" s="18">
        <f t="shared" si="1"/>
        <v>120</v>
      </c>
      <c r="H16" s="17" t="s">
        <v>21</v>
      </c>
      <c r="I16" s="19" t="s">
        <v>46</v>
      </c>
      <c r="J16" s="19" t="s">
        <v>22</v>
      </c>
      <c r="Y16" s="21">
        <f t="shared" si="2"/>
        <v>240</v>
      </c>
      <c r="Z16" s="6" t="str">
        <f>Z14</f>
        <v>SE160104</v>
      </c>
    </row>
    <row r="17">
      <c r="A17" s="26" t="s">
        <v>48</v>
      </c>
      <c r="B17" s="26" t="s">
        <v>49</v>
      </c>
      <c r="C17" s="27" t="s">
        <v>40</v>
      </c>
      <c r="D17" s="28" t="s">
        <v>18</v>
      </c>
      <c r="E17" s="28" t="s">
        <v>19</v>
      </c>
      <c r="F17" s="17" t="s">
        <v>20</v>
      </c>
      <c r="G17" s="18">
        <f t="shared" si="1"/>
        <v>60</v>
      </c>
      <c r="H17" s="17" t="s">
        <v>21</v>
      </c>
      <c r="I17" s="29" t="s">
        <v>22</v>
      </c>
      <c r="J17" s="29" t="s">
        <v>22</v>
      </c>
      <c r="Y17" s="21">
        <f t="shared" si="2"/>
        <v>120</v>
      </c>
      <c r="Z17" s="6" t="str">
        <f>Z16</f>
        <v>SE160104</v>
      </c>
    </row>
    <row r="18" ht="22.5" customHeight="1">
      <c r="A18" s="26" t="s">
        <v>50</v>
      </c>
      <c r="B18" s="26" t="s">
        <v>50</v>
      </c>
      <c r="C18" s="27" t="s">
        <v>40</v>
      </c>
      <c r="D18" s="28" t="s">
        <v>51</v>
      </c>
      <c r="E18" s="28" t="s">
        <v>24</v>
      </c>
      <c r="F18" s="17" t="s">
        <v>20</v>
      </c>
      <c r="G18" s="18">
        <f t="shared" si="1"/>
        <v>60</v>
      </c>
      <c r="H18" s="17" t="s">
        <v>21</v>
      </c>
      <c r="I18" s="29" t="s">
        <v>22</v>
      </c>
      <c r="J18" s="29" t="s">
        <v>22</v>
      </c>
      <c r="Y18" s="21">
        <f t="shared" si="2"/>
        <v>60</v>
      </c>
      <c r="Z18" s="6" t="str">
        <f>Z16</f>
        <v>SE160104</v>
      </c>
    </row>
    <row r="19">
      <c r="A19" s="28" t="s">
        <v>52</v>
      </c>
      <c r="B19" s="26" t="s">
        <v>53</v>
      </c>
      <c r="C19" s="28" t="s">
        <v>40</v>
      </c>
      <c r="D19" s="28" t="s">
        <v>18</v>
      </c>
      <c r="E19" s="28" t="s">
        <v>27</v>
      </c>
      <c r="F19" s="17" t="s">
        <v>54</v>
      </c>
      <c r="G19" s="18">
        <f t="shared" si="1"/>
        <v>60</v>
      </c>
      <c r="H19" s="17" t="s">
        <v>55</v>
      </c>
      <c r="I19" s="29" t="s">
        <v>56</v>
      </c>
      <c r="J19" s="29" t="s">
        <v>56</v>
      </c>
      <c r="Y19" s="21">
        <f t="shared" si="2"/>
        <v>120</v>
      </c>
      <c r="Z19" s="6" t="str">
        <f t="shared" ref="Z19:Z20" si="3">Z18</f>
        <v>SE160104</v>
      </c>
    </row>
    <row r="20" ht="43.5" customHeight="1">
      <c r="A20" s="30" t="s">
        <v>57</v>
      </c>
      <c r="B20" s="30" t="s">
        <v>58</v>
      </c>
      <c r="C20" s="30" t="s">
        <v>26</v>
      </c>
      <c r="D20" s="30" t="s">
        <v>59</v>
      </c>
      <c r="E20" s="30" t="s">
        <v>60</v>
      </c>
      <c r="F20" s="31" t="s">
        <v>54</v>
      </c>
      <c r="G20" s="32">
        <f t="shared" si="1"/>
        <v>240</v>
      </c>
      <c r="H20" s="31" t="s">
        <v>55</v>
      </c>
      <c r="I20" s="33" t="s">
        <v>56</v>
      </c>
      <c r="J20" s="33" t="s">
        <v>56</v>
      </c>
      <c r="Y20" s="21">
        <f t="shared" si="2"/>
        <v>240</v>
      </c>
      <c r="Z20" s="6" t="str">
        <f t="shared" si="3"/>
        <v>SE160104</v>
      </c>
    </row>
    <row r="21">
      <c r="A21" s="34" t="s">
        <v>61</v>
      </c>
      <c r="B21" s="35" t="s">
        <v>62</v>
      </c>
      <c r="C21" s="16" t="s">
        <v>26</v>
      </c>
      <c r="D21" s="14" t="s">
        <v>63</v>
      </c>
      <c r="E21" s="14" t="s">
        <v>64</v>
      </c>
      <c r="F21" s="17" t="s">
        <v>54</v>
      </c>
      <c r="G21" s="36">
        <f t="shared" si="1"/>
        <v>240</v>
      </c>
      <c r="H21" s="17" t="s">
        <v>65</v>
      </c>
      <c r="I21" s="19" t="s">
        <v>22</v>
      </c>
      <c r="J21" s="19" t="s">
        <v>22</v>
      </c>
      <c r="Y21" s="21">
        <f t="shared" si="2"/>
        <v>240</v>
      </c>
      <c r="Z21" s="6" t="str">
        <f>Z18</f>
        <v>SE160104</v>
      </c>
    </row>
    <row r="22">
      <c r="A22" s="37" t="s">
        <v>66</v>
      </c>
      <c r="B22" s="38" t="s">
        <v>62</v>
      </c>
      <c r="C22" s="22" t="s">
        <v>40</v>
      </c>
      <c r="D22" s="14" t="s">
        <v>63</v>
      </c>
      <c r="E22" s="14" t="s">
        <v>64</v>
      </c>
      <c r="F22" s="17" t="s">
        <v>54</v>
      </c>
      <c r="G22" s="36">
        <f t="shared" si="1"/>
        <v>60</v>
      </c>
      <c r="H22" s="17" t="s">
        <v>65</v>
      </c>
      <c r="I22" s="19" t="s">
        <v>22</v>
      </c>
      <c r="J22" s="19" t="s">
        <v>22</v>
      </c>
      <c r="Y22" s="21">
        <f t="shared" si="2"/>
        <v>60</v>
      </c>
      <c r="Z22" s="6" t="str">
        <f>Z21</f>
        <v>SE160104</v>
      </c>
    </row>
    <row r="23">
      <c r="A23" s="37" t="s">
        <v>31</v>
      </c>
      <c r="B23" s="38" t="s">
        <v>62</v>
      </c>
      <c r="C23" s="22" t="s">
        <v>40</v>
      </c>
      <c r="D23" s="14" t="s">
        <v>63</v>
      </c>
      <c r="E23" s="14" t="s">
        <v>64</v>
      </c>
      <c r="F23" s="17" t="s">
        <v>54</v>
      </c>
      <c r="G23" s="36">
        <f t="shared" si="1"/>
        <v>60</v>
      </c>
      <c r="H23" s="17" t="s">
        <v>65</v>
      </c>
      <c r="I23" s="19" t="s">
        <v>22</v>
      </c>
      <c r="J23" s="19" t="s">
        <v>22</v>
      </c>
      <c r="Y23" s="21">
        <f t="shared" si="2"/>
        <v>60</v>
      </c>
      <c r="Z23" s="6" t="str">
        <f>Z21</f>
        <v>SE160104</v>
      </c>
    </row>
    <row r="24">
      <c r="A24" s="37" t="s">
        <v>67</v>
      </c>
      <c r="B24" s="38" t="s">
        <v>62</v>
      </c>
      <c r="C24" s="22" t="s">
        <v>40</v>
      </c>
      <c r="D24" s="14" t="s">
        <v>63</v>
      </c>
      <c r="E24" s="14" t="s">
        <v>64</v>
      </c>
      <c r="F24" s="17" t="s">
        <v>54</v>
      </c>
      <c r="G24" s="36">
        <f t="shared" si="1"/>
        <v>60</v>
      </c>
      <c r="H24" s="17" t="s">
        <v>65</v>
      </c>
      <c r="I24" s="19" t="s">
        <v>22</v>
      </c>
      <c r="J24" s="19" t="s">
        <v>22</v>
      </c>
      <c r="Y24" s="21">
        <f t="shared" si="2"/>
        <v>60</v>
      </c>
      <c r="Z24" s="6" t="str">
        <f>Z23</f>
        <v>SE160104</v>
      </c>
    </row>
    <row r="25">
      <c r="A25" s="37" t="s">
        <v>45</v>
      </c>
      <c r="B25" s="38" t="s">
        <v>62</v>
      </c>
      <c r="C25" s="22" t="s">
        <v>40</v>
      </c>
      <c r="D25" s="14" t="s">
        <v>63</v>
      </c>
      <c r="E25" s="14" t="s">
        <v>64</v>
      </c>
      <c r="F25" s="17" t="s">
        <v>54</v>
      </c>
      <c r="G25" s="36">
        <f t="shared" si="1"/>
        <v>60</v>
      </c>
      <c r="H25" s="17" t="s">
        <v>65</v>
      </c>
      <c r="I25" s="19" t="s">
        <v>22</v>
      </c>
      <c r="J25" s="19" t="s">
        <v>22</v>
      </c>
      <c r="Y25" s="21">
        <f t="shared" si="2"/>
        <v>60</v>
      </c>
      <c r="Z25" s="6" t="str">
        <f>Z23</f>
        <v>SE160104</v>
      </c>
    </row>
    <row r="26">
      <c r="A26" s="37" t="s">
        <v>47</v>
      </c>
      <c r="B26" s="38" t="s">
        <v>62</v>
      </c>
      <c r="C26" s="22" t="s">
        <v>17</v>
      </c>
      <c r="D26" s="14" t="s">
        <v>63</v>
      </c>
      <c r="E26" s="14" t="s">
        <v>64</v>
      </c>
      <c r="F26" s="17" t="s">
        <v>54</v>
      </c>
      <c r="G26" s="36">
        <f t="shared" si="1"/>
        <v>120</v>
      </c>
      <c r="H26" s="17" t="s">
        <v>65</v>
      </c>
      <c r="I26" s="19" t="s">
        <v>22</v>
      </c>
      <c r="J26" s="19" t="s">
        <v>22</v>
      </c>
      <c r="Y26" s="21">
        <f t="shared" si="2"/>
        <v>120</v>
      </c>
      <c r="Z26" s="6" t="str">
        <f t="shared" ref="Z26:Z27" si="4">Z25</f>
        <v>SE160104</v>
      </c>
    </row>
    <row r="27" ht="37.5" customHeight="1">
      <c r="A27" s="39" t="s">
        <v>68</v>
      </c>
      <c r="B27" s="39" t="s">
        <v>62</v>
      </c>
      <c r="C27" s="39" t="s">
        <v>40</v>
      </c>
      <c r="D27" s="40" t="s">
        <v>69</v>
      </c>
      <c r="E27" s="40" t="s">
        <v>70</v>
      </c>
      <c r="F27" s="41" t="s">
        <v>54</v>
      </c>
      <c r="G27" s="36">
        <f t="shared" si="1"/>
        <v>60</v>
      </c>
      <c r="H27" s="17" t="s">
        <v>55</v>
      </c>
      <c r="I27" s="42" t="s">
        <v>56</v>
      </c>
      <c r="J27" s="42" t="s">
        <v>56</v>
      </c>
      <c r="Y27" s="21">
        <f t="shared" si="2"/>
        <v>60</v>
      </c>
      <c r="Z27" s="6" t="str">
        <f t="shared" si="4"/>
        <v>SE160104</v>
      </c>
    </row>
    <row r="28">
      <c r="A28" s="43" t="s">
        <v>71</v>
      </c>
      <c r="B28" s="44" t="s">
        <v>72</v>
      </c>
      <c r="C28" s="28" t="s">
        <v>26</v>
      </c>
      <c r="D28" s="28" t="s">
        <v>63</v>
      </c>
      <c r="E28" s="28" t="s">
        <v>64</v>
      </c>
      <c r="F28" s="17" t="s">
        <v>20</v>
      </c>
      <c r="G28" s="18">
        <f t="shared" si="1"/>
        <v>240</v>
      </c>
      <c r="H28" s="17" t="s">
        <v>21</v>
      </c>
      <c r="I28" s="29" t="s">
        <v>22</v>
      </c>
      <c r="J28" s="29" t="s">
        <v>22</v>
      </c>
      <c r="Y28" s="21">
        <f t="shared" si="2"/>
        <v>240</v>
      </c>
      <c r="Z28" s="6" t="str">
        <f>Z25</f>
        <v>SE160104</v>
      </c>
    </row>
    <row r="29">
      <c r="A29" s="45" t="s">
        <v>73</v>
      </c>
      <c r="B29" s="46" t="s">
        <v>72</v>
      </c>
      <c r="C29" s="28" t="s">
        <v>40</v>
      </c>
      <c r="D29" s="28" t="s">
        <v>63</v>
      </c>
      <c r="E29" s="28" t="s">
        <v>64</v>
      </c>
      <c r="F29" s="17" t="s">
        <v>20</v>
      </c>
      <c r="G29" s="18">
        <f t="shared" si="1"/>
        <v>60</v>
      </c>
      <c r="H29" s="17" t="s">
        <v>21</v>
      </c>
      <c r="I29" s="29" t="s">
        <v>22</v>
      </c>
      <c r="J29" s="29" t="s">
        <v>22</v>
      </c>
      <c r="Y29" s="21">
        <f t="shared" si="2"/>
        <v>60</v>
      </c>
      <c r="Z29" s="6" t="str">
        <f>Z28</f>
        <v>SE160104</v>
      </c>
    </row>
    <row r="30">
      <c r="A30" s="45" t="s">
        <v>31</v>
      </c>
      <c r="B30" s="46" t="s">
        <v>72</v>
      </c>
      <c r="C30" s="28" t="s">
        <v>40</v>
      </c>
      <c r="D30" s="28" t="s">
        <v>63</v>
      </c>
      <c r="E30" s="28" t="s">
        <v>64</v>
      </c>
      <c r="F30" s="17" t="s">
        <v>20</v>
      </c>
      <c r="G30" s="18">
        <f t="shared" si="1"/>
        <v>60</v>
      </c>
      <c r="H30" s="17" t="s">
        <v>21</v>
      </c>
      <c r="I30" s="29" t="s">
        <v>22</v>
      </c>
      <c r="J30" s="29" t="s">
        <v>22</v>
      </c>
      <c r="Y30" s="21">
        <f t="shared" si="2"/>
        <v>60</v>
      </c>
      <c r="Z30" s="6" t="str">
        <f>Z28</f>
        <v>SE160104</v>
      </c>
    </row>
    <row r="31">
      <c r="A31" s="45" t="s">
        <v>67</v>
      </c>
      <c r="B31" s="46" t="s">
        <v>72</v>
      </c>
      <c r="C31" s="28" t="s">
        <v>40</v>
      </c>
      <c r="D31" s="28" t="s">
        <v>63</v>
      </c>
      <c r="E31" s="28" t="s">
        <v>64</v>
      </c>
      <c r="F31" s="17" t="s">
        <v>20</v>
      </c>
      <c r="G31" s="18">
        <f t="shared" si="1"/>
        <v>60</v>
      </c>
      <c r="H31" s="17" t="s">
        <v>21</v>
      </c>
      <c r="I31" s="29" t="s">
        <v>22</v>
      </c>
      <c r="J31" s="29" t="s">
        <v>22</v>
      </c>
      <c r="Y31" s="21">
        <f t="shared" si="2"/>
        <v>60</v>
      </c>
      <c r="Z31" s="6" t="str">
        <f>Z30</f>
        <v>SE160104</v>
      </c>
    </row>
    <row r="32" ht="45.75" customHeight="1">
      <c r="A32" s="45" t="s">
        <v>45</v>
      </c>
      <c r="B32" s="47" t="s">
        <v>72</v>
      </c>
      <c r="C32" s="28" t="s">
        <v>40</v>
      </c>
      <c r="D32" s="28" t="s">
        <v>63</v>
      </c>
      <c r="E32" s="28" t="s">
        <v>64</v>
      </c>
      <c r="F32" s="17" t="s">
        <v>20</v>
      </c>
      <c r="G32" s="18">
        <f t="shared" si="1"/>
        <v>60</v>
      </c>
      <c r="H32" s="17" t="s">
        <v>21</v>
      </c>
      <c r="I32" s="29" t="s">
        <v>22</v>
      </c>
      <c r="J32" s="29" t="s">
        <v>22</v>
      </c>
      <c r="Y32" s="21">
        <f t="shared" si="2"/>
        <v>60</v>
      </c>
      <c r="Z32" s="6" t="str">
        <f>Z30</f>
        <v>SE160104</v>
      </c>
    </row>
    <row r="33" ht="45.75" customHeight="1">
      <c r="A33" s="45" t="s">
        <v>47</v>
      </c>
      <c r="B33" s="47" t="s">
        <v>72</v>
      </c>
      <c r="C33" s="28" t="s">
        <v>17</v>
      </c>
      <c r="D33" s="28" t="s">
        <v>63</v>
      </c>
      <c r="E33" s="28" t="s">
        <v>64</v>
      </c>
      <c r="F33" s="17" t="s">
        <v>20</v>
      </c>
      <c r="G33" s="18">
        <f t="shared" si="1"/>
        <v>120</v>
      </c>
      <c r="H33" s="17" t="s">
        <v>21</v>
      </c>
      <c r="I33" s="29" t="s">
        <v>22</v>
      </c>
      <c r="J33" s="29" t="s">
        <v>22</v>
      </c>
      <c r="Y33" s="21">
        <f t="shared" si="2"/>
        <v>120</v>
      </c>
      <c r="Z33" s="6" t="str">
        <f>Z32</f>
        <v>SE160104</v>
      </c>
    </row>
    <row r="34" ht="37.5" customHeight="1">
      <c r="A34" s="39" t="s">
        <v>74</v>
      </c>
      <c r="B34" s="39" t="s">
        <v>72</v>
      </c>
      <c r="C34" s="39" t="s">
        <v>17</v>
      </c>
      <c r="D34" s="40" t="s">
        <v>69</v>
      </c>
      <c r="E34" s="40" t="s">
        <v>70</v>
      </c>
      <c r="F34" s="41" t="s">
        <v>54</v>
      </c>
      <c r="G34" s="18">
        <f t="shared" si="1"/>
        <v>120</v>
      </c>
      <c r="H34" s="17" t="s">
        <v>55</v>
      </c>
      <c r="I34" s="42" t="s">
        <v>56</v>
      </c>
      <c r="J34" s="42" t="s">
        <v>56</v>
      </c>
      <c r="Y34" s="21">
        <f t="shared" si="2"/>
        <v>120</v>
      </c>
      <c r="Z34" s="6" t="str">
        <f>Z32</f>
        <v>SE160104</v>
      </c>
    </row>
    <row r="35" ht="37.5" customHeight="1">
      <c r="A35" s="39" t="s">
        <v>68</v>
      </c>
      <c r="B35" s="39" t="s">
        <v>72</v>
      </c>
      <c r="C35" s="39" t="s">
        <v>40</v>
      </c>
      <c r="D35" s="40" t="s">
        <v>69</v>
      </c>
      <c r="E35" s="40" t="s">
        <v>70</v>
      </c>
      <c r="F35" s="41" t="s">
        <v>54</v>
      </c>
      <c r="G35" s="18">
        <f t="shared" si="1"/>
        <v>60</v>
      </c>
      <c r="H35" s="17" t="s">
        <v>55</v>
      </c>
      <c r="I35" s="42" t="s">
        <v>56</v>
      </c>
      <c r="J35" s="42" t="s">
        <v>56</v>
      </c>
      <c r="Y35" s="21">
        <f t="shared" si="2"/>
        <v>60</v>
      </c>
      <c r="Z35" s="6" t="str">
        <f>Z34</f>
        <v>SE160104</v>
      </c>
    </row>
    <row r="36" ht="28.5" customHeight="1">
      <c r="A36" s="45" t="s">
        <v>75</v>
      </c>
      <c r="B36" s="48" t="s">
        <v>76</v>
      </c>
      <c r="C36" s="28" t="s">
        <v>40</v>
      </c>
      <c r="D36" s="28" t="s">
        <v>77</v>
      </c>
      <c r="E36" s="28" t="s">
        <v>78</v>
      </c>
      <c r="F36" s="17" t="s">
        <v>54</v>
      </c>
      <c r="G36" s="18">
        <f t="shared" si="1"/>
        <v>60</v>
      </c>
      <c r="H36" s="17" t="s">
        <v>65</v>
      </c>
      <c r="I36" s="29" t="s">
        <v>46</v>
      </c>
      <c r="J36" s="29" t="s">
        <v>46</v>
      </c>
      <c r="Y36" s="21">
        <f t="shared" si="2"/>
        <v>0</v>
      </c>
      <c r="Z36" s="6" t="str">
        <f>Z34</f>
        <v>SE160104</v>
      </c>
    </row>
    <row r="37" ht="30.75" customHeight="1">
      <c r="A37" s="45" t="s">
        <v>79</v>
      </c>
      <c r="B37" s="48" t="s">
        <v>80</v>
      </c>
      <c r="C37" s="28" t="s">
        <v>40</v>
      </c>
      <c r="D37" s="28" t="s">
        <v>81</v>
      </c>
      <c r="E37" s="28" t="s">
        <v>82</v>
      </c>
      <c r="F37" s="17" t="s">
        <v>54</v>
      </c>
      <c r="G37" s="18">
        <f t="shared" si="1"/>
        <v>60</v>
      </c>
      <c r="H37" s="17" t="s">
        <v>55</v>
      </c>
      <c r="I37" s="29" t="s">
        <v>56</v>
      </c>
      <c r="J37" s="29" t="s">
        <v>56</v>
      </c>
      <c r="Y37" s="21">
        <f t="shared" si="2"/>
        <v>0</v>
      </c>
      <c r="Z37" s="6" t="str">
        <f>Z36</f>
        <v>SE160104</v>
      </c>
    </row>
    <row r="38" ht="27.0" customHeight="1">
      <c r="A38" s="45" t="s">
        <v>83</v>
      </c>
      <c r="B38" s="48" t="s">
        <v>84</v>
      </c>
      <c r="C38" s="28" t="s">
        <v>40</v>
      </c>
      <c r="D38" s="28" t="s">
        <v>77</v>
      </c>
      <c r="E38" s="28" t="s">
        <v>78</v>
      </c>
      <c r="F38" s="17" t="s">
        <v>54</v>
      </c>
      <c r="G38" s="18">
        <f t="shared" si="1"/>
        <v>60</v>
      </c>
      <c r="H38" s="17" t="s">
        <v>65</v>
      </c>
      <c r="I38" s="29" t="s">
        <v>46</v>
      </c>
      <c r="J38" s="29" t="s">
        <v>46</v>
      </c>
      <c r="Y38" s="21">
        <f t="shared" si="2"/>
        <v>0</v>
      </c>
      <c r="Z38" s="6" t="str">
        <f>Z36</f>
        <v>SE160104</v>
      </c>
    </row>
    <row r="39" ht="29.25" customHeight="1">
      <c r="A39" s="45" t="s">
        <v>85</v>
      </c>
      <c r="B39" s="48" t="s">
        <v>86</v>
      </c>
      <c r="C39" s="28" t="s">
        <v>40</v>
      </c>
      <c r="D39" s="28" t="s">
        <v>77</v>
      </c>
      <c r="E39" s="28" t="s">
        <v>78</v>
      </c>
      <c r="F39" s="17" t="s">
        <v>54</v>
      </c>
      <c r="G39" s="18">
        <f t="shared" si="1"/>
        <v>60</v>
      </c>
      <c r="H39" s="17" t="s">
        <v>65</v>
      </c>
      <c r="I39" s="29" t="s">
        <v>46</v>
      </c>
      <c r="J39" s="29" t="s">
        <v>46</v>
      </c>
      <c r="Y39" s="21">
        <f t="shared" si="2"/>
        <v>0</v>
      </c>
      <c r="Z39" s="6" t="str">
        <f>Z38</f>
        <v>SE160104</v>
      </c>
    </row>
    <row r="40" ht="30.75" customHeight="1">
      <c r="A40" s="45" t="s">
        <v>87</v>
      </c>
      <c r="B40" s="48" t="s">
        <v>88</v>
      </c>
      <c r="C40" s="28" t="s">
        <v>40</v>
      </c>
      <c r="D40" s="28" t="s">
        <v>81</v>
      </c>
      <c r="E40" s="28" t="s">
        <v>82</v>
      </c>
      <c r="F40" s="17" t="s">
        <v>54</v>
      </c>
      <c r="G40" s="18">
        <f t="shared" si="1"/>
        <v>60</v>
      </c>
      <c r="H40" s="17" t="s">
        <v>55</v>
      </c>
      <c r="I40" s="29" t="s">
        <v>56</v>
      </c>
      <c r="J40" s="29" t="s">
        <v>56</v>
      </c>
      <c r="Y40" s="21">
        <f t="shared" si="2"/>
        <v>0</v>
      </c>
      <c r="Z40" s="6" t="str">
        <f>Z38</f>
        <v>SE160104</v>
      </c>
    </row>
    <row r="41">
      <c r="A41" s="40" t="s">
        <v>89</v>
      </c>
      <c r="B41" s="49" t="s">
        <v>90</v>
      </c>
      <c r="C41" s="40" t="s">
        <v>26</v>
      </c>
      <c r="D41" s="40" t="s">
        <v>69</v>
      </c>
      <c r="E41" s="40" t="s">
        <v>70</v>
      </c>
      <c r="F41" s="50" t="s">
        <v>54</v>
      </c>
      <c r="G41" s="51">
        <f t="shared" si="1"/>
        <v>240</v>
      </c>
      <c r="H41" s="50" t="s">
        <v>65</v>
      </c>
      <c r="I41" s="52" t="s">
        <v>46</v>
      </c>
      <c r="J41" s="52" t="s">
        <v>46</v>
      </c>
      <c r="Y41" s="21">
        <f t="shared" si="2"/>
        <v>240</v>
      </c>
      <c r="Z41" s="6" t="str">
        <f>Z40</f>
        <v>SE160104</v>
      </c>
    </row>
    <row r="42">
      <c r="A42" s="40" t="s">
        <v>91</v>
      </c>
      <c r="B42" s="49" t="s">
        <v>90</v>
      </c>
      <c r="C42" s="40" t="s">
        <v>26</v>
      </c>
      <c r="D42" s="40" t="s">
        <v>92</v>
      </c>
      <c r="E42" s="40" t="s">
        <v>93</v>
      </c>
      <c r="F42" s="50" t="s">
        <v>54</v>
      </c>
      <c r="G42" s="51">
        <f t="shared" si="1"/>
        <v>240</v>
      </c>
      <c r="H42" s="50" t="s">
        <v>65</v>
      </c>
      <c r="I42" s="52" t="s">
        <v>46</v>
      </c>
      <c r="J42" s="52" t="s">
        <v>46</v>
      </c>
      <c r="Y42" s="21">
        <f t="shared" si="2"/>
        <v>240</v>
      </c>
      <c r="Z42" s="6" t="str">
        <f>Z40</f>
        <v>SE160104</v>
      </c>
    </row>
    <row r="43">
      <c r="A43" s="49" t="s">
        <v>94</v>
      </c>
      <c r="B43" s="49" t="s">
        <v>90</v>
      </c>
      <c r="C43" s="40" t="s">
        <v>40</v>
      </c>
      <c r="D43" s="40" t="s">
        <v>92</v>
      </c>
      <c r="E43" s="40" t="s">
        <v>93</v>
      </c>
      <c r="F43" s="50" t="s">
        <v>54</v>
      </c>
      <c r="G43" s="51">
        <f t="shared" si="1"/>
        <v>60</v>
      </c>
      <c r="H43" s="50" t="s">
        <v>65</v>
      </c>
      <c r="I43" s="52" t="s">
        <v>46</v>
      </c>
      <c r="J43" s="52" t="s">
        <v>46</v>
      </c>
      <c r="Y43" s="21">
        <f t="shared" si="2"/>
        <v>60</v>
      </c>
      <c r="Z43" s="6" t="str">
        <f>Z42</f>
        <v>SE160104</v>
      </c>
    </row>
    <row r="44">
      <c r="A44" s="40" t="s">
        <v>95</v>
      </c>
      <c r="B44" s="49" t="s">
        <v>90</v>
      </c>
      <c r="C44" s="40" t="s">
        <v>26</v>
      </c>
      <c r="D44" s="40" t="s">
        <v>69</v>
      </c>
      <c r="E44" s="40" t="s">
        <v>70</v>
      </c>
      <c r="F44" s="50" t="s">
        <v>54</v>
      </c>
      <c r="G44" s="51">
        <f t="shared" si="1"/>
        <v>240</v>
      </c>
      <c r="H44" s="50" t="s">
        <v>65</v>
      </c>
      <c r="I44" s="52" t="s">
        <v>46</v>
      </c>
      <c r="J44" s="52" t="s">
        <v>46</v>
      </c>
      <c r="Y44" s="21">
        <f t="shared" si="2"/>
        <v>240</v>
      </c>
      <c r="Z44" s="6" t="str">
        <f>Z42</f>
        <v>SE160104</v>
      </c>
    </row>
    <row r="45">
      <c r="A45" s="53" t="s">
        <v>96</v>
      </c>
      <c r="B45" s="53" t="s">
        <v>97</v>
      </c>
      <c r="C45" s="53" t="s">
        <v>26</v>
      </c>
      <c r="D45" s="53" t="s">
        <v>92</v>
      </c>
      <c r="E45" s="53" t="s">
        <v>93</v>
      </c>
      <c r="F45" s="54" t="s">
        <v>54</v>
      </c>
      <c r="G45" s="55">
        <f t="shared" si="1"/>
        <v>240</v>
      </c>
      <c r="H45" s="54" t="s">
        <v>65</v>
      </c>
      <c r="I45" s="56" t="s">
        <v>46</v>
      </c>
      <c r="J45" s="56" t="s">
        <v>46</v>
      </c>
      <c r="Y45" s="21">
        <f t="shared" si="2"/>
        <v>240</v>
      </c>
      <c r="Z45" s="6" t="str">
        <f>Z44</f>
        <v>SE160104</v>
      </c>
    </row>
    <row r="46" ht="40.5" customHeight="1">
      <c r="A46" s="14" t="s">
        <v>98</v>
      </c>
      <c r="B46" s="15" t="s">
        <v>99</v>
      </c>
      <c r="C46" s="14" t="s">
        <v>17</v>
      </c>
      <c r="D46" s="14" t="s">
        <v>100</v>
      </c>
      <c r="E46" s="14" t="s">
        <v>27</v>
      </c>
      <c r="F46" s="37" t="s">
        <v>54</v>
      </c>
      <c r="G46" s="36">
        <f t="shared" si="1"/>
        <v>120</v>
      </c>
      <c r="H46" s="17" t="s">
        <v>65</v>
      </c>
      <c r="I46" s="19" t="s">
        <v>56</v>
      </c>
      <c r="J46" s="19" t="s">
        <v>46</v>
      </c>
      <c r="Y46" s="21">
        <f t="shared" si="2"/>
        <v>120</v>
      </c>
      <c r="Z46" s="6" t="str">
        <f>Z44</f>
        <v>SE160104</v>
      </c>
    </row>
    <row r="47" ht="33.0" customHeight="1">
      <c r="A47" s="14" t="s">
        <v>101</v>
      </c>
      <c r="B47" s="15" t="s">
        <v>102</v>
      </c>
      <c r="C47" s="14" t="s">
        <v>17</v>
      </c>
      <c r="D47" s="14" t="s">
        <v>100</v>
      </c>
      <c r="E47" s="14" t="s">
        <v>27</v>
      </c>
      <c r="F47" s="37" t="s">
        <v>54</v>
      </c>
      <c r="G47" s="36">
        <f t="shared" si="1"/>
        <v>120</v>
      </c>
      <c r="H47" s="17" t="s">
        <v>55</v>
      </c>
      <c r="I47" s="19" t="s">
        <v>56</v>
      </c>
      <c r="J47" s="19" t="s">
        <v>46</v>
      </c>
      <c r="Y47" s="21">
        <f t="shared" si="2"/>
        <v>120</v>
      </c>
      <c r="Z47" s="6" t="str">
        <f>Z46</f>
        <v>SE160104</v>
      </c>
    </row>
    <row r="48">
      <c r="A48" s="40" t="s">
        <v>103</v>
      </c>
      <c r="B48" s="49" t="s">
        <v>104</v>
      </c>
      <c r="C48" s="40" t="s">
        <v>26</v>
      </c>
      <c r="D48" s="40" t="s">
        <v>92</v>
      </c>
      <c r="E48" s="40" t="s">
        <v>93</v>
      </c>
      <c r="F48" s="50" t="s">
        <v>54</v>
      </c>
      <c r="G48" s="51">
        <f t="shared" si="1"/>
        <v>240</v>
      </c>
      <c r="H48" s="50" t="s">
        <v>65</v>
      </c>
      <c r="I48" s="52" t="s">
        <v>46</v>
      </c>
      <c r="J48" s="52"/>
      <c r="Y48" s="21">
        <f t="shared" si="2"/>
        <v>240</v>
      </c>
      <c r="Z48" s="6" t="str">
        <f>Z46</f>
        <v>SE160104</v>
      </c>
    </row>
    <row r="49">
      <c r="A49" s="40" t="s">
        <v>105</v>
      </c>
      <c r="B49" s="49" t="s">
        <v>104</v>
      </c>
      <c r="C49" s="40" t="s">
        <v>40</v>
      </c>
      <c r="D49" s="40" t="s">
        <v>100</v>
      </c>
      <c r="E49" s="40" t="s">
        <v>27</v>
      </c>
      <c r="F49" s="50" t="s">
        <v>54</v>
      </c>
      <c r="G49" s="51">
        <f t="shared" si="1"/>
        <v>60</v>
      </c>
      <c r="H49" s="50" t="s">
        <v>55</v>
      </c>
      <c r="I49" s="52" t="s">
        <v>56</v>
      </c>
      <c r="J49" s="52" t="s">
        <v>56</v>
      </c>
      <c r="Y49" s="21">
        <f t="shared" si="2"/>
        <v>60</v>
      </c>
      <c r="Z49" s="6" t="str">
        <f>Z48</f>
        <v>SE160104</v>
      </c>
    </row>
    <row r="50">
      <c r="A50" s="49" t="s">
        <v>106</v>
      </c>
      <c r="B50" s="49" t="s">
        <v>104</v>
      </c>
      <c r="C50" s="40" t="s">
        <v>17</v>
      </c>
      <c r="D50" s="40" t="s">
        <v>69</v>
      </c>
      <c r="E50" s="40" t="s">
        <v>70</v>
      </c>
      <c r="F50" s="50" t="s">
        <v>54</v>
      </c>
      <c r="G50" s="51">
        <f t="shared" si="1"/>
        <v>120</v>
      </c>
      <c r="H50" s="50" t="s">
        <v>65</v>
      </c>
      <c r="I50" s="52" t="s">
        <v>46</v>
      </c>
      <c r="J50" s="57"/>
      <c r="Y50" s="21">
        <f t="shared" si="2"/>
        <v>120</v>
      </c>
      <c r="Z50" s="6" t="str">
        <f>Z48</f>
        <v>SE160104</v>
      </c>
    </row>
    <row r="51">
      <c r="A51" s="28" t="s">
        <v>107</v>
      </c>
      <c r="B51" s="26" t="s">
        <v>104</v>
      </c>
      <c r="C51" s="28" t="s">
        <v>40</v>
      </c>
      <c r="D51" s="28" t="s">
        <v>69</v>
      </c>
      <c r="E51" s="28" t="s">
        <v>70</v>
      </c>
      <c r="F51" s="17" t="s">
        <v>54</v>
      </c>
      <c r="G51" s="18">
        <f t="shared" si="1"/>
        <v>60</v>
      </c>
      <c r="H51" s="17" t="s">
        <v>55</v>
      </c>
      <c r="I51" s="29" t="s">
        <v>46</v>
      </c>
      <c r="J51" s="58"/>
      <c r="Y51" s="21">
        <f t="shared" si="2"/>
        <v>60</v>
      </c>
      <c r="Z51" s="6" t="str">
        <f>Z50</f>
        <v>SE160104</v>
      </c>
    </row>
    <row r="52" ht="37.5" customHeight="1">
      <c r="A52" s="39" t="s">
        <v>108</v>
      </c>
      <c r="B52" s="39" t="s">
        <v>104</v>
      </c>
      <c r="C52" s="39" t="s">
        <v>40</v>
      </c>
      <c r="D52" s="14" t="s">
        <v>100</v>
      </c>
      <c r="E52" s="14" t="s">
        <v>27</v>
      </c>
      <c r="F52" s="41" t="s">
        <v>54</v>
      </c>
      <c r="G52" s="18">
        <f t="shared" si="1"/>
        <v>60</v>
      </c>
      <c r="H52" s="17" t="s">
        <v>55</v>
      </c>
      <c r="I52" s="42" t="s">
        <v>56</v>
      </c>
      <c r="J52" s="42" t="s">
        <v>56</v>
      </c>
      <c r="Y52" s="21">
        <f t="shared" si="2"/>
        <v>60</v>
      </c>
      <c r="Z52" s="6" t="str">
        <f>Z50</f>
        <v>SE160104</v>
      </c>
    </row>
    <row r="53" ht="37.5" customHeight="1">
      <c r="A53" s="59" t="s">
        <v>109</v>
      </c>
      <c r="B53" s="59" t="s">
        <v>104</v>
      </c>
      <c r="C53" s="39" t="s">
        <v>26</v>
      </c>
      <c r="D53" s="39" t="s">
        <v>92</v>
      </c>
      <c r="E53" s="39" t="s">
        <v>93</v>
      </c>
      <c r="F53" s="41" t="s">
        <v>54</v>
      </c>
      <c r="G53" s="60">
        <f t="shared" si="1"/>
        <v>240</v>
      </c>
      <c r="H53" s="17" t="s">
        <v>55</v>
      </c>
      <c r="I53" s="42" t="s">
        <v>56</v>
      </c>
      <c r="J53" s="42" t="s">
        <v>56</v>
      </c>
      <c r="Y53" s="21">
        <f t="shared" si="2"/>
        <v>240</v>
      </c>
      <c r="Z53" s="6" t="str">
        <f>Z52</f>
        <v>SE160104</v>
      </c>
    </row>
    <row r="54">
      <c r="A54" s="14" t="s">
        <v>110</v>
      </c>
      <c r="B54" s="15" t="s">
        <v>111</v>
      </c>
      <c r="C54" s="14" t="s">
        <v>26</v>
      </c>
      <c r="D54" s="14" t="s">
        <v>63</v>
      </c>
      <c r="E54" s="14" t="s">
        <v>64</v>
      </c>
      <c r="F54" s="37" t="s">
        <v>54</v>
      </c>
      <c r="G54" s="36">
        <f t="shared" si="1"/>
        <v>240</v>
      </c>
      <c r="H54" s="37" t="s">
        <v>55</v>
      </c>
      <c r="I54" s="19" t="s">
        <v>46</v>
      </c>
      <c r="J54" s="19" t="s">
        <v>56</v>
      </c>
      <c r="Y54" s="21">
        <f t="shared" si="2"/>
        <v>240</v>
      </c>
      <c r="Z54" s="6" t="str">
        <f>Z52</f>
        <v>SE160104</v>
      </c>
    </row>
    <row r="55">
      <c r="A55" s="14" t="s">
        <v>112</v>
      </c>
      <c r="B55" s="15" t="s">
        <v>111</v>
      </c>
      <c r="C55" s="14" t="s">
        <v>40</v>
      </c>
      <c r="D55" s="14" t="s">
        <v>100</v>
      </c>
      <c r="E55" s="14" t="s">
        <v>27</v>
      </c>
      <c r="F55" s="37" t="s">
        <v>54</v>
      </c>
      <c r="G55" s="36">
        <f t="shared" si="1"/>
        <v>60</v>
      </c>
      <c r="H55" s="37" t="s">
        <v>55</v>
      </c>
      <c r="I55" s="19" t="s">
        <v>56</v>
      </c>
      <c r="J55" s="19" t="s">
        <v>56</v>
      </c>
      <c r="Y55" s="21">
        <f t="shared" si="2"/>
        <v>60</v>
      </c>
      <c r="Z55" s="6" t="str">
        <f>Z54</f>
        <v>SE160104</v>
      </c>
    </row>
    <row r="56">
      <c r="A56" s="15" t="s">
        <v>106</v>
      </c>
      <c r="B56" s="15" t="s">
        <v>111</v>
      </c>
      <c r="C56" s="14" t="s">
        <v>17</v>
      </c>
      <c r="D56" s="14" t="s">
        <v>92</v>
      </c>
      <c r="E56" s="14" t="s">
        <v>93</v>
      </c>
      <c r="F56" s="37" t="s">
        <v>54</v>
      </c>
      <c r="G56" s="36">
        <f t="shared" si="1"/>
        <v>120</v>
      </c>
      <c r="H56" s="37" t="s">
        <v>55</v>
      </c>
      <c r="I56" s="19" t="s">
        <v>46</v>
      </c>
      <c r="J56" s="19" t="s">
        <v>56</v>
      </c>
      <c r="Y56" s="21">
        <f t="shared" si="2"/>
        <v>120</v>
      </c>
      <c r="Z56" s="6" t="str">
        <f>Z54</f>
        <v>SE160104</v>
      </c>
    </row>
    <row r="57">
      <c r="A57" s="14" t="s">
        <v>113</v>
      </c>
      <c r="B57" s="15" t="s">
        <v>111</v>
      </c>
      <c r="C57" s="14" t="s">
        <v>17</v>
      </c>
      <c r="D57" s="14" t="s">
        <v>63</v>
      </c>
      <c r="E57" s="14" t="s">
        <v>64</v>
      </c>
      <c r="F57" s="37" t="s">
        <v>54</v>
      </c>
      <c r="G57" s="36">
        <f t="shared" si="1"/>
        <v>120</v>
      </c>
      <c r="H57" s="37" t="s">
        <v>55</v>
      </c>
      <c r="I57" s="19" t="s">
        <v>46</v>
      </c>
      <c r="J57" s="19" t="s">
        <v>56</v>
      </c>
      <c r="Y57" s="21">
        <f t="shared" si="2"/>
        <v>120</v>
      </c>
      <c r="Z57" s="6" t="str">
        <f>Z56</f>
        <v>SE160104</v>
      </c>
    </row>
    <row r="58" ht="28.5" customHeight="1">
      <c r="A58" s="14" t="s">
        <v>114</v>
      </c>
      <c r="B58" s="14" t="s">
        <v>111</v>
      </c>
      <c r="C58" s="14" t="s">
        <v>40</v>
      </c>
      <c r="D58" s="14" t="s">
        <v>92</v>
      </c>
      <c r="E58" s="14" t="s">
        <v>93</v>
      </c>
      <c r="F58" s="37" t="s">
        <v>54</v>
      </c>
      <c r="G58" s="36">
        <f t="shared" si="1"/>
        <v>60</v>
      </c>
      <c r="H58" s="37" t="s">
        <v>55</v>
      </c>
      <c r="I58" s="19" t="s">
        <v>56</v>
      </c>
      <c r="J58" s="19" t="s">
        <v>56</v>
      </c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21">
        <f t="shared" si="2"/>
        <v>60</v>
      </c>
      <c r="Z58" s="6" t="str">
        <f>Z56</f>
        <v>SE160104</v>
      </c>
    </row>
    <row r="59">
      <c r="A59" s="28" t="s">
        <v>115</v>
      </c>
      <c r="B59" s="26" t="s">
        <v>116</v>
      </c>
      <c r="C59" s="28" t="s">
        <v>17</v>
      </c>
      <c r="D59" s="28" t="s">
        <v>117</v>
      </c>
      <c r="E59" s="28" t="s">
        <v>118</v>
      </c>
      <c r="F59" s="17" t="s">
        <v>20</v>
      </c>
      <c r="G59" s="18">
        <f t="shared" si="1"/>
        <v>120</v>
      </c>
      <c r="H59" s="17" t="s">
        <v>21</v>
      </c>
      <c r="I59" s="29" t="s">
        <v>22</v>
      </c>
      <c r="J59" s="29" t="s">
        <v>22</v>
      </c>
      <c r="Y59" s="21">
        <f t="shared" si="2"/>
        <v>0</v>
      </c>
      <c r="Z59" s="6" t="str">
        <f>Z58</f>
        <v>SE160104</v>
      </c>
    </row>
    <row r="60">
      <c r="A60" s="28" t="s">
        <v>119</v>
      </c>
      <c r="B60" s="26" t="s">
        <v>116</v>
      </c>
      <c r="C60" s="28" t="s">
        <v>17</v>
      </c>
      <c r="D60" s="28" t="s">
        <v>117</v>
      </c>
      <c r="E60" s="28" t="s">
        <v>118</v>
      </c>
      <c r="F60" s="17" t="s">
        <v>20</v>
      </c>
      <c r="G60" s="18">
        <f t="shared" si="1"/>
        <v>120</v>
      </c>
      <c r="H60" s="17" t="s">
        <v>21</v>
      </c>
      <c r="I60" s="29" t="s">
        <v>22</v>
      </c>
      <c r="J60" s="29" t="s">
        <v>22</v>
      </c>
      <c r="Y60" s="21">
        <f t="shared" si="2"/>
        <v>0</v>
      </c>
      <c r="Z60" s="6" t="str">
        <f>Z58</f>
        <v>SE160104</v>
      </c>
    </row>
    <row r="61">
      <c r="A61" s="28" t="s">
        <v>120</v>
      </c>
      <c r="B61" s="26" t="s">
        <v>116</v>
      </c>
      <c r="C61" s="28" t="s">
        <v>40</v>
      </c>
      <c r="D61" s="28" t="s">
        <v>117</v>
      </c>
      <c r="E61" s="28" t="s">
        <v>118</v>
      </c>
      <c r="F61" s="17" t="s">
        <v>54</v>
      </c>
      <c r="G61" s="18">
        <f t="shared" si="1"/>
        <v>60</v>
      </c>
      <c r="H61" s="17" t="s">
        <v>65</v>
      </c>
      <c r="I61" s="29" t="s">
        <v>22</v>
      </c>
      <c r="J61" s="29" t="s">
        <v>22</v>
      </c>
      <c r="Y61" s="21">
        <f t="shared" si="2"/>
        <v>0</v>
      </c>
      <c r="Z61" s="6" t="str">
        <f>Z60</f>
        <v>SE160104</v>
      </c>
    </row>
    <row r="62">
      <c r="A62" s="26" t="s">
        <v>121</v>
      </c>
      <c r="B62" s="26" t="s">
        <v>116</v>
      </c>
      <c r="C62" s="28" t="s">
        <v>40</v>
      </c>
      <c r="D62" s="28" t="s">
        <v>117</v>
      </c>
      <c r="E62" s="28" t="s">
        <v>118</v>
      </c>
      <c r="F62" s="17" t="s">
        <v>54</v>
      </c>
      <c r="G62" s="18">
        <f t="shared" si="1"/>
        <v>60</v>
      </c>
      <c r="H62" s="17" t="s">
        <v>55</v>
      </c>
      <c r="I62" s="29" t="s">
        <v>46</v>
      </c>
      <c r="J62" s="29" t="s">
        <v>22</v>
      </c>
      <c r="Y62" s="21">
        <f t="shared" si="2"/>
        <v>0</v>
      </c>
      <c r="Z62" s="6" t="str">
        <f>Z60</f>
        <v>SE160104</v>
      </c>
    </row>
    <row r="63">
      <c r="A63" s="26" t="s">
        <v>122</v>
      </c>
      <c r="B63" s="26" t="s">
        <v>116</v>
      </c>
      <c r="C63" s="28" t="s">
        <v>40</v>
      </c>
      <c r="D63" s="28" t="s">
        <v>117</v>
      </c>
      <c r="E63" s="28" t="s">
        <v>118</v>
      </c>
      <c r="F63" s="17" t="s">
        <v>54</v>
      </c>
      <c r="G63" s="18">
        <f t="shared" si="1"/>
        <v>60</v>
      </c>
      <c r="H63" s="17" t="s">
        <v>55</v>
      </c>
      <c r="I63" s="29" t="s">
        <v>46</v>
      </c>
      <c r="J63" s="29" t="s">
        <v>22</v>
      </c>
      <c r="Y63" s="21">
        <f t="shared" si="2"/>
        <v>0</v>
      </c>
      <c r="Z63" s="6" t="str">
        <f>Z62</f>
        <v>SE160104</v>
      </c>
    </row>
    <row r="64">
      <c r="A64" s="26" t="s">
        <v>123</v>
      </c>
      <c r="B64" s="26" t="s">
        <v>116</v>
      </c>
      <c r="C64" s="28" t="s">
        <v>40</v>
      </c>
      <c r="D64" s="28" t="s">
        <v>117</v>
      </c>
      <c r="E64" s="28" t="s">
        <v>118</v>
      </c>
      <c r="F64" s="17" t="s">
        <v>54</v>
      </c>
      <c r="G64" s="18">
        <f t="shared" si="1"/>
        <v>60</v>
      </c>
      <c r="H64" s="17" t="s">
        <v>65</v>
      </c>
      <c r="I64" s="29" t="s">
        <v>46</v>
      </c>
      <c r="J64" s="29" t="s">
        <v>22</v>
      </c>
      <c r="Y64" s="21">
        <f t="shared" si="2"/>
        <v>0</v>
      </c>
      <c r="Z64" s="6" t="str">
        <f>Z62</f>
        <v>SE160104</v>
      </c>
    </row>
    <row r="65">
      <c r="A65" s="62" t="s">
        <v>124</v>
      </c>
      <c r="B65" s="62" t="s">
        <v>125</v>
      </c>
      <c r="C65" s="62" t="s">
        <v>17</v>
      </c>
      <c r="D65" s="63" t="s">
        <v>92</v>
      </c>
      <c r="E65" s="63" t="s">
        <v>126</v>
      </c>
      <c r="F65" s="64" t="s">
        <v>54</v>
      </c>
      <c r="G65" s="65">
        <f t="shared" si="1"/>
        <v>120</v>
      </c>
      <c r="H65" s="17" t="s">
        <v>55</v>
      </c>
      <c r="I65" s="66" t="s">
        <v>56</v>
      </c>
      <c r="J65" s="66" t="s">
        <v>56</v>
      </c>
      <c r="Y65" s="21">
        <f t="shared" si="2"/>
        <v>120</v>
      </c>
      <c r="Z65" s="6" t="str">
        <f>Z64</f>
        <v>SE160104</v>
      </c>
    </row>
    <row r="66">
      <c r="A66" s="62" t="s">
        <v>127</v>
      </c>
      <c r="B66" s="62" t="s">
        <v>125</v>
      </c>
      <c r="C66" s="62" t="s">
        <v>17</v>
      </c>
      <c r="D66" s="62" t="s">
        <v>69</v>
      </c>
      <c r="E66" s="62" t="s">
        <v>70</v>
      </c>
      <c r="F66" s="17" t="s">
        <v>54</v>
      </c>
      <c r="G66" s="18">
        <f t="shared" si="1"/>
        <v>120</v>
      </c>
      <c r="H66" s="17" t="s">
        <v>55</v>
      </c>
      <c r="I66" s="66" t="s">
        <v>56</v>
      </c>
      <c r="J66" s="66" t="s">
        <v>56</v>
      </c>
      <c r="Y66" s="21">
        <f t="shared" si="2"/>
        <v>120</v>
      </c>
      <c r="Z66" s="6" t="str">
        <f>Z64</f>
        <v>SE160104</v>
      </c>
    </row>
    <row r="67">
      <c r="A67" s="62" t="s">
        <v>128</v>
      </c>
      <c r="B67" s="62" t="s">
        <v>129</v>
      </c>
      <c r="C67" s="62" t="s">
        <v>17</v>
      </c>
      <c r="D67" s="62" t="s">
        <v>92</v>
      </c>
      <c r="E67" s="62" t="s">
        <v>126</v>
      </c>
      <c r="F67" s="17" t="s">
        <v>54</v>
      </c>
      <c r="G67" s="18">
        <f t="shared" si="1"/>
        <v>120</v>
      </c>
      <c r="H67" s="17" t="s">
        <v>55</v>
      </c>
      <c r="I67" s="66" t="s">
        <v>56</v>
      </c>
      <c r="J67" s="66" t="s">
        <v>56</v>
      </c>
      <c r="Y67" s="21">
        <f t="shared" si="2"/>
        <v>120</v>
      </c>
      <c r="Z67" s="6" t="str">
        <f>Z66</f>
        <v>SE160104</v>
      </c>
    </row>
    <row r="68">
      <c r="A68" s="62" t="s">
        <v>130</v>
      </c>
      <c r="B68" s="62" t="s">
        <v>131</v>
      </c>
      <c r="C68" s="62" t="s">
        <v>17</v>
      </c>
      <c r="D68" s="62" t="s">
        <v>69</v>
      </c>
      <c r="E68" s="62" t="s">
        <v>70</v>
      </c>
      <c r="F68" s="17" t="s">
        <v>54</v>
      </c>
      <c r="G68" s="18">
        <f t="shared" si="1"/>
        <v>120</v>
      </c>
      <c r="H68" s="17" t="s">
        <v>55</v>
      </c>
      <c r="I68" s="66" t="s">
        <v>56</v>
      </c>
      <c r="J68" s="66" t="s">
        <v>56</v>
      </c>
      <c r="Y68" s="21">
        <f t="shared" si="2"/>
        <v>120</v>
      </c>
      <c r="Z68" s="6" t="str">
        <f>Z66</f>
        <v>SE160104</v>
      </c>
    </row>
    <row r="69">
      <c r="A69" s="67" t="s">
        <v>132</v>
      </c>
      <c r="B69" s="63" t="s">
        <v>133</v>
      </c>
      <c r="C69" s="62" t="s">
        <v>17</v>
      </c>
      <c r="D69" s="63" t="s">
        <v>92</v>
      </c>
      <c r="E69" s="63" t="s">
        <v>126</v>
      </c>
      <c r="F69" s="64" t="s">
        <v>54</v>
      </c>
      <c r="G69" s="65">
        <f t="shared" si="1"/>
        <v>120</v>
      </c>
      <c r="H69" s="68" t="s">
        <v>55</v>
      </c>
      <c r="I69" s="69" t="s">
        <v>56</v>
      </c>
      <c r="J69" s="70" t="s">
        <v>56</v>
      </c>
      <c r="Y69" s="21">
        <f t="shared" si="2"/>
        <v>120</v>
      </c>
      <c r="Z69" s="6" t="str">
        <f t="shared" ref="Z69:Z70" si="5">Z68</f>
        <v>SE160104</v>
      </c>
    </row>
    <row r="70" ht="15.75" customHeight="1">
      <c r="Y70" s="71">
        <f>SUM(Y9:Y66)</f>
        <v>6660</v>
      </c>
      <c r="Z70" s="6" t="str">
        <f t="shared" si="5"/>
        <v>SE160104</v>
      </c>
    </row>
    <row r="71" ht="15.75" customHeight="1">
      <c r="X71" s="61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</sheetData>
  <autoFilter ref="$A$8:$J$69"/>
  <dataValidations>
    <dataValidation type="list" allowBlank="1" showErrorMessage="1" sqref="I9:I69">
      <formula1>"Iteration 1,Iteration 2,Iteration 3"</formula1>
    </dataValidation>
    <dataValidation type="list" allowBlank="1" showErrorMessage="1" sqref="F9:F69">
      <formula1>"Not yet,In process,Done,Confirm"</formula1>
    </dataValidation>
    <dataValidation type="list" allowBlank="1" showErrorMessage="1" sqref="J9:J18 J21:J69">
      <formula1>"Iteration 1,Iteration 2,Iteration 3,Final"</formula1>
    </dataValidation>
    <dataValidation type="list" allowBlank="1" showErrorMessage="1" sqref="C9:C69">
      <formula1>"Simple,Medium,Complex"</formula1>
    </dataValidation>
    <dataValidation type="list" allowBlank="1" showErrorMessage="1" sqref="J19:J20">
      <formula1>"Iteration 1,Iteration 2,Iteration 3,Final"</formula1>
    </dataValidation>
    <dataValidation type="list" allowBlank="1" showErrorMessage="1" sqref="H9:H69">
      <formula1>"Construction 1,Construction 2,Construction 3,Extra time"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