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zia\Documents\Semestre Virtual\Finanzas para Ingenieros\Tema 2\Fondos\"/>
    </mc:Choice>
  </mc:AlternateContent>
  <xr:revisionPtr revIDLastSave="0" documentId="13_ncr:1_{03B46A98-90DB-4A0E-BC75-6E91BCB24659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BFOCX" sheetId="1" r:id="rId1"/>
    <sheet name="BPTRX" sheetId="2" r:id="rId2"/>
    <sheet name="FTQGX" sheetId="3" r:id="rId3"/>
    <sheet name="HACAX" sheetId="4" r:id="rId4"/>
    <sheet name="HCAIX" sheetId="5" r:id="rId5"/>
    <sheet name="LDVAX" sheetId="6" r:id="rId6"/>
    <sheet name="MCSMX" sheetId="7" r:id="rId7"/>
    <sheet name="RYCCX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8" l="1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3" i="8"/>
  <c r="J2" i="8"/>
  <c r="K2" i="8" s="1"/>
  <c r="L2" i="8" s="1"/>
  <c r="L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I4" i="7"/>
  <c r="I5" i="7"/>
  <c r="I6" i="7"/>
  <c r="I7" i="7"/>
  <c r="N2" i="7" s="1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3" i="7"/>
  <c r="J2" i="7"/>
  <c r="K2" i="7" s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K61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I3" i="6"/>
  <c r="I4" i="6"/>
  <c r="I5" i="6"/>
  <c r="I6" i="6"/>
  <c r="I7" i="6"/>
  <c r="N2" i="6" s="1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J2" i="6"/>
  <c r="K2" i="6" s="1"/>
  <c r="L2" i="6" s="1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I4" i="5"/>
  <c r="I5" i="5"/>
  <c r="J2" i="5" s="1"/>
  <c r="K2" i="5" s="1"/>
  <c r="L2" i="5" s="1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3" i="5"/>
  <c r="N2" i="5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J2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M2" i="4" s="1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3" i="4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J2" i="3"/>
  <c r="I4" i="3"/>
  <c r="I5" i="3"/>
  <c r="I6" i="3"/>
  <c r="M2" i="3" s="1"/>
  <c r="I7" i="3"/>
  <c r="N2" i="3" s="1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3" i="3"/>
  <c r="I3" i="2"/>
  <c r="N2" i="2"/>
  <c r="M2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2" i="2"/>
  <c r="K2" i="1"/>
  <c r="I3" i="1"/>
  <c r="K3" i="1" s="1"/>
  <c r="L3" i="1" s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J2" i="2"/>
  <c r="I4" i="1"/>
  <c r="I5" i="1"/>
  <c r="K5" i="1" s="1"/>
  <c r="L5" i="1" s="1"/>
  <c r="I6" i="1"/>
  <c r="K6" i="1" s="1"/>
  <c r="L6" i="1" s="1"/>
  <c r="I7" i="1"/>
  <c r="K7" i="1" s="1"/>
  <c r="L7" i="1" s="1"/>
  <c r="I8" i="1"/>
  <c r="K8" i="1" s="1"/>
  <c r="L8" i="1" s="1"/>
  <c r="I9" i="1"/>
  <c r="K9" i="1" s="1"/>
  <c r="L9" i="1" s="1"/>
  <c r="I10" i="1"/>
  <c r="K10" i="1" s="1"/>
  <c r="L10" i="1" s="1"/>
  <c r="I11" i="1"/>
  <c r="K11" i="1" s="1"/>
  <c r="L11" i="1" s="1"/>
  <c r="I12" i="1"/>
  <c r="K12" i="1" s="1"/>
  <c r="L12" i="1" s="1"/>
  <c r="I13" i="1"/>
  <c r="K13" i="1" s="1"/>
  <c r="L13" i="1" s="1"/>
  <c r="I14" i="1"/>
  <c r="K14" i="1" s="1"/>
  <c r="L14" i="1" s="1"/>
  <c r="I15" i="1"/>
  <c r="K15" i="1" s="1"/>
  <c r="L15" i="1" s="1"/>
  <c r="I16" i="1"/>
  <c r="K16" i="1" s="1"/>
  <c r="L16" i="1" s="1"/>
  <c r="I17" i="1"/>
  <c r="K17" i="1" s="1"/>
  <c r="L17" i="1" s="1"/>
  <c r="I18" i="1"/>
  <c r="K18" i="1" s="1"/>
  <c r="L18" i="1" s="1"/>
  <c r="I19" i="1"/>
  <c r="K19" i="1" s="1"/>
  <c r="L19" i="1" s="1"/>
  <c r="I20" i="1"/>
  <c r="K20" i="1" s="1"/>
  <c r="L20" i="1" s="1"/>
  <c r="I21" i="1"/>
  <c r="K21" i="1" s="1"/>
  <c r="L21" i="1" s="1"/>
  <c r="I22" i="1"/>
  <c r="K22" i="1" s="1"/>
  <c r="L22" i="1" s="1"/>
  <c r="I23" i="1"/>
  <c r="K23" i="1" s="1"/>
  <c r="L23" i="1" s="1"/>
  <c r="I24" i="1"/>
  <c r="K24" i="1" s="1"/>
  <c r="L24" i="1" s="1"/>
  <c r="I25" i="1"/>
  <c r="K25" i="1" s="1"/>
  <c r="L25" i="1" s="1"/>
  <c r="I26" i="1"/>
  <c r="K26" i="1" s="1"/>
  <c r="L26" i="1" s="1"/>
  <c r="I27" i="1"/>
  <c r="K27" i="1" s="1"/>
  <c r="L27" i="1" s="1"/>
  <c r="I28" i="1"/>
  <c r="K28" i="1" s="1"/>
  <c r="L28" i="1" s="1"/>
  <c r="I29" i="1"/>
  <c r="K29" i="1" s="1"/>
  <c r="L29" i="1" s="1"/>
  <c r="I30" i="1"/>
  <c r="K30" i="1" s="1"/>
  <c r="L30" i="1" s="1"/>
  <c r="I31" i="1"/>
  <c r="K31" i="1" s="1"/>
  <c r="L31" i="1" s="1"/>
  <c r="I32" i="1"/>
  <c r="K32" i="1" s="1"/>
  <c r="L32" i="1" s="1"/>
  <c r="I33" i="1"/>
  <c r="K33" i="1" s="1"/>
  <c r="L33" i="1" s="1"/>
  <c r="I34" i="1"/>
  <c r="K34" i="1" s="1"/>
  <c r="L34" i="1" s="1"/>
  <c r="I35" i="1"/>
  <c r="K35" i="1" s="1"/>
  <c r="L35" i="1" s="1"/>
  <c r="I36" i="1"/>
  <c r="K36" i="1" s="1"/>
  <c r="L36" i="1" s="1"/>
  <c r="I37" i="1"/>
  <c r="K37" i="1" s="1"/>
  <c r="L37" i="1" s="1"/>
  <c r="I38" i="1"/>
  <c r="K38" i="1" s="1"/>
  <c r="L38" i="1" s="1"/>
  <c r="I39" i="1"/>
  <c r="K39" i="1" s="1"/>
  <c r="L39" i="1" s="1"/>
  <c r="I40" i="1"/>
  <c r="K40" i="1" s="1"/>
  <c r="L40" i="1" s="1"/>
  <c r="I41" i="1"/>
  <c r="K41" i="1" s="1"/>
  <c r="L41" i="1" s="1"/>
  <c r="I42" i="1"/>
  <c r="K42" i="1" s="1"/>
  <c r="L42" i="1" s="1"/>
  <c r="I43" i="1"/>
  <c r="K43" i="1" s="1"/>
  <c r="L43" i="1" s="1"/>
  <c r="I44" i="1"/>
  <c r="K44" i="1" s="1"/>
  <c r="L44" i="1" s="1"/>
  <c r="I45" i="1"/>
  <c r="K45" i="1" s="1"/>
  <c r="L45" i="1" s="1"/>
  <c r="I46" i="1"/>
  <c r="K46" i="1" s="1"/>
  <c r="L46" i="1" s="1"/>
  <c r="I47" i="1"/>
  <c r="K47" i="1" s="1"/>
  <c r="L47" i="1" s="1"/>
  <c r="I48" i="1"/>
  <c r="K48" i="1" s="1"/>
  <c r="L48" i="1" s="1"/>
  <c r="I49" i="1"/>
  <c r="K49" i="1" s="1"/>
  <c r="L49" i="1" s="1"/>
  <c r="I50" i="1"/>
  <c r="K50" i="1" s="1"/>
  <c r="L50" i="1" s="1"/>
  <c r="I51" i="1"/>
  <c r="K51" i="1" s="1"/>
  <c r="L51" i="1" s="1"/>
  <c r="I52" i="1"/>
  <c r="K52" i="1" s="1"/>
  <c r="L52" i="1" s="1"/>
  <c r="I53" i="1"/>
  <c r="K53" i="1" s="1"/>
  <c r="L53" i="1" s="1"/>
  <c r="I54" i="1"/>
  <c r="K54" i="1" s="1"/>
  <c r="L54" i="1" s="1"/>
  <c r="I55" i="1"/>
  <c r="K55" i="1" s="1"/>
  <c r="L55" i="1" s="1"/>
  <c r="I56" i="1"/>
  <c r="K56" i="1" s="1"/>
  <c r="L56" i="1" s="1"/>
  <c r="I57" i="1"/>
  <c r="K57" i="1" s="1"/>
  <c r="L57" i="1" s="1"/>
  <c r="I58" i="1"/>
  <c r="K58" i="1" s="1"/>
  <c r="L58" i="1" s="1"/>
  <c r="I59" i="1"/>
  <c r="K59" i="1" s="1"/>
  <c r="L59" i="1" s="1"/>
  <c r="I60" i="1"/>
  <c r="K60" i="1" s="1"/>
  <c r="L60" i="1" s="1"/>
  <c r="I61" i="1"/>
  <c r="K61" i="1" s="1"/>
  <c r="L61" i="1" s="1"/>
  <c r="N2" i="8" l="1"/>
  <c r="M2" i="8"/>
  <c r="M2" i="7"/>
  <c r="M2" i="6"/>
  <c r="M2" i="5"/>
  <c r="K2" i="4"/>
  <c r="L2" i="4" s="1"/>
  <c r="N2" i="4"/>
  <c r="K2" i="3"/>
  <c r="L2" i="3" s="1"/>
  <c r="M2" i="1"/>
  <c r="N2" i="1"/>
  <c r="J2" i="1"/>
  <c r="L2" i="1"/>
  <c r="K4" i="1"/>
  <c r="L4" i="1" s="1"/>
</calcChain>
</file>

<file path=xl/sharedStrings.xml><?xml version="1.0" encoding="utf-8"?>
<sst xmlns="http://schemas.openxmlformats.org/spreadsheetml/2006/main" count="101" uniqueCount="17">
  <si>
    <t>Date</t>
  </si>
  <si>
    <t>Open</t>
  </si>
  <si>
    <t>High</t>
  </si>
  <si>
    <t>Low</t>
  </si>
  <si>
    <t>Close</t>
  </si>
  <si>
    <t>Adj Close</t>
  </si>
  <si>
    <t>Volume</t>
  </si>
  <si>
    <t>Rendimiento</t>
  </si>
  <si>
    <t xml:space="preserve">Media </t>
  </si>
  <si>
    <t>Periodo</t>
  </si>
  <si>
    <t xml:space="preserve">Varianza </t>
  </si>
  <si>
    <t>Desviacion estandar</t>
  </si>
  <si>
    <t>Autores:</t>
  </si>
  <si>
    <t>Luis Urbina</t>
  </si>
  <si>
    <t>C.I V- 24.693.115</t>
  </si>
  <si>
    <t>Tiziana Amicarella</t>
  </si>
  <si>
    <t>C.I V- 26.290.998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</si>
</sst>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charset val="1"/>
      <scheme val="minor"/>
    </font>
    <font>
      <sz val="10"/>
      <color rgb="FF000000"/>
      <name val="Arial"/>
      <charset val="1"/>
    </font>
    <font>
      <b/>
      <sz val="11"/>
      <color rgb="FF000000"/>
      <name val="Calibri"/>
      <charset val="1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A4C2F4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9" fontId="0" fillId="0" borderId="0" xfId="1" applyFont="1"/>
    <xf numFmtId="10" fontId="0" fillId="0" borderId="0" xfId="1" applyNumberFormat="1" applyFont="1"/>
    <xf numFmtId="3" fontId="0" fillId="0" borderId="0" xfId="0" applyNumberFormat="1" applyBorder="1"/>
    <xf numFmtId="164" fontId="0" fillId="0" borderId="0" xfId="1" applyNumberFormat="1" applyFont="1"/>
    <xf numFmtId="165" fontId="0" fillId="0" borderId="0" xfId="1" applyNumberFormat="1" applyFont="1"/>
    <xf numFmtId="0" fontId="18" fillId="33" borderId="10" xfId="0" applyFont="1" applyFill="1" applyBorder="1" applyAlignment="1">
      <alignment readingOrder="1"/>
    </xf>
    <xf numFmtId="0" fontId="19" fillId="33" borderId="11" xfId="0" applyFont="1" applyFill="1" applyBorder="1" applyAlignment="1">
      <alignment readingOrder="1"/>
    </xf>
    <xf numFmtId="0" fontId="20" fillId="33" borderId="12" xfId="0" applyFont="1" applyFill="1" applyBorder="1" applyAlignment="1">
      <alignment readingOrder="1"/>
    </xf>
    <xf numFmtId="0" fontId="19" fillId="33" borderId="13" xfId="0" applyFont="1" applyFill="1" applyBorder="1" applyAlignment="1">
      <alignment readingOrder="1"/>
    </xf>
    <xf numFmtId="0" fontId="20" fillId="33" borderId="14" xfId="0" applyFont="1" applyFill="1" applyBorder="1" applyAlignment="1">
      <alignment readingOrder="1"/>
    </xf>
    <xf numFmtId="0" fontId="19" fillId="33" borderId="15" xfId="0" applyFont="1" applyFill="1" applyBorder="1" applyAlignment="1">
      <alignment readingOrder="1"/>
    </xf>
    <xf numFmtId="0" fontId="0" fillId="34" borderId="0" xfId="0" applyFill="1"/>
    <xf numFmtId="0" fontId="0" fillId="34" borderId="0" xfId="0" applyFill="1" applyAlignment="1">
      <alignment horizontal="center"/>
    </xf>
    <xf numFmtId="164" fontId="0" fillId="35" borderId="0" xfId="1" applyNumberFormat="1" applyFont="1" applyFill="1" applyAlignment="1">
      <alignment horizontal="center"/>
    </xf>
    <xf numFmtId="0" fontId="0" fillId="35" borderId="0" xfId="0" applyFill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118630</xdr:colOff>
      <xdr:row>0</xdr:row>
      <xdr:rowOff>10394</xdr:rowOff>
    </xdr:from>
    <xdr:ext cx="541238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8466F4B5-5D32-48C5-8609-32128F494726}"/>
                </a:ext>
              </a:extLst>
            </xdr:cNvPr>
            <xdr:cNvSpPr txBox="1"/>
          </xdr:nvSpPr>
          <xdr:spPr>
            <a:xfrm>
              <a:off x="8388062" y="10394"/>
              <a:ext cx="54123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(</m:t>
                    </m:r>
                    <m:sSup>
                      <m:sSupPr>
                        <m:ctrlPr>
                          <a:rPr lang="es-V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bar>
                          <m:barPr>
                            <m:pos m:val="top"/>
                            <m:ctrlPr>
                              <a:rPr lang="es-ES" sz="1100" b="0" i="1">
                                <a:latin typeface="Cambria Math" panose="02040503050406030204" pitchFamily="18" charset="0"/>
                              </a:rPr>
                            </m:ctrlPr>
                          </m:barPr>
                          <m:e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ba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VE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8466F4B5-5D32-48C5-8609-32128F494726}"/>
                </a:ext>
              </a:extLst>
            </xdr:cNvPr>
            <xdr:cNvSpPr txBox="1"/>
          </xdr:nvSpPr>
          <xdr:spPr>
            <a:xfrm>
              <a:off x="8388062" y="10394"/>
              <a:ext cx="54123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(</a:t>
              </a:r>
              <a:r>
                <a:rPr lang="es-VE" sz="1100" i="0">
                  <a:latin typeface="Cambria Math" panose="02040503050406030204" pitchFamily="18" charset="0"/>
                </a:rPr>
                <a:t>〖</a:t>
              </a:r>
              <a:r>
                <a:rPr lang="es-ES" sz="1100" b="0" i="0">
                  <a:latin typeface="Cambria Math" panose="02040503050406030204" pitchFamily="18" charset="0"/>
                </a:rPr>
                <a:t>𝑥−¯𝑥)</a:t>
              </a:r>
              <a:r>
                <a:rPr lang="es-VE" sz="1100" b="0" i="0">
                  <a:latin typeface="Cambria Math" panose="02040503050406030204" pitchFamily="18" charset="0"/>
                </a:rPr>
                <a:t>〗^</a:t>
              </a:r>
              <a:r>
                <a:rPr lang="es-ES" sz="1100" b="0" i="0">
                  <a:latin typeface="Cambria Math" panose="02040503050406030204" pitchFamily="18" charset="0"/>
                </a:rPr>
                <a:t>2</a:t>
              </a:r>
              <a:endParaRPr lang="es-VE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118630</xdr:colOff>
      <xdr:row>0</xdr:row>
      <xdr:rowOff>10394</xdr:rowOff>
    </xdr:from>
    <xdr:ext cx="541238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1D922C35-E77D-4C82-B3D7-1E14110F380A}"/>
                </a:ext>
              </a:extLst>
            </xdr:cNvPr>
            <xdr:cNvSpPr txBox="1"/>
          </xdr:nvSpPr>
          <xdr:spPr>
            <a:xfrm>
              <a:off x="8357755" y="10394"/>
              <a:ext cx="54123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(</m:t>
                    </m:r>
                    <m:sSup>
                      <m:sSupPr>
                        <m:ctrlPr>
                          <a:rPr lang="es-V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bar>
                          <m:barPr>
                            <m:pos m:val="top"/>
                            <m:ctrlPr>
                              <a:rPr lang="es-ES" sz="1100" b="0" i="1">
                                <a:latin typeface="Cambria Math" panose="02040503050406030204" pitchFamily="18" charset="0"/>
                              </a:rPr>
                            </m:ctrlPr>
                          </m:barPr>
                          <m:e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ba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VE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1D922C35-E77D-4C82-B3D7-1E14110F380A}"/>
                </a:ext>
              </a:extLst>
            </xdr:cNvPr>
            <xdr:cNvSpPr txBox="1"/>
          </xdr:nvSpPr>
          <xdr:spPr>
            <a:xfrm>
              <a:off x="8357755" y="10394"/>
              <a:ext cx="54123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</a:rPr>
                <a:t>(</a:t>
              </a:r>
              <a:r>
                <a:rPr lang="es-VE" sz="1100" i="0">
                  <a:latin typeface="Cambria Math" panose="02040503050406030204" pitchFamily="18" charset="0"/>
                </a:rPr>
                <a:t>〖</a:t>
              </a:r>
              <a:r>
                <a:rPr lang="es-ES" sz="1100" b="0" i="0">
                  <a:latin typeface="Cambria Math" panose="02040503050406030204" pitchFamily="18" charset="0"/>
                </a:rPr>
                <a:t>𝑥−¯𝑥)</a:t>
              </a:r>
              <a:r>
                <a:rPr lang="es-VE" sz="1100" b="0" i="0">
                  <a:latin typeface="Cambria Math" panose="02040503050406030204" pitchFamily="18" charset="0"/>
                </a:rPr>
                <a:t>〗^</a:t>
              </a:r>
              <a:r>
                <a:rPr lang="es-ES" sz="1100" b="0" i="0">
                  <a:latin typeface="Cambria Math" panose="02040503050406030204" pitchFamily="18" charset="0"/>
                </a:rPr>
                <a:t>2</a:t>
              </a:r>
              <a:endParaRPr lang="es-VE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118630</xdr:colOff>
      <xdr:row>0</xdr:row>
      <xdr:rowOff>10394</xdr:rowOff>
    </xdr:from>
    <xdr:ext cx="541238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A489061F-1F38-4891-827F-2C92331C4ACF}"/>
                </a:ext>
              </a:extLst>
            </xdr:cNvPr>
            <xdr:cNvSpPr txBox="1"/>
          </xdr:nvSpPr>
          <xdr:spPr>
            <a:xfrm>
              <a:off x="7814830" y="10394"/>
              <a:ext cx="54123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(</m:t>
                    </m:r>
                    <m:sSup>
                      <m:sSupPr>
                        <m:ctrlPr>
                          <a:rPr lang="es-V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bar>
                          <m:barPr>
                            <m:pos m:val="top"/>
                            <m:ctrlPr>
                              <a:rPr lang="es-ES" sz="1100" b="0" i="1">
                                <a:latin typeface="Cambria Math" panose="02040503050406030204" pitchFamily="18" charset="0"/>
                              </a:rPr>
                            </m:ctrlPr>
                          </m:barPr>
                          <m:e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ba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VE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A489061F-1F38-4891-827F-2C92331C4ACF}"/>
                </a:ext>
              </a:extLst>
            </xdr:cNvPr>
            <xdr:cNvSpPr txBox="1"/>
          </xdr:nvSpPr>
          <xdr:spPr>
            <a:xfrm>
              <a:off x="7814830" y="10394"/>
              <a:ext cx="54123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</a:rPr>
                <a:t>(</a:t>
              </a:r>
              <a:r>
                <a:rPr lang="es-VE" sz="1100" i="0">
                  <a:latin typeface="Cambria Math" panose="02040503050406030204" pitchFamily="18" charset="0"/>
                </a:rPr>
                <a:t>〖</a:t>
              </a:r>
              <a:r>
                <a:rPr lang="es-ES" sz="1100" b="0" i="0">
                  <a:latin typeface="Cambria Math" panose="02040503050406030204" pitchFamily="18" charset="0"/>
                </a:rPr>
                <a:t>𝑥−¯𝑥)</a:t>
              </a:r>
              <a:r>
                <a:rPr lang="es-VE" sz="1100" b="0" i="0">
                  <a:latin typeface="Cambria Math" panose="02040503050406030204" pitchFamily="18" charset="0"/>
                </a:rPr>
                <a:t>〗^</a:t>
              </a:r>
              <a:r>
                <a:rPr lang="es-ES" sz="1100" b="0" i="0">
                  <a:latin typeface="Cambria Math" panose="02040503050406030204" pitchFamily="18" charset="0"/>
                </a:rPr>
                <a:t>2</a:t>
              </a:r>
              <a:endParaRPr lang="es-VE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118630</xdr:colOff>
      <xdr:row>0</xdr:row>
      <xdr:rowOff>10394</xdr:rowOff>
    </xdr:from>
    <xdr:ext cx="541238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58DFA61-EEC8-41D8-BBB8-AF32C16583C4}"/>
                </a:ext>
              </a:extLst>
            </xdr:cNvPr>
            <xdr:cNvSpPr txBox="1"/>
          </xdr:nvSpPr>
          <xdr:spPr>
            <a:xfrm>
              <a:off x="7738630" y="10394"/>
              <a:ext cx="54123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(</m:t>
                    </m:r>
                    <m:sSup>
                      <m:sSupPr>
                        <m:ctrlPr>
                          <a:rPr lang="es-V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bar>
                          <m:barPr>
                            <m:pos m:val="top"/>
                            <m:ctrlPr>
                              <a:rPr lang="es-ES" sz="1100" b="0" i="1">
                                <a:latin typeface="Cambria Math" panose="02040503050406030204" pitchFamily="18" charset="0"/>
                              </a:rPr>
                            </m:ctrlPr>
                          </m:barPr>
                          <m:e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ba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VE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58DFA61-EEC8-41D8-BBB8-AF32C16583C4}"/>
                </a:ext>
              </a:extLst>
            </xdr:cNvPr>
            <xdr:cNvSpPr txBox="1"/>
          </xdr:nvSpPr>
          <xdr:spPr>
            <a:xfrm>
              <a:off x="7738630" y="10394"/>
              <a:ext cx="54123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</a:rPr>
                <a:t>(</a:t>
              </a:r>
              <a:r>
                <a:rPr lang="es-VE" sz="1100" i="0">
                  <a:latin typeface="Cambria Math" panose="02040503050406030204" pitchFamily="18" charset="0"/>
                </a:rPr>
                <a:t>〖</a:t>
              </a:r>
              <a:r>
                <a:rPr lang="es-ES" sz="1100" b="0" i="0">
                  <a:latin typeface="Cambria Math" panose="02040503050406030204" pitchFamily="18" charset="0"/>
                </a:rPr>
                <a:t>𝑥−¯𝑥)</a:t>
              </a:r>
              <a:r>
                <a:rPr lang="es-VE" sz="1100" b="0" i="0">
                  <a:latin typeface="Cambria Math" panose="02040503050406030204" pitchFamily="18" charset="0"/>
                </a:rPr>
                <a:t>〗^</a:t>
              </a:r>
              <a:r>
                <a:rPr lang="es-ES" sz="1100" b="0" i="0">
                  <a:latin typeface="Cambria Math" panose="02040503050406030204" pitchFamily="18" charset="0"/>
                </a:rPr>
                <a:t>2</a:t>
              </a:r>
              <a:endParaRPr lang="es-VE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118630</xdr:colOff>
      <xdr:row>0</xdr:row>
      <xdr:rowOff>10394</xdr:rowOff>
    </xdr:from>
    <xdr:ext cx="541238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8190D81-CC9D-45C0-84AA-B0EF49B9E5F7}"/>
                </a:ext>
              </a:extLst>
            </xdr:cNvPr>
            <xdr:cNvSpPr txBox="1"/>
          </xdr:nvSpPr>
          <xdr:spPr>
            <a:xfrm>
              <a:off x="7738630" y="10394"/>
              <a:ext cx="54123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(</m:t>
                    </m:r>
                    <m:sSup>
                      <m:sSupPr>
                        <m:ctrlPr>
                          <a:rPr lang="es-V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bar>
                          <m:barPr>
                            <m:pos m:val="top"/>
                            <m:ctrlPr>
                              <a:rPr lang="es-ES" sz="1100" b="0" i="1">
                                <a:latin typeface="Cambria Math" panose="02040503050406030204" pitchFamily="18" charset="0"/>
                              </a:rPr>
                            </m:ctrlPr>
                          </m:barPr>
                          <m:e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ba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VE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8190D81-CC9D-45C0-84AA-B0EF49B9E5F7}"/>
                </a:ext>
              </a:extLst>
            </xdr:cNvPr>
            <xdr:cNvSpPr txBox="1"/>
          </xdr:nvSpPr>
          <xdr:spPr>
            <a:xfrm>
              <a:off x="7738630" y="10394"/>
              <a:ext cx="54123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</a:rPr>
                <a:t>(</a:t>
              </a:r>
              <a:r>
                <a:rPr lang="es-VE" sz="1100" i="0">
                  <a:latin typeface="Cambria Math" panose="02040503050406030204" pitchFamily="18" charset="0"/>
                </a:rPr>
                <a:t>〖</a:t>
              </a:r>
              <a:r>
                <a:rPr lang="es-ES" sz="1100" b="0" i="0">
                  <a:latin typeface="Cambria Math" panose="02040503050406030204" pitchFamily="18" charset="0"/>
                </a:rPr>
                <a:t>𝑥−¯𝑥)</a:t>
              </a:r>
              <a:r>
                <a:rPr lang="es-VE" sz="1100" b="0" i="0">
                  <a:latin typeface="Cambria Math" panose="02040503050406030204" pitchFamily="18" charset="0"/>
                </a:rPr>
                <a:t>〗^</a:t>
              </a:r>
              <a:r>
                <a:rPr lang="es-ES" sz="1100" b="0" i="0">
                  <a:latin typeface="Cambria Math" panose="02040503050406030204" pitchFamily="18" charset="0"/>
                </a:rPr>
                <a:t>2</a:t>
              </a:r>
              <a:endParaRPr lang="es-VE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118630</xdr:colOff>
      <xdr:row>0</xdr:row>
      <xdr:rowOff>10394</xdr:rowOff>
    </xdr:from>
    <xdr:ext cx="541238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DFEE26A0-6005-4AA8-8C62-CC5305495C4B}"/>
                </a:ext>
              </a:extLst>
            </xdr:cNvPr>
            <xdr:cNvSpPr txBox="1"/>
          </xdr:nvSpPr>
          <xdr:spPr>
            <a:xfrm>
              <a:off x="7738630" y="10394"/>
              <a:ext cx="54123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(</m:t>
                    </m:r>
                    <m:sSup>
                      <m:sSupPr>
                        <m:ctrlPr>
                          <a:rPr lang="es-V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bar>
                          <m:barPr>
                            <m:pos m:val="top"/>
                            <m:ctrlPr>
                              <a:rPr lang="es-ES" sz="1100" b="0" i="1">
                                <a:latin typeface="Cambria Math" panose="02040503050406030204" pitchFamily="18" charset="0"/>
                              </a:rPr>
                            </m:ctrlPr>
                          </m:barPr>
                          <m:e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ba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VE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DFEE26A0-6005-4AA8-8C62-CC5305495C4B}"/>
                </a:ext>
              </a:extLst>
            </xdr:cNvPr>
            <xdr:cNvSpPr txBox="1"/>
          </xdr:nvSpPr>
          <xdr:spPr>
            <a:xfrm>
              <a:off x="7738630" y="10394"/>
              <a:ext cx="54123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</a:rPr>
                <a:t>(</a:t>
              </a:r>
              <a:r>
                <a:rPr lang="es-VE" sz="1100" i="0">
                  <a:latin typeface="Cambria Math" panose="02040503050406030204" pitchFamily="18" charset="0"/>
                </a:rPr>
                <a:t>〖</a:t>
              </a:r>
              <a:r>
                <a:rPr lang="es-ES" sz="1100" b="0" i="0">
                  <a:latin typeface="Cambria Math" panose="02040503050406030204" pitchFamily="18" charset="0"/>
                </a:rPr>
                <a:t>𝑥−¯𝑥)</a:t>
              </a:r>
              <a:r>
                <a:rPr lang="es-VE" sz="1100" b="0" i="0">
                  <a:latin typeface="Cambria Math" panose="02040503050406030204" pitchFamily="18" charset="0"/>
                </a:rPr>
                <a:t>〗^</a:t>
              </a:r>
              <a:r>
                <a:rPr lang="es-ES" sz="1100" b="0" i="0">
                  <a:latin typeface="Cambria Math" panose="02040503050406030204" pitchFamily="18" charset="0"/>
                </a:rPr>
                <a:t>2</a:t>
              </a:r>
              <a:endParaRPr lang="es-VE" sz="1100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118630</xdr:colOff>
      <xdr:row>0</xdr:row>
      <xdr:rowOff>10394</xdr:rowOff>
    </xdr:from>
    <xdr:ext cx="541238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90FFBE5-C52A-4105-ACD9-14D96E0116EE}"/>
                </a:ext>
              </a:extLst>
            </xdr:cNvPr>
            <xdr:cNvSpPr txBox="1"/>
          </xdr:nvSpPr>
          <xdr:spPr>
            <a:xfrm>
              <a:off x="7738630" y="10394"/>
              <a:ext cx="54123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(</m:t>
                    </m:r>
                    <m:sSup>
                      <m:sSupPr>
                        <m:ctrlPr>
                          <a:rPr lang="es-V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bar>
                          <m:barPr>
                            <m:pos m:val="top"/>
                            <m:ctrlPr>
                              <a:rPr lang="es-ES" sz="1100" b="0" i="1">
                                <a:latin typeface="Cambria Math" panose="02040503050406030204" pitchFamily="18" charset="0"/>
                              </a:rPr>
                            </m:ctrlPr>
                          </m:barPr>
                          <m:e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ba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VE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90FFBE5-C52A-4105-ACD9-14D96E0116EE}"/>
                </a:ext>
              </a:extLst>
            </xdr:cNvPr>
            <xdr:cNvSpPr txBox="1"/>
          </xdr:nvSpPr>
          <xdr:spPr>
            <a:xfrm>
              <a:off x="7738630" y="10394"/>
              <a:ext cx="54123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</a:rPr>
                <a:t>(</a:t>
              </a:r>
              <a:r>
                <a:rPr lang="es-VE" sz="1100" i="0">
                  <a:latin typeface="Cambria Math" panose="02040503050406030204" pitchFamily="18" charset="0"/>
                </a:rPr>
                <a:t>〖</a:t>
              </a:r>
              <a:r>
                <a:rPr lang="es-ES" sz="1100" b="0" i="0">
                  <a:latin typeface="Cambria Math" panose="02040503050406030204" pitchFamily="18" charset="0"/>
                </a:rPr>
                <a:t>𝑥−¯𝑥)</a:t>
              </a:r>
              <a:r>
                <a:rPr lang="es-VE" sz="1100" b="0" i="0">
                  <a:latin typeface="Cambria Math" panose="02040503050406030204" pitchFamily="18" charset="0"/>
                </a:rPr>
                <a:t>〗^</a:t>
              </a:r>
              <a:r>
                <a:rPr lang="es-ES" sz="1100" b="0" i="0">
                  <a:latin typeface="Cambria Math" panose="02040503050406030204" pitchFamily="18" charset="0"/>
                </a:rPr>
                <a:t>2</a:t>
              </a:r>
              <a:endParaRPr lang="es-VE" sz="1100"/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118630</xdr:colOff>
      <xdr:row>0</xdr:row>
      <xdr:rowOff>10394</xdr:rowOff>
    </xdr:from>
    <xdr:ext cx="541238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0BD35C3-538D-411E-B920-4FFBA6E45E32}"/>
                </a:ext>
              </a:extLst>
            </xdr:cNvPr>
            <xdr:cNvSpPr txBox="1"/>
          </xdr:nvSpPr>
          <xdr:spPr>
            <a:xfrm>
              <a:off x="7738630" y="10394"/>
              <a:ext cx="54123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(</m:t>
                    </m:r>
                    <m:sSup>
                      <m:sSupPr>
                        <m:ctrlPr>
                          <a:rPr lang="es-V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bar>
                          <m:barPr>
                            <m:pos m:val="top"/>
                            <m:ctrlPr>
                              <a:rPr lang="es-ES" sz="1100" b="0" i="1">
                                <a:latin typeface="Cambria Math" panose="02040503050406030204" pitchFamily="18" charset="0"/>
                              </a:rPr>
                            </m:ctrlPr>
                          </m:barPr>
                          <m:e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ba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VE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0BD35C3-538D-411E-B920-4FFBA6E45E32}"/>
                </a:ext>
              </a:extLst>
            </xdr:cNvPr>
            <xdr:cNvSpPr txBox="1"/>
          </xdr:nvSpPr>
          <xdr:spPr>
            <a:xfrm>
              <a:off x="7738630" y="10394"/>
              <a:ext cx="54123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</a:rPr>
                <a:t>(</a:t>
              </a:r>
              <a:r>
                <a:rPr lang="es-VE" sz="1100" i="0">
                  <a:latin typeface="Cambria Math" panose="02040503050406030204" pitchFamily="18" charset="0"/>
                </a:rPr>
                <a:t>〖</a:t>
              </a:r>
              <a:r>
                <a:rPr lang="es-ES" sz="1100" b="0" i="0">
                  <a:latin typeface="Cambria Math" panose="02040503050406030204" pitchFamily="18" charset="0"/>
                </a:rPr>
                <a:t>𝑥−¯𝑥)</a:t>
              </a:r>
              <a:r>
                <a:rPr lang="es-VE" sz="1100" b="0" i="0">
                  <a:latin typeface="Cambria Math" panose="02040503050406030204" pitchFamily="18" charset="0"/>
                </a:rPr>
                <a:t>〗^</a:t>
              </a:r>
              <a:r>
                <a:rPr lang="es-ES" sz="1100" b="0" i="0">
                  <a:latin typeface="Cambria Math" panose="02040503050406030204" pitchFamily="18" charset="0"/>
                </a:rPr>
                <a:t>2</a:t>
              </a:r>
              <a:endParaRPr lang="es-VE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1"/>
  <sheetViews>
    <sheetView tabSelected="1" zoomScaleNormal="100" workbookViewId="0">
      <selection activeCell="N14" sqref="N14"/>
    </sheetView>
  </sheetViews>
  <sheetFormatPr baseColWidth="10" defaultRowHeight="15" x14ac:dyDescent="0.25"/>
  <cols>
    <col min="1" max="1" width="8" bestFit="1" customWidth="1"/>
    <col min="2" max="2" width="9.7109375" bestFit="1" customWidth="1"/>
    <col min="3" max="7" width="15" bestFit="1" customWidth="1"/>
    <col min="8" max="8" width="8" style="3" bestFit="1" customWidth="1"/>
    <col min="9" max="9" width="12.5703125" style="7" bestFit="1" customWidth="1"/>
    <col min="11" max="11" width="10.5703125" customWidth="1"/>
    <col min="12" max="12" width="13.5703125" bestFit="1" customWidth="1"/>
    <col min="13" max="13" width="12.42578125" customWidth="1"/>
    <col min="14" max="14" width="18.85546875" bestFit="1" customWidth="1"/>
    <col min="15" max="15" width="15.42578125" bestFit="1" customWidth="1"/>
  </cols>
  <sheetData>
    <row r="1" spans="1:15" x14ac:dyDescent="0.25">
      <c r="A1" s="15" t="s">
        <v>9</v>
      </c>
      <c r="B1" s="3" t="s">
        <v>0</v>
      </c>
      <c r="C1" s="3" t="s">
        <v>1</v>
      </c>
      <c r="D1" s="3" t="s">
        <v>2</v>
      </c>
      <c r="E1" s="3" t="s">
        <v>3</v>
      </c>
      <c r="F1" s="16" t="s">
        <v>4</v>
      </c>
      <c r="G1" s="3" t="s">
        <v>5</v>
      </c>
      <c r="H1" s="3" t="s">
        <v>6</v>
      </c>
      <c r="I1" s="17" t="s">
        <v>7</v>
      </c>
      <c r="J1" s="18" t="s">
        <v>8</v>
      </c>
      <c r="K1" s="3"/>
      <c r="M1" s="18" t="s">
        <v>10</v>
      </c>
      <c r="N1" s="18" t="s">
        <v>11</v>
      </c>
    </row>
    <row r="2" spans="1:15" x14ac:dyDescent="0.25">
      <c r="A2" s="3">
        <v>1</v>
      </c>
      <c r="B2" s="1">
        <v>42675</v>
      </c>
      <c r="C2" s="2">
        <v>17799999</v>
      </c>
      <c r="D2" s="2">
        <v>18080000</v>
      </c>
      <c r="E2" s="2">
        <v>17020000</v>
      </c>
      <c r="F2" s="6">
        <v>17719999</v>
      </c>
      <c r="G2" s="2">
        <v>10053852</v>
      </c>
      <c r="H2" s="3">
        <v>0</v>
      </c>
      <c r="I2" s="7">
        <v>0</v>
      </c>
      <c r="J2" s="7">
        <f>AVERAGE(I2:I61)</f>
        <v>1.9215749937901243E-2</v>
      </c>
      <c r="K2" s="7">
        <f>(I2-J2)^2</f>
        <v>3.6924504567595166E-4</v>
      </c>
      <c r="L2" s="7">
        <f>K2/60</f>
        <v>6.1540840945991947E-6</v>
      </c>
      <c r="M2" s="7">
        <f>_xlfn.VAR.S(I2:I61)</f>
        <v>6.2877522582692651E-3</v>
      </c>
      <c r="N2" s="7">
        <f>_xlfn.STDEV.S(I2:I61)</f>
        <v>7.9295348276360228E-2</v>
      </c>
    </row>
    <row r="3" spans="1:15" x14ac:dyDescent="0.25">
      <c r="A3" s="3">
        <v>2</v>
      </c>
      <c r="B3" s="1">
        <v>42705</v>
      </c>
      <c r="C3" s="2">
        <v>17200001</v>
      </c>
      <c r="D3" s="2">
        <v>18670000</v>
      </c>
      <c r="E3" s="2">
        <v>17200001</v>
      </c>
      <c r="F3" s="2">
        <v>18110001</v>
      </c>
      <c r="G3" s="2">
        <v>10275127</v>
      </c>
      <c r="H3" s="3">
        <v>0</v>
      </c>
      <c r="I3" s="7">
        <f>(F3/F2)-1</f>
        <v>2.2009143454240654E-2</v>
      </c>
      <c r="J3" s="7">
        <v>1.9215749937901243E-2</v>
      </c>
      <c r="K3" s="7">
        <f t="shared" ref="K3:K61" si="0">(I3-J3)^2</f>
        <v>7.8030473371270564E-6</v>
      </c>
      <c r="L3" s="7">
        <f t="shared" ref="L3:L61" si="1">K3/60</f>
        <v>1.300507889521176E-7</v>
      </c>
    </row>
    <row r="4" spans="1:15" x14ac:dyDescent="0.25">
      <c r="A4" s="3">
        <v>3</v>
      </c>
      <c r="B4" s="1">
        <v>42736</v>
      </c>
      <c r="C4" s="2">
        <v>18250000</v>
      </c>
      <c r="D4" s="2">
        <v>19600000</v>
      </c>
      <c r="E4" s="2">
        <v>18250000</v>
      </c>
      <c r="F4" s="2">
        <v>19400000</v>
      </c>
      <c r="G4" s="2">
        <v>11021998</v>
      </c>
      <c r="H4" s="3">
        <v>0</v>
      </c>
      <c r="I4" s="7">
        <f t="shared" ref="I4:I61" si="2">(F4/F3)-1</f>
        <v>7.1231304735985379E-2</v>
      </c>
      <c r="J4" s="7">
        <v>1.9215749937901243E-2</v>
      </c>
      <c r="K4" s="7">
        <f t="shared" si="0"/>
        <v>2.705617940952493E-3</v>
      </c>
      <c r="L4" s="7">
        <f t="shared" si="1"/>
        <v>4.5093632349208217E-5</v>
      </c>
    </row>
    <row r="5" spans="1:15" x14ac:dyDescent="0.25">
      <c r="A5" s="3">
        <v>4</v>
      </c>
      <c r="B5" s="1">
        <v>42767</v>
      </c>
      <c r="C5" s="2">
        <v>19549999</v>
      </c>
      <c r="D5" s="2">
        <v>20170000</v>
      </c>
      <c r="E5" s="2">
        <v>19549999</v>
      </c>
      <c r="F5" s="2">
        <v>19730000</v>
      </c>
      <c r="G5" s="2">
        <v>11209486</v>
      </c>
      <c r="H5" s="3">
        <v>0</v>
      </c>
      <c r="I5" s="7">
        <f t="shared" si="2"/>
        <v>1.7010309278350455E-2</v>
      </c>
      <c r="J5" s="7">
        <v>1.9215749937901243E-2</v>
      </c>
      <c r="K5" s="7">
        <f t="shared" si="0"/>
        <v>4.8639685027998166E-6</v>
      </c>
      <c r="L5" s="7">
        <f t="shared" si="1"/>
        <v>8.106614171333028E-8</v>
      </c>
    </row>
    <row r="6" spans="1:15" x14ac:dyDescent="0.25">
      <c r="A6" s="3">
        <v>5</v>
      </c>
      <c r="B6" s="1">
        <v>42795</v>
      </c>
      <c r="C6" s="2">
        <v>20049999</v>
      </c>
      <c r="D6" s="2">
        <v>20629999</v>
      </c>
      <c r="E6" s="2">
        <v>19760000</v>
      </c>
      <c r="F6" s="2">
        <v>20610001</v>
      </c>
      <c r="G6" s="2">
        <v>11709454</v>
      </c>
      <c r="H6" s="3">
        <v>0</v>
      </c>
      <c r="I6" s="7">
        <f t="shared" si="2"/>
        <v>4.4602179422199795E-2</v>
      </c>
      <c r="J6" s="7">
        <v>1.9215749937901243E-2</v>
      </c>
      <c r="K6" s="7">
        <f t="shared" si="0"/>
        <v>6.4447080196126277E-4</v>
      </c>
      <c r="L6" s="7">
        <f t="shared" si="1"/>
        <v>1.0741180032687713E-5</v>
      </c>
    </row>
    <row r="7" spans="1:15" x14ac:dyDescent="0.25">
      <c r="A7" s="3">
        <v>6</v>
      </c>
      <c r="B7" s="1">
        <v>42826</v>
      </c>
      <c r="C7" s="2">
        <v>20660000</v>
      </c>
      <c r="D7" s="2">
        <v>21230000</v>
      </c>
      <c r="E7" s="2">
        <v>20270000</v>
      </c>
      <c r="F7" s="2">
        <v>21230000</v>
      </c>
      <c r="G7" s="2">
        <v>12061702</v>
      </c>
      <c r="H7" s="3">
        <v>0</v>
      </c>
      <c r="I7" s="7">
        <f t="shared" si="2"/>
        <v>3.0082434251216261E-2</v>
      </c>
      <c r="J7" s="7">
        <v>1.9215749937901243E-2</v>
      </c>
      <c r="K7" s="7">
        <f t="shared" si="0"/>
        <v>1.1808482796524667E-4</v>
      </c>
      <c r="L7" s="7">
        <f t="shared" si="1"/>
        <v>1.9680804660874446E-6</v>
      </c>
    </row>
    <row r="8" spans="1:15" x14ac:dyDescent="0.25">
      <c r="A8" s="3">
        <v>7</v>
      </c>
      <c r="B8" s="1">
        <v>42856</v>
      </c>
      <c r="C8" s="2">
        <v>21540001</v>
      </c>
      <c r="D8" s="2">
        <v>22480000</v>
      </c>
      <c r="E8" s="2">
        <v>21480000</v>
      </c>
      <c r="F8" s="2">
        <v>22379999</v>
      </c>
      <c r="G8" s="2">
        <v>12715068</v>
      </c>
      <c r="H8" s="3">
        <v>0</v>
      </c>
      <c r="I8" s="7">
        <f t="shared" si="2"/>
        <v>5.4168582195007087E-2</v>
      </c>
      <c r="J8" s="7">
        <v>1.9215749937901243E-2</v>
      </c>
      <c r="K8" s="7">
        <f t="shared" si="0"/>
        <v>1.2217004827933785E-3</v>
      </c>
      <c r="L8" s="7">
        <f t="shared" si="1"/>
        <v>2.0361674713222976E-5</v>
      </c>
    </row>
    <row r="9" spans="1:15" x14ac:dyDescent="0.25">
      <c r="A9" s="3">
        <v>8</v>
      </c>
      <c r="B9" s="1">
        <v>42887</v>
      </c>
      <c r="C9" s="2">
        <v>22440001</v>
      </c>
      <c r="D9" s="2">
        <v>23459999</v>
      </c>
      <c r="E9" s="2">
        <v>22120001</v>
      </c>
      <c r="F9" s="2">
        <v>22120001</v>
      </c>
      <c r="G9" s="2">
        <v>12567351</v>
      </c>
      <c r="H9" s="3">
        <v>0</v>
      </c>
      <c r="I9" s="7">
        <f t="shared" si="2"/>
        <v>-1.1617426792557062E-2</v>
      </c>
      <c r="J9" s="7">
        <v>1.9215749937901243E-2</v>
      </c>
      <c r="K9" s="7">
        <f t="shared" si="0"/>
        <v>9.5068478729167546E-4</v>
      </c>
      <c r="L9" s="7">
        <f t="shared" si="1"/>
        <v>1.5844746454861257E-5</v>
      </c>
    </row>
    <row r="10" spans="1:15" x14ac:dyDescent="0.25">
      <c r="A10" s="3">
        <v>9</v>
      </c>
      <c r="B10" s="1">
        <v>42917</v>
      </c>
      <c r="C10" s="2">
        <v>21780001</v>
      </c>
      <c r="D10" s="2">
        <v>23950001</v>
      </c>
      <c r="E10" s="2">
        <v>21780001</v>
      </c>
      <c r="F10" s="2">
        <v>23389999</v>
      </c>
      <c r="G10" s="2">
        <v>13288893</v>
      </c>
      <c r="H10" s="3">
        <v>0</v>
      </c>
      <c r="I10" s="7">
        <f t="shared" si="2"/>
        <v>5.7414011870976056E-2</v>
      </c>
      <c r="J10" s="7">
        <v>1.9215749937901243E-2</v>
      </c>
      <c r="K10" s="7">
        <f t="shared" si="0"/>
        <v>1.459107214707792E-3</v>
      </c>
      <c r="L10" s="7">
        <f t="shared" si="1"/>
        <v>2.43184535784632E-5</v>
      </c>
    </row>
    <row r="11" spans="1:15" x14ac:dyDescent="0.25">
      <c r="A11" s="3">
        <v>10</v>
      </c>
      <c r="B11" s="1">
        <v>42948</v>
      </c>
      <c r="C11" s="2">
        <v>23459999</v>
      </c>
      <c r="D11" s="2">
        <v>24100000</v>
      </c>
      <c r="E11" s="2">
        <v>22850000</v>
      </c>
      <c r="F11" s="2">
        <v>24100000</v>
      </c>
      <c r="G11" s="2">
        <v>13692276</v>
      </c>
      <c r="H11" s="3">
        <v>0</v>
      </c>
      <c r="I11" s="7">
        <f t="shared" si="2"/>
        <v>3.0354896552154509E-2</v>
      </c>
      <c r="J11" s="7">
        <v>1.9215749937901243E-2</v>
      </c>
      <c r="K11" s="7">
        <f t="shared" si="0"/>
        <v>1.2408058729382999E-4</v>
      </c>
      <c r="L11" s="7">
        <f t="shared" si="1"/>
        <v>2.0680097882305E-6</v>
      </c>
    </row>
    <row r="12" spans="1:15" x14ac:dyDescent="0.25">
      <c r="A12" s="3">
        <v>11</v>
      </c>
      <c r="B12" s="1">
        <v>42979</v>
      </c>
      <c r="C12" s="2">
        <v>24080000</v>
      </c>
      <c r="D12" s="2">
        <v>24480000</v>
      </c>
      <c r="E12" s="2">
        <v>23290001</v>
      </c>
      <c r="F12" s="2">
        <v>24160000</v>
      </c>
      <c r="G12" s="2">
        <v>13726364</v>
      </c>
      <c r="H12" s="3">
        <v>0</v>
      </c>
      <c r="I12" s="7">
        <f t="shared" si="2"/>
        <v>2.4896265560165887E-3</v>
      </c>
      <c r="J12" s="7">
        <v>1.9215749937901243E-2</v>
      </c>
      <c r="K12" s="7">
        <f t="shared" si="0"/>
        <v>2.7976320338602854E-4</v>
      </c>
      <c r="L12" s="7">
        <f t="shared" si="1"/>
        <v>4.6627200564338089E-6</v>
      </c>
    </row>
    <row r="13" spans="1:15" x14ac:dyDescent="0.25">
      <c r="A13" s="3">
        <v>12</v>
      </c>
      <c r="B13" s="1">
        <v>43009</v>
      </c>
      <c r="C13" s="2">
        <v>24170000</v>
      </c>
      <c r="D13" s="2">
        <v>26530001</v>
      </c>
      <c r="E13" s="2">
        <v>24170000</v>
      </c>
      <c r="F13" s="2">
        <v>26530001</v>
      </c>
      <c r="G13" s="2">
        <v>15072868</v>
      </c>
      <c r="H13" s="3">
        <v>0</v>
      </c>
      <c r="I13" s="7">
        <f t="shared" si="2"/>
        <v>9.8096067880794724E-2</v>
      </c>
      <c r="J13" s="7">
        <v>1.9215749937901243E-2</v>
      </c>
      <c r="K13" s="7">
        <f t="shared" si="0"/>
        <v>6.2221045587719627E-3</v>
      </c>
      <c r="L13" s="7">
        <f t="shared" si="1"/>
        <v>1.0370174264619938E-4</v>
      </c>
    </row>
    <row r="14" spans="1:15" x14ac:dyDescent="0.25">
      <c r="A14" s="3">
        <v>13</v>
      </c>
      <c r="B14" s="1">
        <v>43040</v>
      </c>
      <c r="C14" s="2">
        <v>26450001</v>
      </c>
      <c r="D14" s="2">
        <v>28129999</v>
      </c>
      <c r="E14" s="2">
        <v>26340000</v>
      </c>
      <c r="F14" s="2">
        <v>26680000</v>
      </c>
      <c r="G14" s="2">
        <v>15158087</v>
      </c>
      <c r="H14" s="3">
        <v>0</v>
      </c>
      <c r="I14" s="7">
        <f t="shared" si="2"/>
        <v>5.6539387239373795E-3</v>
      </c>
      <c r="J14" s="7">
        <v>1.9215749937901243E-2</v>
      </c>
      <c r="K14" s="7">
        <f t="shared" si="0"/>
        <v>1.8392272340319601E-4</v>
      </c>
      <c r="L14" s="7">
        <f t="shared" si="1"/>
        <v>3.0653787233866001E-6</v>
      </c>
      <c r="N14" s="9" t="s">
        <v>12</v>
      </c>
      <c r="O14" s="10"/>
    </row>
    <row r="15" spans="1:15" x14ac:dyDescent="0.25">
      <c r="A15" s="3">
        <v>14</v>
      </c>
      <c r="B15" s="1">
        <v>43070</v>
      </c>
      <c r="C15" s="2">
        <v>26400000</v>
      </c>
      <c r="D15" s="2">
        <v>26709999</v>
      </c>
      <c r="E15" s="2">
        <v>21469999</v>
      </c>
      <c r="F15" s="2">
        <v>21469999</v>
      </c>
      <c r="G15" s="2">
        <v>12198056</v>
      </c>
      <c r="H15" s="3">
        <v>0</v>
      </c>
      <c r="I15" s="7">
        <f t="shared" si="2"/>
        <v>-0.19527739880059969</v>
      </c>
      <c r="J15" s="7">
        <v>1.9215749937901243E-2</v>
      </c>
      <c r="K15" s="7">
        <f t="shared" si="0"/>
        <v>4.6007310855756677E-2</v>
      </c>
      <c r="L15" s="7">
        <f>K15/60</f>
        <v>7.6678851426261125E-4</v>
      </c>
      <c r="N15" s="11" t="s">
        <v>13</v>
      </c>
      <c r="O15" s="12" t="s">
        <v>14</v>
      </c>
    </row>
    <row r="16" spans="1:15" x14ac:dyDescent="0.25">
      <c r="A16" s="3">
        <v>15</v>
      </c>
      <c r="B16" s="1">
        <v>43101</v>
      </c>
      <c r="C16" s="2">
        <v>21950001</v>
      </c>
      <c r="D16" s="2">
        <v>24969999</v>
      </c>
      <c r="E16" s="2">
        <v>21950001</v>
      </c>
      <c r="F16" s="2">
        <v>24969999</v>
      </c>
      <c r="G16" s="2">
        <v>17244095</v>
      </c>
      <c r="H16" s="3">
        <v>0</v>
      </c>
      <c r="I16" s="7">
        <f t="shared" si="2"/>
        <v>0.16301817247406492</v>
      </c>
      <c r="J16" s="7">
        <v>1.9215749937901243E-2</v>
      </c>
      <c r="K16" s="7">
        <f t="shared" si="0"/>
        <v>2.0679136727269357E-2</v>
      </c>
      <c r="L16" s="7">
        <f t="shared" si="1"/>
        <v>3.4465227878782261E-4</v>
      </c>
      <c r="N16" s="13" t="s">
        <v>15</v>
      </c>
      <c r="O16" s="14" t="s">
        <v>16</v>
      </c>
    </row>
    <row r="17" spans="1:12" x14ac:dyDescent="0.25">
      <c r="A17" s="3">
        <v>16</v>
      </c>
      <c r="B17" s="1">
        <v>43132</v>
      </c>
      <c r="C17" s="2">
        <v>24389999</v>
      </c>
      <c r="D17" s="2">
        <v>25299999</v>
      </c>
      <c r="E17" s="2">
        <v>22570000</v>
      </c>
      <c r="F17" s="2">
        <v>24840000</v>
      </c>
      <c r="G17" s="2">
        <v>17154318</v>
      </c>
      <c r="H17" s="3">
        <v>0</v>
      </c>
      <c r="I17" s="7">
        <f t="shared" si="2"/>
        <v>-5.2062076574371785E-3</v>
      </c>
      <c r="J17" s="7">
        <v>1.9215749937901243E-2</v>
      </c>
      <c r="K17" s="7">
        <f t="shared" si="0"/>
        <v>5.9643201278850803E-4</v>
      </c>
      <c r="L17" s="7">
        <f t="shared" si="1"/>
        <v>9.9405335464751333E-6</v>
      </c>
    </row>
    <row r="18" spans="1:12" x14ac:dyDescent="0.25">
      <c r="A18" s="3">
        <v>17</v>
      </c>
      <c r="B18" s="1">
        <v>43160</v>
      </c>
      <c r="C18" s="2">
        <v>24530001</v>
      </c>
      <c r="D18" s="2">
        <v>26530001</v>
      </c>
      <c r="E18" s="2">
        <v>23520000</v>
      </c>
      <c r="F18" s="2">
        <v>24100000</v>
      </c>
      <c r="G18" s="2">
        <v>16643280</v>
      </c>
      <c r="H18" s="3">
        <v>0</v>
      </c>
      <c r="I18" s="7">
        <f t="shared" si="2"/>
        <v>-2.9790660225442855E-2</v>
      </c>
      <c r="J18" s="7">
        <v>1.9215749937901243E-2</v>
      </c>
      <c r="K18" s="7">
        <f t="shared" si="0"/>
        <v>2.4016282370979162E-3</v>
      </c>
      <c r="L18" s="7">
        <f t="shared" si="1"/>
        <v>4.0027137284965271E-5</v>
      </c>
    </row>
    <row r="19" spans="1:12" x14ac:dyDescent="0.25">
      <c r="A19" s="3">
        <v>18</v>
      </c>
      <c r="B19" s="1">
        <v>43191</v>
      </c>
      <c r="C19" s="2">
        <v>23260000</v>
      </c>
      <c r="D19" s="2">
        <v>25120001</v>
      </c>
      <c r="E19" s="2">
        <v>23260000</v>
      </c>
      <c r="F19" s="2">
        <v>24160000</v>
      </c>
      <c r="G19" s="2">
        <v>16684715</v>
      </c>
      <c r="H19" s="3">
        <v>0</v>
      </c>
      <c r="I19" s="7">
        <f t="shared" si="2"/>
        <v>2.4896265560165887E-3</v>
      </c>
      <c r="J19" s="7">
        <v>1.9215749937901243E-2</v>
      </c>
      <c r="K19" s="7">
        <f t="shared" si="0"/>
        <v>2.7976320338602854E-4</v>
      </c>
      <c r="L19" s="7">
        <f t="shared" si="1"/>
        <v>4.6627200564338089E-6</v>
      </c>
    </row>
    <row r="20" spans="1:12" x14ac:dyDescent="0.25">
      <c r="A20" s="3">
        <v>19</v>
      </c>
      <c r="B20" s="1">
        <v>43221</v>
      </c>
      <c r="C20" s="2">
        <v>24420000</v>
      </c>
      <c r="D20" s="2">
        <v>25889999</v>
      </c>
      <c r="E20" s="2">
        <v>24340000</v>
      </c>
      <c r="F20" s="2">
        <v>25709999</v>
      </c>
      <c r="G20" s="2">
        <v>17755135</v>
      </c>
      <c r="H20" s="3">
        <v>0</v>
      </c>
      <c r="I20" s="7">
        <f t="shared" si="2"/>
        <v>6.41555877483444E-2</v>
      </c>
      <c r="J20" s="7">
        <v>1.9215749937901243E-2</v>
      </c>
      <c r="K20" s="7">
        <f t="shared" si="0"/>
        <v>2.0195890224289359E-3</v>
      </c>
      <c r="L20" s="7">
        <f t="shared" si="1"/>
        <v>3.3659817040482265E-5</v>
      </c>
    </row>
    <row r="21" spans="1:12" x14ac:dyDescent="0.25">
      <c r="A21" s="3">
        <v>20</v>
      </c>
      <c r="B21" s="1">
        <v>43252</v>
      </c>
      <c r="C21" s="2">
        <v>26170000</v>
      </c>
      <c r="D21" s="2">
        <v>27820000</v>
      </c>
      <c r="E21" s="2">
        <v>25860001</v>
      </c>
      <c r="F21" s="2">
        <v>26230000</v>
      </c>
      <c r="G21" s="2">
        <v>18114243</v>
      </c>
      <c r="H21" s="3">
        <v>0</v>
      </c>
      <c r="I21" s="7">
        <f t="shared" si="2"/>
        <v>2.0225632836469609E-2</v>
      </c>
      <c r="J21" s="7">
        <v>1.9215749937901243E-2</v>
      </c>
      <c r="K21" s="7">
        <f t="shared" si="0"/>
        <v>1.019863468820844E-6</v>
      </c>
      <c r="L21" s="7">
        <f t="shared" si="1"/>
        <v>1.6997724480347401E-8</v>
      </c>
    </row>
    <row r="22" spans="1:12" x14ac:dyDescent="0.25">
      <c r="A22" s="3">
        <v>21</v>
      </c>
      <c r="B22" s="1">
        <v>43282</v>
      </c>
      <c r="C22" s="2">
        <v>26590000</v>
      </c>
      <c r="D22" s="2">
        <v>28240000</v>
      </c>
      <c r="E22" s="2">
        <v>25809999</v>
      </c>
      <c r="F22" s="2">
        <v>25820000</v>
      </c>
      <c r="G22" s="2">
        <v>17831100</v>
      </c>
      <c r="H22" s="3">
        <v>0</v>
      </c>
      <c r="I22" s="7">
        <f t="shared" si="2"/>
        <v>-1.5630956919557737E-2</v>
      </c>
      <c r="J22" s="7">
        <v>1.9215749937901243E-2</v>
      </c>
      <c r="K22" s="7">
        <f t="shared" si="0"/>
        <v>1.214292978809679E-3</v>
      </c>
      <c r="L22" s="7">
        <f t="shared" si="1"/>
        <v>2.0238216313494648E-5</v>
      </c>
    </row>
    <row r="23" spans="1:12" x14ac:dyDescent="0.25">
      <c r="A23" s="3">
        <v>22</v>
      </c>
      <c r="B23" s="1">
        <v>43313</v>
      </c>
      <c r="C23" s="2">
        <v>26090000</v>
      </c>
      <c r="D23" s="2">
        <v>29379999</v>
      </c>
      <c r="E23" s="2">
        <v>26090000</v>
      </c>
      <c r="F23" s="2">
        <v>29379999</v>
      </c>
      <c r="G23" s="2">
        <v>20289608</v>
      </c>
      <c r="H23" s="3">
        <v>0</v>
      </c>
      <c r="I23" s="7">
        <f t="shared" si="2"/>
        <v>0.13787757552285052</v>
      </c>
      <c r="J23" s="7">
        <v>1.9215749937901243E-2</v>
      </c>
      <c r="K23" s="7">
        <f t="shared" si="0"/>
        <v>1.408062885115292E-2</v>
      </c>
      <c r="L23" s="7">
        <f t="shared" si="1"/>
        <v>2.3467714751921533E-4</v>
      </c>
    </row>
    <row r="24" spans="1:12" x14ac:dyDescent="0.25">
      <c r="A24" s="3">
        <v>23</v>
      </c>
      <c r="B24" s="1">
        <v>43344</v>
      </c>
      <c r="C24" s="2">
        <v>29870001</v>
      </c>
      <c r="D24" s="2">
        <v>30160000</v>
      </c>
      <c r="E24" s="2">
        <v>28860001</v>
      </c>
      <c r="F24" s="2">
        <v>30049999</v>
      </c>
      <c r="G24" s="2">
        <v>20752304</v>
      </c>
      <c r="H24" s="3">
        <v>0</v>
      </c>
      <c r="I24" s="7">
        <f t="shared" si="2"/>
        <v>2.2804629775514895E-2</v>
      </c>
      <c r="J24" s="7">
        <v>1.9215749937901243E-2</v>
      </c>
      <c r="K24" s="7">
        <f t="shared" si="0"/>
        <v>1.2880058488829791E-5</v>
      </c>
      <c r="L24" s="7">
        <f t="shared" si="1"/>
        <v>2.1466764148049651E-7</v>
      </c>
    </row>
    <row r="25" spans="1:12" x14ac:dyDescent="0.25">
      <c r="A25" s="3">
        <v>24</v>
      </c>
      <c r="B25" s="1">
        <v>43374</v>
      </c>
      <c r="C25" s="2">
        <v>30139999</v>
      </c>
      <c r="D25" s="2">
        <v>30139999</v>
      </c>
      <c r="E25" s="2">
        <v>23850000</v>
      </c>
      <c r="F25" s="2">
        <v>25410000</v>
      </c>
      <c r="G25" s="2">
        <v>17547956</v>
      </c>
      <c r="H25" s="3">
        <v>0</v>
      </c>
      <c r="I25" s="7">
        <f t="shared" si="2"/>
        <v>-0.15440928966420264</v>
      </c>
      <c r="J25" s="7">
        <v>1.9215749937901243E-2</v>
      </c>
      <c r="K25" s="7">
        <f t="shared" si="0"/>
        <v>3.0145654376832139E-2</v>
      </c>
      <c r="L25" s="7">
        <f t="shared" si="1"/>
        <v>5.0242757294720233E-4</v>
      </c>
    </row>
    <row r="26" spans="1:12" x14ac:dyDescent="0.25">
      <c r="A26" s="3">
        <v>25</v>
      </c>
      <c r="B26" s="1">
        <v>43405</v>
      </c>
      <c r="C26" s="2">
        <v>25910000</v>
      </c>
      <c r="D26" s="2">
        <v>26790001</v>
      </c>
      <c r="E26" s="2">
        <v>22680000</v>
      </c>
      <c r="F26" s="2">
        <v>25480000</v>
      </c>
      <c r="G26" s="2">
        <v>17596296</v>
      </c>
      <c r="H26" s="3">
        <v>0</v>
      </c>
      <c r="I26" s="7">
        <f t="shared" si="2"/>
        <v>2.7548209366390353E-3</v>
      </c>
      <c r="J26" s="7">
        <v>1.9215749937901243E-2</v>
      </c>
      <c r="K26" s="7">
        <f t="shared" si="0"/>
        <v>2.7096218358459525E-4</v>
      </c>
      <c r="L26" s="7">
        <f t="shared" si="1"/>
        <v>4.5160363930765877E-6</v>
      </c>
    </row>
    <row r="27" spans="1:12" x14ac:dyDescent="0.25">
      <c r="A27" s="3">
        <v>26</v>
      </c>
      <c r="B27" s="1">
        <v>43435</v>
      </c>
      <c r="C27" s="2">
        <v>26100000</v>
      </c>
      <c r="D27" s="2">
        <v>26100000</v>
      </c>
      <c r="E27" s="2">
        <v>21280001</v>
      </c>
      <c r="F27" s="2">
        <v>22330000</v>
      </c>
      <c r="G27" s="2">
        <v>15420931</v>
      </c>
      <c r="H27" s="3">
        <v>0</v>
      </c>
      <c r="I27" s="7">
        <f t="shared" si="2"/>
        <v>-0.12362637362637363</v>
      </c>
      <c r="J27" s="7">
        <v>1.9215749937901243E-2</v>
      </c>
      <c r="K27" s="7">
        <f t="shared" si="0"/>
        <v>2.0403872264351568E-2</v>
      </c>
      <c r="L27" s="7">
        <f t="shared" si="1"/>
        <v>3.400645377391928E-4</v>
      </c>
    </row>
    <row r="28" spans="1:12" x14ac:dyDescent="0.25">
      <c r="A28" s="3">
        <v>27</v>
      </c>
      <c r="B28" s="1">
        <v>43466</v>
      </c>
      <c r="C28" s="2">
        <v>22150000</v>
      </c>
      <c r="D28" s="2">
        <v>25219999</v>
      </c>
      <c r="E28" s="2">
        <v>21290001</v>
      </c>
      <c r="F28" s="2">
        <v>25219999</v>
      </c>
      <c r="G28" s="2">
        <v>18427895</v>
      </c>
      <c r="H28" s="3">
        <v>0</v>
      </c>
      <c r="I28" s="7">
        <f t="shared" si="2"/>
        <v>0.12942225705329147</v>
      </c>
      <c r="J28" s="7">
        <v>1.9215749937901243E-2</v>
      </c>
      <c r="K28" s="7">
        <f t="shared" si="0"/>
        <v>1.2145474210574556E-2</v>
      </c>
      <c r="L28" s="7">
        <f t="shared" si="1"/>
        <v>2.024245701762426E-4</v>
      </c>
    </row>
    <row r="29" spans="1:12" x14ac:dyDescent="0.25">
      <c r="A29" s="3">
        <v>28</v>
      </c>
      <c r="B29" s="1">
        <v>43497</v>
      </c>
      <c r="C29" s="2">
        <v>25459999</v>
      </c>
      <c r="D29" s="2">
        <v>28160000</v>
      </c>
      <c r="E29" s="2">
        <v>25459999</v>
      </c>
      <c r="F29" s="2">
        <v>28160000</v>
      </c>
      <c r="G29" s="2">
        <v>20576111</v>
      </c>
      <c r="H29" s="3">
        <v>0</v>
      </c>
      <c r="I29" s="7">
        <f t="shared" si="2"/>
        <v>0.11657419177534467</v>
      </c>
      <c r="J29" s="7">
        <v>1.9215749937901243E-2</v>
      </c>
      <c r="K29" s="7">
        <f t="shared" si="0"/>
        <v>9.4786661970148543E-3</v>
      </c>
      <c r="L29" s="7">
        <f t="shared" si="1"/>
        <v>1.5797776995024758E-4</v>
      </c>
    </row>
    <row r="30" spans="1:12" x14ac:dyDescent="0.25">
      <c r="A30" s="3">
        <v>29</v>
      </c>
      <c r="B30" s="1">
        <v>43525</v>
      </c>
      <c r="C30" s="2">
        <v>28360001</v>
      </c>
      <c r="D30" s="2">
        <v>29740000</v>
      </c>
      <c r="E30" s="2">
        <v>27230000</v>
      </c>
      <c r="F30" s="2">
        <v>28930000</v>
      </c>
      <c r="G30" s="2">
        <v>21138739</v>
      </c>
      <c r="H30" s="3">
        <v>0</v>
      </c>
      <c r="I30" s="7">
        <f t="shared" si="2"/>
        <v>2.734375E-2</v>
      </c>
      <c r="J30" s="7">
        <v>1.9215749937901243E-2</v>
      </c>
      <c r="K30" s="7">
        <f t="shared" si="0"/>
        <v>6.6064385009477394E-5</v>
      </c>
      <c r="L30" s="7">
        <f t="shared" si="1"/>
        <v>1.1010730834912899E-6</v>
      </c>
    </row>
    <row r="31" spans="1:12" x14ac:dyDescent="0.25">
      <c r="A31" s="3">
        <v>30</v>
      </c>
      <c r="B31" s="1">
        <v>43556</v>
      </c>
      <c r="C31" s="2">
        <v>29150000</v>
      </c>
      <c r="D31" s="2">
        <v>29680000</v>
      </c>
      <c r="E31" s="2">
        <v>28440001</v>
      </c>
      <c r="F31" s="2">
        <v>29530001</v>
      </c>
      <c r="G31" s="2">
        <v>21577152</v>
      </c>
      <c r="H31" s="3">
        <v>0</v>
      </c>
      <c r="I31" s="7">
        <f t="shared" si="2"/>
        <v>2.0739751123401318E-2</v>
      </c>
      <c r="J31" s="7">
        <v>1.9215749937901243E-2</v>
      </c>
      <c r="K31" s="7">
        <f t="shared" si="0"/>
        <v>2.3225796134056314E-6</v>
      </c>
      <c r="L31" s="7">
        <f t="shared" si="1"/>
        <v>3.8709660223427192E-8</v>
      </c>
    </row>
    <row r="32" spans="1:12" x14ac:dyDescent="0.25">
      <c r="A32" s="3">
        <v>31</v>
      </c>
      <c r="B32" s="1">
        <v>43586</v>
      </c>
      <c r="C32" s="2">
        <v>29280001</v>
      </c>
      <c r="D32" s="2">
        <v>29590000</v>
      </c>
      <c r="E32" s="2">
        <v>27860001</v>
      </c>
      <c r="F32" s="2">
        <v>28299999</v>
      </c>
      <c r="G32" s="2">
        <v>20678408</v>
      </c>
      <c r="H32" s="3">
        <v>0</v>
      </c>
      <c r="I32" s="7">
        <f t="shared" si="2"/>
        <v>-4.1652623039193259E-2</v>
      </c>
      <c r="J32" s="7">
        <v>1.9215749937901243E-2</v>
      </c>
      <c r="K32" s="7">
        <f t="shared" si="0"/>
        <v>3.7049588288786887E-3</v>
      </c>
      <c r="L32" s="7">
        <f t="shared" si="1"/>
        <v>6.174931381464481E-5</v>
      </c>
    </row>
    <row r="33" spans="1:12" x14ac:dyDescent="0.25">
      <c r="A33" s="3">
        <v>32</v>
      </c>
      <c r="B33" s="1">
        <v>43617</v>
      </c>
      <c r="C33" s="2">
        <v>26950001</v>
      </c>
      <c r="D33" s="2">
        <v>30540001</v>
      </c>
      <c r="E33" s="2">
        <v>26950001</v>
      </c>
      <c r="F33" s="2">
        <v>29420000</v>
      </c>
      <c r="G33" s="2">
        <v>21496775</v>
      </c>
      <c r="H33" s="3">
        <v>0</v>
      </c>
      <c r="I33" s="7">
        <f t="shared" si="2"/>
        <v>3.9576008465583401E-2</v>
      </c>
      <c r="J33" s="7">
        <v>1.9215749937901243E-2</v>
      </c>
      <c r="K33" s="7">
        <f t="shared" si="0"/>
        <v>4.1454012731405402E-4</v>
      </c>
      <c r="L33" s="7">
        <f t="shared" si="1"/>
        <v>6.9090021219009007E-6</v>
      </c>
    </row>
    <row r="34" spans="1:12" x14ac:dyDescent="0.25">
      <c r="A34" s="3">
        <v>33</v>
      </c>
      <c r="B34" s="1">
        <v>43647</v>
      </c>
      <c r="C34" s="2">
        <v>29879999</v>
      </c>
      <c r="D34" s="2">
        <v>31299999</v>
      </c>
      <c r="E34" s="2">
        <v>29879999</v>
      </c>
      <c r="F34" s="2">
        <v>30100000</v>
      </c>
      <c r="G34" s="2">
        <v>21993641</v>
      </c>
      <c r="H34" s="3">
        <v>0</v>
      </c>
      <c r="I34" s="7">
        <f t="shared" si="2"/>
        <v>2.3113528212100665E-2</v>
      </c>
      <c r="J34" s="7">
        <v>1.9215749937901243E-2</v>
      </c>
      <c r="K34" s="7">
        <f t="shared" si="0"/>
        <v>1.5192675474821018E-5</v>
      </c>
      <c r="L34" s="7">
        <f t="shared" si="1"/>
        <v>2.5321125791368362E-7</v>
      </c>
    </row>
    <row r="35" spans="1:12" x14ac:dyDescent="0.25">
      <c r="A35" s="3">
        <v>34</v>
      </c>
      <c r="B35" s="1">
        <v>43678</v>
      </c>
      <c r="C35" s="2">
        <v>30030001</v>
      </c>
      <c r="D35" s="2">
        <v>30350000</v>
      </c>
      <c r="E35" s="2">
        <v>28090000</v>
      </c>
      <c r="F35" s="2">
        <v>29910000</v>
      </c>
      <c r="G35" s="2">
        <v>21854811</v>
      </c>
      <c r="H35" s="3">
        <v>0</v>
      </c>
      <c r="I35" s="7">
        <f t="shared" si="2"/>
        <v>-6.3122923588040392E-3</v>
      </c>
      <c r="J35" s="7">
        <v>1.9215749937901243E-2</v>
      </c>
      <c r="K35" s="7">
        <f t="shared" si="0"/>
        <v>6.5168094350237396E-4</v>
      </c>
      <c r="L35" s="7">
        <f t="shared" si="1"/>
        <v>1.0861349058372899E-5</v>
      </c>
    </row>
    <row r="36" spans="1:12" x14ac:dyDescent="0.25">
      <c r="A36" s="3">
        <v>35</v>
      </c>
      <c r="B36" s="1">
        <v>43709</v>
      </c>
      <c r="C36" s="2">
        <v>29639999</v>
      </c>
      <c r="D36" s="2">
        <v>30930000</v>
      </c>
      <c r="E36" s="2">
        <v>27629999</v>
      </c>
      <c r="F36" s="2">
        <v>27920000</v>
      </c>
      <c r="G36" s="2">
        <v>20400745</v>
      </c>
      <c r="H36" s="3">
        <v>0</v>
      </c>
      <c r="I36" s="7">
        <f t="shared" si="2"/>
        <v>-6.6532932129722555E-2</v>
      </c>
      <c r="J36" s="7">
        <v>1.9215749937901243E-2</v>
      </c>
      <c r="K36" s="7">
        <f t="shared" si="0"/>
        <v>7.3528364763344274E-3</v>
      </c>
      <c r="L36" s="7">
        <f t="shared" si="1"/>
        <v>1.225472746055738E-4</v>
      </c>
    </row>
    <row r="37" spans="1:12" x14ac:dyDescent="0.25">
      <c r="A37" s="3">
        <v>36</v>
      </c>
      <c r="B37" s="1">
        <v>43739</v>
      </c>
      <c r="C37" s="2">
        <v>27760000</v>
      </c>
      <c r="D37" s="2">
        <v>29670000</v>
      </c>
      <c r="E37" s="2">
        <v>27370001</v>
      </c>
      <c r="F37" s="2">
        <v>29200001</v>
      </c>
      <c r="G37" s="2">
        <v>21336023</v>
      </c>
      <c r="H37" s="3">
        <v>0</v>
      </c>
      <c r="I37" s="7">
        <f t="shared" si="2"/>
        <v>4.5845308022922637E-2</v>
      </c>
      <c r="J37" s="7">
        <v>1.9215749937901243E-2</v>
      </c>
      <c r="K37" s="7">
        <f t="shared" si="0"/>
        <v>7.0913336380352824E-4</v>
      </c>
      <c r="L37" s="7">
        <f t="shared" si="1"/>
        <v>1.181888939672547E-5</v>
      </c>
    </row>
    <row r="38" spans="1:12" x14ac:dyDescent="0.25">
      <c r="A38" s="3">
        <v>37</v>
      </c>
      <c r="B38" s="1">
        <v>43770</v>
      </c>
      <c r="C38" s="2">
        <v>29540001</v>
      </c>
      <c r="D38" s="2">
        <v>30480000</v>
      </c>
      <c r="E38" s="2">
        <v>29389999</v>
      </c>
      <c r="F38" s="2">
        <v>30379999</v>
      </c>
      <c r="G38" s="2">
        <v>22198233</v>
      </c>
      <c r="H38" s="3">
        <v>0</v>
      </c>
      <c r="I38" s="7">
        <f t="shared" si="2"/>
        <v>4.0410889027024277E-2</v>
      </c>
      <c r="J38" s="7">
        <v>1.9215749937901243E-2</v>
      </c>
      <c r="K38" s="7">
        <f t="shared" si="0"/>
        <v>4.4923392100727115E-4</v>
      </c>
      <c r="L38" s="7">
        <f t="shared" si="1"/>
        <v>7.4872320167878526E-6</v>
      </c>
    </row>
    <row r="39" spans="1:12" x14ac:dyDescent="0.25">
      <c r="A39" s="3">
        <v>38</v>
      </c>
      <c r="B39" s="1">
        <v>43800</v>
      </c>
      <c r="C39" s="2">
        <v>29559999</v>
      </c>
      <c r="D39" s="2">
        <v>31910000</v>
      </c>
      <c r="E39" s="2">
        <v>27410000</v>
      </c>
      <c r="F39" s="2">
        <v>27540001</v>
      </c>
      <c r="G39" s="2">
        <v>20123085</v>
      </c>
      <c r="H39" s="3">
        <v>0</v>
      </c>
      <c r="I39" s="7">
        <f t="shared" si="2"/>
        <v>-9.3482491556369007E-2</v>
      </c>
      <c r="J39" s="7">
        <v>1.9215749937901243E-2</v>
      </c>
      <c r="K39" s="7">
        <f t="shared" si="0"/>
        <v>1.2700893635900858E-2</v>
      </c>
      <c r="L39" s="7">
        <f t="shared" si="1"/>
        <v>2.1168156059834763E-4</v>
      </c>
    </row>
    <row r="40" spans="1:12" x14ac:dyDescent="0.25">
      <c r="A40" s="3">
        <v>39</v>
      </c>
      <c r="B40" s="1">
        <v>43831</v>
      </c>
      <c r="C40" s="2">
        <v>28330000</v>
      </c>
      <c r="D40" s="2">
        <v>30049999</v>
      </c>
      <c r="E40" s="2">
        <v>27930000</v>
      </c>
      <c r="F40" s="2">
        <v>29410000</v>
      </c>
      <c r="G40" s="2">
        <v>24491194</v>
      </c>
      <c r="H40" s="3">
        <v>0</v>
      </c>
      <c r="I40" s="7">
        <f t="shared" si="2"/>
        <v>6.7901195791532531E-2</v>
      </c>
      <c r="J40" s="7">
        <v>1.9215749937901243E-2</v>
      </c>
      <c r="K40" s="7">
        <f t="shared" si="0"/>
        <v>2.3702726379668635E-3</v>
      </c>
      <c r="L40" s="7">
        <f t="shared" si="1"/>
        <v>3.9504543966114394E-5</v>
      </c>
    </row>
    <row r="41" spans="1:12" x14ac:dyDescent="0.25">
      <c r="A41" s="3">
        <v>40</v>
      </c>
      <c r="B41" s="1">
        <v>43862</v>
      </c>
      <c r="C41" s="2">
        <v>30530001</v>
      </c>
      <c r="D41" s="2">
        <v>33669998</v>
      </c>
      <c r="E41" s="2">
        <v>28719999</v>
      </c>
      <c r="F41" s="2">
        <v>29370001</v>
      </c>
      <c r="G41" s="2">
        <v>24457884</v>
      </c>
      <c r="H41" s="3">
        <v>0</v>
      </c>
      <c r="I41" s="7">
        <f t="shared" si="2"/>
        <v>-1.3600476028561292E-3</v>
      </c>
      <c r="J41" s="7">
        <v>1.9215749937901243E-2</v>
      </c>
      <c r="K41" s="7">
        <f t="shared" si="0"/>
        <v>4.2336344443823714E-4</v>
      </c>
      <c r="L41" s="7">
        <f t="shared" si="1"/>
        <v>7.0560574073039521E-6</v>
      </c>
    </row>
    <row r="42" spans="1:12" x14ac:dyDescent="0.25">
      <c r="A42" s="3">
        <v>41</v>
      </c>
      <c r="B42" s="1">
        <v>43891</v>
      </c>
      <c r="C42" s="2">
        <v>30520000</v>
      </c>
      <c r="D42" s="2">
        <v>30740000</v>
      </c>
      <c r="E42" s="2">
        <v>22129999</v>
      </c>
      <c r="F42" s="2">
        <v>25049999</v>
      </c>
      <c r="G42" s="2">
        <v>20860401</v>
      </c>
      <c r="H42" s="3">
        <v>0</v>
      </c>
      <c r="I42" s="7">
        <f t="shared" si="2"/>
        <v>-0.14708892927855199</v>
      </c>
      <c r="J42" s="7">
        <v>1.9215749937901243E-2</v>
      </c>
      <c r="K42" s="7">
        <f t="shared" si="0"/>
        <v>2.765724632928741E-2</v>
      </c>
      <c r="L42" s="7">
        <f t="shared" si="1"/>
        <v>4.6095410548812352E-4</v>
      </c>
    </row>
    <row r="43" spans="1:12" x14ac:dyDescent="0.25">
      <c r="A43" s="3">
        <v>42</v>
      </c>
      <c r="B43" s="1">
        <v>43922</v>
      </c>
      <c r="C43" s="2">
        <v>23760000</v>
      </c>
      <c r="D43" s="2">
        <v>29090000</v>
      </c>
      <c r="E43" s="2">
        <v>23570000</v>
      </c>
      <c r="F43" s="2">
        <v>28730000</v>
      </c>
      <c r="G43" s="2">
        <v>23924923</v>
      </c>
      <c r="H43" s="3">
        <v>0</v>
      </c>
      <c r="I43" s="7">
        <f t="shared" si="2"/>
        <v>0.14690623340943043</v>
      </c>
      <c r="J43" s="7">
        <v>1.9215749937901243E-2</v>
      </c>
      <c r="K43" s="7">
        <f t="shared" si="0"/>
        <v>1.6304859569192871E-2</v>
      </c>
      <c r="L43" s="7">
        <f t="shared" si="1"/>
        <v>2.7174765948654786E-4</v>
      </c>
    </row>
    <row r="44" spans="1:12" x14ac:dyDescent="0.25">
      <c r="A44" s="3">
        <v>43</v>
      </c>
      <c r="B44" s="1">
        <v>43952</v>
      </c>
      <c r="C44" s="2">
        <v>27620001</v>
      </c>
      <c r="D44" s="2">
        <v>32410000</v>
      </c>
      <c r="E44" s="2">
        <v>27620001</v>
      </c>
      <c r="F44" s="2">
        <v>32349998</v>
      </c>
      <c r="G44" s="2">
        <v>26939480</v>
      </c>
      <c r="H44" s="3">
        <v>0</v>
      </c>
      <c r="I44" s="7">
        <f t="shared" si="2"/>
        <v>0.12600062652279842</v>
      </c>
      <c r="J44" s="7">
        <v>1.9215749937901243E-2</v>
      </c>
      <c r="K44" s="7">
        <f t="shared" si="0"/>
        <v>1.140300986725172E-2</v>
      </c>
      <c r="L44" s="7">
        <f t="shared" si="1"/>
        <v>1.9005016445419534E-4</v>
      </c>
    </row>
    <row r="45" spans="1:12" x14ac:dyDescent="0.25">
      <c r="A45" s="3">
        <v>44</v>
      </c>
      <c r="B45" s="1">
        <v>43983</v>
      </c>
      <c r="C45" s="2">
        <v>32799999</v>
      </c>
      <c r="D45" s="2">
        <v>35529999</v>
      </c>
      <c r="E45" s="2">
        <v>32500000</v>
      </c>
      <c r="F45" s="2">
        <v>35529999</v>
      </c>
      <c r="G45" s="2">
        <v>29587626</v>
      </c>
      <c r="H45" s="3">
        <v>0</v>
      </c>
      <c r="I45" s="7">
        <f t="shared" si="2"/>
        <v>9.8299882429668139E-2</v>
      </c>
      <c r="J45" s="7">
        <v>1.9215749937901243E-2</v>
      </c>
      <c r="K45" s="7">
        <f t="shared" si="0"/>
        <v>6.25430001197534E-3</v>
      </c>
      <c r="L45" s="7">
        <f t="shared" si="1"/>
        <v>1.0423833353292234E-4</v>
      </c>
    </row>
    <row r="46" spans="1:12" x14ac:dyDescent="0.25">
      <c r="A46" s="3">
        <v>45</v>
      </c>
      <c r="B46" s="1">
        <v>44013</v>
      </c>
      <c r="C46" s="2">
        <v>36560001</v>
      </c>
      <c r="D46" s="2">
        <v>39820000</v>
      </c>
      <c r="E46" s="2">
        <v>36560001</v>
      </c>
      <c r="F46" s="2">
        <v>39820000</v>
      </c>
      <c r="G46" s="2">
        <v>33160126</v>
      </c>
      <c r="H46" s="3">
        <v>0</v>
      </c>
      <c r="I46" s="7">
        <f t="shared" si="2"/>
        <v>0.12074306559929826</v>
      </c>
      <c r="J46" s="7">
        <v>1.9215749937901243E-2</v>
      </c>
      <c r="K46" s="7">
        <f t="shared" si="0"/>
        <v>1.0307795825408951E-2</v>
      </c>
      <c r="L46" s="7">
        <f t="shared" si="1"/>
        <v>1.7179659709014918E-4</v>
      </c>
    </row>
    <row r="47" spans="1:12" x14ac:dyDescent="0.25">
      <c r="A47" s="3">
        <v>46</v>
      </c>
      <c r="B47" s="1">
        <v>44044</v>
      </c>
      <c r="C47" s="2">
        <v>40810001</v>
      </c>
      <c r="D47" s="2">
        <v>44459999</v>
      </c>
      <c r="E47" s="2">
        <v>39299999</v>
      </c>
      <c r="F47" s="2">
        <v>44459999</v>
      </c>
      <c r="G47" s="2">
        <v>37024090</v>
      </c>
      <c r="H47" s="3">
        <v>0</v>
      </c>
      <c r="I47" s="7">
        <f t="shared" si="2"/>
        <v>0.11652433450527377</v>
      </c>
      <c r="J47" s="7">
        <v>1.9215749937901243E-2</v>
      </c>
      <c r="K47" s="7">
        <f t="shared" si="0"/>
        <v>9.4689606305054901E-3</v>
      </c>
      <c r="L47" s="7">
        <f t="shared" si="1"/>
        <v>1.5781601050842483E-4</v>
      </c>
    </row>
    <row r="48" spans="1:12" x14ac:dyDescent="0.25">
      <c r="A48" s="3">
        <v>47</v>
      </c>
      <c r="B48" s="1">
        <v>44075</v>
      </c>
      <c r="C48" s="2">
        <v>46029999</v>
      </c>
      <c r="D48" s="2">
        <v>46029999</v>
      </c>
      <c r="E48" s="2">
        <v>39980000</v>
      </c>
      <c r="F48" s="2">
        <v>43320000</v>
      </c>
      <c r="G48" s="2">
        <v>36074753</v>
      </c>
      <c r="H48" s="3">
        <v>0</v>
      </c>
      <c r="I48" s="7">
        <f t="shared" si="2"/>
        <v>-2.5641003725618616E-2</v>
      </c>
      <c r="J48" s="7">
        <v>1.9215749937901243E-2</v>
      </c>
      <c r="K48" s="7">
        <f t="shared" si="0"/>
        <v>2.0121283492297026E-3</v>
      </c>
      <c r="L48" s="7">
        <f t="shared" si="1"/>
        <v>3.353547248716171E-5</v>
      </c>
    </row>
    <row r="49" spans="1:12" x14ac:dyDescent="0.25">
      <c r="A49" s="3">
        <v>48</v>
      </c>
      <c r="B49" s="1">
        <v>44105</v>
      </c>
      <c r="C49" s="2">
        <v>44480000</v>
      </c>
      <c r="D49" s="2">
        <v>47209999</v>
      </c>
      <c r="E49" s="2">
        <v>42520000</v>
      </c>
      <c r="F49" s="2">
        <v>42520000</v>
      </c>
      <c r="G49" s="2">
        <v>35408554</v>
      </c>
      <c r="H49" s="3">
        <v>0</v>
      </c>
      <c r="I49" s="7">
        <f t="shared" si="2"/>
        <v>-1.8467220683287211E-2</v>
      </c>
      <c r="J49" s="7">
        <v>1.9215749937901243E-2</v>
      </c>
      <c r="K49" s="7">
        <f t="shared" si="0"/>
        <v>1.4200062748373524E-3</v>
      </c>
      <c r="L49" s="7">
        <f t="shared" si="1"/>
        <v>2.3666771247289208E-5</v>
      </c>
    </row>
    <row r="50" spans="1:12" x14ac:dyDescent="0.25">
      <c r="A50" s="3">
        <v>49</v>
      </c>
      <c r="B50" s="1">
        <v>44136</v>
      </c>
      <c r="C50" s="2">
        <v>42549999</v>
      </c>
      <c r="D50" s="2">
        <v>49980000</v>
      </c>
      <c r="E50" s="2">
        <v>42549999</v>
      </c>
      <c r="F50" s="2">
        <v>49980000</v>
      </c>
      <c r="G50" s="2">
        <v>41620872</v>
      </c>
      <c r="H50" s="3">
        <v>0</v>
      </c>
      <c r="I50" s="7">
        <f t="shared" si="2"/>
        <v>0.17544684854186254</v>
      </c>
      <c r="J50" s="7">
        <v>1.9215749937901243E-2</v>
      </c>
      <c r="K50" s="7">
        <f t="shared" si="0"/>
        <v>2.4408156171000683E-2</v>
      </c>
      <c r="L50" s="7">
        <f t="shared" si="1"/>
        <v>4.0680260285001139E-4</v>
      </c>
    </row>
    <row r="51" spans="1:12" x14ac:dyDescent="0.25">
      <c r="A51" s="3">
        <v>50</v>
      </c>
      <c r="B51" s="1">
        <v>44166</v>
      </c>
      <c r="C51" s="2">
        <v>49480000</v>
      </c>
      <c r="D51" s="2">
        <v>56730000</v>
      </c>
      <c r="E51" s="2">
        <v>43759998</v>
      </c>
      <c r="F51" s="2">
        <v>43759998</v>
      </c>
      <c r="G51" s="2">
        <v>36441162</v>
      </c>
      <c r="H51" s="3">
        <v>0</v>
      </c>
      <c r="I51" s="7">
        <f t="shared" si="2"/>
        <v>-0.12444981992797122</v>
      </c>
      <c r="J51" s="7">
        <v>1.9215749937901243E-2</v>
      </c>
      <c r="K51" s="7">
        <f t="shared" si="0"/>
        <v>2.0639795964885879E-2</v>
      </c>
      <c r="L51" s="7">
        <f t="shared" si="1"/>
        <v>3.4399659941476463E-4</v>
      </c>
    </row>
    <row r="52" spans="1:12" x14ac:dyDescent="0.25">
      <c r="A52" s="3">
        <v>51</v>
      </c>
      <c r="B52" s="1">
        <v>44197</v>
      </c>
      <c r="C52" s="2">
        <v>43020000</v>
      </c>
      <c r="D52" s="2">
        <v>47099998</v>
      </c>
      <c r="E52" s="2">
        <v>43009998</v>
      </c>
      <c r="F52" s="2">
        <v>43099998</v>
      </c>
      <c r="G52" s="2">
        <v>43099998</v>
      </c>
      <c r="H52" s="3">
        <v>0</v>
      </c>
      <c r="I52" s="7">
        <f t="shared" si="2"/>
        <v>-1.5082267599737964E-2</v>
      </c>
      <c r="J52" s="7">
        <v>1.9215749937901243E-2</v>
      </c>
      <c r="K52" s="7">
        <f t="shared" si="0"/>
        <v>1.1763540070122069E-3</v>
      </c>
      <c r="L52" s="7">
        <f t="shared" si="1"/>
        <v>1.9605900116870114E-5</v>
      </c>
    </row>
    <row r="53" spans="1:12" x14ac:dyDescent="0.25">
      <c r="A53" s="3">
        <v>52</v>
      </c>
      <c r="B53" s="1">
        <v>44228</v>
      </c>
      <c r="C53" s="2">
        <v>44330002</v>
      </c>
      <c r="D53" s="2">
        <v>50049999</v>
      </c>
      <c r="E53" s="2">
        <v>43410000</v>
      </c>
      <c r="F53" s="2">
        <v>44830002</v>
      </c>
      <c r="G53" s="2">
        <v>44830002</v>
      </c>
      <c r="H53" s="3">
        <v>0</v>
      </c>
      <c r="I53" s="7">
        <f t="shared" si="2"/>
        <v>4.0139305806928371E-2</v>
      </c>
      <c r="J53" s="7">
        <v>1.9215749937901243E-2</v>
      </c>
      <c r="K53" s="7">
        <f t="shared" si="0"/>
        <v>4.3779519020429957E-4</v>
      </c>
      <c r="L53" s="7">
        <f t="shared" si="1"/>
        <v>7.2965865034049931E-6</v>
      </c>
    </row>
    <row r="54" spans="1:12" x14ac:dyDescent="0.25">
      <c r="A54" s="3">
        <v>53</v>
      </c>
      <c r="B54" s="1">
        <v>44256</v>
      </c>
      <c r="C54" s="2">
        <v>47110001</v>
      </c>
      <c r="D54" s="2">
        <v>47110001</v>
      </c>
      <c r="E54" s="2">
        <v>38470001</v>
      </c>
      <c r="F54" s="2">
        <v>40669998</v>
      </c>
      <c r="G54" s="2">
        <v>40669998</v>
      </c>
      <c r="H54" s="3">
        <v>0</v>
      </c>
      <c r="I54" s="7">
        <f t="shared" si="2"/>
        <v>-9.2795088432072736E-2</v>
      </c>
      <c r="J54" s="7">
        <v>1.9215749937901243E-2</v>
      </c>
      <c r="K54" s="7">
        <f t="shared" si="0"/>
        <v>1.2546427912344437E-2</v>
      </c>
      <c r="L54" s="7">
        <f t="shared" si="1"/>
        <v>2.0910713187240727E-4</v>
      </c>
    </row>
    <row r="55" spans="1:12" x14ac:dyDescent="0.25">
      <c r="A55" s="3">
        <v>54</v>
      </c>
      <c r="B55" s="1">
        <v>44287</v>
      </c>
      <c r="C55" s="2">
        <v>41849998</v>
      </c>
      <c r="D55" s="2">
        <v>44209999</v>
      </c>
      <c r="E55" s="2">
        <v>41389999</v>
      </c>
      <c r="F55" s="2">
        <v>41599998</v>
      </c>
      <c r="G55" s="2">
        <v>41599998</v>
      </c>
      <c r="H55" s="3">
        <v>0</v>
      </c>
      <c r="I55" s="7">
        <f t="shared" si="2"/>
        <v>2.2866979241061181E-2</v>
      </c>
      <c r="J55" s="7">
        <v>1.9215749937901243E-2</v>
      </c>
      <c r="K55" s="7">
        <f t="shared" si="0"/>
        <v>1.33314754242538E-5</v>
      </c>
      <c r="L55" s="7">
        <f t="shared" si="1"/>
        <v>2.2219125707089667E-7</v>
      </c>
    </row>
    <row r="56" spans="1:12" x14ac:dyDescent="0.25">
      <c r="A56" s="3">
        <v>55</v>
      </c>
      <c r="B56" s="1">
        <v>44317</v>
      </c>
      <c r="C56" s="2">
        <v>40680000</v>
      </c>
      <c r="D56" s="2">
        <v>40680000</v>
      </c>
      <c r="E56" s="2">
        <v>35419998</v>
      </c>
      <c r="F56" s="2">
        <v>40000000</v>
      </c>
      <c r="G56" s="2">
        <v>40000000</v>
      </c>
      <c r="H56" s="3">
        <v>0</v>
      </c>
      <c r="I56" s="7">
        <f t="shared" si="2"/>
        <v>-3.8461492233725636E-2</v>
      </c>
      <c r="J56" s="7">
        <v>1.9215749937901243E-2</v>
      </c>
      <c r="K56" s="7">
        <f t="shared" si="0"/>
        <v>3.3266642645244948E-3</v>
      </c>
      <c r="L56" s="7">
        <f t="shared" si="1"/>
        <v>5.5444404408741581E-5</v>
      </c>
    </row>
    <row r="57" spans="1:12" x14ac:dyDescent="0.25">
      <c r="A57" s="3">
        <v>56</v>
      </c>
      <c r="B57" s="1">
        <v>44348</v>
      </c>
      <c r="C57" s="2">
        <v>40400002</v>
      </c>
      <c r="D57" s="2">
        <v>44150002</v>
      </c>
      <c r="E57" s="2">
        <v>39310001</v>
      </c>
      <c r="F57" s="2">
        <v>43779999</v>
      </c>
      <c r="G57" s="2">
        <v>43779999</v>
      </c>
      <c r="H57" s="3">
        <v>0</v>
      </c>
      <c r="I57" s="7">
        <f t="shared" si="2"/>
        <v>9.4499974999999958E-2</v>
      </c>
      <c r="J57" s="7">
        <v>1.9215749937901243E-2</v>
      </c>
      <c r="K57" s="7">
        <f t="shared" si="0"/>
        <v>5.6677145432007317E-3</v>
      </c>
      <c r="L57" s="7">
        <f t="shared" si="1"/>
        <v>9.4461909053345527E-5</v>
      </c>
    </row>
    <row r="58" spans="1:12" x14ac:dyDescent="0.25">
      <c r="A58" s="3">
        <v>57</v>
      </c>
      <c r="B58" s="1">
        <v>44378</v>
      </c>
      <c r="C58" s="2">
        <v>43360001</v>
      </c>
      <c r="D58" s="2">
        <v>44139999</v>
      </c>
      <c r="E58" s="2">
        <v>41060001</v>
      </c>
      <c r="F58" s="2">
        <v>41959999</v>
      </c>
      <c r="G58" s="2">
        <v>41959999</v>
      </c>
      <c r="H58" s="3">
        <v>0</v>
      </c>
      <c r="I58" s="7">
        <f t="shared" si="2"/>
        <v>-4.157149478235489E-2</v>
      </c>
      <c r="J58" s="7">
        <v>1.9215749937901243E-2</v>
      </c>
      <c r="K58" s="7">
        <f t="shared" si="0"/>
        <v>3.6950891206803077E-3</v>
      </c>
      <c r="L58" s="7">
        <f t="shared" si="1"/>
        <v>6.1584818678005134E-5</v>
      </c>
    </row>
    <row r="59" spans="1:12" x14ac:dyDescent="0.25">
      <c r="A59" s="3">
        <v>58</v>
      </c>
      <c r="B59" s="1">
        <v>44409</v>
      </c>
      <c r="C59" s="2">
        <v>42389999</v>
      </c>
      <c r="D59" s="2">
        <v>44169998</v>
      </c>
      <c r="E59" s="2">
        <v>41220001</v>
      </c>
      <c r="F59" s="2">
        <v>43930000</v>
      </c>
      <c r="G59" s="2">
        <v>43930000</v>
      </c>
      <c r="H59" s="3">
        <v>0</v>
      </c>
      <c r="I59" s="7">
        <f t="shared" si="2"/>
        <v>4.694950064226644E-2</v>
      </c>
      <c r="J59" s="7">
        <v>1.9215749937901243E-2</v>
      </c>
      <c r="K59" s="7">
        <f t="shared" si="0"/>
        <v>7.6916092813187698E-4</v>
      </c>
      <c r="L59" s="7">
        <f t="shared" si="1"/>
        <v>1.2819348802197949E-5</v>
      </c>
    </row>
    <row r="60" spans="1:12" x14ac:dyDescent="0.25">
      <c r="A60" s="3">
        <v>59</v>
      </c>
      <c r="B60" s="1">
        <v>44440</v>
      </c>
      <c r="C60" s="2">
        <v>44020000</v>
      </c>
      <c r="D60" s="2">
        <v>45279999</v>
      </c>
      <c r="E60" s="2">
        <v>41330002</v>
      </c>
      <c r="F60" s="2">
        <v>41980000</v>
      </c>
      <c r="G60" s="2">
        <v>41980000</v>
      </c>
      <c r="H60" s="3">
        <v>0</v>
      </c>
      <c r="I60" s="7">
        <f t="shared" si="2"/>
        <v>-4.4388800364215775E-2</v>
      </c>
      <c r="J60" s="7">
        <v>1.9215749937901243E-2</v>
      </c>
      <c r="K60" s="7">
        <f t="shared" si="0"/>
        <v>4.0455388191345349E-3</v>
      </c>
      <c r="L60" s="7">
        <f t="shared" si="1"/>
        <v>6.7425646985575587E-5</v>
      </c>
    </row>
    <row r="61" spans="1:12" x14ac:dyDescent="0.25">
      <c r="A61" s="3">
        <v>60</v>
      </c>
      <c r="B61" s="1">
        <v>44470</v>
      </c>
      <c r="C61" s="2">
        <v>42349998</v>
      </c>
      <c r="D61" s="2">
        <v>46180000</v>
      </c>
      <c r="E61" s="2">
        <v>40779999</v>
      </c>
      <c r="F61" s="2">
        <v>46180000</v>
      </c>
      <c r="G61" s="2">
        <v>46180000</v>
      </c>
      <c r="H61" s="3">
        <v>0</v>
      </c>
      <c r="I61" s="7">
        <f t="shared" si="2"/>
        <v>0.10004764173415914</v>
      </c>
      <c r="J61" s="7">
        <v>1.9215749937901198E-2</v>
      </c>
      <c r="K61" s="7">
        <f t="shared" si="0"/>
        <v>6.5337947313619509E-3</v>
      </c>
      <c r="L61" s="7">
        <f t="shared" si="1"/>
        <v>1.0889657885603252E-4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1"/>
  <sheetViews>
    <sheetView workbookViewId="0">
      <selection activeCell="J1" sqref="J1"/>
    </sheetView>
  </sheetViews>
  <sheetFormatPr baseColWidth="10" defaultRowHeight="15" x14ac:dyDescent="0.25"/>
  <cols>
    <col min="1" max="1" width="8" bestFit="1" customWidth="1"/>
    <col min="9" max="9" width="12.5703125" bestFit="1" customWidth="1"/>
    <col min="12" max="12" width="13.5703125" bestFit="1" customWidth="1"/>
    <col min="14" max="14" width="18.85546875" bestFit="1" customWidth="1"/>
  </cols>
  <sheetData>
    <row r="1" spans="1:14" x14ac:dyDescent="0.25">
      <c r="A1" s="16" t="s">
        <v>9</v>
      </c>
      <c r="B1" s="3" t="s">
        <v>0</v>
      </c>
      <c r="C1" s="3" t="s">
        <v>1</v>
      </c>
      <c r="D1" s="3" t="s">
        <v>2</v>
      </c>
      <c r="E1" s="3" t="s">
        <v>3</v>
      </c>
      <c r="F1" s="16" t="s">
        <v>4</v>
      </c>
      <c r="G1" s="3" t="s">
        <v>5</v>
      </c>
      <c r="H1" s="3" t="s">
        <v>6</v>
      </c>
      <c r="I1" s="17" t="s">
        <v>7</v>
      </c>
      <c r="J1" s="18" t="s">
        <v>8</v>
      </c>
      <c r="K1" s="3"/>
      <c r="M1" s="18" t="s">
        <v>10</v>
      </c>
      <c r="N1" s="18" t="s">
        <v>11</v>
      </c>
    </row>
    <row r="2" spans="1:14" x14ac:dyDescent="0.25">
      <c r="A2" s="3">
        <v>1</v>
      </c>
      <c r="B2" s="1">
        <v>42675</v>
      </c>
      <c r="C2" s="2">
        <v>33930000</v>
      </c>
      <c r="D2" s="2">
        <v>37610001</v>
      </c>
      <c r="E2" s="2">
        <v>33820000</v>
      </c>
      <c r="F2" s="2">
        <v>36520000</v>
      </c>
      <c r="G2" s="2">
        <v>33226311</v>
      </c>
      <c r="H2">
        <v>0</v>
      </c>
      <c r="I2" s="2">
        <v>0</v>
      </c>
      <c r="J2" s="7">
        <f>AVERAGE(I2:I61)</f>
        <v>3.1658553266193941E-2</v>
      </c>
      <c r="K2" s="7">
        <f>(I2-J2)^2</f>
        <v>1.002263994908439E-3</v>
      </c>
      <c r="L2" s="8">
        <f>K2/60</f>
        <v>1.670439991514065E-5</v>
      </c>
      <c r="M2" s="7">
        <f>_xlfn.VAR.S(I2:I61)</f>
        <v>7.8664154142093039E-3</v>
      </c>
      <c r="N2" s="7">
        <f>_xlfn.STDEV.S(I2:I61)</f>
        <v>8.8692814896187078E-2</v>
      </c>
    </row>
    <row r="3" spans="1:14" x14ac:dyDescent="0.25">
      <c r="A3" s="3">
        <v>2</v>
      </c>
      <c r="B3" s="1">
        <v>42705</v>
      </c>
      <c r="C3" s="2">
        <v>35759998</v>
      </c>
      <c r="D3" s="2">
        <v>38169998</v>
      </c>
      <c r="E3" s="2">
        <v>35759998</v>
      </c>
      <c r="F3" s="2">
        <v>37060001</v>
      </c>
      <c r="G3" s="2">
        <v>33717609</v>
      </c>
      <c r="H3">
        <v>0</v>
      </c>
      <c r="I3" s="4">
        <f>(F3/F2)-1</f>
        <v>1.4786445783132596E-2</v>
      </c>
      <c r="J3" s="7">
        <v>3.1658553266193941E-2</v>
      </c>
      <c r="K3" s="7">
        <f t="shared" ref="K3:K61" si="0">(I3-J3)^2</f>
        <v>2.8466801091997463E-4</v>
      </c>
      <c r="L3" s="8">
        <f t="shared" ref="L3:L61" si="1">K3/60</f>
        <v>4.744466848666244E-6</v>
      </c>
    </row>
    <row r="4" spans="1:14" x14ac:dyDescent="0.25">
      <c r="A4" s="3">
        <v>3</v>
      </c>
      <c r="B4" s="1">
        <v>42736</v>
      </c>
      <c r="C4" s="2">
        <v>37380001</v>
      </c>
      <c r="D4" s="2">
        <v>39959999</v>
      </c>
      <c r="E4" s="2">
        <v>37380001</v>
      </c>
      <c r="F4" s="2">
        <v>39139999</v>
      </c>
      <c r="G4" s="2">
        <v>35610016</v>
      </c>
      <c r="H4">
        <v>0</v>
      </c>
      <c r="I4" s="4">
        <f t="shared" ref="I4:I61" si="2">(F4/F3)-1</f>
        <v>5.6125146893547084E-2</v>
      </c>
      <c r="J4" s="7">
        <v>3.1658553266193941E-2</v>
      </c>
      <c r="K4" s="7">
        <f t="shared" si="0"/>
        <v>5.9861420372603748E-4</v>
      </c>
      <c r="L4" s="8">
        <f t="shared" si="1"/>
        <v>9.9769033954339577E-6</v>
      </c>
    </row>
    <row r="5" spans="1:14" x14ac:dyDescent="0.25">
      <c r="A5" s="3">
        <v>4</v>
      </c>
      <c r="B5" s="1">
        <v>42767</v>
      </c>
      <c r="C5" s="2">
        <v>39110001</v>
      </c>
      <c r="D5" s="2">
        <v>41619999</v>
      </c>
      <c r="E5" s="2">
        <v>39110001</v>
      </c>
      <c r="F5" s="2">
        <v>40119999</v>
      </c>
      <c r="G5" s="2">
        <v>36501633</v>
      </c>
      <c r="H5">
        <v>0</v>
      </c>
      <c r="I5" s="4">
        <f t="shared" si="2"/>
        <v>2.5038324604964801E-2</v>
      </c>
      <c r="J5" s="7">
        <v>3.1658553266193941E-2</v>
      </c>
      <c r="K5" s="7">
        <f t="shared" si="0"/>
        <v>4.382742752695977E-5</v>
      </c>
      <c r="L5" s="8">
        <f t="shared" si="1"/>
        <v>7.3045712544932953E-7</v>
      </c>
    </row>
    <row r="6" spans="1:14" x14ac:dyDescent="0.25">
      <c r="A6" s="3">
        <v>5</v>
      </c>
      <c r="B6" s="1">
        <v>42795</v>
      </c>
      <c r="C6" s="2">
        <v>40889999</v>
      </c>
      <c r="D6" s="2">
        <v>41520000</v>
      </c>
      <c r="E6" s="2">
        <v>39990002</v>
      </c>
      <c r="F6" s="2">
        <v>41520000</v>
      </c>
      <c r="G6" s="2">
        <v>37775364</v>
      </c>
      <c r="H6">
        <v>0</v>
      </c>
      <c r="I6" s="4">
        <f t="shared" si="2"/>
        <v>3.4895339852825114E-2</v>
      </c>
      <c r="J6" s="7">
        <v>3.1658553266193941E-2</v>
      </c>
      <c r="K6" s="7">
        <f t="shared" si="0"/>
        <v>1.0476787407395477E-5</v>
      </c>
      <c r="L6" s="8">
        <f t="shared" si="1"/>
        <v>1.7461312345659128E-7</v>
      </c>
    </row>
    <row r="7" spans="1:14" x14ac:dyDescent="0.25">
      <c r="A7" s="3">
        <v>6</v>
      </c>
      <c r="B7" s="1">
        <v>42826</v>
      </c>
      <c r="C7" s="2">
        <v>41919998</v>
      </c>
      <c r="D7" s="2">
        <v>44619999</v>
      </c>
      <c r="E7" s="2">
        <v>41389999</v>
      </c>
      <c r="F7" s="2">
        <v>44619999</v>
      </c>
      <c r="G7" s="2">
        <v>40595779</v>
      </c>
      <c r="H7">
        <v>0</v>
      </c>
      <c r="I7" s="4">
        <f t="shared" si="2"/>
        <v>7.4662789017341025E-2</v>
      </c>
      <c r="J7" s="7">
        <v>3.1658553266193941E-2</v>
      </c>
      <c r="K7" s="7">
        <f t="shared" si="0"/>
        <v>1.8493642925402371E-3</v>
      </c>
      <c r="L7" s="8">
        <f t="shared" si="1"/>
        <v>3.0822738209003953E-5</v>
      </c>
    </row>
    <row r="8" spans="1:14" x14ac:dyDescent="0.25">
      <c r="A8" s="3">
        <v>7</v>
      </c>
      <c r="B8" s="1">
        <v>42856</v>
      </c>
      <c r="C8" s="2">
        <v>45040001</v>
      </c>
      <c r="D8" s="2">
        <v>46750000</v>
      </c>
      <c r="E8" s="2">
        <v>44290001</v>
      </c>
      <c r="F8" s="2">
        <v>46750000</v>
      </c>
      <c r="G8" s="2">
        <v>42533676</v>
      </c>
      <c r="H8">
        <v>0</v>
      </c>
      <c r="I8" s="4">
        <f t="shared" si="2"/>
        <v>4.7736464539140933E-2</v>
      </c>
      <c r="J8" s="7">
        <v>3.1658553266193941E-2</v>
      </c>
      <c r="K8" s="7">
        <f t="shared" si="0"/>
        <v>2.5849923090075596E-4</v>
      </c>
      <c r="L8" s="8">
        <f t="shared" si="1"/>
        <v>4.3083205150125995E-6</v>
      </c>
    </row>
    <row r="9" spans="1:14" x14ac:dyDescent="0.25">
      <c r="A9" s="3">
        <v>8</v>
      </c>
      <c r="B9" s="1">
        <v>42887</v>
      </c>
      <c r="C9" s="2">
        <v>47220001</v>
      </c>
      <c r="D9" s="2">
        <v>48660000</v>
      </c>
      <c r="E9" s="2">
        <v>46610001</v>
      </c>
      <c r="F9" s="2">
        <v>47590000</v>
      </c>
      <c r="G9" s="2">
        <v>43297916</v>
      </c>
      <c r="H9">
        <v>0</v>
      </c>
      <c r="I9" s="4">
        <f t="shared" si="2"/>
        <v>1.7967914438502763E-2</v>
      </c>
      <c r="J9" s="7">
        <v>3.1658553266193941E-2</v>
      </c>
      <c r="K9" s="7">
        <f t="shared" si="0"/>
        <v>1.8743359151028526E-4</v>
      </c>
      <c r="L9" s="8">
        <f t="shared" si="1"/>
        <v>3.1238931918380877E-6</v>
      </c>
    </row>
    <row r="10" spans="1:14" x14ac:dyDescent="0.25">
      <c r="A10" s="3">
        <v>9</v>
      </c>
      <c r="B10" s="1">
        <v>42917</v>
      </c>
      <c r="C10" s="2">
        <v>47330002</v>
      </c>
      <c r="D10" s="2">
        <v>48049999</v>
      </c>
      <c r="E10" s="2">
        <v>45790001</v>
      </c>
      <c r="F10" s="2">
        <v>47240002</v>
      </c>
      <c r="G10" s="2">
        <v>42979481</v>
      </c>
      <c r="H10">
        <v>0</v>
      </c>
      <c r="I10" s="4">
        <f t="shared" si="2"/>
        <v>-7.354444210968647E-3</v>
      </c>
      <c r="J10" s="7">
        <v>3.1658553266193941E-2</v>
      </c>
      <c r="K10" s="7">
        <f t="shared" si="0"/>
        <v>1.5220139721530944E-3</v>
      </c>
      <c r="L10" s="8">
        <f t="shared" si="1"/>
        <v>2.5366899535884905E-5</v>
      </c>
    </row>
    <row r="11" spans="1:14" x14ac:dyDescent="0.25">
      <c r="A11" s="3">
        <v>10</v>
      </c>
      <c r="B11" s="1">
        <v>42948</v>
      </c>
      <c r="C11" s="2">
        <v>46889999</v>
      </c>
      <c r="D11" s="2">
        <v>48349998</v>
      </c>
      <c r="E11" s="2">
        <v>46009998</v>
      </c>
      <c r="F11" s="2">
        <v>47560001</v>
      </c>
      <c r="G11" s="2">
        <v>43270626</v>
      </c>
      <c r="H11">
        <v>0</v>
      </c>
      <c r="I11" s="4">
        <f t="shared" si="2"/>
        <v>6.773898951147439E-3</v>
      </c>
      <c r="J11" s="7">
        <v>3.1658553266193941E-2</v>
      </c>
      <c r="K11" s="7">
        <f t="shared" si="0"/>
        <v>6.1924602037936253E-4</v>
      </c>
      <c r="L11" s="8">
        <f t="shared" si="1"/>
        <v>1.0320767006322709E-5</v>
      </c>
    </row>
    <row r="12" spans="1:14" x14ac:dyDescent="0.25">
      <c r="A12" s="3">
        <v>11</v>
      </c>
      <c r="B12" s="1">
        <v>42979</v>
      </c>
      <c r="C12" s="2">
        <v>47700001</v>
      </c>
      <c r="D12" s="2">
        <v>48959999</v>
      </c>
      <c r="E12" s="2">
        <v>46869999</v>
      </c>
      <c r="F12" s="2">
        <v>48230000</v>
      </c>
      <c r="G12" s="2">
        <v>43880199</v>
      </c>
      <c r="H12">
        <v>0</v>
      </c>
      <c r="I12" s="4">
        <f t="shared" si="2"/>
        <v>1.4087447138615428E-2</v>
      </c>
      <c r="J12" s="7">
        <v>3.1658553266193941E-2</v>
      </c>
      <c r="K12" s="7">
        <f t="shared" si="0"/>
        <v>3.0874377054662715E-4</v>
      </c>
      <c r="L12" s="8">
        <f t="shared" si="1"/>
        <v>5.1457295091104522E-6</v>
      </c>
    </row>
    <row r="13" spans="1:14" x14ac:dyDescent="0.25">
      <c r="A13" s="3">
        <v>12</v>
      </c>
      <c r="B13" s="1">
        <v>43009</v>
      </c>
      <c r="C13" s="2">
        <v>48400002</v>
      </c>
      <c r="D13" s="2">
        <v>49529999</v>
      </c>
      <c r="E13" s="2">
        <v>48380001</v>
      </c>
      <c r="F13" s="2">
        <v>48869999</v>
      </c>
      <c r="G13" s="2">
        <v>44462475</v>
      </c>
      <c r="H13">
        <v>0</v>
      </c>
      <c r="I13" s="4">
        <f t="shared" si="2"/>
        <v>1.3269728384822654E-2</v>
      </c>
      <c r="J13" s="7">
        <v>3.1658553266193941E-2</v>
      </c>
      <c r="K13" s="7">
        <f t="shared" si="0"/>
        <v>3.381488805177397E-4</v>
      </c>
      <c r="L13" s="8">
        <f t="shared" si="1"/>
        <v>5.6358146752956614E-6</v>
      </c>
    </row>
    <row r="14" spans="1:14" x14ac:dyDescent="0.25">
      <c r="A14" s="3">
        <v>13</v>
      </c>
      <c r="B14" s="1">
        <v>43040</v>
      </c>
      <c r="C14" s="2">
        <v>48169998</v>
      </c>
      <c r="D14" s="2">
        <v>49639999</v>
      </c>
      <c r="E14" s="2">
        <v>47560001</v>
      </c>
      <c r="F14" s="2">
        <v>49349998</v>
      </c>
      <c r="G14" s="2">
        <v>44899181</v>
      </c>
      <c r="H14">
        <v>0</v>
      </c>
      <c r="I14" s="4">
        <f t="shared" si="2"/>
        <v>9.8219564113353197E-3</v>
      </c>
      <c r="J14" s="7">
        <v>3.1658553266193941E-2</v>
      </c>
      <c r="K14" s="7">
        <f t="shared" si="0"/>
        <v>4.7683696220162145E-4</v>
      </c>
      <c r="L14" s="8">
        <f t="shared" si="1"/>
        <v>7.9472827033603572E-6</v>
      </c>
    </row>
    <row r="15" spans="1:14" x14ac:dyDescent="0.25">
      <c r="A15" s="3">
        <v>14</v>
      </c>
      <c r="B15" s="1">
        <v>43070</v>
      </c>
      <c r="C15" s="2">
        <v>49080002</v>
      </c>
      <c r="D15" s="2">
        <v>50029999</v>
      </c>
      <c r="E15" s="2">
        <v>48650002</v>
      </c>
      <c r="F15" s="2">
        <v>48750000</v>
      </c>
      <c r="G15" s="2">
        <v>44353302</v>
      </c>
      <c r="H15">
        <v>0</v>
      </c>
      <c r="I15" s="4">
        <f t="shared" si="2"/>
        <v>-1.2158014677123186E-2</v>
      </c>
      <c r="J15" s="7">
        <v>3.1658553266193941E-2</v>
      </c>
      <c r="K15" s="7">
        <f t="shared" si="0"/>
        <v>1.919891626331326E-3</v>
      </c>
      <c r="L15" s="8">
        <f t="shared" si="1"/>
        <v>3.1998193772188766E-5</v>
      </c>
    </row>
    <row r="16" spans="1:14" x14ac:dyDescent="0.25">
      <c r="A16" s="3">
        <v>15</v>
      </c>
      <c r="B16" s="1">
        <v>43101</v>
      </c>
      <c r="C16" s="2">
        <v>48950001</v>
      </c>
      <c r="D16" s="2">
        <v>54070000</v>
      </c>
      <c r="E16" s="2">
        <v>48950001</v>
      </c>
      <c r="F16" s="2">
        <v>53320000</v>
      </c>
      <c r="G16" s="2">
        <v>48511135</v>
      </c>
      <c r="H16">
        <v>0</v>
      </c>
      <c r="I16" s="4">
        <f t="shared" si="2"/>
        <v>9.374358974358965E-2</v>
      </c>
      <c r="J16" s="7">
        <v>3.1658553266193941E-2</v>
      </c>
      <c r="K16" s="7">
        <f t="shared" si="0"/>
        <v>3.8545517543995557E-3</v>
      </c>
      <c r="L16" s="8">
        <f t="shared" si="1"/>
        <v>6.4242529239992596E-5</v>
      </c>
    </row>
    <row r="17" spans="1:12" x14ac:dyDescent="0.25">
      <c r="A17" s="3">
        <v>16</v>
      </c>
      <c r="B17" s="1">
        <v>43132</v>
      </c>
      <c r="C17" s="2">
        <v>53840000</v>
      </c>
      <c r="D17" s="2">
        <v>53840000</v>
      </c>
      <c r="E17" s="2">
        <v>48560001</v>
      </c>
      <c r="F17" s="2">
        <v>51369999</v>
      </c>
      <c r="G17" s="2">
        <v>46737003</v>
      </c>
      <c r="H17">
        <v>0</v>
      </c>
      <c r="I17" s="4">
        <f t="shared" si="2"/>
        <v>-3.6571661665416366E-2</v>
      </c>
      <c r="J17" s="7">
        <v>3.1658553266193941E-2</v>
      </c>
      <c r="K17" s="7">
        <f t="shared" si="0"/>
        <v>4.6553622296137374E-3</v>
      </c>
      <c r="L17" s="8">
        <f t="shared" si="1"/>
        <v>7.7589370493562294E-5</v>
      </c>
    </row>
    <row r="18" spans="1:12" x14ac:dyDescent="0.25">
      <c r="A18" s="3">
        <v>17</v>
      </c>
      <c r="B18" s="1">
        <v>43160</v>
      </c>
      <c r="C18" s="2">
        <v>50680000</v>
      </c>
      <c r="D18" s="2">
        <v>54240002</v>
      </c>
      <c r="E18" s="2">
        <v>49730000</v>
      </c>
      <c r="F18" s="2">
        <v>50419998</v>
      </c>
      <c r="G18" s="2">
        <v>45872677</v>
      </c>
      <c r="H18">
        <v>0</v>
      </c>
      <c r="I18" s="4">
        <f t="shared" si="2"/>
        <v>-1.8493303844526077E-2</v>
      </c>
      <c r="J18" s="7">
        <v>3.1658553266193941E-2</v>
      </c>
      <c r="K18" s="7">
        <f t="shared" si="0"/>
        <v>2.515208771654078E-3</v>
      </c>
      <c r="L18" s="8">
        <f t="shared" si="1"/>
        <v>4.1920146194234634E-5</v>
      </c>
    </row>
    <row r="19" spans="1:12" x14ac:dyDescent="0.25">
      <c r="A19" s="3">
        <v>18</v>
      </c>
      <c r="B19" s="1">
        <v>43191</v>
      </c>
      <c r="C19" s="2">
        <v>49040001</v>
      </c>
      <c r="D19" s="2">
        <v>51689999</v>
      </c>
      <c r="E19" s="2">
        <v>49040001</v>
      </c>
      <c r="F19" s="2">
        <v>51150002</v>
      </c>
      <c r="G19" s="2">
        <v>46536846</v>
      </c>
      <c r="H19">
        <v>0</v>
      </c>
      <c r="I19" s="4">
        <f t="shared" si="2"/>
        <v>1.4478461502517304E-2</v>
      </c>
      <c r="J19" s="7">
        <v>3.1658553266193941E-2</v>
      </c>
      <c r="K19" s="7">
        <f t="shared" si="0"/>
        <v>2.9515555300834985E-4</v>
      </c>
      <c r="L19" s="8">
        <f t="shared" si="1"/>
        <v>4.9192592168058307E-6</v>
      </c>
    </row>
    <row r="20" spans="1:12" x14ac:dyDescent="0.25">
      <c r="A20" s="3">
        <v>19</v>
      </c>
      <c r="B20" s="1">
        <v>43221</v>
      </c>
      <c r="C20" s="2">
        <v>51470001</v>
      </c>
      <c r="D20" s="2">
        <v>54380001</v>
      </c>
      <c r="E20" s="2">
        <v>51110001</v>
      </c>
      <c r="F20" s="2">
        <v>53880001</v>
      </c>
      <c r="G20" s="2">
        <v>49020634</v>
      </c>
      <c r="H20">
        <v>0</v>
      </c>
      <c r="I20" s="4">
        <f t="shared" si="2"/>
        <v>5.3372412380355394E-2</v>
      </c>
      <c r="J20" s="7">
        <v>3.1658553266193941E-2</v>
      </c>
      <c r="K20" s="7">
        <f t="shared" si="0"/>
        <v>4.7149167762965241E-4</v>
      </c>
      <c r="L20" s="8">
        <f t="shared" si="1"/>
        <v>7.8581946271608741E-6</v>
      </c>
    </row>
    <row r="21" spans="1:12" x14ac:dyDescent="0.25">
      <c r="A21" s="3">
        <v>20</v>
      </c>
      <c r="B21" s="1">
        <v>43252</v>
      </c>
      <c r="C21" s="2">
        <v>55009998</v>
      </c>
      <c r="D21" s="2">
        <v>59610001</v>
      </c>
      <c r="E21" s="2">
        <v>55009998</v>
      </c>
      <c r="F21" s="2">
        <v>56230000</v>
      </c>
      <c r="G21" s="2">
        <v>51158688</v>
      </c>
      <c r="H21">
        <v>0</v>
      </c>
      <c r="I21" s="4">
        <f t="shared" si="2"/>
        <v>4.3615422353091571E-2</v>
      </c>
      <c r="J21" s="7">
        <v>3.1658553266193941E-2</v>
      </c>
      <c r="K21" s="7">
        <f t="shared" si="0"/>
        <v>1.4296671836120815E-4</v>
      </c>
      <c r="L21" s="8">
        <f t="shared" si="1"/>
        <v>2.3827786393534694E-6</v>
      </c>
    </row>
    <row r="22" spans="1:12" x14ac:dyDescent="0.25">
      <c r="A22" s="3">
        <v>21</v>
      </c>
      <c r="B22" s="1">
        <v>43282</v>
      </c>
      <c r="C22" s="2">
        <v>56410000</v>
      </c>
      <c r="D22" s="2">
        <v>59270000</v>
      </c>
      <c r="E22" s="2">
        <v>55619999</v>
      </c>
      <c r="F22" s="2">
        <v>56980000</v>
      </c>
      <c r="G22" s="2">
        <v>51841045</v>
      </c>
      <c r="H22">
        <v>0</v>
      </c>
      <c r="I22" s="4">
        <f t="shared" si="2"/>
        <v>1.3338075760270351E-2</v>
      </c>
      <c r="J22" s="7">
        <v>3.1658553266193941E-2</v>
      </c>
      <c r="K22" s="7">
        <f t="shared" si="0"/>
        <v>3.3563989604505222E-4</v>
      </c>
      <c r="L22" s="8">
        <f t="shared" si="1"/>
        <v>5.5939982674175372E-6</v>
      </c>
    </row>
    <row r="23" spans="1:12" x14ac:dyDescent="0.25">
      <c r="A23" s="3">
        <v>22</v>
      </c>
      <c r="B23" s="1">
        <v>43313</v>
      </c>
      <c r="C23" s="2">
        <v>56820000</v>
      </c>
      <c r="D23" s="2">
        <v>60700001</v>
      </c>
      <c r="E23" s="2">
        <v>56820000</v>
      </c>
      <c r="F23" s="2">
        <v>60389999</v>
      </c>
      <c r="G23" s="2">
        <v>54943497</v>
      </c>
      <c r="H23">
        <v>0</v>
      </c>
      <c r="I23" s="4">
        <f t="shared" si="2"/>
        <v>5.9845542295542398E-2</v>
      </c>
      <c r="J23" s="7">
        <v>3.1658553266193941E-2</v>
      </c>
      <c r="K23" s="7">
        <f t="shared" si="0"/>
        <v>7.9450635054061026E-4</v>
      </c>
      <c r="L23" s="8">
        <f t="shared" si="1"/>
        <v>1.3241772509010171E-5</v>
      </c>
    </row>
    <row r="24" spans="1:12" x14ac:dyDescent="0.25">
      <c r="A24" s="3">
        <v>23</v>
      </c>
      <c r="B24" s="1">
        <v>43344</v>
      </c>
      <c r="C24" s="2">
        <v>60209999</v>
      </c>
      <c r="D24" s="2">
        <v>60209999</v>
      </c>
      <c r="E24" s="2">
        <v>57389999</v>
      </c>
      <c r="F24" s="2">
        <v>57389999</v>
      </c>
      <c r="G24" s="2">
        <v>52214069</v>
      </c>
      <c r="H24">
        <v>0</v>
      </c>
      <c r="I24" s="4">
        <f t="shared" si="2"/>
        <v>-4.9677099680031422E-2</v>
      </c>
      <c r="J24" s="7">
        <v>3.1658553266193941E-2</v>
      </c>
      <c r="K24" s="7">
        <f t="shared" si="0"/>
        <v>6.6154884401888178E-3</v>
      </c>
      <c r="L24" s="8">
        <f t="shared" si="1"/>
        <v>1.1025814066981363E-4</v>
      </c>
    </row>
    <row r="25" spans="1:12" x14ac:dyDescent="0.25">
      <c r="A25" s="3">
        <v>24</v>
      </c>
      <c r="B25" s="1">
        <v>43374</v>
      </c>
      <c r="C25" s="2">
        <v>57889999</v>
      </c>
      <c r="D25" s="2">
        <v>57889999</v>
      </c>
      <c r="E25" s="2">
        <v>49639999</v>
      </c>
      <c r="F25" s="2">
        <v>52959999</v>
      </c>
      <c r="G25" s="2">
        <v>48183601</v>
      </c>
      <c r="H25">
        <v>0</v>
      </c>
      <c r="I25" s="4">
        <f t="shared" si="2"/>
        <v>-7.7191149628700995E-2</v>
      </c>
      <c r="J25" s="7">
        <v>3.1658553266193941E-2</v>
      </c>
      <c r="K25" s="7">
        <f t="shared" si="0"/>
        <v>1.1848257820306898E-2</v>
      </c>
      <c r="L25" s="8">
        <f t="shared" si="1"/>
        <v>1.9747096367178163E-4</v>
      </c>
    </row>
    <row r="26" spans="1:12" x14ac:dyDescent="0.25">
      <c r="A26" s="3">
        <v>25</v>
      </c>
      <c r="B26" s="1">
        <v>43405</v>
      </c>
      <c r="C26" s="2">
        <v>53680000</v>
      </c>
      <c r="D26" s="2">
        <v>54619999</v>
      </c>
      <c r="E26" s="2">
        <v>51160000</v>
      </c>
      <c r="F26" s="2">
        <v>54549999</v>
      </c>
      <c r="G26" s="2">
        <v>49630203</v>
      </c>
      <c r="H26">
        <v>0</v>
      </c>
      <c r="I26" s="4">
        <f t="shared" si="2"/>
        <v>3.0022659177165067E-2</v>
      </c>
      <c r="J26" s="7">
        <v>3.1658553266193941E-2</v>
      </c>
      <c r="K26" s="7">
        <f t="shared" si="0"/>
        <v>2.6761494705196075E-6</v>
      </c>
      <c r="L26" s="8">
        <f t="shared" si="1"/>
        <v>4.4602491175326793E-8</v>
      </c>
    </row>
    <row r="27" spans="1:12" x14ac:dyDescent="0.25">
      <c r="A27" s="3">
        <v>26</v>
      </c>
      <c r="B27" s="1">
        <v>43435</v>
      </c>
      <c r="C27" s="2">
        <v>55299999</v>
      </c>
      <c r="D27" s="2">
        <v>55299999</v>
      </c>
      <c r="E27" s="2">
        <v>43529999</v>
      </c>
      <c r="F27" s="2">
        <v>47770000</v>
      </c>
      <c r="G27" s="2">
        <v>43461685</v>
      </c>
      <c r="H27">
        <v>0</v>
      </c>
      <c r="I27" s="4">
        <f t="shared" si="2"/>
        <v>-0.12428962647643682</v>
      </c>
      <c r="J27" s="7">
        <v>3.1658553266193941E-2</v>
      </c>
      <c r="K27" s="7">
        <f t="shared" si="0"/>
        <v>2.431983476503987E-2</v>
      </c>
      <c r="L27" s="8">
        <f t="shared" si="1"/>
        <v>4.053305794173312E-4</v>
      </c>
    </row>
    <row r="28" spans="1:12" x14ac:dyDescent="0.25">
      <c r="A28" s="3">
        <v>27</v>
      </c>
      <c r="B28" s="1">
        <v>43466</v>
      </c>
      <c r="C28" s="2">
        <v>46630001</v>
      </c>
      <c r="D28" s="2">
        <v>52099998</v>
      </c>
      <c r="E28" s="2">
        <v>45189999</v>
      </c>
      <c r="F28" s="2">
        <v>52099998</v>
      </c>
      <c r="G28" s="2">
        <v>47401165</v>
      </c>
      <c r="H28">
        <v>0</v>
      </c>
      <c r="I28" s="4">
        <f t="shared" si="2"/>
        <v>9.0642620891772996E-2</v>
      </c>
      <c r="J28" s="7">
        <v>3.1658553266193941E-2</v>
      </c>
      <c r="K28" s="7">
        <f t="shared" si="0"/>
        <v>3.4791202336588831E-3</v>
      </c>
      <c r="L28" s="8">
        <f t="shared" si="1"/>
        <v>5.798533722764805E-5</v>
      </c>
    </row>
    <row r="29" spans="1:12" x14ac:dyDescent="0.25">
      <c r="A29" s="3">
        <v>28</v>
      </c>
      <c r="B29" s="1">
        <v>43497</v>
      </c>
      <c r="C29" s="2">
        <v>52560001</v>
      </c>
      <c r="D29" s="2">
        <v>56310001</v>
      </c>
      <c r="E29" s="2">
        <v>52560001</v>
      </c>
      <c r="F29" s="2">
        <v>56310001</v>
      </c>
      <c r="G29" s="2">
        <v>51231472</v>
      </c>
      <c r="H29">
        <v>0</v>
      </c>
      <c r="I29" s="4">
        <f t="shared" si="2"/>
        <v>8.0806202718088471E-2</v>
      </c>
      <c r="J29" s="7">
        <v>3.1658553266193941E-2</v>
      </c>
      <c r="K29" s="7">
        <f t="shared" si="0"/>
        <v>2.4154914466463086E-3</v>
      </c>
      <c r="L29" s="8">
        <f t="shared" si="1"/>
        <v>4.0258190777438477E-5</v>
      </c>
    </row>
    <row r="30" spans="1:12" x14ac:dyDescent="0.25">
      <c r="A30" s="3">
        <v>29</v>
      </c>
      <c r="B30" s="1">
        <v>43525</v>
      </c>
      <c r="C30" s="2">
        <v>56430000</v>
      </c>
      <c r="D30" s="2">
        <v>56430000</v>
      </c>
      <c r="E30" s="2">
        <v>53680000</v>
      </c>
      <c r="F30" s="2">
        <v>55759998</v>
      </c>
      <c r="G30" s="2">
        <v>50731071</v>
      </c>
      <c r="H30">
        <v>0</v>
      </c>
      <c r="I30" s="4">
        <f t="shared" si="2"/>
        <v>-9.7674123642796928E-3</v>
      </c>
      <c r="J30" s="7">
        <v>3.1658553266193941E-2</v>
      </c>
      <c r="K30" s="7">
        <f t="shared" si="0"/>
        <v>1.7161106284171827E-3</v>
      </c>
      <c r="L30" s="8">
        <f t="shared" si="1"/>
        <v>2.8601843806953044E-5</v>
      </c>
    </row>
    <row r="31" spans="1:12" x14ac:dyDescent="0.25">
      <c r="A31" s="3">
        <v>30</v>
      </c>
      <c r="B31" s="1">
        <v>43556</v>
      </c>
      <c r="C31" s="2">
        <v>56990002</v>
      </c>
      <c r="D31" s="2">
        <v>58049999</v>
      </c>
      <c r="E31" s="2">
        <v>56580002</v>
      </c>
      <c r="F31" s="2">
        <v>58049999</v>
      </c>
      <c r="G31" s="2">
        <v>52814541</v>
      </c>
      <c r="H31">
        <v>0</v>
      </c>
      <c r="I31" s="4">
        <f t="shared" si="2"/>
        <v>4.106888597808056E-2</v>
      </c>
      <c r="J31" s="7">
        <v>3.1658553266193941E-2</v>
      </c>
      <c r="K31" s="7">
        <f t="shared" si="0"/>
        <v>8.8554361748403374E-5</v>
      </c>
      <c r="L31" s="8">
        <f t="shared" si="1"/>
        <v>1.4759060291400561E-6</v>
      </c>
    </row>
    <row r="32" spans="1:12" x14ac:dyDescent="0.25">
      <c r="A32" s="3">
        <v>31</v>
      </c>
      <c r="B32" s="1">
        <v>43586</v>
      </c>
      <c r="C32" s="2">
        <v>57880001</v>
      </c>
      <c r="D32" s="2">
        <v>59380001</v>
      </c>
      <c r="E32" s="2">
        <v>55119999</v>
      </c>
      <c r="F32" s="2">
        <v>55119999</v>
      </c>
      <c r="G32" s="2">
        <v>50148796</v>
      </c>
      <c r="H32">
        <v>0</v>
      </c>
      <c r="I32" s="4">
        <f t="shared" si="2"/>
        <v>-5.0473730412984197E-2</v>
      </c>
      <c r="J32" s="7">
        <v>3.1658553266193941E-2</v>
      </c>
      <c r="K32" s="7">
        <f t="shared" si="0"/>
        <v>6.7457120223569905E-3</v>
      </c>
      <c r="L32" s="8">
        <f t="shared" si="1"/>
        <v>1.1242853370594984E-4</v>
      </c>
    </row>
    <row r="33" spans="1:12" x14ac:dyDescent="0.25">
      <c r="A33" s="3">
        <v>32</v>
      </c>
      <c r="B33" s="1">
        <v>43617</v>
      </c>
      <c r="C33" s="2">
        <v>54320000</v>
      </c>
      <c r="D33" s="2">
        <v>60380001</v>
      </c>
      <c r="E33" s="2">
        <v>54320000</v>
      </c>
      <c r="F33" s="2">
        <v>59910000</v>
      </c>
      <c r="G33" s="2">
        <v>54506790</v>
      </c>
      <c r="H33">
        <v>0</v>
      </c>
      <c r="I33" s="4">
        <f t="shared" si="2"/>
        <v>8.6901325959748199E-2</v>
      </c>
      <c r="J33" s="7">
        <v>3.1658553266193941E-2</v>
      </c>
      <c r="K33" s="7">
        <f t="shared" si="0"/>
        <v>3.0517639348717038E-3</v>
      </c>
      <c r="L33" s="8">
        <f t="shared" si="1"/>
        <v>5.0862732247861733E-5</v>
      </c>
    </row>
    <row r="34" spans="1:12" x14ac:dyDescent="0.25">
      <c r="A34" s="3">
        <v>33</v>
      </c>
      <c r="B34" s="1">
        <v>43647</v>
      </c>
      <c r="C34" s="2">
        <v>60340000</v>
      </c>
      <c r="D34" s="2">
        <v>63869999</v>
      </c>
      <c r="E34" s="2">
        <v>60340000</v>
      </c>
      <c r="F34" s="2">
        <v>62259998</v>
      </c>
      <c r="G34" s="2">
        <v>56644848</v>
      </c>
      <c r="H34">
        <v>0</v>
      </c>
      <c r="I34" s="4">
        <f t="shared" si="2"/>
        <v>3.9225471540644374E-2</v>
      </c>
      <c r="J34" s="7">
        <v>3.1658553266193941E-2</v>
      </c>
      <c r="K34" s="7">
        <f t="shared" si="0"/>
        <v>5.7258252172211924E-5</v>
      </c>
      <c r="L34" s="8">
        <f t="shared" si="1"/>
        <v>9.5430420287019878E-7</v>
      </c>
    </row>
    <row r="35" spans="1:12" x14ac:dyDescent="0.25">
      <c r="A35" s="3">
        <v>34</v>
      </c>
      <c r="B35" s="1">
        <v>43678</v>
      </c>
      <c r="C35" s="2">
        <v>61090000</v>
      </c>
      <c r="D35" s="2">
        <v>61090000</v>
      </c>
      <c r="E35" s="2">
        <v>57450001</v>
      </c>
      <c r="F35" s="2">
        <v>59610001</v>
      </c>
      <c r="G35" s="2">
        <v>54233849</v>
      </c>
      <c r="H35">
        <v>0</v>
      </c>
      <c r="I35" s="4">
        <f t="shared" si="2"/>
        <v>-4.2563396805762821E-2</v>
      </c>
      <c r="J35" s="7">
        <v>3.1658553266193941E-2</v>
      </c>
      <c r="K35" s="7">
        <f t="shared" si="0"/>
        <v>5.5088978724840412E-3</v>
      </c>
      <c r="L35" s="8">
        <f t="shared" si="1"/>
        <v>9.1814964541400687E-5</v>
      </c>
    </row>
    <row r="36" spans="1:12" x14ac:dyDescent="0.25">
      <c r="A36" s="3">
        <v>35</v>
      </c>
      <c r="B36" s="1">
        <v>43709</v>
      </c>
      <c r="C36" s="2">
        <v>59139999</v>
      </c>
      <c r="D36" s="2">
        <v>61180000</v>
      </c>
      <c r="E36" s="2">
        <v>58320000</v>
      </c>
      <c r="F36" s="2">
        <v>58700001</v>
      </c>
      <c r="G36" s="2">
        <v>53405918</v>
      </c>
      <c r="H36">
        <v>0</v>
      </c>
      <c r="I36" s="4">
        <f t="shared" si="2"/>
        <v>-1.5265894727966911E-2</v>
      </c>
      <c r="J36" s="7">
        <v>3.1658553266193941E-2</v>
      </c>
      <c r="K36" s="7">
        <f t="shared" si="0"/>
        <v>2.2019038195567062E-3</v>
      </c>
      <c r="L36" s="8">
        <f t="shared" si="1"/>
        <v>3.6698396992611771E-5</v>
      </c>
    </row>
    <row r="37" spans="1:12" x14ac:dyDescent="0.25">
      <c r="A37" s="3">
        <v>36</v>
      </c>
      <c r="B37" s="1">
        <v>43739</v>
      </c>
      <c r="C37" s="2">
        <v>57990002</v>
      </c>
      <c r="D37" s="2">
        <v>61529999</v>
      </c>
      <c r="E37" s="2">
        <v>56480000</v>
      </c>
      <c r="F37" s="2">
        <v>61430000</v>
      </c>
      <c r="G37" s="2">
        <v>56060905</v>
      </c>
      <c r="H37">
        <v>0</v>
      </c>
      <c r="I37" s="4">
        <f t="shared" si="2"/>
        <v>4.65076482707385E-2</v>
      </c>
      <c r="J37" s="7">
        <v>3.1658553266193941E-2</v>
      </c>
      <c r="K37" s="7">
        <f t="shared" si="0"/>
        <v>2.2049562245399017E-4</v>
      </c>
      <c r="L37" s="8">
        <f t="shared" si="1"/>
        <v>3.6749270408998361E-6</v>
      </c>
    </row>
    <row r="38" spans="1:12" x14ac:dyDescent="0.25">
      <c r="A38" s="3">
        <v>37</v>
      </c>
      <c r="B38" s="1">
        <v>43770</v>
      </c>
      <c r="C38" s="2">
        <v>61810001</v>
      </c>
      <c r="D38" s="2">
        <v>65959999</v>
      </c>
      <c r="E38" s="2">
        <v>61810001</v>
      </c>
      <c r="F38" s="2">
        <v>65529999</v>
      </c>
      <c r="G38" s="2">
        <v>59802555</v>
      </c>
      <c r="H38">
        <v>0</v>
      </c>
      <c r="I38" s="4">
        <f t="shared" si="2"/>
        <v>6.6742617613543942E-2</v>
      </c>
      <c r="J38" s="7">
        <v>3.1658553266193941E-2</v>
      </c>
      <c r="K38" s="7">
        <f t="shared" si="0"/>
        <v>1.2308915711289955E-3</v>
      </c>
      <c r="L38" s="8">
        <f t="shared" si="1"/>
        <v>2.0514859518816591E-5</v>
      </c>
    </row>
    <row r="39" spans="1:12" x14ac:dyDescent="0.25">
      <c r="A39" s="3">
        <v>38</v>
      </c>
      <c r="B39" s="1">
        <v>43800</v>
      </c>
      <c r="C39" s="2">
        <v>64959999</v>
      </c>
      <c r="D39" s="2">
        <v>69690002</v>
      </c>
      <c r="E39" s="2">
        <v>64320000</v>
      </c>
      <c r="F39" s="2">
        <v>69050003</v>
      </c>
      <c r="G39" s="2">
        <v>63014908</v>
      </c>
      <c r="H39">
        <v>0</v>
      </c>
      <c r="I39" s="4">
        <f t="shared" si="2"/>
        <v>5.3715917193894569E-2</v>
      </c>
      <c r="J39" s="7">
        <v>3.1658553266193941E-2</v>
      </c>
      <c r="K39" s="7">
        <f t="shared" si="0"/>
        <v>4.8652730343902889E-4</v>
      </c>
      <c r="L39" s="8">
        <f t="shared" si="1"/>
        <v>8.1087883906504821E-6</v>
      </c>
    </row>
    <row r="40" spans="1:12" x14ac:dyDescent="0.25">
      <c r="A40" s="3">
        <v>39</v>
      </c>
      <c r="B40" s="1">
        <v>43831</v>
      </c>
      <c r="C40" s="2">
        <v>70239998</v>
      </c>
      <c r="D40" s="2">
        <v>77970001</v>
      </c>
      <c r="E40" s="2">
        <v>70239998</v>
      </c>
      <c r="F40" s="2">
        <v>76889999</v>
      </c>
      <c r="G40" s="2">
        <v>70169670</v>
      </c>
      <c r="H40">
        <v>0</v>
      </c>
      <c r="I40" s="4">
        <f t="shared" si="2"/>
        <v>0.11354084952031074</v>
      </c>
      <c r="J40" s="7">
        <v>3.1658553266193941E-2</v>
      </c>
      <c r="K40" s="7">
        <f t="shared" si="0"/>
        <v>6.7047104398469505E-3</v>
      </c>
      <c r="L40" s="8">
        <f t="shared" si="1"/>
        <v>1.1174517399744917E-4</v>
      </c>
    </row>
    <row r="41" spans="1:12" x14ac:dyDescent="0.25">
      <c r="A41" s="3">
        <v>40</v>
      </c>
      <c r="B41" s="1">
        <v>43862</v>
      </c>
      <c r="C41" s="2">
        <v>81400002</v>
      </c>
      <c r="D41" s="2">
        <v>90320000</v>
      </c>
      <c r="E41" s="2">
        <v>73650002</v>
      </c>
      <c r="F41" s="2">
        <v>73650002</v>
      </c>
      <c r="G41" s="2">
        <v>67212860</v>
      </c>
      <c r="H41">
        <v>0</v>
      </c>
      <c r="I41" s="4">
        <f t="shared" si="2"/>
        <v>-4.2138080922591747E-2</v>
      </c>
      <c r="J41" s="7">
        <v>3.1658553266193941E-2</v>
      </c>
      <c r="K41" s="7">
        <f t="shared" si="0"/>
        <v>5.4459432175934519E-3</v>
      </c>
      <c r="L41" s="8">
        <f t="shared" si="1"/>
        <v>9.0765720293224197E-5</v>
      </c>
    </row>
    <row r="42" spans="1:12" x14ac:dyDescent="0.25">
      <c r="A42" s="3">
        <v>41</v>
      </c>
      <c r="B42" s="1">
        <v>43891</v>
      </c>
      <c r="C42" s="2">
        <v>77760002</v>
      </c>
      <c r="D42" s="2">
        <v>78290001</v>
      </c>
      <c r="E42" s="2">
        <v>44020000</v>
      </c>
      <c r="F42" s="2">
        <v>54720001</v>
      </c>
      <c r="G42" s="2">
        <v>49937374</v>
      </c>
      <c r="H42">
        <v>0</v>
      </c>
      <c r="I42" s="4">
        <f t="shared" si="2"/>
        <v>-0.25702648317647026</v>
      </c>
      <c r="J42" s="7">
        <v>3.1658553266193941E-2</v>
      </c>
      <c r="K42" s="7">
        <f t="shared" si="0"/>
        <v>8.3339050265902354E-2</v>
      </c>
      <c r="L42" s="8">
        <f t="shared" si="1"/>
        <v>1.3889841710983725E-3</v>
      </c>
    </row>
    <row r="43" spans="1:12" x14ac:dyDescent="0.25">
      <c r="A43" s="3">
        <v>42</v>
      </c>
      <c r="B43" s="1">
        <v>43922</v>
      </c>
      <c r="C43" s="2">
        <v>50169998</v>
      </c>
      <c r="D43" s="2">
        <v>68830002</v>
      </c>
      <c r="E43" s="2">
        <v>48799999</v>
      </c>
      <c r="F43" s="2">
        <v>67260002</v>
      </c>
      <c r="G43" s="2">
        <v>61381355</v>
      </c>
      <c r="H43">
        <v>0</v>
      </c>
      <c r="I43" s="4">
        <f t="shared" si="2"/>
        <v>0.22916668075353286</v>
      </c>
      <c r="J43" s="7">
        <v>3.1658553266193941E-2</v>
      </c>
      <c r="K43" s="7">
        <f t="shared" si="0"/>
        <v>3.9009460423554923E-2</v>
      </c>
      <c r="L43" s="8">
        <f t="shared" si="1"/>
        <v>6.5015767372591539E-4</v>
      </c>
    </row>
    <row r="44" spans="1:12" x14ac:dyDescent="0.25">
      <c r="A44" s="3">
        <v>43</v>
      </c>
      <c r="B44" s="1">
        <v>43952</v>
      </c>
      <c r="C44" s="2">
        <v>62900002</v>
      </c>
      <c r="D44" s="2">
        <v>73529999</v>
      </c>
      <c r="E44" s="2">
        <v>62900002</v>
      </c>
      <c r="F44" s="2">
        <v>73349998</v>
      </c>
      <c r="G44" s="2">
        <v>66939072</v>
      </c>
      <c r="H44">
        <v>0</v>
      </c>
      <c r="I44" s="4">
        <f t="shared" si="2"/>
        <v>9.0544094839604572E-2</v>
      </c>
      <c r="J44" s="7">
        <v>3.1658553266193941E-2</v>
      </c>
      <c r="K44" s="7">
        <f t="shared" si="0"/>
        <v>3.4675070063938719E-3</v>
      </c>
      <c r="L44" s="8">
        <f t="shared" si="1"/>
        <v>5.7791783439897865E-5</v>
      </c>
    </row>
    <row r="45" spans="1:12" x14ac:dyDescent="0.25">
      <c r="A45" s="3">
        <v>44</v>
      </c>
      <c r="B45" s="1">
        <v>43983</v>
      </c>
      <c r="C45" s="2">
        <v>75809998</v>
      </c>
      <c r="D45" s="2">
        <v>82029999</v>
      </c>
      <c r="E45" s="2">
        <v>75809998</v>
      </c>
      <c r="F45" s="2">
        <v>81730003</v>
      </c>
      <c r="G45" s="2">
        <v>74586655</v>
      </c>
      <c r="H45">
        <v>0</v>
      </c>
      <c r="I45" s="4">
        <f t="shared" si="2"/>
        <v>0.11424683338096342</v>
      </c>
      <c r="J45" s="7">
        <v>3.1658553266193941E-2</v>
      </c>
      <c r="K45" s="7">
        <f t="shared" si="0"/>
        <v>6.8208240123156291E-3</v>
      </c>
      <c r="L45" s="8">
        <f t="shared" si="1"/>
        <v>1.1368040020526049E-4</v>
      </c>
    </row>
    <row r="46" spans="1:12" x14ac:dyDescent="0.25">
      <c r="A46" s="3">
        <v>45</v>
      </c>
      <c r="B46" s="1">
        <v>44013</v>
      </c>
      <c r="C46" s="2">
        <v>83370003</v>
      </c>
      <c r="D46" s="2">
        <v>100059998</v>
      </c>
      <c r="E46" s="2">
        <v>83370003</v>
      </c>
      <c r="F46" s="2">
        <v>97419998</v>
      </c>
      <c r="G46" s="2">
        <v>88905312</v>
      </c>
      <c r="H46">
        <v>0</v>
      </c>
      <c r="I46" s="4">
        <f t="shared" si="2"/>
        <v>0.19197350329229779</v>
      </c>
      <c r="J46" s="7">
        <v>3.1658553266193941E-2</v>
      </c>
      <c r="K46" s="7">
        <f t="shared" si="0"/>
        <v>2.5700883201872176E-2</v>
      </c>
      <c r="L46" s="8">
        <f t="shared" si="1"/>
        <v>4.2834805336453626E-4</v>
      </c>
    </row>
    <row r="47" spans="1:12" x14ac:dyDescent="0.25">
      <c r="A47" s="3">
        <v>46</v>
      </c>
      <c r="B47" s="1">
        <v>44044</v>
      </c>
      <c r="C47" s="2">
        <v>98849998</v>
      </c>
      <c r="D47" s="2">
        <v>129380005</v>
      </c>
      <c r="E47" s="2">
        <v>97620003</v>
      </c>
      <c r="F47" s="2">
        <v>129380005</v>
      </c>
      <c r="G47" s="2">
        <v>118071960</v>
      </c>
      <c r="H47">
        <v>0</v>
      </c>
      <c r="I47" s="4">
        <f t="shared" si="2"/>
        <v>0.32806413114481892</v>
      </c>
      <c r="J47" s="7">
        <v>3.1658553266193941E-2</v>
      </c>
      <c r="K47" s="7">
        <f t="shared" si="0"/>
        <v>8.7856266597561614E-2</v>
      </c>
      <c r="L47" s="8">
        <f t="shared" si="1"/>
        <v>1.4642711099593603E-3</v>
      </c>
    </row>
    <row r="48" spans="1:12" x14ac:dyDescent="0.25">
      <c r="A48" s="3">
        <v>47</v>
      </c>
      <c r="B48" s="1">
        <v>44075</v>
      </c>
      <c r="C48" s="2">
        <v>127739998</v>
      </c>
      <c r="D48" s="2">
        <v>127739998</v>
      </c>
      <c r="E48" s="2">
        <v>104120003</v>
      </c>
      <c r="F48" s="2">
        <v>119139999</v>
      </c>
      <c r="G48" s="2">
        <v>108726944</v>
      </c>
      <c r="H48">
        <v>0</v>
      </c>
      <c r="I48" s="4">
        <f t="shared" si="2"/>
        <v>-7.9146742960784389E-2</v>
      </c>
      <c r="J48" s="7">
        <v>3.1658553266193941E-2</v>
      </c>
      <c r="K48" s="7">
        <f t="shared" si="0"/>
        <v>1.2277813671948417E-2</v>
      </c>
      <c r="L48" s="8">
        <f t="shared" si="1"/>
        <v>2.0463022786580695E-4</v>
      </c>
    </row>
    <row r="49" spans="1:12" x14ac:dyDescent="0.25">
      <c r="A49" s="3">
        <v>48</v>
      </c>
      <c r="B49" s="1">
        <v>44105</v>
      </c>
      <c r="C49" s="2">
        <v>122699997</v>
      </c>
      <c r="D49" s="2">
        <v>125860001</v>
      </c>
      <c r="E49" s="2">
        <v>112370003</v>
      </c>
      <c r="F49" s="2">
        <v>112370003</v>
      </c>
      <c r="G49" s="2">
        <v>103459229</v>
      </c>
      <c r="H49">
        <v>0</v>
      </c>
      <c r="I49" s="4">
        <f t="shared" si="2"/>
        <v>-5.6823871552995397E-2</v>
      </c>
      <c r="J49" s="7">
        <v>3.1658553266193941E-2</v>
      </c>
      <c r="K49" s="7">
        <f t="shared" si="0"/>
        <v>7.8291395018834919E-3</v>
      </c>
      <c r="L49" s="8">
        <f t="shared" si="1"/>
        <v>1.3048565836472486E-4</v>
      </c>
    </row>
    <row r="50" spans="1:12" x14ac:dyDescent="0.25">
      <c r="A50" s="3">
        <v>49</v>
      </c>
      <c r="B50" s="1">
        <v>44136</v>
      </c>
      <c r="C50" s="2">
        <v>115180000</v>
      </c>
      <c r="D50" s="2">
        <v>143899994</v>
      </c>
      <c r="E50" s="2">
        <v>115180000</v>
      </c>
      <c r="F50" s="2">
        <v>141800003</v>
      </c>
      <c r="G50" s="2">
        <v>130555466</v>
      </c>
      <c r="H50">
        <v>0</v>
      </c>
      <c r="I50" s="4">
        <f t="shared" si="2"/>
        <v>0.26190263606204578</v>
      </c>
      <c r="J50" s="7">
        <v>3.1658553266193941E-2</v>
      </c>
      <c r="K50" s="7">
        <f t="shared" si="0"/>
        <v>5.301233766250308E-2</v>
      </c>
      <c r="L50" s="8">
        <f t="shared" si="1"/>
        <v>8.83538961041718E-4</v>
      </c>
    </row>
    <row r="51" spans="1:12" x14ac:dyDescent="0.25">
      <c r="A51" s="3">
        <v>50</v>
      </c>
      <c r="B51" s="1">
        <v>44166</v>
      </c>
      <c r="C51" s="2">
        <v>144509995</v>
      </c>
      <c r="D51" s="2">
        <v>164179993</v>
      </c>
      <c r="E51" s="2">
        <v>142399994</v>
      </c>
      <c r="F51" s="2">
        <v>164179993</v>
      </c>
      <c r="G51" s="2">
        <v>156785797</v>
      </c>
      <c r="H51">
        <v>0</v>
      </c>
      <c r="I51" s="4">
        <f t="shared" si="2"/>
        <v>0.15782785279630773</v>
      </c>
      <c r="J51" s="7">
        <v>3.1658553266193941E-2</v>
      </c>
      <c r="K51" s="7">
        <f t="shared" si="0"/>
        <v>1.5918692143919572E-2</v>
      </c>
      <c r="L51" s="8">
        <f t="shared" si="1"/>
        <v>2.6531153573199285E-4</v>
      </c>
    </row>
    <row r="52" spans="1:12" x14ac:dyDescent="0.25">
      <c r="A52" s="3">
        <v>51</v>
      </c>
      <c r="B52" s="1">
        <v>44197</v>
      </c>
      <c r="C52" s="2">
        <v>164800003</v>
      </c>
      <c r="D52" s="2">
        <v>185690002</v>
      </c>
      <c r="E52" s="2">
        <v>164800003</v>
      </c>
      <c r="F52" s="2">
        <v>170479996</v>
      </c>
      <c r="G52" s="2">
        <v>162802063</v>
      </c>
      <c r="H52">
        <v>0</v>
      </c>
      <c r="I52" s="4">
        <f t="shared" si="2"/>
        <v>3.8372537876767865E-2</v>
      </c>
      <c r="J52" s="7">
        <v>3.1658553266193941E-2</v>
      </c>
      <c r="K52" s="7">
        <f t="shared" si="0"/>
        <v>4.5077589351023484E-5</v>
      </c>
      <c r="L52" s="8">
        <f t="shared" si="1"/>
        <v>7.5129315585039139E-7</v>
      </c>
    </row>
    <row r="53" spans="1:12" x14ac:dyDescent="0.25">
      <c r="A53" s="3">
        <v>52</v>
      </c>
      <c r="B53" s="1">
        <v>44228</v>
      </c>
      <c r="C53" s="2">
        <v>177740005</v>
      </c>
      <c r="D53" s="2">
        <v>188059998</v>
      </c>
      <c r="E53" s="2">
        <v>168559998</v>
      </c>
      <c r="F53" s="2">
        <v>169119995</v>
      </c>
      <c r="G53" s="2">
        <v>161503311</v>
      </c>
      <c r="H53">
        <v>0</v>
      </c>
      <c r="I53" s="4">
        <f t="shared" si="2"/>
        <v>-7.9774814166466701E-3</v>
      </c>
      <c r="J53" s="7">
        <v>3.1658553266193941E-2</v>
      </c>
      <c r="K53" s="7">
        <f t="shared" si="0"/>
        <v>1.5710152453793438E-3</v>
      </c>
      <c r="L53" s="8">
        <f t="shared" si="1"/>
        <v>2.6183587422989062E-5</v>
      </c>
    </row>
    <row r="54" spans="1:12" x14ac:dyDescent="0.25">
      <c r="A54" s="3">
        <v>53</v>
      </c>
      <c r="B54" s="1">
        <v>44256</v>
      </c>
      <c r="C54" s="2">
        <v>175309998</v>
      </c>
      <c r="D54" s="2">
        <v>175309998</v>
      </c>
      <c r="E54" s="2">
        <v>153250000</v>
      </c>
      <c r="F54" s="2">
        <v>163449997</v>
      </c>
      <c r="G54" s="2">
        <v>156088669</v>
      </c>
      <c r="H54">
        <v>0</v>
      </c>
      <c r="I54" s="4">
        <f t="shared" si="2"/>
        <v>-3.3526479231506645E-2</v>
      </c>
      <c r="J54" s="7">
        <v>3.1658553266193941E-2</v>
      </c>
      <c r="K54" s="7">
        <f t="shared" si="0"/>
        <v>4.2490884617262803E-3</v>
      </c>
      <c r="L54" s="8">
        <f t="shared" si="1"/>
        <v>7.0818141028771342E-5</v>
      </c>
    </row>
    <row r="55" spans="1:12" x14ac:dyDescent="0.25">
      <c r="A55" s="3">
        <v>54</v>
      </c>
      <c r="B55" s="1">
        <v>44287</v>
      </c>
      <c r="C55" s="2">
        <v>164949997</v>
      </c>
      <c r="D55" s="2">
        <v>177929993</v>
      </c>
      <c r="E55" s="2">
        <v>164949997</v>
      </c>
      <c r="F55" s="2">
        <v>172429993</v>
      </c>
      <c r="G55" s="2">
        <v>164664230</v>
      </c>
      <c r="H55">
        <v>0</v>
      </c>
      <c r="I55" s="4">
        <f t="shared" si="2"/>
        <v>5.4940325266570778E-2</v>
      </c>
      <c r="J55" s="7">
        <v>3.1658553266193941E-2</v>
      </c>
      <c r="K55" s="7">
        <f t="shared" si="0"/>
        <v>5.4204090747753087E-4</v>
      </c>
      <c r="L55" s="8">
        <f t="shared" si="1"/>
        <v>9.034015124625514E-6</v>
      </c>
    </row>
    <row r="56" spans="1:12" x14ac:dyDescent="0.25">
      <c r="A56" s="3">
        <v>55</v>
      </c>
      <c r="B56" s="1">
        <v>44317</v>
      </c>
      <c r="C56" s="2">
        <v>169610001</v>
      </c>
      <c r="D56" s="2">
        <v>169610001</v>
      </c>
      <c r="E56" s="2">
        <v>152399994</v>
      </c>
      <c r="F56" s="2">
        <v>163389999</v>
      </c>
      <c r="G56" s="2">
        <v>156031372</v>
      </c>
      <c r="H56">
        <v>0</v>
      </c>
      <c r="I56" s="4">
        <f t="shared" si="2"/>
        <v>-5.2427039186854207E-2</v>
      </c>
      <c r="J56" s="7">
        <v>3.1658553266193941E-2</v>
      </c>
      <c r="K56" s="7">
        <f t="shared" si="0"/>
        <v>7.0703868581801065E-3</v>
      </c>
      <c r="L56" s="8">
        <f t="shared" si="1"/>
        <v>1.1783978096966845E-4</v>
      </c>
    </row>
    <row r="57" spans="1:12" x14ac:dyDescent="0.25">
      <c r="A57" s="3">
        <v>56</v>
      </c>
      <c r="B57" s="1">
        <v>44348</v>
      </c>
      <c r="C57" s="2">
        <v>163270004</v>
      </c>
      <c r="D57" s="2">
        <v>173289993</v>
      </c>
      <c r="E57" s="2">
        <v>156639999</v>
      </c>
      <c r="F57" s="2">
        <v>171229996</v>
      </c>
      <c r="G57" s="2">
        <v>163518280</v>
      </c>
      <c r="H57">
        <v>0</v>
      </c>
      <c r="I57" s="4">
        <f t="shared" si="2"/>
        <v>4.7983334647061282E-2</v>
      </c>
      <c r="J57" s="7">
        <v>3.1658553266193941E-2</v>
      </c>
      <c r="K57" s="7">
        <f t="shared" si="0"/>
        <v>2.6649848713311303E-4</v>
      </c>
      <c r="L57" s="8">
        <f t="shared" si="1"/>
        <v>4.4416414522185506E-6</v>
      </c>
    </row>
    <row r="58" spans="1:12" x14ac:dyDescent="0.25">
      <c r="A58" s="3">
        <v>57</v>
      </c>
      <c r="B58" s="1">
        <v>44378</v>
      </c>
      <c r="C58" s="2">
        <v>171860001</v>
      </c>
      <c r="D58" s="2">
        <v>172729996</v>
      </c>
      <c r="E58" s="2">
        <v>164919998</v>
      </c>
      <c r="F58" s="2">
        <v>172600006</v>
      </c>
      <c r="G58" s="2">
        <v>164826599</v>
      </c>
      <c r="H58">
        <v>0</v>
      </c>
      <c r="I58" s="4">
        <f t="shared" si="2"/>
        <v>8.0009930035855881E-3</v>
      </c>
      <c r="J58" s="7">
        <v>3.1658553266193941E-2</v>
      </c>
      <c r="K58" s="7">
        <f t="shared" si="0"/>
        <v>5.5968015757894578E-4</v>
      </c>
      <c r="L58" s="8">
        <f t="shared" si="1"/>
        <v>9.3280026263157632E-6</v>
      </c>
    </row>
    <row r="59" spans="1:12" x14ac:dyDescent="0.25">
      <c r="A59" s="3">
        <v>58</v>
      </c>
      <c r="B59" s="1">
        <v>44409</v>
      </c>
      <c r="C59" s="2">
        <v>174910004</v>
      </c>
      <c r="D59" s="2">
        <v>178770004</v>
      </c>
      <c r="E59" s="2">
        <v>168039993</v>
      </c>
      <c r="F59" s="2">
        <v>178770004</v>
      </c>
      <c r="G59" s="2">
        <v>170718719</v>
      </c>
      <c r="H59">
        <v>0</v>
      </c>
      <c r="I59" s="4">
        <f t="shared" si="2"/>
        <v>3.5747379985606731E-2</v>
      </c>
      <c r="J59" s="7">
        <v>3.1658553266193941E-2</v>
      </c>
      <c r="K59" s="7">
        <f t="shared" si="0"/>
        <v>1.6718503941383958E-5</v>
      </c>
      <c r="L59" s="8">
        <f t="shared" si="1"/>
        <v>2.7864173235639933E-7</v>
      </c>
    </row>
    <row r="60" spans="1:12" x14ac:dyDescent="0.25">
      <c r="A60" s="3">
        <v>59</v>
      </c>
      <c r="B60" s="1">
        <v>44440</v>
      </c>
      <c r="C60" s="2">
        <v>179759995</v>
      </c>
      <c r="D60" s="2">
        <v>181600006</v>
      </c>
      <c r="E60" s="2">
        <v>172520004</v>
      </c>
      <c r="F60" s="2">
        <v>172520004</v>
      </c>
      <c r="G60" s="2">
        <v>164750198</v>
      </c>
      <c r="H60">
        <v>0</v>
      </c>
      <c r="I60" s="4">
        <f t="shared" si="2"/>
        <v>-3.496112244870786E-2</v>
      </c>
      <c r="J60" s="7">
        <v>3.1658553266193941E-2</v>
      </c>
      <c r="K60" s="7">
        <f t="shared" si="0"/>
        <v>4.4381811923586761E-3</v>
      </c>
      <c r="L60" s="8">
        <f t="shared" si="1"/>
        <v>7.3969686539311264E-5</v>
      </c>
    </row>
    <row r="61" spans="1:12" x14ac:dyDescent="0.25">
      <c r="A61" s="3">
        <v>60</v>
      </c>
      <c r="B61" s="1">
        <v>44470</v>
      </c>
      <c r="C61" s="2">
        <v>174520004</v>
      </c>
      <c r="D61" s="2">
        <v>190779999</v>
      </c>
      <c r="E61" s="2">
        <v>172990005</v>
      </c>
      <c r="F61" s="2">
        <v>190779999</v>
      </c>
      <c r="G61" s="2">
        <v>190779999</v>
      </c>
      <c r="H61">
        <v>0</v>
      </c>
      <c r="I61" s="4">
        <f t="shared" si="2"/>
        <v>0.10584276939849824</v>
      </c>
      <c r="J61" s="7">
        <v>3.1658553266193941E-2</v>
      </c>
      <c r="K61" s="7">
        <f t="shared" si="0"/>
        <v>5.503297923164438E-3</v>
      </c>
      <c r="L61" s="8">
        <f t="shared" si="1"/>
        <v>9.1721632052740629E-5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1"/>
  <sheetViews>
    <sheetView workbookViewId="0">
      <selection sqref="A1:XFD1"/>
    </sheetView>
  </sheetViews>
  <sheetFormatPr baseColWidth="10" defaultRowHeight="15" x14ac:dyDescent="0.25"/>
  <cols>
    <col min="1" max="1" width="8" bestFit="1" customWidth="1"/>
    <col min="9" max="9" width="12.5703125" bestFit="1" customWidth="1"/>
    <col min="14" max="14" width="18.85546875" bestFit="1" customWidth="1"/>
  </cols>
  <sheetData>
    <row r="1" spans="1:14" s="3" customFormat="1" x14ac:dyDescent="0.25">
      <c r="A1" s="16" t="s">
        <v>9</v>
      </c>
      <c r="B1" s="3" t="s">
        <v>0</v>
      </c>
      <c r="C1" s="3" t="s">
        <v>1</v>
      </c>
      <c r="D1" s="3" t="s">
        <v>2</v>
      </c>
      <c r="E1" s="3" t="s">
        <v>3</v>
      </c>
      <c r="F1" s="16" t="s">
        <v>4</v>
      </c>
      <c r="G1" s="3" t="s">
        <v>5</v>
      </c>
      <c r="H1" s="3" t="s">
        <v>6</v>
      </c>
      <c r="I1" s="17" t="s">
        <v>7</v>
      </c>
      <c r="J1" s="18" t="s">
        <v>8</v>
      </c>
      <c r="M1" s="18" t="s">
        <v>10</v>
      </c>
      <c r="N1" s="18" t="s">
        <v>11</v>
      </c>
    </row>
    <row r="2" spans="1:14" x14ac:dyDescent="0.25">
      <c r="A2" s="3">
        <v>1</v>
      </c>
      <c r="B2" s="1">
        <v>42675</v>
      </c>
      <c r="C2" s="2">
        <v>18500000</v>
      </c>
      <c r="D2" s="2">
        <v>18650000</v>
      </c>
      <c r="E2" s="2">
        <v>18110001</v>
      </c>
      <c r="F2" s="2">
        <v>18469999</v>
      </c>
      <c r="G2" s="2">
        <v>12831356</v>
      </c>
      <c r="H2">
        <v>0</v>
      </c>
      <c r="I2" s="2">
        <v>0</v>
      </c>
      <c r="J2" s="7">
        <f>AVERAGE(I2:I61)</f>
        <v>1.3588335501251249E-2</v>
      </c>
      <c r="K2" s="7">
        <f>(I2-J2)^2</f>
        <v>1.8464286169456504E-4</v>
      </c>
      <c r="L2" s="8">
        <f>K2/60</f>
        <v>3.0773810282427505E-6</v>
      </c>
      <c r="M2" s="7">
        <f>_xlfn.VAR.S(I2:I61)</f>
        <v>3.0380899125951833E-3</v>
      </c>
      <c r="N2" s="7">
        <f>_xlfn.STDEV.S(I2:I61)</f>
        <v>5.511887074854839E-2</v>
      </c>
    </row>
    <row r="3" spans="1:14" x14ac:dyDescent="0.25">
      <c r="A3" s="3">
        <v>2</v>
      </c>
      <c r="B3" s="1">
        <v>42705</v>
      </c>
      <c r="C3" s="2">
        <v>18340000</v>
      </c>
      <c r="D3" s="2">
        <v>18889999</v>
      </c>
      <c r="E3" s="2">
        <v>18340000</v>
      </c>
      <c r="F3" s="2">
        <v>18360001</v>
      </c>
      <c r="G3" s="2">
        <v>12754941</v>
      </c>
      <c r="H3">
        <v>0</v>
      </c>
      <c r="I3" s="5">
        <f>(F3/F2)-1</f>
        <v>-5.9554957203842296E-3</v>
      </c>
      <c r="J3" s="7">
        <v>1.3588335501251249E-2</v>
      </c>
      <c r="K3" s="7">
        <f t="shared" ref="K3:K61" si="0">(I3-J3)^2</f>
        <v>3.8196133881977372E-4</v>
      </c>
      <c r="L3" s="8">
        <f t="shared" ref="L3:L61" si="1">K3/60</f>
        <v>6.3660223136628952E-6</v>
      </c>
    </row>
    <row r="4" spans="1:14" x14ac:dyDescent="0.25">
      <c r="A4" s="3">
        <v>3</v>
      </c>
      <c r="B4" s="1">
        <v>42736</v>
      </c>
      <c r="C4" s="2">
        <v>18370001</v>
      </c>
      <c r="D4" s="2">
        <v>19280001</v>
      </c>
      <c r="E4" s="2">
        <v>18370001</v>
      </c>
      <c r="F4" s="2">
        <v>18980000</v>
      </c>
      <c r="G4" s="2">
        <v>13326047</v>
      </c>
      <c r="H4">
        <v>0</v>
      </c>
      <c r="I4" s="5">
        <f t="shared" ref="I4:I61" si="2">(F4/F3)-1</f>
        <v>3.3769006875326468E-2</v>
      </c>
      <c r="J4" s="7">
        <v>1.3588335501251249E-2</v>
      </c>
      <c r="K4" s="7">
        <f t="shared" si="0"/>
        <v>4.0725949710841903E-4</v>
      </c>
      <c r="L4" s="8">
        <f t="shared" si="1"/>
        <v>6.7876582851403174E-6</v>
      </c>
    </row>
    <row r="5" spans="1:14" x14ac:dyDescent="0.25">
      <c r="A5" s="3">
        <v>4</v>
      </c>
      <c r="B5" s="1">
        <v>42767</v>
      </c>
      <c r="C5" s="2">
        <v>19049999</v>
      </c>
      <c r="D5" s="2">
        <v>19740000</v>
      </c>
      <c r="E5" s="2">
        <v>19049999</v>
      </c>
      <c r="F5" s="2">
        <v>19600000</v>
      </c>
      <c r="G5" s="2">
        <v>13761355</v>
      </c>
      <c r="H5">
        <v>0</v>
      </c>
      <c r="I5" s="5">
        <f t="shared" si="2"/>
        <v>3.2665964172813533E-2</v>
      </c>
      <c r="J5" s="7">
        <v>1.3588335501251249E-2</v>
      </c>
      <c r="K5" s="7">
        <f t="shared" si="0"/>
        <v>3.6395591573001532E-4</v>
      </c>
      <c r="L5" s="8">
        <f t="shared" si="1"/>
        <v>6.0659319288335884E-6</v>
      </c>
    </row>
    <row r="6" spans="1:14" x14ac:dyDescent="0.25">
      <c r="A6" s="3">
        <v>5</v>
      </c>
      <c r="B6" s="1">
        <v>42795</v>
      </c>
      <c r="C6" s="2">
        <v>20000000</v>
      </c>
      <c r="D6" s="2">
        <v>20000000</v>
      </c>
      <c r="E6" s="2">
        <v>19410000</v>
      </c>
      <c r="F6" s="2">
        <v>19650000</v>
      </c>
      <c r="G6" s="2">
        <v>13796462</v>
      </c>
      <c r="H6">
        <v>0</v>
      </c>
      <c r="I6" s="5">
        <f t="shared" si="2"/>
        <v>2.5510204081633514E-3</v>
      </c>
      <c r="J6" s="7">
        <v>1.3588335501251249E-2</v>
      </c>
      <c r="K6" s="7">
        <f t="shared" si="0"/>
        <v>1.2182232446410591E-4</v>
      </c>
      <c r="L6" s="8">
        <f t="shared" si="1"/>
        <v>2.0303720744017653E-6</v>
      </c>
    </row>
    <row r="7" spans="1:14" x14ac:dyDescent="0.25">
      <c r="A7" s="3">
        <v>6</v>
      </c>
      <c r="B7" s="1">
        <v>42826</v>
      </c>
      <c r="C7" s="2">
        <v>19600000</v>
      </c>
      <c r="D7" s="2">
        <v>20139999</v>
      </c>
      <c r="E7" s="2">
        <v>19299999</v>
      </c>
      <c r="F7" s="2">
        <v>20090000</v>
      </c>
      <c r="G7" s="2">
        <v>14105389</v>
      </c>
      <c r="H7">
        <v>0</v>
      </c>
      <c r="I7" s="5">
        <f t="shared" si="2"/>
        <v>2.2391857506361301E-2</v>
      </c>
      <c r="J7" s="7">
        <v>1.3588335501251249E-2</v>
      </c>
      <c r="K7" s="7">
        <f t="shared" si="0"/>
        <v>7.7501999694456911E-5</v>
      </c>
      <c r="L7" s="8">
        <f t="shared" si="1"/>
        <v>1.2916999949076151E-6</v>
      </c>
    </row>
    <row r="8" spans="1:14" x14ac:dyDescent="0.25">
      <c r="A8" s="3">
        <v>7</v>
      </c>
      <c r="B8" s="1">
        <v>42856</v>
      </c>
      <c r="C8" s="2">
        <v>20200001</v>
      </c>
      <c r="D8" s="2">
        <v>20670000</v>
      </c>
      <c r="E8" s="2">
        <v>19940001</v>
      </c>
      <c r="F8" s="2">
        <v>20600000</v>
      </c>
      <c r="G8" s="2">
        <v>14463466</v>
      </c>
      <c r="H8">
        <v>0</v>
      </c>
      <c r="I8" s="5">
        <f t="shared" si="2"/>
        <v>2.5385764061722327E-2</v>
      </c>
      <c r="J8" s="7">
        <v>1.3588335501251249E-2</v>
      </c>
      <c r="K8" s="7">
        <f t="shared" si="0"/>
        <v>1.3917932063941868E-4</v>
      </c>
      <c r="L8" s="8">
        <f t="shared" si="1"/>
        <v>2.3196553439903114E-6</v>
      </c>
    </row>
    <row r="9" spans="1:14" x14ac:dyDescent="0.25">
      <c r="A9" s="3">
        <v>8</v>
      </c>
      <c r="B9" s="1">
        <v>42887</v>
      </c>
      <c r="C9" s="2">
        <v>20730000</v>
      </c>
      <c r="D9" s="2">
        <v>20930000</v>
      </c>
      <c r="E9" s="2">
        <v>20590000</v>
      </c>
      <c r="F9" s="2">
        <v>20639999</v>
      </c>
      <c r="G9" s="2">
        <v>14491549</v>
      </c>
      <c r="H9">
        <v>0</v>
      </c>
      <c r="I9" s="5">
        <f t="shared" si="2"/>
        <v>1.9416990291261094E-3</v>
      </c>
      <c r="J9" s="7">
        <v>1.3588335501251249E-2</v>
      </c>
      <c r="K9" s="7">
        <f t="shared" si="0"/>
        <v>1.3564414111383552E-4</v>
      </c>
      <c r="L9" s="8">
        <f t="shared" si="1"/>
        <v>2.260735685230592E-6</v>
      </c>
    </row>
    <row r="10" spans="1:14" x14ac:dyDescent="0.25">
      <c r="A10" s="3">
        <v>9</v>
      </c>
      <c r="B10" s="1">
        <v>42917</v>
      </c>
      <c r="C10" s="2">
        <v>20540001</v>
      </c>
      <c r="D10" s="2">
        <v>21820000</v>
      </c>
      <c r="E10" s="2">
        <v>20540001</v>
      </c>
      <c r="F10" s="2">
        <v>21580000</v>
      </c>
      <c r="G10" s="2">
        <v>15151534</v>
      </c>
      <c r="H10">
        <v>0</v>
      </c>
      <c r="I10" s="5">
        <f t="shared" si="2"/>
        <v>4.5542686315052539E-2</v>
      </c>
      <c r="J10" s="7">
        <v>1.3588335501251249E-2</v>
      </c>
      <c r="K10" s="7">
        <f t="shared" si="0"/>
        <v>1.0210805359314832E-3</v>
      </c>
      <c r="L10" s="8">
        <f t="shared" si="1"/>
        <v>1.7018008932191387E-5</v>
      </c>
    </row>
    <row r="11" spans="1:14" x14ac:dyDescent="0.25">
      <c r="A11" s="3">
        <v>10</v>
      </c>
      <c r="B11" s="1">
        <v>42948</v>
      </c>
      <c r="C11" s="2">
        <v>21600000</v>
      </c>
      <c r="D11" s="2">
        <v>22180000</v>
      </c>
      <c r="E11" s="2">
        <v>21299999</v>
      </c>
      <c r="F11" s="2">
        <v>22180000</v>
      </c>
      <c r="G11" s="2">
        <v>15572799</v>
      </c>
      <c r="H11">
        <v>0</v>
      </c>
      <c r="I11" s="5">
        <f t="shared" si="2"/>
        <v>2.7803521779425466E-2</v>
      </c>
      <c r="J11" s="7">
        <v>1.3588335501251249E-2</v>
      </c>
      <c r="K11" s="7">
        <f t="shared" si="0"/>
        <v>2.0207152092319256E-4</v>
      </c>
      <c r="L11" s="8">
        <f t="shared" si="1"/>
        <v>3.3678586820532091E-6</v>
      </c>
    </row>
    <row r="12" spans="1:14" x14ac:dyDescent="0.25">
      <c r="A12" s="3">
        <v>11</v>
      </c>
      <c r="B12" s="1">
        <v>42979</v>
      </c>
      <c r="C12" s="2">
        <v>22200001</v>
      </c>
      <c r="D12" s="2">
        <v>22510000</v>
      </c>
      <c r="E12" s="2">
        <v>21889999</v>
      </c>
      <c r="F12" s="2">
        <v>22240000</v>
      </c>
      <c r="G12" s="2">
        <v>15614924</v>
      </c>
      <c r="H12">
        <v>0</v>
      </c>
      <c r="I12" s="5">
        <f t="shared" si="2"/>
        <v>2.7051397655546428E-3</v>
      </c>
      <c r="J12" s="7">
        <v>1.3588335501251249E-2</v>
      </c>
      <c r="K12" s="7">
        <f t="shared" si="0"/>
        <v>1.1844394942148479E-4</v>
      </c>
      <c r="L12" s="8">
        <f t="shared" si="1"/>
        <v>1.9740658236914132E-6</v>
      </c>
    </row>
    <row r="13" spans="1:14" x14ac:dyDescent="0.25">
      <c r="A13" s="3">
        <v>12</v>
      </c>
      <c r="B13" s="1">
        <v>43009</v>
      </c>
      <c r="C13" s="2">
        <v>22299999</v>
      </c>
      <c r="D13" s="2">
        <v>23480000</v>
      </c>
      <c r="E13" s="2">
        <v>22299999</v>
      </c>
      <c r="F13" s="2">
        <v>23480000</v>
      </c>
      <c r="G13" s="2">
        <v>16485540</v>
      </c>
      <c r="H13">
        <v>0</v>
      </c>
      <c r="I13" s="5">
        <f t="shared" si="2"/>
        <v>5.5755395683453335E-2</v>
      </c>
      <c r="J13" s="7">
        <v>1.3588335501251249E-2</v>
      </c>
      <c r="K13" s="7">
        <f t="shared" si="0"/>
        <v>1.7780609644094526E-3</v>
      </c>
      <c r="L13" s="8">
        <f t="shared" si="1"/>
        <v>2.9634349406824211E-5</v>
      </c>
    </row>
    <row r="14" spans="1:14" x14ac:dyDescent="0.25">
      <c r="A14" s="3">
        <v>13</v>
      </c>
      <c r="B14" s="1">
        <v>43040</v>
      </c>
      <c r="C14" s="2">
        <v>23440001</v>
      </c>
      <c r="D14" s="2">
        <v>24320000</v>
      </c>
      <c r="E14" s="2">
        <v>23440001</v>
      </c>
      <c r="F14" s="2">
        <v>24040001</v>
      </c>
      <c r="G14" s="2">
        <v>16878727</v>
      </c>
      <c r="H14">
        <v>0</v>
      </c>
      <c r="I14" s="5">
        <f t="shared" si="2"/>
        <v>2.3850127768313412E-2</v>
      </c>
      <c r="J14" s="7">
        <v>1.3588335501251249E-2</v>
      </c>
      <c r="K14" s="7">
        <f t="shared" si="0"/>
        <v>1.0530438053233681E-4</v>
      </c>
      <c r="L14" s="8">
        <f t="shared" si="1"/>
        <v>1.7550730088722801E-6</v>
      </c>
    </row>
    <row r="15" spans="1:14" x14ac:dyDescent="0.25">
      <c r="A15" s="3">
        <v>14</v>
      </c>
      <c r="B15" s="1">
        <v>43070</v>
      </c>
      <c r="C15" s="2">
        <v>23950001</v>
      </c>
      <c r="D15" s="2">
        <v>23950001</v>
      </c>
      <c r="E15" s="2">
        <v>22500000</v>
      </c>
      <c r="F15" s="2">
        <v>22650000</v>
      </c>
      <c r="G15" s="2">
        <v>15902790</v>
      </c>
      <c r="H15">
        <v>0</v>
      </c>
      <c r="I15" s="5">
        <f t="shared" si="2"/>
        <v>-5.7820338692997519E-2</v>
      </c>
      <c r="J15" s="7">
        <v>1.3588335501251249E-2</v>
      </c>
      <c r="K15" s="7">
        <f t="shared" si="0"/>
        <v>5.0991987501803693E-3</v>
      </c>
      <c r="L15" s="8">
        <f t="shared" si="1"/>
        <v>8.4986645836339489E-5</v>
      </c>
    </row>
    <row r="16" spans="1:14" x14ac:dyDescent="0.25">
      <c r="A16" s="3">
        <v>15</v>
      </c>
      <c r="B16" s="1">
        <v>43101</v>
      </c>
      <c r="C16" s="2">
        <v>22879999</v>
      </c>
      <c r="D16" s="2">
        <v>25139999</v>
      </c>
      <c r="E16" s="2">
        <v>22879999</v>
      </c>
      <c r="F16" s="2">
        <v>24860001</v>
      </c>
      <c r="G16" s="2">
        <v>18570221</v>
      </c>
      <c r="H16">
        <v>0</v>
      </c>
      <c r="I16" s="5">
        <f t="shared" si="2"/>
        <v>9.7571788079470201E-2</v>
      </c>
      <c r="J16" s="7">
        <v>1.3588335501251249E-2</v>
      </c>
      <c r="K16" s="7">
        <f t="shared" si="0"/>
        <v>7.0532203069579528E-3</v>
      </c>
      <c r="L16" s="8">
        <f t="shared" si="1"/>
        <v>1.1755367178263255E-4</v>
      </c>
    </row>
    <row r="17" spans="1:12" x14ac:dyDescent="0.25">
      <c r="A17" s="3">
        <v>16</v>
      </c>
      <c r="B17" s="1">
        <v>43132</v>
      </c>
      <c r="C17" s="2">
        <v>24629999</v>
      </c>
      <c r="D17" s="2">
        <v>24629999</v>
      </c>
      <c r="E17" s="2">
        <v>22490000</v>
      </c>
      <c r="F17" s="2">
        <v>24090000</v>
      </c>
      <c r="G17" s="2">
        <v>17995037</v>
      </c>
      <c r="H17">
        <v>0</v>
      </c>
      <c r="I17" s="5">
        <f t="shared" si="2"/>
        <v>-3.0973490306778317E-2</v>
      </c>
      <c r="J17" s="7">
        <v>1.3588335501251249E-2</v>
      </c>
      <c r="K17" s="7">
        <f t="shared" si="0"/>
        <v>1.9857563193451701E-3</v>
      </c>
      <c r="L17" s="8">
        <f t="shared" si="1"/>
        <v>3.3095938655752836E-5</v>
      </c>
    </row>
    <row r="18" spans="1:12" x14ac:dyDescent="0.25">
      <c r="A18" s="3">
        <v>17</v>
      </c>
      <c r="B18" s="1">
        <v>43160</v>
      </c>
      <c r="C18" s="2">
        <v>23780001</v>
      </c>
      <c r="D18" s="2">
        <v>25059999</v>
      </c>
      <c r="E18" s="2">
        <v>23230000</v>
      </c>
      <c r="F18" s="2">
        <v>23660000</v>
      </c>
      <c r="G18" s="2">
        <v>17673830</v>
      </c>
      <c r="H18">
        <v>0</v>
      </c>
      <c r="I18" s="5">
        <f t="shared" si="2"/>
        <v>-1.7849730178497336E-2</v>
      </c>
      <c r="J18" s="7">
        <v>1.3588335501251249E-2</v>
      </c>
      <c r="K18" s="7">
        <f t="shared" si="0"/>
        <v>9.8835197368418596E-4</v>
      </c>
      <c r="L18" s="8">
        <f t="shared" si="1"/>
        <v>1.6472532894736433E-5</v>
      </c>
    </row>
    <row r="19" spans="1:12" x14ac:dyDescent="0.25">
      <c r="A19" s="3">
        <v>18</v>
      </c>
      <c r="B19" s="1">
        <v>43191</v>
      </c>
      <c r="C19" s="2">
        <v>23190001</v>
      </c>
      <c r="D19" s="2">
        <v>24480000</v>
      </c>
      <c r="E19" s="2">
        <v>23170000</v>
      </c>
      <c r="F19" s="2">
        <v>23879999</v>
      </c>
      <c r="G19" s="2">
        <v>17838167</v>
      </c>
      <c r="H19">
        <v>0</v>
      </c>
      <c r="I19" s="5">
        <f t="shared" si="2"/>
        <v>9.2983516483515771E-3</v>
      </c>
      <c r="J19" s="7">
        <v>1.3588335501251249E-2</v>
      </c>
      <c r="K19" s="7">
        <f t="shared" si="0"/>
        <v>1.8403961458139913E-5</v>
      </c>
      <c r="L19" s="8">
        <f t="shared" si="1"/>
        <v>3.0673269096899856E-7</v>
      </c>
    </row>
    <row r="20" spans="1:12" x14ac:dyDescent="0.25">
      <c r="A20" s="3">
        <v>19</v>
      </c>
      <c r="B20" s="1">
        <v>43221</v>
      </c>
      <c r="C20" s="2">
        <v>23990000</v>
      </c>
      <c r="D20" s="2">
        <v>25190001</v>
      </c>
      <c r="E20" s="2">
        <v>23830000</v>
      </c>
      <c r="F20" s="2">
        <v>25070000</v>
      </c>
      <c r="G20" s="2">
        <v>18727091</v>
      </c>
      <c r="H20">
        <v>0</v>
      </c>
      <c r="I20" s="5">
        <f t="shared" si="2"/>
        <v>4.9832539775231943E-2</v>
      </c>
      <c r="J20" s="7">
        <v>1.3588335501251249E-2</v>
      </c>
      <c r="K20" s="7">
        <f t="shared" si="0"/>
        <v>1.3136423434540404E-3</v>
      </c>
      <c r="L20" s="8">
        <f t="shared" si="1"/>
        <v>2.1894039057567341E-5</v>
      </c>
    </row>
    <row r="21" spans="1:12" x14ac:dyDescent="0.25">
      <c r="A21" s="3">
        <v>20</v>
      </c>
      <c r="B21" s="1">
        <v>43252</v>
      </c>
      <c r="C21" s="2">
        <v>25420000</v>
      </c>
      <c r="D21" s="2">
        <v>26090000</v>
      </c>
      <c r="E21" s="2">
        <v>24980000</v>
      </c>
      <c r="F21" s="2">
        <v>25230000</v>
      </c>
      <c r="G21" s="2">
        <v>18846607</v>
      </c>
      <c r="H21">
        <v>0</v>
      </c>
      <c r="I21" s="5">
        <f t="shared" si="2"/>
        <v>6.3821300358994915E-3</v>
      </c>
      <c r="J21" s="7">
        <v>1.3588335501251249E-2</v>
      </c>
      <c r="K21" s="7">
        <f t="shared" si="0"/>
        <v>5.1929397208865541E-5</v>
      </c>
      <c r="L21" s="8">
        <f t="shared" si="1"/>
        <v>8.6548995348109236E-7</v>
      </c>
    </row>
    <row r="22" spans="1:12" x14ac:dyDescent="0.25">
      <c r="A22" s="3">
        <v>21</v>
      </c>
      <c r="B22" s="1">
        <v>43282</v>
      </c>
      <c r="C22" s="2">
        <v>25379999</v>
      </c>
      <c r="D22" s="2">
        <v>27030001</v>
      </c>
      <c r="E22" s="2">
        <v>25170000</v>
      </c>
      <c r="F22" s="2">
        <v>25750000</v>
      </c>
      <c r="G22" s="2">
        <v>19235044</v>
      </c>
      <c r="H22">
        <v>0</v>
      </c>
      <c r="I22" s="5">
        <f t="shared" si="2"/>
        <v>2.0610384462940834E-2</v>
      </c>
      <c r="J22" s="7">
        <v>1.3588335501251249E-2</v>
      </c>
      <c r="K22" s="7">
        <f t="shared" si="0"/>
        <v>4.9309171620365778E-5</v>
      </c>
      <c r="L22" s="8">
        <f t="shared" si="1"/>
        <v>8.2181952700609632E-7</v>
      </c>
    </row>
    <row r="23" spans="1:12" x14ac:dyDescent="0.25">
      <c r="A23" s="3">
        <v>22</v>
      </c>
      <c r="B23" s="1">
        <v>43313</v>
      </c>
      <c r="C23" s="2">
        <v>25830000</v>
      </c>
      <c r="D23" s="2">
        <v>27459999</v>
      </c>
      <c r="E23" s="2">
        <v>25830000</v>
      </c>
      <c r="F23" s="2">
        <v>27459999</v>
      </c>
      <c r="G23" s="2">
        <v>20512402</v>
      </c>
      <c r="H23">
        <v>0</v>
      </c>
      <c r="I23" s="5">
        <f t="shared" si="2"/>
        <v>6.6407728155339907E-2</v>
      </c>
      <c r="J23" s="7">
        <v>1.3588335501251249E-2</v>
      </c>
      <c r="K23" s="7">
        <f t="shared" si="0"/>
        <v>2.7898882403467949E-3</v>
      </c>
      <c r="L23" s="8">
        <f t="shared" si="1"/>
        <v>4.6498137339113248E-5</v>
      </c>
    </row>
    <row r="24" spans="1:12" x14ac:dyDescent="0.25">
      <c r="A24" s="3">
        <v>23</v>
      </c>
      <c r="B24" s="1">
        <v>43344</v>
      </c>
      <c r="C24" s="2">
        <v>27570000</v>
      </c>
      <c r="D24" s="2">
        <v>27980000</v>
      </c>
      <c r="E24" s="2">
        <v>27110001</v>
      </c>
      <c r="F24" s="2">
        <v>27930000</v>
      </c>
      <c r="G24" s="2">
        <v>20863489</v>
      </c>
      <c r="H24">
        <v>0</v>
      </c>
      <c r="I24" s="5">
        <f t="shared" si="2"/>
        <v>1.7115841846898849E-2</v>
      </c>
      <c r="J24" s="7">
        <v>1.3588335501251249E-2</v>
      </c>
      <c r="K24" s="7">
        <f t="shared" si="0"/>
        <v>1.2443301018584089E-5</v>
      </c>
      <c r="L24" s="8">
        <f t="shared" si="1"/>
        <v>2.0738835030973481E-7</v>
      </c>
    </row>
    <row r="25" spans="1:12" x14ac:dyDescent="0.25">
      <c r="A25" s="3">
        <v>24</v>
      </c>
      <c r="B25" s="1">
        <v>43374</v>
      </c>
      <c r="C25" s="2">
        <v>28049999</v>
      </c>
      <c r="D25" s="2">
        <v>28049999</v>
      </c>
      <c r="E25" s="2">
        <v>24530001</v>
      </c>
      <c r="F25" s="2">
        <v>25240000</v>
      </c>
      <c r="G25" s="2">
        <v>18854078</v>
      </c>
      <c r="H25">
        <v>0</v>
      </c>
      <c r="I25" s="5">
        <f t="shared" si="2"/>
        <v>-9.6312209094163936E-2</v>
      </c>
      <c r="J25" s="7">
        <v>1.3588335501251249E-2</v>
      </c>
      <c r="K25" s="7">
        <f t="shared" si="0"/>
        <v>1.207812970236884E-2</v>
      </c>
      <c r="L25" s="8">
        <f t="shared" si="1"/>
        <v>2.0130216170614732E-4</v>
      </c>
    </row>
    <row r="26" spans="1:12" x14ac:dyDescent="0.25">
      <c r="A26" s="3">
        <v>25</v>
      </c>
      <c r="B26" s="1">
        <v>43405</v>
      </c>
      <c r="C26" s="2">
        <v>25480000</v>
      </c>
      <c r="D26" s="2">
        <v>26250000</v>
      </c>
      <c r="E26" s="2">
        <v>24360001</v>
      </c>
      <c r="F26" s="2">
        <v>25870001</v>
      </c>
      <c r="G26" s="2">
        <v>19324686</v>
      </c>
      <c r="H26">
        <v>0</v>
      </c>
      <c r="I26" s="5">
        <f t="shared" si="2"/>
        <v>2.4960419968304226E-2</v>
      </c>
      <c r="J26" s="7">
        <v>1.3588335501251249E-2</v>
      </c>
      <c r="K26" s="7">
        <f t="shared" si="0"/>
        <v>1.2932430512578759E-4</v>
      </c>
      <c r="L26" s="8">
        <f t="shared" si="1"/>
        <v>2.1554050854297933E-6</v>
      </c>
    </row>
    <row r="27" spans="1:12" x14ac:dyDescent="0.25">
      <c r="A27" s="3">
        <v>26</v>
      </c>
      <c r="B27" s="1">
        <v>43435</v>
      </c>
      <c r="C27" s="2">
        <v>26270000</v>
      </c>
      <c r="D27" s="2">
        <v>26270000</v>
      </c>
      <c r="E27" s="2">
        <v>19520000</v>
      </c>
      <c r="F27" s="2">
        <v>20889999</v>
      </c>
      <c r="G27" s="2">
        <v>15604664</v>
      </c>
      <c r="H27">
        <v>0</v>
      </c>
      <c r="I27" s="5">
        <f t="shared" si="2"/>
        <v>-0.19250103623884673</v>
      </c>
      <c r="J27" s="7">
        <v>1.3588335501251249E-2</v>
      </c>
      <c r="K27" s="7">
        <f t="shared" si="0"/>
        <v>4.2472829144228293E-2</v>
      </c>
      <c r="L27" s="8">
        <f t="shared" si="1"/>
        <v>7.0788048573713826E-4</v>
      </c>
    </row>
    <row r="28" spans="1:12" x14ac:dyDescent="0.25">
      <c r="A28" s="3">
        <v>27</v>
      </c>
      <c r="B28" s="1">
        <v>43466</v>
      </c>
      <c r="C28" s="2">
        <v>20850000</v>
      </c>
      <c r="D28" s="2">
        <v>22469999</v>
      </c>
      <c r="E28" s="2">
        <v>20260000</v>
      </c>
      <c r="F28" s="2">
        <v>22469999</v>
      </c>
      <c r="G28" s="2">
        <v>19090134</v>
      </c>
      <c r="H28">
        <v>0</v>
      </c>
      <c r="I28" s="5">
        <f t="shared" si="2"/>
        <v>7.5634278393215792E-2</v>
      </c>
      <c r="J28" s="7">
        <v>1.3588335501251249E-2</v>
      </c>
      <c r="K28" s="7">
        <f t="shared" si="0"/>
        <v>3.8496990293529253E-3</v>
      </c>
      <c r="L28" s="8">
        <f t="shared" si="1"/>
        <v>6.4161650489215428E-5</v>
      </c>
    </row>
    <row r="29" spans="1:12" x14ac:dyDescent="0.25">
      <c r="A29" s="3">
        <v>28</v>
      </c>
      <c r="B29" s="1">
        <v>43497</v>
      </c>
      <c r="C29" s="2">
        <v>22530001</v>
      </c>
      <c r="D29" s="2">
        <v>23559999</v>
      </c>
      <c r="E29" s="2">
        <v>22530001</v>
      </c>
      <c r="F29" s="2">
        <v>23469999</v>
      </c>
      <c r="G29" s="2">
        <v>19939716</v>
      </c>
      <c r="H29">
        <v>0</v>
      </c>
      <c r="I29" s="5">
        <f t="shared" si="2"/>
        <v>4.4503784802126578E-2</v>
      </c>
      <c r="J29" s="7">
        <v>1.3588335501251249E-2</v>
      </c>
      <c r="K29" s="7">
        <f t="shared" si="0"/>
        <v>9.5576500547499288E-4</v>
      </c>
      <c r="L29" s="8">
        <f t="shared" si="1"/>
        <v>1.5929416757916547E-5</v>
      </c>
    </row>
    <row r="30" spans="1:12" x14ac:dyDescent="0.25">
      <c r="A30" s="3">
        <v>29</v>
      </c>
      <c r="B30" s="1">
        <v>43525</v>
      </c>
      <c r="C30" s="2">
        <v>23680000</v>
      </c>
      <c r="D30" s="2">
        <v>24260000</v>
      </c>
      <c r="E30" s="2">
        <v>23030001</v>
      </c>
      <c r="F30" s="2">
        <v>24129999</v>
      </c>
      <c r="G30" s="2">
        <v>20500441</v>
      </c>
      <c r="H30">
        <v>0</v>
      </c>
      <c r="I30" s="5">
        <f t="shared" si="2"/>
        <v>2.8121006737154008E-2</v>
      </c>
      <c r="J30" s="7">
        <v>1.3588335501251249E-2</v>
      </c>
      <c r="K30" s="7">
        <f t="shared" si="0"/>
        <v>2.1119853325083545E-4</v>
      </c>
      <c r="L30" s="8">
        <f t="shared" si="1"/>
        <v>3.5199755541805906E-6</v>
      </c>
    </row>
    <row r="31" spans="1:12" x14ac:dyDescent="0.25">
      <c r="A31" s="3">
        <v>30</v>
      </c>
      <c r="B31" s="1">
        <v>43556</v>
      </c>
      <c r="C31" s="2">
        <v>24430000</v>
      </c>
      <c r="D31" s="2">
        <v>25290001</v>
      </c>
      <c r="E31" s="2">
        <v>24430000</v>
      </c>
      <c r="F31" s="2">
        <v>25290001</v>
      </c>
      <c r="G31" s="2">
        <v>21485960</v>
      </c>
      <c r="H31">
        <v>0</v>
      </c>
      <c r="I31" s="5">
        <f t="shared" si="2"/>
        <v>4.8073023127767289E-2</v>
      </c>
      <c r="J31" s="7">
        <v>1.3588335501251249E-2</v>
      </c>
      <c r="K31" s="7">
        <f t="shared" si="0"/>
        <v>1.1891936806983886E-3</v>
      </c>
      <c r="L31" s="8">
        <f t="shared" si="1"/>
        <v>1.9819894678306474E-5</v>
      </c>
    </row>
    <row r="32" spans="1:12" x14ac:dyDescent="0.25">
      <c r="A32" s="3">
        <v>31</v>
      </c>
      <c r="B32" s="1">
        <v>43586</v>
      </c>
      <c r="C32" s="2">
        <v>24959999</v>
      </c>
      <c r="D32" s="2">
        <v>25190001</v>
      </c>
      <c r="E32" s="2">
        <v>23830000</v>
      </c>
      <c r="F32" s="2">
        <v>23830000</v>
      </c>
      <c r="G32" s="2">
        <v>20245567</v>
      </c>
      <c r="H32">
        <v>0</v>
      </c>
      <c r="I32" s="5">
        <f t="shared" si="2"/>
        <v>-5.7730365451547416E-2</v>
      </c>
      <c r="J32" s="7">
        <v>1.3588335501251249E-2</v>
      </c>
      <c r="K32" s="7">
        <f t="shared" si="0"/>
        <v>5.0863571055947245E-3</v>
      </c>
      <c r="L32" s="8">
        <f t="shared" si="1"/>
        <v>8.477261842657874E-5</v>
      </c>
    </row>
    <row r="33" spans="1:12" x14ac:dyDescent="0.25">
      <c r="A33" s="3">
        <v>32</v>
      </c>
      <c r="B33" s="1">
        <v>43617</v>
      </c>
      <c r="C33" s="2">
        <v>23450001</v>
      </c>
      <c r="D33" s="2">
        <v>25540001</v>
      </c>
      <c r="E33" s="2">
        <v>23450001</v>
      </c>
      <c r="F33" s="2">
        <v>25190001</v>
      </c>
      <c r="G33" s="2">
        <v>21401001</v>
      </c>
      <c r="H33">
        <v>0</v>
      </c>
      <c r="I33" s="5">
        <f t="shared" si="2"/>
        <v>5.7070960973562679E-2</v>
      </c>
      <c r="J33" s="7">
        <v>1.3588335501251249E-2</v>
      </c>
      <c r="K33" s="7">
        <f t="shared" si="0"/>
        <v>1.8907387179653069E-3</v>
      </c>
      <c r="L33" s="8">
        <f t="shared" si="1"/>
        <v>3.1512311966088446E-5</v>
      </c>
    </row>
    <row r="34" spans="1:12" x14ac:dyDescent="0.25">
      <c r="A34" s="3">
        <v>33</v>
      </c>
      <c r="B34" s="1">
        <v>43647</v>
      </c>
      <c r="C34" s="2">
        <v>25370001</v>
      </c>
      <c r="D34" s="2">
        <v>26270000</v>
      </c>
      <c r="E34" s="2">
        <v>25370001</v>
      </c>
      <c r="F34" s="2">
        <v>25840000</v>
      </c>
      <c r="G34" s="2">
        <v>21953230</v>
      </c>
      <c r="H34">
        <v>0</v>
      </c>
      <c r="I34" s="5">
        <f t="shared" si="2"/>
        <v>2.5803849710049676E-2</v>
      </c>
      <c r="J34" s="7">
        <v>1.3588335501251249E-2</v>
      </c>
      <c r="K34" s="7">
        <f t="shared" si="0"/>
        <v>1.4921878738535625E-4</v>
      </c>
      <c r="L34" s="8">
        <f t="shared" si="1"/>
        <v>2.4869797897559374E-6</v>
      </c>
    </row>
    <row r="35" spans="1:12" x14ac:dyDescent="0.25">
      <c r="A35" s="3">
        <v>34</v>
      </c>
      <c r="B35" s="1">
        <v>43678</v>
      </c>
      <c r="C35" s="2">
        <v>25809999</v>
      </c>
      <c r="D35" s="2">
        <v>25809999</v>
      </c>
      <c r="E35" s="2">
        <v>24469999</v>
      </c>
      <c r="F35" s="2">
        <v>25400000</v>
      </c>
      <c r="G35" s="2">
        <v>21579412</v>
      </c>
      <c r="H35">
        <v>0</v>
      </c>
      <c r="I35" s="5">
        <f t="shared" si="2"/>
        <v>-1.7027863777089758E-2</v>
      </c>
      <c r="J35" s="7">
        <v>1.3588335501251249E-2</v>
      </c>
      <c r="K35" s="7">
        <f t="shared" si="0"/>
        <v>9.3735165825108841E-4</v>
      </c>
      <c r="L35" s="8">
        <f t="shared" si="1"/>
        <v>1.562252763751814E-5</v>
      </c>
    </row>
    <row r="36" spans="1:12" x14ac:dyDescent="0.25">
      <c r="A36" s="3">
        <v>35</v>
      </c>
      <c r="B36" s="1">
        <v>43709</v>
      </c>
      <c r="C36" s="2">
        <v>25230000</v>
      </c>
      <c r="D36" s="2">
        <v>25850000</v>
      </c>
      <c r="E36" s="2">
        <v>24760000</v>
      </c>
      <c r="F36" s="2">
        <v>24889999</v>
      </c>
      <c r="G36" s="2">
        <v>21146126</v>
      </c>
      <c r="H36">
        <v>0</v>
      </c>
      <c r="I36" s="5">
        <f t="shared" si="2"/>
        <v>-2.0078779527559099E-2</v>
      </c>
      <c r="J36" s="7">
        <v>1.3588335501251249E-2</v>
      </c>
      <c r="K36" s="7">
        <f t="shared" si="0"/>
        <v>1.1334746343631475E-3</v>
      </c>
      <c r="L36" s="8">
        <f t="shared" si="1"/>
        <v>1.8891243906052459E-5</v>
      </c>
    </row>
    <row r="37" spans="1:12" x14ac:dyDescent="0.25">
      <c r="A37" s="3">
        <v>36</v>
      </c>
      <c r="B37" s="1">
        <v>43739</v>
      </c>
      <c r="C37" s="2">
        <v>24680000</v>
      </c>
      <c r="D37" s="2">
        <v>25459999</v>
      </c>
      <c r="E37" s="2">
        <v>24219999</v>
      </c>
      <c r="F37" s="2">
        <v>25420000</v>
      </c>
      <c r="G37" s="2">
        <v>21596405</v>
      </c>
      <c r="H37">
        <v>0</v>
      </c>
      <c r="I37" s="5">
        <f t="shared" si="2"/>
        <v>2.1293733278173299E-2</v>
      </c>
      <c r="J37" s="7">
        <v>1.3588335501251249E-2</v>
      </c>
      <c r="K37" s="7">
        <f t="shared" si="0"/>
        <v>5.9373154900595276E-5</v>
      </c>
      <c r="L37" s="8">
        <f t="shared" si="1"/>
        <v>9.8955258167658796E-7</v>
      </c>
    </row>
    <row r="38" spans="1:12" x14ac:dyDescent="0.25">
      <c r="A38" s="3">
        <v>37</v>
      </c>
      <c r="B38" s="1">
        <v>43770</v>
      </c>
      <c r="C38" s="2">
        <v>25590000</v>
      </c>
      <c r="D38" s="2">
        <v>26450001</v>
      </c>
      <c r="E38" s="2">
        <v>25450001</v>
      </c>
      <c r="F38" s="2">
        <v>26360001</v>
      </c>
      <c r="G38" s="2">
        <v>22395014</v>
      </c>
      <c r="H38">
        <v>0</v>
      </c>
      <c r="I38" s="5">
        <f t="shared" si="2"/>
        <v>3.697879622344602E-2</v>
      </c>
      <c r="J38" s="7">
        <v>1.3588335501251249E-2</v>
      </c>
      <c r="K38" s="7">
        <f t="shared" si="0"/>
        <v>5.4711365279653634E-4</v>
      </c>
      <c r="L38" s="8">
        <f t="shared" si="1"/>
        <v>9.1185608799422728E-6</v>
      </c>
    </row>
    <row r="39" spans="1:12" x14ac:dyDescent="0.25">
      <c r="A39" s="3">
        <v>38</v>
      </c>
      <c r="B39" s="1">
        <v>43800</v>
      </c>
      <c r="C39" s="2">
        <v>26040001</v>
      </c>
      <c r="D39" s="2">
        <v>26200001</v>
      </c>
      <c r="E39" s="2">
        <v>24990000</v>
      </c>
      <c r="F39" s="2">
        <v>26070000</v>
      </c>
      <c r="G39" s="2">
        <v>22148634</v>
      </c>
      <c r="H39">
        <v>0</v>
      </c>
      <c r="I39" s="5">
        <f t="shared" si="2"/>
        <v>-1.1001554969591987E-2</v>
      </c>
      <c r="J39" s="7">
        <v>1.3588335501251249E-2</v>
      </c>
      <c r="K39" s="7">
        <f t="shared" si="0"/>
        <v>6.0466271336806693E-4</v>
      </c>
      <c r="L39" s="8">
        <f t="shared" si="1"/>
        <v>1.0077711889467782E-5</v>
      </c>
    </row>
    <row r="40" spans="1:12" x14ac:dyDescent="0.25">
      <c r="A40" s="3">
        <v>39</v>
      </c>
      <c r="B40" s="1">
        <v>43831</v>
      </c>
      <c r="C40" s="2">
        <v>26400000</v>
      </c>
      <c r="D40" s="2">
        <v>27280001</v>
      </c>
      <c r="E40" s="2">
        <v>26190001</v>
      </c>
      <c r="F40" s="2">
        <v>26420000</v>
      </c>
      <c r="G40" s="2">
        <v>23640182</v>
      </c>
      <c r="H40">
        <v>0</v>
      </c>
      <c r="I40" s="5">
        <f t="shared" si="2"/>
        <v>1.3425393172228572E-2</v>
      </c>
      <c r="J40" s="7">
        <v>1.3588335501251249E-2</v>
      </c>
      <c r="K40" s="7">
        <f t="shared" si="0"/>
        <v>2.6550202587334136E-8</v>
      </c>
      <c r="L40" s="8">
        <f t="shared" si="1"/>
        <v>4.425033764555689E-10</v>
      </c>
    </row>
    <row r="41" spans="1:12" x14ac:dyDescent="0.25">
      <c r="A41" s="3">
        <v>40</v>
      </c>
      <c r="B41" s="1">
        <v>43862</v>
      </c>
      <c r="C41" s="2">
        <v>26730000</v>
      </c>
      <c r="D41" s="2">
        <v>28510000</v>
      </c>
      <c r="E41" s="2">
        <v>24760000</v>
      </c>
      <c r="F41" s="2">
        <v>24889999</v>
      </c>
      <c r="G41" s="2">
        <v>22271164</v>
      </c>
      <c r="H41">
        <v>0</v>
      </c>
      <c r="I41" s="5">
        <f t="shared" si="2"/>
        <v>-5.7910711582134788E-2</v>
      </c>
      <c r="J41" s="7">
        <v>1.3588335501251249E-2</v>
      </c>
      <c r="K41" s="7">
        <f t="shared" si="0"/>
        <v>5.1121137338322525E-3</v>
      </c>
      <c r="L41" s="8">
        <f t="shared" si="1"/>
        <v>8.5201895563870878E-5</v>
      </c>
    </row>
    <row r="42" spans="1:12" x14ac:dyDescent="0.25">
      <c r="A42" s="3">
        <v>41</v>
      </c>
      <c r="B42" s="1">
        <v>43891</v>
      </c>
      <c r="C42" s="2">
        <v>26020000</v>
      </c>
      <c r="D42" s="2">
        <v>26379999</v>
      </c>
      <c r="E42" s="2">
        <v>19580000</v>
      </c>
      <c r="F42" s="2">
        <v>22280001</v>
      </c>
      <c r="G42" s="2">
        <v>19935780</v>
      </c>
      <c r="H42">
        <v>0</v>
      </c>
      <c r="I42" s="5">
        <f t="shared" si="2"/>
        <v>-0.10486131397594678</v>
      </c>
      <c r="J42" s="7">
        <v>1.3588335501251249E-2</v>
      </c>
      <c r="K42" s="7">
        <f t="shared" si="0"/>
        <v>1.4030319461271078E-2</v>
      </c>
      <c r="L42" s="8">
        <f t="shared" si="1"/>
        <v>2.338386576878513E-4</v>
      </c>
    </row>
    <row r="43" spans="1:12" x14ac:dyDescent="0.25">
      <c r="A43" s="3">
        <v>42</v>
      </c>
      <c r="B43" s="1">
        <v>43922</v>
      </c>
      <c r="C43" s="2">
        <v>21170000</v>
      </c>
      <c r="D43" s="2">
        <v>25299999</v>
      </c>
      <c r="E43" s="2">
        <v>21170000</v>
      </c>
      <c r="F43" s="2">
        <v>25209999</v>
      </c>
      <c r="G43" s="2">
        <v>22557493</v>
      </c>
      <c r="H43">
        <v>0</v>
      </c>
      <c r="I43" s="5">
        <f t="shared" si="2"/>
        <v>0.1315079833254944</v>
      </c>
      <c r="J43" s="7">
        <v>1.3588335501251249E-2</v>
      </c>
      <c r="K43" s="7">
        <f t="shared" si="0"/>
        <v>1.3905043342993535E-2</v>
      </c>
      <c r="L43" s="8">
        <f t="shared" si="1"/>
        <v>2.3175072238322558E-4</v>
      </c>
    </row>
    <row r="44" spans="1:12" x14ac:dyDescent="0.25">
      <c r="A44" s="3">
        <v>43</v>
      </c>
      <c r="B44" s="1">
        <v>43952</v>
      </c>
      <c r="C44" s="2">
        <v>24610001</v>
      </c>
      <c r="D44" s="2">
        <v>27299999</v>
      </c>
      <c r="E44" s="2">
        <v>24610001</v>
      </c>
      <c r="F44" s="2">
        <v>27299999</v>
      </c>
      <c r="G44" s="2">
        <v>24427591</v>
      </c>
      <c r="H44">
        <v>0</v>
      </c>
      <c r="I44" s="5">
        <f t="shared" si="2"/>
        <v>8.290361296721982E-2</v>
      </c>
      <c r="J44" s="7">
        <v>1.3588335501251249E-2</v>
      </c>
      <c r="K44" s="7">
        <f t="shared" si="0"/>
        <v>4.8046076901842117E-3</v>
      </c>
      <c r="L44" s="8">
        <f t="shared" si="1"/>
        <v>8.0076794836403533E-5</v>
      </c>
    </row>
    <row r="45" spans="1:12" x14ac:dyDescent="0.25">
      <c r="A45" s="3">
        <v>44</v>
      </c>
      <c r="B45" s="1">
        <v>43983</v>
      </c>
      <c r="C45" s="2">
        <v>27459999</v>
      </c>
      <c r="D45" s="2">
        <v>28670000</v>
      </c>
      <c r="E45" s="2">
        <v>26790001</v>
      </c>
      <c r="F45" s="2">
        <v>28410000</v>
      </c>
      <c r="G45" s="2">
        <v>25420803</v>
      </c>
      <c r="H45">
        <v>0</v>
      </c>
      <c r="I45" s="5">
        <f t="shared" si="2"/>
        <v>4.0659378778731714E-2</v>
      </c>
      <c r="J45" s="7">
        <v>1.3588335501251249E-2</v>
      </c>
      <c r="K45" s="7">
        <f t="shared" si="0"/>
        <v>7.3284138413122024E-4</v>
      </c>
      <c r="L45" s="8">
        <f t="shared" si="1"/>
        <v>1.221402306885367E-5</v>
      </c>
    </row>
    <row r="46" spans="1:12" x14ac:dyDescent="0.25">
      <c r="A46" s="3">
        <v>45</v>
      </c>
      <c r="B46" s="1">
        <v>44013</v>
      </c>
      <c r="C46" s="2">
        <v>28860001</v>
      </c>
      <c r="D46" s="2">
        <v>30350000</v>
      </c>
      <c r="E46" s="2">
        <v>28860001</v>
      </c>
      <c r="F46" s="2">
        <v>30350000</v>
      </c>
      <c r="G46" s="2">
        <v>27156683</v>
      </c>
      <c r="H46">
        <v>0</v>
      </c>
      <c r="I46" s="5">
        <f t="shared" si="2"/>
        <v>6.8285814853924709E-2</v>
      </c>
      <c r="J46" s="7">
        <v>1.3588335501251249E-2</v>
      </c>
      <c r="K46" s="7">
        <f t="shared" si="0"/>
        <v>2.9918142475361393E-3</v>
      </c>
      <c r="L46" s="8">
        <f t="shared" si="1"/>
        <v>4.9863570792268987E-5</v>
      </c>
    </row>
    <row r="47" spans="1:12" x14ac:dyDescent="0.25">
      <c r="A47" s="3">
        <v>46</v>
      </c>
      <c r="B47" s="1">
        <v>44044</v>
      </c>
      <c r="C47" s="2">
        <v>30670000</v>
      </c>
      <c r="D47" s="2">
        <v>33279999</v>
      </c>
      <c r="E47" s="2">
        <v>30670000</v>
      </c>
      <c r="F47" s="2">
        <v>33279999</v>
      </c>
      <c r="G47" s="2">
        <v>29778399</v>
      </c>
      <c r="H47">
        <v>0</v>
      </c>
      <c r="I47" s="5">
        <f t="shared" si="2"/>
        <v>9.6540329489291699E-2</v>
      </c>
      <c r="J47" s="7">
        <v>1.3588335501251249E-2</v>
      </c>
      <c r="K47" s="7">
        <f t="shared" si="0"/>
        <v>6.8810333065919002E-3</v>
      </c>
      <c r="L47" s="8">
        <f t="shared" si="1"/>
        <v>1.1468388844319834E-4</v>
      </c>
    </row>
    <row r="48" spans="1:12" x14ac:dyDescent="0.25">
      <c r="A48" s="3">
        <v>47</v>
      </c>
      <c r="B48" s="1">
        <v>44075</v>
      </c>
      <c r="C48" s="2">
        <v>33759998</v>
      </c>
      <c r="D48" s="2">
        <v>34169998</v>
      </c>
      <c r="E48" s="2">
        <v>30650000</v>
      </c>
      <c r="F48" s="2">
        <v>32200001</v>
      </c>
      <c r="G48" s="2">
        <v>28812033</v>
      </c>
      <c r="H48">
        <v>0</v>
      </c>
      <c r="I48" s="5">
        <f t="shared" si="2"/>
        <v>-3.2451863955885285E-2</v>
      </c>
      <c r="J48" s="7">
        <v>1.3588335501251249E-2</v>
      </c>
      <c r="K48" s="7">
        <f t="shared" si="0"/>
        <v>2.1196999660529152E-3</v>
      </c>
      <c r="L48" s="8">
        <f t="shared" si="1"/>
        <v>3.5328332767548588E-5</v>
      </c>
    </row>
    <row r="49" spans="1:12" x14ac:dyDescent="0.25">
      <c r="A49" s="3">
        <v>48</v>
      </c>
      <c r="B49" s="1">
        <v>44105</v>
      </c>
      <c r="C49" s="2">
        <v>32580002</v>
      </c>
      <c r="D49" s="2">
        <v>33880001</v>
      </c>
      <c r="E49" s="2">
        <v>30559999</v>
      </c>
      <c r="F49" s="2">
        <v>30559999</v>
      </c>
      <c r="G49" s="2">
        <v>27344587</v>
      </c>
      <c r="H49">
        <v>0</v>
      </c>
      <c r="I49" s="5">
        <f t="shared" si="2"/>
        <v>-5.0931737548703837E-2</v>
      </c>
      <c r="J49" s="7">
        <v>1.3588335501251249E-2</v>
      </c>
      <c r="K49" s="7">
        <f t="shared" si="0"/>
        <v>4.1628398263715395E-3</v>
      </c>
      <c r="L49" s="8">
        <f t="shared" si="1"/>
        <v>6.9380663772858987E-5</v>
      </c>
    </row>
    <row r="50" spans="1:12" x14ac:dyDescent="0.25">
      <c r="A50" s="3">
        <v>49</v>
      </c>
      <c r="B50" s="1">
        <v>44136</v>
      </c>
      <c r="C50" s="2">
        <v>30809999</v>
      </c>
      <c r="D50" s="2">
        <v>33759998</v>
      </c>
      <c r="E50" s="2">
        <v>30809999</v>
      </c>
      <c r="F50" s="2">
        <v>33599998</v>
      </c>
      <c r="G50" s="2">
        <v>30064728</v>
      </c>
      <c r="H50">
        <v>0</v>
      </c>
      <c r="I50" s="5">
        <f t="shared" si="2"/>
        <v>9.9476410323180886E-2</v>
      </c>
      <c r="J50" s="7">
        <v>1.3588335501251249E-2</v>
      </c>
      <c r="K50" s="7">
        <f t="shared" si="0"/>
        <v>7.3767613966173847E-3</v>
      </c>
      <c r="L50" s="8">
        <f t="shared" si="1"/>
        <v>1.2294602327695642E-4</v>
      </c>
    </row>
    <row r="51" spans="1:12" x14ac:dyDescent="0.25">
      <c r="A51" s="3">
        <v>50</v>
      </c>
      <c r="B51" s="1">
        <v>44166</v>
      </c>
      <c r="C51" s="2">
        <v>33720001</v>
      </c>
      <c r="D51" s="2">
        <v>33740002</v>
      </c>
      <c r="E51" s="2">
        <v>30030001</v>
      </c>
      <c r="F51" s="2">
        <v>31120001</v>
      </c>
      <c r="G51" s="2">
        <v>27845667</v>
      </c>
      <c r="H51">
        <v>0</v>
      </c>
      <c r="I51" s="5">
        <f t="shared" si="2"/>
        <v>-7.3809438917228465E-2</v>
      </c>
      <c r="J51" s="7">
        <v>1.3588335501251249E-2</v>
      </c>
      <c r="K51" s="7">
        <f t="shared" si="0"/>
        <v>7.6383709733034658E-3</v>
      </c>
      <c r="L51" s="8">
        <f t="shared" si="1"/>
        <v>1.2730618288839111E-4</v>
      </c>
    </row>
    <row r="52" spans="1:12" x14ac:dyDescent="0.25">
      <c r="A52" s="3">
        <v>51</v>
      </c>
      <c r="B52" s="1">
        <v>44197</v>
      </c>
      <c r="C52" s="2">
        <v>30620001</v>
      </c>
      <c r="D52" s="2">
        <v>31910000</v>
      </c>
      <c r="E52" s="2">
        <v>30010000</v>
      </c>
      <c r="F52" s="2">
        <v>30190001</v>
      </c>
      <c r="G52" s="2">
        <v>30190001</v>
      </c>
      <c r="H52">
        <v>0</v>
      </c>
      <c r="I52" s="5">
        <f t="shared" si="2"/>
        <v>-2.988431780577383E-2</v>
      </c>
      <c r="J52" s="7">
        <v>1.3588335501251249E-2</v>
      </c>
      <c r="K52" s="7">
        <f t="shared" si="0"/>
        <v>1.8898715855527985E-3</v>
      </c>
      <c r="L52" s="8">
        <f t="shared" si="1"/>
        <v>3.1497859759213306E-5</v>
      </c>
    </row>
    <row r="53" spans="1:12" x14ac:dyDescent="0.25">
      <c r="A53" s="3">
        <v>52</v>
      </c>
      <c r="B53" s="1">
        <v>44228</v>
      </c>
      <c r="C53" s="2">
        <v>30809999</v>
      </c>
      <c r="D53" s="2">
        <v>33639999</v>
      </c>
      <c r="E53" s="2">
        <v>30809999</v>
      </c>
      <c r="F53" s="2">
        <v>31490000</v>
      </c>
      <c r="G53" s="2">
        <v>31490000</v>
      </c>
      <c r="H53">
        <v>0</v>
      </c>
      <c r="I53" s="5">
        <f t="shared" si="2"/>
        <v>4.3060581548175492E-2</v>
      </c>
      <c r="J53" s="7">
        <v>1.3588335501251249E-2</v>
      </c>
      <c r="K53" s="7">
        <f t="shared" si="0"/>
        <v>8.6861328705044164E-4</v>
      </c>
      <c r="L53" s="8">
        <f t="shared" si="1"/>
        <v>1.447688811750736E-5</v>
      </c>
    </row>
    <row r="54" spans="1:12" x14ac:dyDescent="0.25">
      <c r="A54" s="3">
        <v>53</v>
      </c>
      <c r="B54" s="1">
        <v>44256</v>
      </c>
      <c r="C54" s="2">
        <v>32490002</v>
      </c>
      <c r="D54" s="2">
        <v>32540001</v>
      </c>
      <c r="E54" s="2">
        <v>30230000</v>
      </c>
      <c r="F54" s="2">
        <v>31879999</v>
      </c>
      <c r="G54" s="2">
        <v>31879999</v>
      </c>
      <c r="H54">
        <v>0</v>
      </c>
      <c r="I54" s="5">
        <f t="shared" si="2"/>
        <v>1.2384852334074381E-2</v>
      </c>
      <c r="J54" s="7">
        <v>1.3588335501251249E-2</v>
      </c>
      <c r="K54" s="7">
        <f t="shared" si="0"/>
        <v>1.4483717336780647E-6</v>
      </c>
      <c r="L54" s="8">
        <f t="shared" si="1"/>
        <v>2.4139528894634414E-8</v>
      </c>
    </row>
    <row r="55" spans="1:12" x14ac:dyDescent="0.25">
      <c r="A55" s="3">
        <v>54</v>
      </c>
      <c r="B55" s="1">
        <v>44287</v>
      </c>
      <c r="C55" s="2">
        <v>32330002</v>
      </c>
      <c r="D55" s="2">
        <v>34119999</v>
      </c>
      <c r="E55" s="2">
        <v>32330002</v>
      </c>
      <c r="F55" s="2">
        <v>33660000</v>
      </c>
      <c r="G55" s="2">
        <v>33660000</v>
      </c>
      <c r="H55">
        <v>0</v>
      </c>
      <c r="I55" s="5">
        <f t="shared" si="2"/>
        <v>5.583441203997519E-2</v>
      </c>
      <c r="J55" s="7">
        <v>1.3588335501251249E-2</v>
      </c>
      <c r="K55" s="7">
        <f t="shared" si="0"/>
        <v>1.7847309829157215E-3</v>
      </c>
      <c r="L55" s="8">
        <f t="shared" si="1"/>
        <v>2.974551638192869E-5</v>
      </c>
    </row>
    <row r="56" spans="1:12" x14ac:dyDescent="0.25">
      <c r="A56" s="3">
        <v>55</v>
      </c>
      <c r="B56" s="1">
        <v>44317</v>
      </c>
      <c r="C56" s="2">
        <v>33570000</v>
      </c>
      <c r="D56" s="2">
        <v>33889999</v>
      </c>
      <c r="E56" s="2">
        <v>31950001</v>
      </c>
      <c r="F56" s="2">
        <v>33889999</v>
      </c>
      <c r="G56" s="2">
        <v>33889999</v>
      </c>
      <c r="H56">
        <v>0</v>
      </c>
      <c r="I56" s="5">
        <f t="shared" si="2"/>
        <v>6.83300653594765E-3</v>
      </c>
      <c r="J56" s="7">
        <v>1.3588335501251249E-2</v>
      </c>
      <c r="K56" s="7">
        <f t="shared" si="0"/>
        <v>4.5634469429469794E-5</v>
      </c>
      <c r="L56" s="8">
        <f t="shared" si="1"/>
        <v>7.6057449049116325E-7</v>
      </c>
    </row>
    <row r="57" spans="1:12" x14ac:dyDescent="0.25">
      <c r="A57" s="3">
        <v>56</v>
      </c>
      <c r="B57" s="1">
        <v>44348</v>
      </c>
      <c r="C57" s="2">
        <v>33930000</v>
      </c>
      <c r="D57" s="2">
        <v>35910000</v>
      </c>
      <c r="E57" s="2">
        <v>33810001</v>
      </c>
      <c r="F57" s="2">
        <v>35910000</v>
      </c>
      <c r="G57" s="2">
        <v>35910000</v>
      </c>
      <c r="H57">
        <v>0</v>
      </c>
      <c r="I57" s="5">
        <f t="shared" si="2"/>
        <v>5.9604634393763289E-2</v>
      </c>
      <c r="J57" s="7">
        <v>1.3588335501251249E-2</v>
      </c>
      <c r="K57" s="7">
        <f t="shared" si="0"/>
        <v>2.1174997637650049E-3</v>
      </c>
      <c r="L57" s="8">
        <f t="shared" si="1"/>
        <v>3.5291662729416746E-5</v>
      </c>
    </row>
    <row r="58" spans="1:12" x14ac:dyDescent="0.25">
      <c r="A58" s="3">
        <v>57</v>
      </c>
      <c r="B58" s="1">
        <v>44378</v>
      </c>
      <c r="C58" s="2">
        <v>36029999</v>
      </c>
      <c r="D58" s="2">
        <v>36610001</v>
      </c>
      <c r="E58" s="2">
        <v>34869999</v>
      </c>
      <c r="F58" s="2">
        <v>36230000</v>
      </c>
      <c r="G58" s="2">
        <v>36230000</v>
      </c>
      <c r="H58">
        <v>0</v>
      </c>
      <c r="I58" s="5">
        <f t="shared" si="2"/>
        <v>8.9111668059036475E-3</v>
      </c>
      <c r="J58" s="7">
        <v>1.3588335501251249E-2</v>
      </c>
      <c r="K58" s="7">
        <f t="shared" si="0"/>
        <v>2.1875907004739584E-5</v>
      </c>
      <c r="L58" s="8">
        <f t="shared" si="1"/>
        <v>3.6459845007899309E-7</v>
      </c>
    </row>
    <row r="59" spans="1:12" x14ac:dyDescent="0.25">
      <c r="A59" s="3">
        <v>58</v>
      </c>
      <c r="B59" s="1">
        <v>44409</v>
      </c>
      <c r="C59" s="2">
        <v>36279999</v>
      </c>
      <c r="D59" s="2">
        <v>38439999</v>
      </c>
      <c r="E59" s="2">
        <v>36240002</v>
      </c>
      <c r="F59" s="2">
        <v>38139999</v>
      </c>
      <c r="G59" s="2">
        <v>38139999</v>
      </c>
      <c r="H59">
        <v>0</v>
      </c>
      <c r="I59" s="5">
        <f t="shared" si="2"/>
        <v>5.271871377311621E-2</v>
      </c>
      <c r="J59" s="7">
        <v>1.3588335501251249E-2</v>
      </c>
      <c r="K59" s="7">
        <f t="shared" si="0"/>
        <v>1.5311865036992415E-3</v>
      </c>
      <c r="L59" s="8">
        <f t="shared" si="1"/>
        <v>2.5519775061654025E-5</v>
      </c>
    </row>
    <row r="60" spans="1:12" x14ac:dyDescent="0.25">
      <c r="A60" s="3">
        <v>59</v>
      </c>
      <c r="B60" s="1">
        <v>44440</v>
      </c>
      <c r="C60" s="2">
        <v>38220001</v>
      </c>
      <c r="D60" s="2">
        <v>38360001</v>
      </c>
      <c r="E60" s="2">
        <v>36150002</v>
      </c>
      <c r="F60" s="2">
        <v>36150002</v>
      </c>
      <c r="G60" s="2">
        <v>36150002</v>
      </c>
      <c r="H60">
        <v>0</v>
      </c>
      <c r="I60" s="5">
        <f t="shared" si="2"/>
        <v>-5.2176115683694735E-2</v>
      </c>
      <c r="J60" s="7">
        <v>1.3588335501251249E-2</v>
      </c>
      <c r="K60" s="7">
        <f t="shared" si="0"/>
        <v>4.3249630396571424E-3</v>
      </c>
      <c r="L60" s="8">
        <f t="shared" si="1"/>
        <v>7.2082717327619035E-5</v>
      </c>
    </row>
    <row r="61" spans="1:12" x14ac:dyDescent="0.25">
      <c r="A61" s="3">
        <v>60</v>
      </c>
      <c r="B61" s="1">
        <v>44470</v>
      </c>
      <c r="C61" s="2">
        <v>36650002</v>
      </c>
      <c r="D61" s="2">
        <v>37900002</v>
      </c>
      <c r="E61" s="2">
        <v>35790001</v>
      </c>
      <c r="F61" s="2">
        <v>37900002</v>
      </c>
      <c r="G61" s="2">
        <v>37900002</v>
      </c>
      <c r="H61">
        <v>0</v>
      </c>
      <c r="I61" s="5">
        <f t="shared" si="2"/>
        <v>4.8409402577626492E-2</v>
      </c>
      <c r="J61" s="7">
        <v>1.3588335501251249E-2</v>
      </c>
      <c r="K61" s="7">
        <f t="shared" si="0"/>
        <v>1.212506712337424E-3</v>
      </c>
      <c r="L61" s="8">
        <f t="shared" si="1"/>
        <v>2.0208445205623734E-5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61"/>
  <sheetViews>
    <sheetView workbookViewId="0">
      <selection sqref="A1:XFD1"/>
    </sheetView>
  </sheetViews>
  <sheetFormatPr baseColWidth="10" defaultRowHeight="15" x14ac:dyDescent="0.25"/>
  <cols>
    <col min="1" max="1" width="8" bestFit="1" customWidth="1"/>
    <col min="9" max="9" width="12.5703125" bestFit="1" customWidth="1"/>
    <col min="14" max="14" width="18.85546875" bestFit="1" customWidth="1"/>
  </cols>
  <sheetData>
    <row r="1" spans="1:14" s="3" customFormat="1" x14ac:dyDescent="0.25">
      <c r="A1" s="16" t="s">
        <v>9</v>
      </c>
      <c r="B1" s="3" t="s">
        <v>0</v>
      </c>
      <c r="C1" s="3" t="s">
        <v>1</v>
      </c>
      <c r="D1" s="3" t="s">
        <v>2</v>
      </c>
      <c r="E1" s="3" t="s">
        <v>3</v>
      </c>
      <c r="F1" s="16" t="s">
        <v>4</v>
      </c>
      <c r="G1" s="3" t="s">
        <v>5</v>
      </c>
      <c r="H1" s="3" t="s">
        <v>6</v>
      </c>
      <c r="I1" s="17" t="s">
        <v>7</v>
      </c>
      <c r="J1" s="18" t="s">
        <v>8</v>
      </c>
      <c r="M1" s="18" t="s">
        <v>10</v>
      </c>
      <c r="N1" s="18" t="s">
        <v>11</v>
      </c>
    </row>
    <row r="2" spans="1:14" x14ac:dyDescent="0.25">
      <c r="A2" s="3">
        <v>1</v>
      </c>
      <c r="B2" s="1">
        <v>42675</v>
      </c>
      <c r="C2" s="2">
        <v>59980000</v>
      </c>
      <c r="D2" s="2">
        <v>60860001</v>
      </c>
      <c r="E2" s="2">
        <v>58540001</v>
      </c>
      <c r="F2" s="2">
        <v>60209999</v>
      </c>
      <c r="G2" s="2">
        <v>37465065</v>
      </c>
      <c r="H2">
        <v>0</v>
      </c>
      <c r="I2" s="2">
        <v>0</v>
      </c>
      <c r="J2" s="7">
        <f>AVERAGE(I2:I61)</f>
        <v>1.3688737898123363E-2</v>
      </c>
      <c r="K2" s="7">
        <f>(I2-J2)^2</f>
        <v>1.8738154524351885E-4</v>
      </c>
      <c r="L2" s="8">
        <f>K2/60</f>
        <v>3.1230257540586473E-6</v>
      </c>
      <c r="M2" s="7">
        <f>_xlfn.VAR.S(I2:I61)</f>
        <v>3.8517894861152765E-3</v>
      </c>
      <c r="N2" s="7">
        <f>_xlfn.STDEV.S(I2:I61)</f>
        <v>6.2062786644778337E-2</v>
      </c>
    </row>
    <row r="3" spans="1:14" x14ac:dyDescent="0.25">
      <c r="A3" s="3">
        <v>2</v>
      </c>
      <c r="B3" s="1">
        <v>42705</v>
      </c>
      <c r="C3" s="2">
        <v>59320000</v>
      </c>
      <c r="D3" s="2">
        <v>61139999</v>
      </c>
      <c r="E3" s="2">
        <v>56650002</v>
      </c>
      <c r="F3" s="2">
        <v>56650002</v>
      </c>
      <c r="G3" s="2">
        <v>35249889</v>
      </c>
      <c r="H3">
        <v>0</v>
      </c>
      <c r="I3" s="5">
        <f>(F3/F2)-1</f>
        <v>-5.9126342121347597E-2</v>
      </c>
      <c r="J3" s="7">
        <v>1.3688737898123363E-2</v>
      </c>
      <c r="K3" s="7">
        <f t="shared" ref="K3:K61" si="0">(I3-J3)^2</f>
        <v>5.3020358782419584E-3</v>
      </c>
      <c r="L3" s="8">
        <f t="shared" ref="L3:L61" si="1">K3/60</f>
        <v>8.8367264637365979E-5</v>
      </c>
    </row>
    <row r="4" spans="1:14" x14ac:dyDescent="0.25">
      <c r="A4" s="3">
        <v>3</v>
      </c>
      <c r="B4" s="1">
        <v>42736</v>
      </c>
      <c r="C4" s="2">
        <v>57250000</v>
      </c>
      <c r="D4" s="2">
        <v>59849998</v>
      </c>
      <c r="E4" s="2">
        <v>57250000</v>
      </c>
      <c r="F4" s="2">
        <v>59150002</v>
      </c>
      <c r="G4" s="2">
        <v>39088661</v>
      </c>
      <c r="H4">
        <v>0</v>
      </c>
      <c r="I4" s="5">
        <f t="shared" ref="I4:I61" si="2">(F4/F3)-1</f>
        <v>4.4130625096888698E-2</v>
      </c>
      <c r="J4" s="7">
        <v>1.3688737898123363E-2</v>
      </c>
      <c r="K4" s="7">
        <f t="shared" si="0"/>
        <v>9.2670849622235275E-4</v>
      </c>
      <c r="L4" s="8">
        <f t="shared" si="1"/>
        <v>1.5445141603705878E-5</v>
      </c>
    </row>
    <row r="5" spans="1:14" x14ac:dyDescent="0.25">
      <c r="A5" s="3">
        <v>4</v>
      </c>
      <c r="B5" s="1">
        <v>42767</v>
      </c>
      <c r="C5" s="2">
        <v>59419998</v>
      </c>
      <c r="D5" s="2">
        <v>61840000</v>
      </c>
      <c r="E5" s="2">
        <v>59389999</v>
      </c>
      <c r="F5" s="2">
        <v>61529999</v>
      </c>
      <c r="G5" s="2">
        <v>40661465</v>
      </c>
      <c r="H5">
        <v>0</v>
      </c>
      <c r="I5" s="5">
        <f t="shared" si="2"/>
        <v>4.0236634311525465E-2</v>
      </c>
      <c r="J5" s="7">
        <v>1.3688737898123363E-2</v>
      </c>
      <c r="K5" s="7">
        <f t="shared" si="0"/>
        <v>7.0479080397672824E-4</v>
      </c>
      <c r="L5" s="8">
        <f t="shared" si="1"/>
        <v>1.1746513399612137E-5</v>
      </c>
    </row>
    <row r="6" spans="1:14" x14ac:dyDescent="0.25">
      <c r="A6" s="3">
        <v>5</v>
      </c>
      <c r="B6" s="1">
        <v>42795</v>
      </c>
      <c r="C6" s="2">
        <v>62150002</v>
      </c>
      <c r="D6" s="2">
        <v>62849998</v>
      </c>
      <c r="E6" s="2">
        <v>61590000</v>
      </c>
      <c r="F6" s="2">
        <v>62680000</v>
      </c>
      <c r="G6" s="2">
        <v>41421429</v>
      </c>
      <c r="H6">
        <v>0</v>
      </c>
      <c r="I6" s="5">
        <f t="shared" si="2"/>
        <v>1.869008644059944E-2</v>
      </c>
      <c r="J6" s="7">
        <v>1.3688737898123363E-2</v>
      </c>
      <c r="K6" s="7">
        <f t="shared" si="0"/>
        <v>2.501348724332758E-5</v>
      </c>
      <c r="L6" s="8">
        <f t="shared" si="1"/>
        <v>4.1689145405545964E-7</v>
      </c>
    </row>
    <row r="7" spans="1:14" x14ac:dyDescent="0.25">
      <c r="A7" s="3">
        <v>6</v>
      </c>
      <c r="B7" s="1">
        <v>42826</v>
      </c>
      <c r="C7" s="2">
        <v>62580002</v>
      </c>
      <c r="D7" s="2">
        <v>64480003</v>
      </c>
      <c r="E7" s="2">
        <v>61889999</v>
      </c>
      <c r="F7" s="2">
        <v>64480003</v>
      </c>
      <c r="G7" s="2">
        <v>42610943</v>
      </c>
      <c r="H7">
        <v>0</v>
      </c>
      <c r="I7" s="5">
        <f t="shared" si="2"/>
        <v>2.8717342054881856E-2</v>
      </c>
      <c r="J7" s="7">
        <v>1.3688737898123363E-2</v>
      </c>
      <c r="K7" s="7">
        <f t="shared" si="0"/>
        <v>2.2585894290053863E-4</v>
      </c>
      <c r="L7" s="8">
        <f t="shared" si="1"/>
        <v>3.7643157150089773E-6</v>
      </c>
    </row>
    <row r="8" spans="1:14" x14ac:dyDescent="0.25">
      <c r="A8" s="3">
        <v>7</v>
      </c>
      <c r="B8" s="1">
        <v>42856</v>
      </c>
      <c r="C8" s="2">
        <v>65010002</v>
      </c>
      <c r="D8" s="2">
        <v>67059998</v>
      </c>
      <c r="E8" s="2">
        <v>64790001</v>
      </c>
      <c r="F8" s="2">
        <v>66870003</v>
      </c>
      <c r="G8" s="2">
        <v>44190350</v>
      </c>
      <c r="H8">
        <v>0</v>
      </c>
      <c r="I8" s="5">
        <f t="shared" si="2"/>
        <v>3.7065755099298103E-2</v>
      </c>
      <c r="J8" s="7">
        <v>1.3688737898123363E-2</v>
      </c>
      <c r="K8" s="7">
        <f t="shared" si="0"/>
        <v>5.4648493322401962E-4</v>
      </c>
      <c r="L8" s="8">
        <f t="shared" si="1"/>
        <v>9.1080822204003268E-6</v>
      </c>
    </row>
    <row r="9" spans="1:14" x14ac:dyDescent="0.25">
      <c r="A9" s="3">
        <v>8</v>
      </c>
      <c r="B9" s="1">
        <v>42887</v>
      </c>
      <c r="C9" s="2">
        <v>67279999</v>
      </c>
      <c r="D9" s="2">
        <v>68279999</v>
      </c>
      <c r="E9" s="2">
        <v>66400002</v>
      </c>
      <c r="F9" s="2">
        <v>66440002</v>
      </c>
      <c r="G9" s="2">
        <v>43906189</v>
      </c>
      <c r="H9">
        <v>0</v>
      </c>
      <c r="I9" s="5">
        <f t="shared" si="2"/>
        <v>-6.4304019845788929E-3</v>
      </c>
      <c r="J9" s="7">
        <v>1.3688737898123363E-2</v>
      </c>
      <c r="K9" s="7">
        <f t="shared" si="0"/>
        <v>4.0477978961974055E-4</v>
      </c>
      <c r="L9" s="8">
        <f t="shared" si="1"/>
        <v>6.7463298269956759E-6</v>
      </c>
    </row>
    <row r="10" spans="1:14" x14ac:dyDescent="0.25">
      <c r="A10" s="3">
        <v>9</v>
      </c>
      <c r="B10" s="1">
        <v>42917</v>
      </c>
      <c r="C10" s="2">
        <v>65989998</v>
      </c>
      <c r="D10" s="2">
        <v>70599998</v>
      </c>
      <c r="E10" s="2">
        <v>65900002</v>
      </c>
      <c r="F10" s="2">
        <v>69949997</v>
      </c>
      <c r="G10" s="2">
        <v>46225731</v>
      </c>
      <c r="H10">
        <v>0</v>
      </c>
      <c r="I10" s="5">
        <f t="shared" si="2"/>
        <v>5.2829543864252093E-2</v>
      </c>
      <c r="J10" s="7">
        <v>1.3688737898123363E-2</v>
      </c>
      <c r="K10" s="7">
        <f t="shared" si="0"/>
        <v>1.5320026916781386E-3</v>
      </c>
      <c r="L10" s="8">
        <f t="shared" si="1"/>
        <v>2.5533378194635644E-5</v>
      </c>
    </row>
    <row r="11" spans="1:14" x14ac:dyDescent="0.25">
      <c r="A11" s="3">
        <v>10</v>
      </c>
      <c r="B11" s="1">
        <v>42948</v>
      </c>
      <c r="C11" s="2">
        <v>70139999</v>
      </c>
      <c r="D11" s="2">
        <v>71639999</v>
      </c>
      <c r="E11" s="2">
        <v>68760002</v>
      </c>
      <c r="F11" s="2">
        <v>71639999</v>
      </c>
      <c r="G11" s="2">
        <v>47342552</v>
      </c>
      <c r="H11">
        <v>0</v>
      </c>
      <c r="I11" s="5">
        <f t="shared" si="2"/>
        <v>2.4160143995431538E-2</v>
      </c>
      <c r="J11" s="7">
        <v>1.3688737898123363E-2</v>
      </c>
      <c r="K11" s="7">
        <f t="shared" si="0"/>
        <v>1.0965034565474282E-4</v>
      </c>
      <c r="L11" s="8">
        <f t="shared" si="1"/>
        <v>1.8275057609123803E-6</v>
      </c>
    </row>
    <row r="12" spans="1:14" x14ac:dyDescent="0.25">
      <c r="A12" s="3">
        <v>11</v>
      </c>
      <c r="B12" s="1">
        <v>42979</v>
      </c>
      <c r="C12" s="2">
        <v>71639999</v>
      </c>
      <c r="D12" s="2">
        <v>72730003</v>
      </c>
      <c r="E12" s="2">
        <v>70870003</v>
      </c>
      <c r="F12" s="2">
        <v>72169998</v>
      </c>
      <c r="G12" s="2">
        <v>47692799</v>
      </c>
      <c r="H12">
        <v>0</v>
      </c>
      <c r="I12" s="5">
        <f t="shared" si="2"/>
        <v>7.3980877637924713E-3</v>
      </c>
      <c r="J12" s="7">
        <v>1.3688737898123363E-2</v>
      </c>
      <c r="K12" s="7">
        <f t="shared" si="0"/>
        <v>3.9572279112557272E-5</v>
      </c>
      <c r="L12" s="8">
        <f t="shared" si="1"/>
        <v>6.595379852092879E-7</v>
      </c>
    </row>
    <row r="13" spans="1:14" x14ac:dyDescent="0.25">
      <c r="A13" s="3">
        <v>12</v>
      </c>
      <c r="B13" s="1">
        <v>43009</v>
      </c>
      <c r="C13" s="2">
        <v>72269997</v>
      </c>
      <c r="D13" s="2">
        <v>75320000</v>
      </c>
      <c r="E13" s="2">
        <v>72269997</v>
      </c>
      <c r="F13" s="2">
        <v>75320000</v>
      </c>
      <c r="G13" s="2">
        <v>49774441</v>
      </c>
      <c r="H13">
        <v>0</v>
      </c>
      <c r="I13" s="5">
        <f t="shared" si="2"/>
        <v>4.3646973635775854E-2</v>
      </c>
      <c r="J13" s="7">
        <v>1.3688737898123363E-2</v>
      </c>
      <c r="K13" s="7">
        <f t="shared" si="0"/>
        <v>8.9749588851275892E-4</v>
      </c>
      <c r="L13" s="8">
        <f t="shared" si="1"/>
        <v>1.4958264808545981E-5</v>
      </c>
    </row>
    <row r="14" spans="1:14" x14ac:dyDescent="0.25">
      <c r="A14" s="3">
        <v>13</v>
      </c>
      <c r="B14" s="1">
        <v>43040</v>
      </c>
      <c r="C14" s="2">
        <v>75489998</v>
      </c>
      <c r="D14" s="2">
        <v>77709999</v>
      </c>
      <c r="E14" s="2">
        <v>75489998</v>
      </c>
      <c r="F14" s="2">
        <v>76879997</v>
      </c>
      <c r="G14" s="2">
        <v>50805347</v>
      </c>
      <c r="H14">
        <v>0</v>
      </c>
      <c r="I14" s="5">
        <f t="shared" si="2"/>
        <v>2.0711590546999448E-2</v>
      </c>
      <c r="J14" s="7">
        <v>1.3688737898123363E-2</v>
      </c>
      <c r="K14" s="7">
        <f t="shared" si="0"/>
        <v>4.9320459327825838E-5</v>
      </c>
      <c r="L14" s="8">
        <f t="shared" si="1"/>
        <v>8.2200765546376394E-7</v>
      </c>
    </row>
    <row r="15" spans="1:14" x14ac:dyDescent="0.25">
      <c r="A15" s="3">
        <v>14</v>
      </c>
      <c r="B15" s="1">
        <v>43070</v>
      </c>
      <c r="C15" s="2">
        <v>76320000</v>
      </c>
      <c r="D15" s="2">
        <v>77820000</v>
      </c>
      <c r="E15" s="2">
        <v>69440002</v>
      </c>
      <c r="F15" s="2">
        <v>69440002</v>
      </c>
      <c r="G15" s="2">
        <v>45888706</v>
      </c>
      <c r="H15">
        <v>0</v>
      </c>
      <c r="I15" s="5">
        <f t="shared" si="2"/>
        <v>-9.6774132288272585E-2</v>
      </c>
      <c r="J15" s="7">
        <v>1.3688737898123363E-2</v>
      </c>
      <c r="K15" s="7">
        <f t="shared" si="0"/>
        <v>1.2202045689816561E-2</v>
      </c>
      <c r="L15" s="8">
        <f t="shared" si="1"/>
        <v>2.0336742816360936E-4</v>
      </c>
    </row>
    <row r="16" spans="1:14" x14ac:dyDescent="0.25">
      <c r="A16" s="3">
        <v>15</v>
      </c>
      <c r="B16" s="1">
        <v>43101</v>
      </c>
      <c r="C16" s="2">
        <v>70620003</v>
      </c>
      <c r="D16" s="2">
        <v>77169998</v>
      </c>
      <c r="E16" s="2">
        <v>70620003</v>
      </c>
      <c r="F16" s="2">
        <v>76220001</v>
      </c>
      <c r="G16" s="2">
        <v>56162239</v>
      </c>
      <c r="H16">
        <v>0</v>
      </c>
      <c r="I16" s="5">
        <f t="shared" si="2"/>
        <v>9.7638231634843642E-2</v>
      </c>
      <c r="J16" s="7">
        <v>1.3688737898123363E-2</v>
      </c>
      <c r="K16" s="7">
        <f t="shared" si="0"/>
        <v>7.0475174986516379E-3</v>
      </c>
      <c r="L16" s="8">
        <f t="shared" si="1"/>
        <v>1.174586249775273E-4</v>
      </c>
    </row>
    <row r="17" spans="1:12" x14ac:dyDescent="0.25">
      <c r="A17" s="3">
        <v>16</v>
      </c>
      <c r="B17" s="1">
        <v>43132</v>
      </c>
      <c r="C17" s="2">
        <v>75699997</v>
      </c>
      <c r="D17" s="2">
        <v>76660004</v>
      </c>
      <c r="E17" s="2">
        <v>69410004</v>
      </c>
      <c r="F17" s="2">
        <v>74889999</v>
      </c>
      <c r="G17" s="2">
        <v>55182236</v>
      </c>
      <c r="H17">
        <v>0</v>
      </c>
      <c r="I17" s="5">
        <f t="shared" si="2"/>
        <v>-1.7449514334170635E-2</v>
      </c>
      <c r="J17" s="7">
        <v>1.3688737898123363E-2</v>
      </c>
      <c r="K17" s="7">
        <f t="shared" si="0"/>
        <v>9.6959075208196213E-4</v>
      </c>
      <c r="L17" s="8">
        <f t="shared" si="1"/>
        <v>1.6159845868032704E-5</v>
      </c>
    </row>
    <row r="18" spans="1:12" x14ac:dyDescent="0.25">
      <c r="A18" s="3">
        <v>17</v>
      </c>
      <c r="B18" s="1">
        <v>43160</v>
      </c>
      <c r="C18" s="2">
        <v>73760002</v>
      </c>
      <c r="D18" s="2">
        <v>77620003</v>
      </c>
      <c r="E18" s="2">
        <v>71040001</v>
      </c>
      <c r="F18" s="2">
        <v>72440002</v>
      </c>
      <c r="G18" s="2">
        <v>53376968</v>
      </c>
      <c r="H18">
        <v>0</v>
      </c>
      <c r="I18" s="5">
        <f t="shared" si="2"/>
        <v>-3.2714608528703559E-2</v>
      </c>
      <c r="J18" s="7">
        <v>1.3688737898123363E-2</v>
      </c>
      <c r="K18" s="7">
        <f t="shared" si="0"/>
        <v>2.1532705596081108E-3</v>
      </c>
      <c r="L18" s="8">
        <f t="shared" si="1"/>
        <v>3.5887842660135182E-5</v>
      </c>
    </row>
    <row r="19" spans="1:12" x14ac:dyDescent="0.25">
      <c r="A19" s="3">
        <v>18</v>
      </c>
      <c r="B19" s="1">
        <v>43191</v>
      </c>
      <c r="C19" s="2">
        <v>70529999</v>
      </c>
      <c r="D19" s="2">
        <v>75089996</v>
      </c>
      <c r="E19" s="2">
        <v>70529999</v>
      </c>
      <c r="F19" s="2">
        <v>73370003</v>
      </c>
      <c r="G19" s="2">
        <v>54062233</v>
      </c>
      <c r="H19">
        <v>0</v>
      </c>
      <c r="I19" s="5">
        <f t="shared" si="2"/>
        <v>1.2838224383262764E-2</v>
      </c>
      <c r="J19" s="7">
        <v>1.3688737898123363E-2</v>
      </c>
      <c r="K19" s="7">
        <f t="shared" si="0"/>
        <v>7.2337323896053075E-7</v>
      </c>
      <c r="L19" s="8">
        <f t="shared" si="1"/>
        <v>1.2056220649342179E-8</v>
      </c>
    </row>
    <row r="20" spans="1:12" x14ac:dyDescent="0.25">
      <c r="A20" s="3">
        <v>19</v>
      </c>
      <c r="B20" s="1">
        <v>43221</v>
      </c>
      <c r="C20" s="2">
        <v>73839996</v>
      </c>
      <c r="D20" s="2">
        <v>77120003</v>
      </c>
      <c r="E20" s="2">
        <v>73430000</v>
      </c>
      <c r="F20" s="2">
        <v>76949997</v>
      </c>
      <c r="G20" s="2">
        <v>56700127</v>
      </c>
      <c r="H20">
        <v>0</v>
      </c>
      <c r="I20" s="5">
        <f t="shared" si="2"/>
        <v>4.8793701153317492E-2</v>
      </c>
      <c r="J20" s="7">
        <v>1.3688737898123363E-2</v>
      </c>
      <c r="K20" s="7">
        <f t="shared" si="0"/>
        <v>1.2323584451485303E-3</v>
      </c>
      <c r="L20" s="8">
        <f t="shared" si="1"/>
        <v>2.0539307419142169E-5</v>
      </c>
    </row>
    <row r="21" spans="1:12" x14ac:dyDescent="0.25">
      <c r="A21" s="3">
        <v>20</v>
      </c>
      <c r="B21" s="1">
        <v>43252</v>
      </c>
      <c r="C21" s="2">
        <v>77980003</v>
      </c>
      <c r="D21" s="2">
        <v>80459999</v>
      </c>
      <c r="E21" s="2">
        <v>76070000</v>
      </c>
      <c r="F21" s="2">
        <v>77040001</v>
      </c>
      <c r="G21" s="2">
        <v>56766449</v>
      </c>
      <c r="H21">
        <v>0</v>
      </c>
      <c r="I21" s="5">
        <f t="shared" si="2"/>
        <v>1.1696426706813146E-3</v>
      </c>
      <c r="J21" s="7">
        <v>1.3688737898123363E-2</v>
      </c>
      <c r="K21" s="7">
        <f t="shared" si="0"/>
        <v>1.5672774531376229E-4</v>
      </c>
      <c r="L21" s="8">
        <f t="shared" si="1"/>
        <v>2.6121290885627047E-6</v>
      </c>
    </row>
    <row r="22" spans="1:12" x14ac:dyDescent="0.25">
      <c r="A22" s="3">
        <v>21</v>
      </c>
      <c r="B22" s="1">
        <v>43282</v>
      </c>
      <c r="C22" s="2">
        <v>77430000</v>
      </c>
      <c r="D22" s="2">
        <v>81389999</v>
      </c>
      <c r="E22" s="2">
        <v>76610001</v>
      </c>
      <c r="F22" s="2">
        <v>77870003</v>
      </c>
      <c r="G22" s="2">
        <v>57378029</v>
      </c>
      <c r="H22">
        <v>0</v>
      </c>
      <c r="I22" s="5">
        <f t="shared" si="2"/>
        <v>1.07736499120763E-2</v>
      </c>
      <c r="J22" s="7">
        <v>1.3688737898123363E-2</v>
      </c>
      <c r="K22" s="7">
        <f t="shared" si="0"/>
        <v>8.4977379663959251E-6</v>
      </c>
      <c r="L22" s="8">
        <f t="shared" si="1"/>
        <v>1.4162896610659874E-7</v>
      </c>
    </row>
    <row r="23" spans="1:12" x14ac:dyDescent="0.25">
      <c r="A23" s="3">
        <v>22</v>
      </c>
      <c r="B23" s="1">
        <v>43313</v>
      </c>
      <c r="C23" s="2">
        <v>78150002</v>
      </c>
      <c r="D23" s="2">
        <v>82139999</v>
      </c>
      <c r="E23" s="2">
        <v>78150002</v>
      </c>
      <c r="F23" s="2">
        <v>81629997</v>
      </c>
      <c r="G23" s="2">
        <v>60148563</v>
      </c>
      <c r="H23">
        <v>0</v>
      </c>
      <c r="I23" s="5">
        <f t="shared" si="2"/>
        <v>4.828552530041641E-2</v>
      </c>
      <c r="J23" s="7">
        <v>1.3688737898123363E-2</v>
      </c>
      <c r="K23" s="7">
        <f t="shared" si="0"/>
        <v>1.196937698559463E-3</v>
      </c>
      <c r="L23" s="8">
        <f t="shared" si="1"/>
        <v>1.9948961642657715E-5</v>
      </c>
    </row>
    <row r="24" spans="1:12" x14ac:dyDescent="0.25">
      <c r="A24" s="3">
        <v>23</v>
      </c>
      <c r="B24" s="1">
        <v>43344</v>
      </c>
      <c r="C24" s="2">
        <v>81349998</v>
      </c>
      <c r="D24" s="2">
        <v>82470001</v>
      </c>
      <c r="E24" s="2">
        <v>79669998</v>
      </c>
      <c r="F24" s="2">
        <v>82209999</v>
      </c>
      <c r="G24" s="2">
        <v>60575932</v>
      </c>
      <c r="H24">
        <v>0</v>
      </c>
      <c r="I24" s="5">
        <f t="shared" si="2"/>
        <v>7.105255681927769E-3</v>
      </c>
      <c r="J24" s="7">
        <v>1.3688737898123363E-2</v>
      </c>
      <c r="K24" s="7">
        <f t="shared" si="0"/>
        <v>4.3342238090963651E-5</v>
      </c>
      <c r="L24" s="8">
        <f t="shared" si="1"/>
        <v>7.2237063484939421E-7</v>
      </c>
    </row>
    <row r="25" spans="1:12" x14ac:dyDescent="0.25">
      <c r="A25" s="3">
        <v>24</v>
      </c>
      <c r="B25" s="1">
        <v>43374</v>
      </c>
      <c r="C25" s="2">
        <v>82660004</v>
      </c>
      <c r="D25" s="2">
        <v>82660004</v>
      </c>
      <c r="E25" s="2">
        <v>70830002</v>
      </c>
      <c r="F25" s="2">
        <v>73970001</v>
      </c>
      <c r="G25" s="2">
        <v>54504341</v>
      </c>
      <c r="H25">
        <v>0</v>
      </c>
      <c r="I25" s="5">
        <f t="shared" si="2"/>
        <v>-0.10023109232734573</v>
      </c>
      <c r="J25" s="7">
        <v>1.3688737898123363E-2</v>
      </c>
      <c r="K25" s="7">
        <f t="shared" si="0"/>
        <v>1.29777277185997E-2</v>
      </c>
      <c r="L25" s="8">
        <f t="shared" si="1"/>
        <v>2.1629546197666168E-4</v>
      </c>
    </row>
    <row r="26" spans="1:12" x14ac:dyDescent="0.25">
      <c r="A26" s="3">
        <v>25</v>
      </c>
      <c r="B26" s="1">
        <v>43405</v>
      </c>
      <c r="C26" s="2">
        <v>75430000</v>
      </c>
      <c r="D26" s="2">
        <v>77220001</v>
      </c>
      <c r="E26" s="2">
        <v>69309998</v>
      </c>
      <c r="F26" s="2">
        <v>74449997</v>
      </c>
      <c r="G26" s="2">
        <v>54858017</v>
      </c>
      <c r="H26">
        <v>0</v>
      </c>
      <c r="I26" s="5">
        <f t="shared" si="2"/>
        <v>6.4890630459772947E-3</v>
      </c>
      <c r="J26" s="7">
        <v>1.3688737898123363E-2</v>
      </c>
      <c r="K26" s="7">
        <f t="shared" si="0"/>
        <v>5.1835317976624517E-5</v>
      </c>
      <c r="L26" s="8">
        <f t="shared" si="1"/>
        <v>8.6392196627707534E-7</v>
      </c>
    </row>
    <row r="27" spans="1:12" x14ac:dyDescent="0.25">
      <c r="A27" s="3">
        <v>26</v>
      </c>
      <c r="B27" s="1">
        <v>43435</v>
      </c>
      <c r="C27" s="2">
        <v>75980003</v>
      </c>
      <c r="D27" s="2">
        <v>75980003</v>
      </c>
      <c r="E27" s="2">
        <v>57410000</v>
      </c>
      <c r="F27" s="2">
        <v>61959999</v>
      </c>
      <c r="G27" s="2">
        <v>45654842</v>
      </c>
      <c r="H27">
        <v>0</v>
      </c>
      <c r="I27" s="5">
        <f t="shared" si="2"/>
        <v>-0.16776357962781385</v>
      </c>
      <c r="J27" s="7">
        <v>1.3688737898123363E-2</v>
      </c>
      <c r="K27" s="7">
        <f t="shared" si="0"/>
        <v>3.2924943535533539E-2</v>
      </c>
      <c r="L27" s="8">
        <f t="shared" si="1"/>
        <v>5.4874905892555895E-4</v>
      </c>
    </row>
    <row r="28" spans="1:12" x14ac:dyDescent="0.25">
      <c r="A28" s="3">
        <v>27</v>
      </c>
      <c r="B28" s="1">
        <v>43466</v>
      </c>
      <c r="C28" s="2">
        <v>61980000</v>
      </c>
      <c r="D28" s="2">
        <v>68239998</v>
      </c>
      <c r="E28" s="2">
        <v>60070000</v>
      </c>
      <c r="F28" s="2">
        <v>68239998</v>
      </c>
      <c r="G28" s="2">
        <v>55617027</v>
      </c>
      <c r="H28">
        <v>0</v>
      </c>
      <c r="I28" s="5">
        <f t="shared" si="2"/>
        <v>0.1013556988598403</v>
      </c>
      <c r="J28" s="7">
        <v>1.3688737898123363E-2</v>
      </c>
      <c r="K28" s="7">
        <f t="shared" si="0"/>
        <v>7.6854960442632025E-3</v>
      </c>
      <c r="L28" s="8">
        <f t="shared" si="1"/>
        <v>1.2809160073772003E-4</v>
      </c>
    </row>
    <row r="29" spans="1:12" x14ac:dyDescent="0.25">
      <c r="A29" s="3">
        <v>28</v>
      </c>
      <c r="B29" s="1">
        <v>43497</v>
      </c>
      <c r="C29" s="2">
        <v>68199997</v>
      </c>
      <c r="D29" s="2">
        <v>71330002</v>
      </c>
      <c r="E29" s="2">
        <v>68199997</v>
      </c>
      <c r="F29" s="2">
        <v>71220001</v>
      </c>
      <c r="G29" s="2">
        <v>58045792</v>
      </c>
      <c r="H29">
        <v>0</v>
      </c>
      <c r="I29" s="5">
        <f t="shared" si="2"/>
        <v>4.3669447352562951E-2</v>
      </c>
      <c r="J29" s="7">
        <v>1.3688737898123363E-2</v>
      </c>
      <c r="K29" s="7">
        <f t="shared" si="0"/>
        <v>8.9884293939152329E-4</v>
      </c>
      <c r="L29" s="8">
        <f t="shared" si="1"/>
        <v>1.4980715656525388E-5</v>
      </c>
    </row>
    <row r="30" spans="1:12" x14ac:dyDescent="0.25">
      <c r="A30" s="3">
        <v>29</v>
      </c>
      <c r="B30" s="1">
        <v>43525</v>
      </c>
      <c r="C30" s="2">
        <v>71559998</v>
      </c>
      <c r="D30" s="2">
        <v>73669998</v>
      </c>
      <c r="E30" s="2">
        <v>69830002</v>
      </c>
      <c r="F30" s="2">
        <v>72830002</v>
      </c>
      <c r="G30" s="2">
        <v>59357975</v>
      </c>
      <c r="H30">
        <v>0</v>
      </c>
      <c r="I30" s="5">
        <f t="shared" si="2"/>
        <v>2.2606023271468434E-2</v>
      </c>
      <c r="J30" s="7">
        <v>1.3688737898123363E-2</v>
      </c>
      <c r="K30" s="7">
        <f t="shared" si="0"/>
        <v>7.9517978429673942E-5</v>
      </c>
      <c r="L30" s="8">
        <f t="shared" si="1"/>
        <v>1.3252996404945656E-6</v>
      </c>
    </row>
    <row r="31" spans="1:12" x14ac:dyDescent="0.25">
      <c r="A31" s="3">
        <v>30</v>
      </c>
      <c r="B31" s="1">
        <v>43556</v>
      </c>
      <c r="C31" s="2">
        <v>73760002</v>
      </c>
      <c r="D31" s="2">
        <v>75980003</v>
      </c>
      <c r="E31" s="2">
        <v>73760002</v>
      </c>
      <c r="F31" s="2">
        <v>75650002</v>
      </c>
      <c r="G31" s="2">
        <v>61656338</v>
      </c>
      <c r="H31">
        <v>0</v>
      </c>
      <c r="I31" s="5">
        <f t="shared" si="2"/>
        <v>3.8720306502257218E-2</v>
      </c>
      <c r="J31" s="7">
        <v>1.3688737898123363E-2</v>
      </c>
      <c r="K31" s="7">
        <f t="shared" si="0"/>
        <v>6.2657942678345964E-4</v>
      </c>
      <c r="L31" s="8">
        <f t="shared" si="1"/>
        <v>1.0442990446390994E-5</v>
      </c>
    </row>
    <row r="32" spans="1:12" x14ac:dyDescent="0.25">
      <c r="A32" s="3">
        <v>31</v>
      </c>
      <c r="B32" s="1">
        <v>43586</v>
      </c>
      <c r="C32" s="2">
        <v>75129997</v>
      </c>
      <c r="D32" s="2">
        <v>75910004</v>
      </c>
      <c r="E32" s="2">
        <v>69639999</v>
      </c>
      <c r="F32" s="2">
        <v>69639999</v>
      </c>
      <c r="G32" s="2">
        <v>56758060</v>
      </c>
      <c r="H32">
        <v>0</v>
      </c>
      <c r="I32" s="5">
        <f t="shared" si="2"/>
        <v>-7.9444849188503697E-2</v>
      </c>
      <c r="J32" s="7">
        <v>1.3688737898123363E-2</v>
      </c>
      <c r="K32" s="7">
        <f t="shared" si="0"/>
        <v>8.6738650436223464E-3</v>
      </c>
      <c r="L32" s="8">
        <f t="shared" si="1"/>
        <v>1.4456441739370577E-4</v>
      </c>
    </row>
    <row r="33" spans="1:12" x14ac:dyDescent="0.25">
      <c r="A33" s="3">
        <v>32</v>
      </c>
      <c r="B33" s="1">
        <v>43617</v>
      </c>
      <c r="C33" s="2">
        <v>68230003</v>
      </c>
      <c r="D33" s="2">
        <v>75639999</v>
      </c>
      <c r="E33" s="2">
        <v>68230003</v>
      </c>
      <c r="F33" s="2">
        <v>75040001</v>
      </c>
      <c r="G33" s="2">
        <v>61159168</v>
      </c>
      <c r="H33">
        <v>0</v>
      </c>
      <c r="I33" s="5">
        <f t="shared" si="2"/>
        <v>7.7541672566652453E-2</v>
      </c>
      <c r="J33" s="7">
        <v>1.3688737898123363E-2</v>
      </c>
      <c r="K33" s="7">
        <f t="shared" si="0"/>
        <v>4.077197265783445E-3</v>
      </c>
      <c r="L33" s="8">
        <f t="shared" si="1"/>
        <v>6.795328776305742E-5</v>
      </c>
    </row>
    <row r="34" spans="1:12" x14ac:dyDescent="0.25">
      <c r="A34" s="3">
        <v>33</v>
      </c>
      <c r="B34" s="1">
        <v>43647</v>
      </c>
      <c r="C34" s="2">
        <v>75750000</v>
      </c>
      <c r="D34" s="2">
        <v>77410004</v>
      </c>
      <c r="E34" s="2">
        <v>75489998</v>
      </c>
      <c r="F34" s="2">
        <v>75489998</v>
      </c>
      <c r="G34" s="2">
        <v>61525928</v>
      </c>
      <c r="H34">
        <v>0</v>
      </c>
      <c r="I34" s="5">
        <f t="shared" si="2"/>
        <v>5.9967616471647833E-3</v>
      </c>
      <c r="J34" s="7">
        <v>1.3688737898123363E-2</v>
      </c>
      <c r="K34" s="7">
        <f t="shared" si="0"/>
        <v>5.9166498645310809E-5</v>
      </c>
      <c r="L34" s="8">
        <f t="shared" si="1"/>
        <v>9.861083107551801E-7</v>
      </c>
    </row>
    <row r="35" spans="1:12" x14ac:dyDescent="0.25">
      <c r="A35" s="3">
        <v>34</v>
      </c>
      <c r="B35" s="1">
        <v>43678</v>
      </c>
      <c r="C35" s="2">
        <v>75089996</v>
      </c>
      <c r="D35" s="2">
        <v>75089996</v>
      </c>
      <c r="E35" s="2">
        <v>71320000</v>
      </c>
      <c r="F35" s="2">
        <v>74360001</v>
      </c>
      <c r="G35" s="2">
        <v>60604958</v>
      </c>
      <c r="H35">
        <v>0</v>
      </c>
      <c r="I35" s="5">
        <f t="shared" si="2"/>
        <v>-1.4968830705228031E-2</v>
      </c>
      <c r="J35" s="7">
        <v>1.3688737898123363E-2</v>
      </c>
      <c r="K35" s="7">
        <f t="shared" si="0"/>
        <v>8.2125623825579164E-4</v>
      </c>
      <c r="L35" s="8">
        <f t="shared" si="1"/>
        <v>1.368760397092986E-5</v>
      </c>
    </row>
    <row r="36" spans="1:12" x14ac:dyDescent="0.25">
      <c r="A36" s="3">
        <v>35</v>
      </c>
      <c r="B36" s="1">
        <v>43709</v>
      </c>
      <c r="C36" s="2">
        <v>73500000</v>
      </c>
      <c r="D36" s="2">
        <v>75610001</v>
      </c>
      <c r="E36" s="2">
        <v>73059998</v>
      </c>
      <c r="F36" s="2">
        <v>73449997</v>
      </c>
      <c r="G36" s="2">
        <v>59863285</v>
      </c>
      <c r="H36">
        <v>0</v>
      </c>
      <c r="I36" s="5">
        <f t="shared" si="2"/>
        <v>-1.2237815865548507E-2</v>
      </c>
      <c r="J36" s="7">
        <v>1.3688737898123363E-2</v>
      </c>
      <c r="K36" s="7">
        <f t="shared" si="0"/>
        <v>6.7218619006056805E-4</v>
      </c>
      <c r="L36" s="8">
        <f t="shared" si="1"/>
        <v>1.1203103167676134E-5</v>
      </c>
    </row>
    <row r="37" spans="1:12" x14ac:dyDescent="0.25">
      <c r="A37" s="3">
        <v>36</v>
      </c>
      <c r="B37" s="1">
        <v>43739</v>
      </c>
      <c r="C37" s="2">
        <v>72800003</v>
      </c>
      <c r="D37" s="2">
        <v>76110001</v>
      </c>
      <c r="E37" s="2">
        <v>71519997</v>
      </c>
      <c r="F37" s="2">
        <v>75779999</v>
      </c>
      <c r="G37" s="2">
        <v>61762283</v>
      </c>
      <c r="H37">
        <v>0</v>
      </c>
      <c r="I37" s="5">
        <f t="shared" si="2"/>
        <v>3.172228856592052E-2</v>
      </c>
      <c r="J37" s="7">
        <v>1.3688737898123363E-2</v>
      </c>
      <c r="K37" s="7">
        <f t="shared" si="0"/>
        <v>3.2520894968800728E-4</v>
      </c>
      <c r="L37" s="8">
        <f t="shared" si="1"/>
        <v>5.4201491614667879E-6</v>
      </c>
    </row>
    <row r="38" spans="1:12" x14ac:dyDescent="0.25">
      <c r="A38" s="3">
        <v>37</v>
      </c>
      <c r="B38" s="1">
        <v>43770</v>
      </c>
      <c r="C38" s="2">
        <v>76480003</v>
      </c>
      <c r="D38" s="2">
        <v>80709999</v>
      </c>
      <c r="E38" s="2">
        <v>76379997</v>
      </c>
      <c r="F38" s="2">
        <v>80500000</v>
      </c>
      <c r="G38" s="2">
        <v>65609184</v>
      </c>
      <c r="H38">
        <v>0</v>
      </c>
      <c r="I38" s="5">
        <f t="shared" si="2"/>
        <v>6.2285577491232313E-2</v>
      </c>
      <c r="J38" s="7">
        <v>1.3688737898123363E-2</v>
      </c>
      <c r="K38" s="7">
        <f t="shared" si="0"/>
        <v>2.3616528184383619E-3</v>
      </c>
      <c r="L38" s="8">
        <f t="shared" si="1"/>
        <v>3.936088030730603E-5</v>
      </c>
    </row>
    <row r="39" spans="1:12" x14ac:dyDescent="0.25">
      <c r="A39" s="3">
        <v>38</v>
      </c>
      <c r="B39" s="1">
        <v>43800</v>
      </c>
      <c r="C39" s="2">
        <v>79500000</v>
      </c>
      <c r="D39" s="2">
        <v>80389999</v>
      </c>
      <c r="E39" s="2">
        <v>74599998</v>
      </c>
      <c r="F39" s="2">
        <v>75750000</v>
      </c>
      <c r="G39" s="2">
        <v>61737835</v>
      </c>
      <c r="H39">
        <v>0</v>
      </c>
      <c r="I39" s="5">
        <f t="shared" si="2"/>
        <v>-5.9006211180124168E-2</v>
      </c>
      <c r="J39" s="7">
        <v>1.3688737898123363E-2</v>
      </c>
      <c r="K39" s="7">
        <f t="shared" si="0"/>
        <v>5.2845556214890016E-3</v>
      </c>
      <c r="L39" s="8">
        <f t="shared" si="1"/>
        <v>8.8075927024816692E-5</v>
      </c>
    </row>
    <row r="40" spans="1:12" x14ac:dyDescent="0.25">
      <c r="A40" s="3">
        <v>39</v>
      </c>
      <c r="B40" s="1">
        <v>43831</v>
      </c>
      <c r="C40" s="2">
        <v>77019997</v>
      </c>
      <c r="D40" s="2">
        <v>80629997</v>
      </c>
      <c r="E40" s="2">
        <v>76519997</v>
      </c>
      <c r="F40" s="2">
        <v>79059998</v>
      </c>
      <c r="G40" s="2">
        <v>70317024</v>
      </c>
      <c r="H40">
        <v>0</v>
      </c>
      <c r="I40" s="5">
        <f t="shared" si="2"/>
        <v>4.3696343234323365E-2</v>
      </c>
      <c r="J40" s="7">
        <v>1.3688737898123363E-2</v>
      </c>
      <c r="K40" s="7">
        <f t="shared" si="0"/>
        <v>9.004563780131388E-4</v>
      </c>
      <c r="L40" s="8">
        <f t="shared" si="1"/>
        <v>1.500760630021898E-5</v>
      </c>
    </row>
    <row r="41" spans="1:12" x14ac:dyDescent="0.25">
      <c r="A41" s="3">
        <v>40</v>
      </c>
      <c r="B41" s="1">
        <v>43862</v>
      </c>
      <c r="C41" s="2">
        <v>80599998</v>
      </c>
      <c r="D41" s="2">
        <v>85820000</v>
      </c>
      <c r="E41" s="2">
        <v>74199997</v>
      </c>
      <c r="F41" s="2">
        <v>74610001</v>
      </c>
      <c r="G41" s="2">
        <v>66359138</v>
      </c>
      <c r="H41">
        <v>0</v>
      </c>
      <c r="I41" s="5">
        <f t="shared" si="2"/>
        <v>-5.6286328264263275E-2</v>
      </c>
      <c r="J41" s="7">
        <v>1.3688737898123363E-2</v>
      </c>
      <c r="K41" s="7">
        <f t="shared" si="0"/>
        <v>4.8965098844303868E-3</v>
      </c>
      <c r="L41" s="8">
        <f t="shared" si="1"/>
        <v>8.1608498073839776E-5</v>
      </c>
    </row>
    <row r="42" spans="1:12" x14ac:dyDescent="0.25">
      <c r="A42" s="3">
        <v>41</v>
      </c>
      <c r="B42" s="1">
        <v>43891</v>
      </c>
      <c r="C42" s="2">
        <v>77680000</v>
      </c>
      <c r="D42" s="2">
        <v>78339996</v>
      </c>
      <c r="E42" s="2">
        <v>58970001</v>
      </c>
      <c r="F42" s="2">
        <v>66790001</v>
      </c>
      <c r="G42" s="2">
        <v>59403927</v>
      </c>
      <c r="H42">
        <v>0</v>
      </c>
      <c r="I42" s="5">
        <f t="shared" si="2"/>
        <v>-0.10481168603656765</v>
      </c>
      <c r="J42" s="7">
        <v>1.3688737898123363E-2</v>
      </c>
      <c r="K42" s="7">
        <f t="shared" si="0"/>
        <v>1.4042350472701491E-2</v>
      </c>
      <c r="L42" s="8">
        <f t="shared" si="1"/>
        <v>2.3403917454502485E-4</v>
      </c>
    </row>
    <row r="43" spans="1:12" x14ac:dyDescent="0.25">
      <c r="A43" s="3">
        <v>42</v>
      </c>
      <c r="B43" s="1">
        <v>43922</v>
      </c>
      <c r="C43" s="2">
        <v>63669998</v>
      </c>
      <c r="D43" s="2">
        <v>76839996</v>
      </c>
      <c r="E43" s="2">
        <v>63360001</v>
      </c>
      <c r="F43" s="2">
        <v>76839996</v>
      </c>
      <c r="G43" s="2">
        <v>68342529</v>
      </c>
      <c r="H43">
        <v>0</v>
      </c>
      <c r="I43" s="5">
        <f t="shared" si="2"/>
        <v>0.15047155037473359</v>
      </c>
      <c r="J43" s="7">
        <v>1.3688737898123363E-2</v>
      </c>
      <c r="K43" s="7">
        <f t="shared" si="0"/>
        <v>1.8709537789011518E-2</v>
      </c>
      <c r="L43" s="8">
        <f t="shared" si="1"/>
        <v>3.1182562981685861E-4</v>
      </c>
    </row>
    <row r="44" spans="1:12" x14ac:dyDescent="0.25">
      <c r="A44" s="3">
        <v>43</v>
      </c>
      <c r="B44" s="1">
        <v>43952</v>
      </c>
      <c r="C44" s="2">
        <v>74610001</v>
      </c>
      <c r="D44" s="2">
        <v>83779999</v>
      </c>
      <c r="E44" s="2">
        <v>74610001</v>
      </c>
      <c r="F44" s="2">
        <v>83779999</v>
      </c>
      <c r="G44" s="2">
        <v>74515060</v>
      </c>
      <c r="H44">
        <v>0</v>
      </c>
      <c r="I44" s="5">
        <f t="shared" si="2"/>
        <v>9.0317586690139784E-2</v>
      </c>
      <c r="J44" s="7">
        <v>1.3688737898123363E-2</v>
      </c>
      <c r="K44" s="7">
        <f t="shared" si="0"/>
        <v>5.8719804671897172E-3</v>
      </c>
      <c r="L44" s="8">
        <f t="shared" si="1"/>
        <v>9.786634111982862E-5</v>
      </c>
    </row>
    <row r="45" spans="1:12" x14ac:dyDescent="0.25">
      <c r="A45" s="3">
        <v>44</v>
      </c>
      <c r="B45" s="1">
        <v>43983</v>
      </c>
      <c r="C45" s="2">
        <v>84580002</v>
      </c>
      <c r="D45" s="2">
        <v>90290001</v>
      </c>
      <c r="E45" s="2">
        <v>83580002</v>
      </c>
      <c r="F45" s="2">
        <v>89690002</v>
      </c>
      <c r="G45" s="2">
        <v>79771500</v>
      </c>
      <c r="H45">
        <v>0</v>
      </c>
      <c r="I45" s="5">
        <f t="shared" si="2"/>
        <v>7.0541932090498083E-2</v>
      </c>
      <c r="J45" s="7">
        <v>1.3688737898123363E-2</v>
      </c>
      <c r="K45" s="7">
        <f t="shared" si="0"/>
        <v>3.2322856898758709E-3</v>
      </c>
      <c r="L45" s="8">
        <f t="shared" si="1"/>
        <v>5.3871428164597852E-5</v>
      </c>
    </row>
    <row r="46" spans="1:12" x14ac:dyDescent="0.25">
      <c r="A46" s="3">
        <v>45</v>
      </c>
      <c r="B46" s="1">
        <v>44013</v>
      </c>
      <c r="C46" s="2">
        <v>91300003</v>
      </c>
      <c r="D46" s="2">
        <v>98339996</v>
      </c>
      <c r="E46" s="2">
        <v>91300003</v>
      </c>
      <c r="F46" s="2">
        <v>97000000</v>
      </c>
      <c r="G46" s="2">
        <v>86273109</v>
      </c>
      <c r="H46">
        <v>0</v>
      </c>
      <c r="I46" s="5">
        <f t="shared" si="2"/>
        <v>8.1502930505007676E-2</v>
      </c>
      <c r="J46" s="7">
        <v>1.3688737898123363E-2</v>
      </c>
      <c r="K46" s="7">
        <f t="shared" si="0"/>
        <v>4.5987647189236038E-3</v>
      </c>
      <c r="L46" s="8">
        <f t="shared" si="1"/>
        <v>7.664607864872673E-5</v>
      </c>
    </row>
    <row r="47" spans="1:12" x14ac:dyDescent="0.25">
      <c r="A47" s="3">
        <v>46</v>
      </c>
      <c r="B47" s="1">
        <v>44044</v>
      </c>
      <c r="C47" s="2">
        <v>98660004</v>
      </c>
      <c r="D47" s="2">
        <v>109949997</v>
      </c>
      <c r="E47" s="2">
        <v>96089996</v>
      </c>
      <c r="F47" s="2">
        <v>109949997</v>
      </c>
      <c r="G47" s="2">
        <v>97791008</v>
      </c>
      <c r="H47">
        <v>0</v>
      </c>
      <c r="I47" s="5">
        <f t="shared" si="2"/>
        <v>0.13350512371134027</v>
      </c>
      <c r="J47" s="7">
        <v>1.3688737898123363E-2</v>
      </c>
      <c r="K47" s="7">
        <f t="shared" si="0"/>
        <v>1.4355966309341646E-2</v>
      </c>
      <c r="L47" s="8">
        <f t="shared" si="1"/>
        <v>2.392661051556941E-4</v>
      </c>
    </row>
    <row r="48" spans="1:12" x14ac:dyDescent="0.25">
      <c r="A48" s="3">
        <v>47</v>
      </c>
      <c r="B48" s="1">
        <v>44075</v>
      </c>
      <c r="C48" s="2">
        <v>111800003</v>
      </c>
      <c r="D48" s="2">
        <v>111940002</v>
      </c>
      <c r="E48" s="2">
        <v>98480003</v>
      </c>
      <c r="F48" s="2">
        <v>103889999</v>
      </c>
      <c r="G48" s="2">
        <v>92401169</v>
      </c>
      <c r="H48">
        <v>0</v>
      </c>
      <c r="I48" s="5">
        <f t="shared" si="2"/>
        <v>-5.5115945114577847E-2</v>
      </c>
      <c r="J48" s="7">
        <v>1.3688737898123363E-2</v>
      </c>
      <c r="K48" s="7">
        <f t="shared" si="0"/>
        <v>4.7340844044782941E-3</v>
      </c>
      <c r="L48" s="8">
        <f t="shared" si="1"/>
        <v>7.8901406741304898E-5</v>
      </c>
    </row>
    <row r="49" spans="1:12" x14ac:dyDescent="0.25">
      <c r="A49" s="3">
        <v>48</v>
      </c>
      <c r="B49" s="1">
        <v>44105</v>
      </c>
      <c r="C49" s="2">
        <v>105800003</v>
      </c>
      <c r="D49" s="2">
        <v>110550003</v>
      </c>
      <c r="E49" s="2">
        <v>99180000</v>
      </c>
      <c r="F49" s="2">
        <v>99180000</v>
      </c>
      <c r="G49" s="2">
        <v>88212029</v>
      </c>
      <c r="H49">
        <v>0</v>
      </c>
      <c r="I49" s="5">
        <f t="shared" si="2"/>
        <v>-4.5336404325116986E-2</v>
      </c>
      <c r="J49" s="7">
        <v>1.3688737898123363E-2</v>
      </c>
      <c r="K49" s="7">
        <f t="shared" si="0"/>
        <v>3.4839674144737502E-3</v>
      </c>
      <c r="L49" s="8">
        <f t="shared" si="1"/>
        <v>5.8066123574562505E-5</v>
      </c>
    </row>
    <row r="50" spans="1:12" x14ac:dyDescent="0.25">
      <c r="A50" s="3">
        <v>49</v>
      </c>
      <c r="B50" s="1">
        <v>44136</v>
      </c>
      <c r="C50" s="2">
        <v>99400002</v>
      </c>
      <c r="D50" s="2">
        <v>111660004</v>
      </c>
      <c r="E50" s="2">
        <v>99400002</v>
      </c>
      <c r="F50" s="2">
        <v>111620003</v>
      </c>
      <c r="G50" s="2">
        <v>99276337</v>
      </c>
      <c r="H50">
        <v>0</v>
      </c>
      <c r="I50" s="5">
        <f t="shared" si="2"/>
        <v>0.12542854406130277</v>
      </c>
      <c r="J50" s="7">
        <v>1.3688737898123363E-2</v>
      </c>
      <c r="K50" s="7">
        <f t="shared" si="0"/>
        <v>1.2485784281384908E-2</v>
      </c>
      <c r="L50" s="8">
        <f t="shared" si="1"/>
        <v>2.0809640468974846E-4</v>
      </c>
    </row>
    <row r="51" spans="1:12" x14ac:dyDescent="0.25">
      <c r="A51" s="3">
        <v>50</v>
      </c>
      <c r="B51" s="1">
        <v>44166</v>
      </c>
      <c r="C51" s="2">
        <v>112650002</v>
      </c>
      <c r="D51" s="2">
        <v>115430000</v>
      </c>
      <c r="E51" s="2">
        <v>104220001</v>
      </c>
      <c r="F51" s="2">
        <v>104220001</v>
      </c>
      <c r="G51" s="2">
        <v>92694672</v>
      </c>
      <c r="H51">
        <v>0</v>
      </c>
      <c r="I51" s="5">
        <f t="shared" si="2"/>
        <v>-6.6296378795116184E-2</v>
      </c>
      <c r="J51" s="7">
        <v>1.3688737898123363E-2</v>
      </c>
      <c r="K51" s="7">
        <f t="shared" si="0"/>
        <v>6.3976188924311471E-3</v>
      </c>
      <c r="L51" s="8">
        <f t="shared" si="1"/>
        <v>1.0662698154051912E-4</v>
      </c>
    </row>
    <row r="52" spans="1:12" x14ac:dyDescent="0.25">
      <c r="A52" s="3">
        <v>51</v>
      </c>
      <c r="B52" s="1">
        <v>44197</v>
      </c>
      <c r="C52" s="2">
        <v>102919998</v>
      </c>
      <c r="D52" s="2">
        <v>107760002</v>
      </c>
      <c r="E52" s="2">
        <v>102190002</v>
      </c>
      <c r="F52" s="2">
        <v>102989998</v>
      </c>
      <c r="G52" s="2">
        <v>102989998</v>
      </c>
      <c r="H52">
        <v>0</v>
      </c>
      <c r="I52" s="5">
        <f t="shared" si="2"/>
        <v>-1.1801986069833181E-2</v>
      </c>
      <c r="J52" s="7">
        <v>1.3688737898123363E-2</v>
      </c>
      <c r="K52" s="7">
        <f t="shared" si="0"/>
        <v>6.497770084105543E-4</v>
      </c>
      <c r="L52" s="8">
        <f t="shared" si="1"/>
        <v>1.0829616806842571E-5</v>
      </c>
    </row>
    <row r="53" spans="1:12" x14ac:dyDescent="0.25">
      <c r="A53" s="3">
        <v>52</v>
      </c>
      <c r="B53" s="1">
        <v>44228</v>
      </c>
      <c r="C53" s="2">
        <v>105699997</v>
      </c>
      <c r="D53" s="2">
        <v>113269997</v>
      </c>
      <c r="E53" s="2">
        <v>103230003</v>
      </c>
      <c r="F53" s="2">
        <v>103959999</v>
      </c>
      <c r="G53" s="2">
        <v>103959999</v>
      </c>
      <c r="H53">
        <v>0</v>
      </c>
      <c r="I53" s="5">
        <f t="shared" si="2"/>
        <v>9.4184000275443491E-3</v>
      </c>
      <c r="J53" s="7">
        <v>1.3688737898123363E-2</v>
      </c>
      <c r="K53" s="7">
        <f t="shared" si="0"/>
        <v>1.8235785528901309E-5</v>
      </c>
      <c r="L53" s="8">
        <f t="shared" si="1"/>
        <v>3.0392975881502184E-7</v>
      </c>
    </row>
    <row r="54" spans="1:12" x14ac:dyDescent="0.25">
      <c r="A54" s="3">
        <v>53</v>
      </c>
      <c r="B54" s="1">
        <v>44256</v>
      </c>
      <c r="C54" s="2">
        <v>107080002</v>
      </c>
      <c r="D54" s="2">
        <v>107080002</v>
      </c>
      <c r="E54" s="2">
        <v>96059998</v>
      </c>
      <c r="F54" s="2">
        <v>100690002</v>
      </c>
      <c r="G54" s="2">
        <v>100690002</v>
      </c>
      <c r="H54">
        <v>0</v>
      </c>
      <c r="I54" s="5">
        <f t="shared" si="2"/>
        <v>-3.1454376985902033E-2</v>
      </c>
      <c r="J54" s="7">
        <v>1.3688737898123363E-2</v>
      </c>
      <c r="K54" s="7">
        <f t="shared" si="0"/>
        <v>2.037900821432315E-3</v>
      </c>
      <c r="L54" s="8">
        <f t="shared" si="1"/>
        <v>3.3965013690538582E-5</v>
      </c>
    </row>
    <row r="55" spans="1:12" x14ac:dyDescent="0.25">
      <c r="A55" s="3">
        <v>54</v>
      </c>
      <c r="B55" s="1">
        <v>44287</v>
      </c>
      <c r="C55" s="2">
        <v>102779999</v>
      </c>
      <c r="D55" s="2">
        <v>109699997</v>
      </c>
      <c r="E55" s="2">
        <v>102779999</v>
      </c>
      <c r="F55" s="2">
        <v>108389999</v>
      </c>
      <c r="G55" s="2">
        <v>108389999</v>
      </c>
      <c r="H55">
        <v>0</v>
      </c>
      <c r="I55" s="5">
        <f t="shared" si="2"/>
        <v>7.6472309534763916E-2</v>
      </c>
      <c r="J55" s="7">
        <v>1.3688737898123363E-2</v>
      </c>
      <c r="K55" s="7">
        <f t="shared" si="0"/>
        <v>3.9417768674531763E-3</v>
      </c>
      <c r="L55" s="8">
        <f t="shared" si="1"/>
        <v>6.5696281124219609E-5</v>
      </c>
    </row>
    <row r="56" spans="1:12" x14ac:dyDescent="0.25">
      <c r="A56" s="3">
        <v>55</v>
      </c>
      <c r="B56" s="1">
        <v>44317</v>
      </c>
      <c r="C56" s="2">
        <v>107070000</v>
      </c>
      <c r="D56" s="2">
        <v>107070000</v>
      </c>
      <c r="E56" s="2">
        <v>98720001</v>
      </c>
      <c r="F56" s="2">
        <v>105839996</v>
      </c>
      <c r="G56" s="2">
        <v>105839996</v>
      </c>
      <c r="H56">
        <v>0</v>
      </c>
      <c r="I56" s="5">
        <f t="shared" si="2"/>
        <v>-2.3526183444286253E-2</v>
      </c>
      <c r="J56" s="7">
        <v>1.3688737898123363E-2</v>
      </c>
      <c r="K56" s="7">
        <f t="shared" si="0"/>
        <v>1.3849503705217344E-3</v>
      </c>
      <c r="L56" s="8">
        <f t="shared" si="1"/>
        <v>2.3082506175362242E-5</v>
      </c>
    </row>
    <row r="57" spans="1:12" x14ac:dyDescent="0.25">
      <c r="A57" s="3">
        <v>56</v>
      </c>
      <c r="B57" s="1">
        <v>44348</v>
      </c>
      <c r="C57" s="2">
        <v>105690002</v>
      </c>
      <c r="D57" s="2">
        <v>114970001</v>
      </c>
      <c r="E57" s="2">
        <v>103919998</v>
      </c>
      <c r="F57" s="2">
        <v>114309998</v>
      </c>
      <c r="G57" s="2">
        <v>114309998</v>
      </c>
      <c r="H57">
        <v>0</v>
      </c>
      <c r="I57" s="5">
        <f t="shared" si="2"/>
        <v>8.0026476947334668E-2</v>
      </c>
      <c r="J57" s="7">
        <v>1.3688737898123363E-2</v>
      </c>
      <c r="K57" s="7">
        <f t="shared" si="0"/>
        <v>4.4006956221612553E-3</v>
      </c>
      <c r="L57" s="8">
        <f t="shared" si="1"/>
        <v>7.3344927036020927E-5</v>
      </c>
    </row>
    <row r="58" spans="1:12" x14ac:dyDescent="0.25">
      <c r="A58" s="3">
        <v>57</v>
      </c>
      <c r="B58" s="1">
        <v>44378</v>
      </c>
      <c r="C58" s="2">
        <v>114449997</v>
      </c>
      <c r="D58" s="2">
        <v>119750000</v>
      </c>
      <c r="E58" s="2">
        <v>113279999</v>
      </c>
      <c r="F58" s="2">
        <v>117400002</v>
      </c>
      <c r="G58" s="2">
        <v>117400002</v>
      </c>
      <c r="H58">
        <v>0</v>
      </c>
      <c r="I58" s="5">
        <f t="shared" si="2"/>
        <v>2.7031791217422718E-2</v>
      </c>
      <c r="J58" s="7">
        <v>1.3688737898123363E-2</v>
      </c>
      <c r="K58" s="7">
        <f t="shared" si="0"/>
        <v>1.7803707188166553E-4</v>
      </c>
      <c r="L58" s="8">
        <f t="shared" si="1"/>
        <v>2.9672845313610921E-6</v>
      </c>
    </row>
    <row r="59" spans="1:12" x14ac:dyDescent="0.25">
      <c r="A59" s="3">
        <v>58</v>
      </c>
      <c r="B59" s="1">
        <v>44409</v>
      </c>
      <c r="C59" s="2">
        <v>117860001</v>
      </c>
      <c r="D59" s="2">
        <v>122199997</v>
      </c>
      <c r="E59" s="2">
        <v>116059998</v>
      </c>
      <c r="F59" s="2">
        <v>121589996</v>
      </c>
      <c r="G59" s="2">
        <v>121589996</v>
      </c>
      <c r="H59">
        <v>0</v>
      </c>
      <c r="I59" s="5">
        <f t="shared" si="2"/>
        <v>3.5689897177344276E-2</v>
      </c>
      <c r="J59" s="7">
        <v>1.3688737898123363E-2</v>
      </c>
      <c r="K59" s="7">
        <f t="shared" si="0"/>
        <v>4.8405100962964847E-4</v>
      </c>
      <c r="L59" s="8">
        <f t="shared" si="1"/>
        <v>8.0675168271608079E-6</v>
      </c>
    </row>
    <row r="60" spans="1:12" x14ac:dyDescent="0.25">
      <c r="A60" s="3">
        <v>59</v>
      </c>
      <c r="B60" s="1">
        <v>44440</v>
      </c>
      <c r="C60" s="2">
        <v>122019997</v>
      </c>
      <c r="D60" s="2">
        <v>122800003</v>
      </c>
      <c r="E60" s="2">
        <v>114769997</v>
      </c>
      <c r="F60" s="2">
        <v>114769997</v>
      </c>
      <c r="G60" s="2">
        <v>114769997</v>
      </c>
      <c r="H60">
        <v>0</v>
      </c>
      <c r="I60" s="5">
        <f t="shared" si="2"/>
        <v>-5.6090132612554688E-2</v>
      </c>
      <c r="J60" s="7">
        <v>1.3688737898123363E-2</v>
      </c>
      <c r="K60" s="7">
        <f t="shared" si="0"/>
        <v>4.8690907697459748E-3</v>
      </c>
      <c r="L60" s="8">
        <f t="shared" si="1"/>
        <v>8.1151512829099576E-5</v>
      </c>
    </row>
    <row r="61" spans="1:12" x14ac:dyDescent="0.25">
      <c r="A61" s="3">
        <v>60</v>
      </c>
      <c r="B61" s="1">
        <v>44470</v>
      </c>
      <c r="C61" s="2">
        <v>115910004</v>
      </c>
      <c r="D61" s="2">
        <v>121599998</v>
      </c>
      <c r="E61" s="2">
        <v>112849998</v>
      </c>
      <c r="F61" s="2">
        <v>121599998</v>
      </c>
      <c r="G61" s="2">
        <v>121599998</v>
      </c>
      <c r="H61">
        <v>0</v>
      </c>
      <c r="I61" s="5">
        <f t="shared" si="2"/>
        <v>5.9510335266454772E-2</v>
      </c>
      <c r="J61" s="7">
        <v>1.3688737898123363E-2</v>
      </c>
      <c r="K61" s="7">
        <f t="shared" si="0"/>
        <v>2.0996187853854764E-3</v>
      </c>
      <c r="L61" s="8">
        <f t="shared" si="1"/>
        <v>3.4993646423091272E-5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1"/>
  <sheetViews>
    <sheetView workbookViewId="0">
      <selection sqref="A1:XFD1"/>
    </sheetView>
  </sheetViews>
  <sheetFormatPr baseColWidth="10" defaultRowHeight="15" x14ac:dyDescent="0.25"/>
  <cols>
    <col min="1" max="1" width="8" bestFit="1" customWidth="1"/>
    <col min="9" max="9" width="12.5703125" bestFit="1" customWidth="1"/>
    <col min="14" max="14" width="18.85546875" bestFit="1" customWidth="1"/>
  </cols>
  <sheetData>
    <row r="1" spans="1:14" s="3" customFormat="1" x14ac:dyDescent="0.25">
      <c r="A1" s="16" t="s">
        <v>9</v>
      </c>
      <c r="B1" s="3" t="s">
        <v>0</v>
      </c>
      <c r="C1" s="3" t="s">
        <v>1</v>
      </c>
      <c r="D1" s="3" t="s">
        <v>2</v>
      </c>
      <c r="E1" s="3" t="s">
        <v>3</v>
      </c>
      <c r="F1" s="16" t="s">
        <v>4</v>
      </c>
      <c r="G1" s="3" t="s">
        <v>5</v>
      </c>
      <c r="H1" s="3" t="s">
        <v>6</v>
      </c>
      <c r="I1" s="17" t="s">
        <v>7</v>
      </c>
      <c r="J1" s="18" t="s">
        <v>8</v>
      </c>
      <c r="M1" s="18" t="s">
        <v>10</v>
      </c>
      <c r="N1" s="18" t="s">
        <v>11</v>
      </c>
    </row>
    <row r="2" spans="1:14" x14ac:dyDescent="0.25">
      <c r="A2" s="3">
        <v>1</v>
      </c>
      <c r="B2" s="1">
        <v>42675</v>
      </c>
      <c r="C2" s="2">
        <v>58299999</v>
      </c>
      <c r="D2" s="2">
        <v>59139999</v>
      </c>
      <c r="E2" s="2">
        <v>56889999</v>
      </c>
      <c r="F2" s="2">
        <v>58490002</v>
      </c>
      <c r="G2" s="2">
        <v>35853554</v>
      </c>
      <c r="H2">
        <v>0</v>
      </c>
      <c r="I2" s="2">
        <v>0</v>
      </c>
      <c r="J2" s="7">
        <f>AVERAGE(I2:I61)</f>
        <v>1.3160490567158876E-2</v>
      </c>
      <c r="K2" s="7">
        <f>(I2-J2)^2</f>
        <v>1.7319851196827775E-4</v>
      </c>
      <c r="L2" s="8">
        <f>K2/60</f>
        <v>2.8866418661379627E-6</v>
      </c>
      <c r="M2" s="7">
        <f>_xlfn.VAR.S(I2:I61)</f>
        <v>3.8953032715397184E-3</v>
      </c>
      <c r="N2" s="7">
        <f>_xlfn.STDEV.S(I2:I61)</f>
        <v>6.2412364732797286E-2</v>
      </c>
    </row>
    <row r="3" spans="1:14" x14ac:dyDescent="0.25">
      <c r="A3" s="3">
        <v>2</v>
      </c>
      <c r="B3" s="1">
        <v>42705</v>
      </c>
      <c r="C3" s="2">
        <v>57630001</v>
      </c>
      <c r="D3" s="2">
        <v>59400002</v>
      </c>
      <c r="E3" s="2">
        <v>54980000</v>
      </c>
      <c r="F3" s="2">
        <v>54980000</v>
      </c>
      <c r="G3" s="2">
        <v>33701973</v>
      </c>
      <c r="H3">
        <v>0</v>
      </c>
      <c r="I3" s="5">
        <f>(F3/F2)-1</f>
        <v>-6.0010290305683389E-2</v>
      </c>
      <c r="J3" s="7">
        <v>1.3160490567158876E-2</v>
      </c>
      <c r="K3" s="7">
        <f t="shared" ref="K3:K61" si="0">(I3-J3)^2</f>
        <v>5.3539631735414987E-3</v>
      </c>
      <c r="L3" s="8">
        <f t="shared" ref="L3:L61" si="1">K3/60</f>
        <v>8.9232719559024983E-5</v>
      </c>
    </row>
    <row r="4" spans="1:14" x14ac:dyDescent="0.25">
      <c r="A4" s="3">
        <v>3</v>
      </c>
      <c r="B4" s="1">
        <v>42736</v>
      </c>
      <c r="C4" s="2">
        <v>55560001</v>
      </c>
      <c r="D4" s="2">
        <v>58070000</v>
      </c>
      <c r="E4" s="2">
        <v>55560001</v>
      </c>
      <c r="F4" s="2">
        <v>57389999</v>
      </c>
      <c r="G4" s="2">
        <v>37388901</v>
      </c>
      <c r="H4">
        <v>0</v>
      </c>
      <c r="I4" s="5">
        <f t="shared" ref="I4:I61" si="2">(F4/F3)-1</f>
        <v>4.3834103310294692E-2</v>
      </c>
      <c r="J4" s="7">
        <v>1.3160490567158876E-2</v>
      </c>
      <c r="K4" s="7">
        <f t="shared" si="0"/>
        <v>9.4087051871586389E-4</v>
      </c>
      <c r="L4" s="8">
        <f t="shared" si="1"/>
        <v>1.5681175311931063E-5</v>
      </c>
    </row>
    <row r="5" spans="1:14" x14ac:dyDescent="0.25">
      <c r="A5" s="3">
        <v>4</v>
      </c>
      <c r="B5" s="1">
        <v>42767</v>
      </c>
      <c r="C5" s="2">
        <v>57650002</v>
      </c>
      <c r="D5" s="2">
        <v>59980000</v>
      </c>
      <c r="E5" s="2">
        <v>57619999</v>
      </c>
      <c r="F5" s="2">
        <v>59689999</v>
      </c>
      <c r="G5" s="2">
        <v>38887321</v>
      </c>
      <c r="H5">
        <v>0</v>
      </c>
      <c r="I5" s="5">
        <f t="shared" si="2"/>
        <v>4.007666910745189E-2</v>
      </c>
      <c r="J5" s="7">
        <v>1.3160490567158876E-2</v>
      </c>
      <c r="K5" s="7">
        <f t="shared" si="0"/>
        <v>7.244806672129302E-4</v>
      </c>
      <c r="L5" s="8">
        <f t="shared" si="1"/>
        <v>1.207467778688217E-5</v>
      </c>
    </row>
    <row r="6" spans="1:14" x14ac:dyDescent="0.25">
      <c r="A6" s="3">
        <v>5</v>
      </c>
      <c r="B6" s="1">
        <v>42795</v>
      </c>
      <c r="C6" s="2">
        <v>60279999</v>
      </c>
      <c r="D6" s="2">
        <v>60939999</v>
      </c>
      <c r="E6" s="2">
        <v>59740002</v>
      </c>
      <c r="F6" s="2">
        <v>60779999</v>
      </c>
      <c r="G6" s="2">
        <v>39597443</v>
      </c>
      <c r="H6">
        <v>0</v>
      </c>
      <c r="I6" s="5">
        <f t="shared" si="2"/>
        <v>1.8261015551365611E-2</v>
      </c>
      <c r="J6" s="7">
        <v>1.3160490567158876E-2</v>
      </c>
      <c r="K6" s="7">
        <f t="shared" si="0"/>
        <v>2.6015355114517122E-5</v>
      </c>
      <c r="L6" s="8">
        <f t="shared" si="1"/>
        <v>4.3358925190861869E-7</v>
      </c>
    </row>
    <row r="7" spans="1:14" x14ac:dyDescent="0.25">
      <c r="A7" s="3">
        <v>6</v>
      </c>
      <c r="B7" s="1">
        <v>42826</v>
      </c>
      <c r="C7" s="2">
        <v>60680000</v>
      </c>
      <c r="D7" s="2">
        <v>62509998</v>
      </c>
      <c r="E7" s="2">
        <v>60000000</v>
      </c>
      <c r="F7" s="2">
        <v>62509998</v>
      </c>
      <c r="G7" s="2">
        <v>40724518</v>
      </c>
      <c r="H7">
        <v>0</v>
      </c>
      <c r="I7" s="5">
        <f t="shared" si="2"/>
        <v>2.846329431496053E-2</v>
      </c>
      <c r="J7" s="7">
        <v>1.3160490567158876E-2</v>
      </c>
      <c r="K7" s="7">
        <f t="shared" si="0"/>
        <v>2.3417580254373236E-4</v>
      </c>
      <c r="L7" s="8">
        <f t="shared" si="1"/>
        <v>3.9029300423955397E-6</v>
      </c>
    </row>
    <row r="8" spans="1:14" x14ac:dyDescent="0.25">
      <c r="A8" s="3">
        <v>7</v>
      </c>
      <c r="B8" s="1">
        <v>42856</v>
      </c>
      <c r="C8" s="2">
        <v>63020000</v>
      </c>
      <c r="D8" s="2">
        <v>64989998</v>
      </c>
      <c r="E8" s="2">
        <v>62799999</v>
      </c>
      <c r="F8" s="2">
        <v>64800003</v>
      </c>
      <c r="G8" s="2">
        <v>42216427</v>
      </c>
      <c r="H8">
        <v>0</v>
      </c>
      <c r="I8" s="5">
        <f t="shared" si="2"/>
        <v>3.6634219697143422E-2</v>
      </c>
      <c r="J8" s="7">
        <v>1.3160490567158876E-2</v>
      </c>
      <c r="K8" s="7">
        <f t="shared" si="0"/>
        <v>5.5101595926788504E-4</v>
      </c>
      <c r="L8" s="8">
        <f t="shared" si="1"/>
        <v>9.1835993211314172E-6</v>
      </c>
    </row>
    <row r="9" spans="1:14" x14ac:dyDescent="0.25">
      <c r="A9" s="3">
        <v>8</v>
      </c>
      <c r="B9" s="1">
        <v>42887</v>
      </c>
      <c r="C9" s="2">
        <v>65199997</v>
      </c>
      <c r="D9" s="2">
        <v>66160004</v>
      </c>
      <c r="E9" s="2">
        <v>64339996</v>
      </c>
      <c r="F9" s="2">
        <v>64370003</v>
      </c>
      <c r="G9" s="2">
        <v>41936287</v>
      </c>
      <c r="H9">
        <v>0</v>
      </c>
      <c r="I9" s="5">
        <f t="shared" si="2"/>
        <v>-6.6358021619227214E-3</v>
      </c>
      <c r="J9" s="7">
        <v>1.3160490567158876E-2</v>
      </c>
      <c r="K9" s="7">
        <f t="shared" si="0"/>
        <v>3.9189320581548893E-4</v>
      </c>
      <c r="L9" s="8">
        <f t="shared" si="1"/>
        <v>6.5315534302581487E-6</v>
      </c>
    </row>
    <row r="10" spans="1:14" x14ac:dyDescent="0.25">
      <c r="A10" s="3">
        <v>9</v>
      </c>
      <c r="B10" s="1">
        <v>42917</v>
      </c>
      <c r="C10" s="2">
        <v>63930000</v>
      </c>
      <c r="D10" s="2">
        <v>68379997</v>
      </c>
      <c r="E10" s="2">
        <v>63840000</v>
      </c>
      <c r="F10" s="2">
        <v>67739998</v>
      </c>
      <c r="G10" s="2">
        <v>44131802</v>
      </c>
      <c r="H10">
        <v>0</v>
      </c>
      <c r="I10" s="5">
        <f t="shared" si="2"/>
        <v>5.2353500744749093E-2</v>
      </c>
      <c r="J10" s="7">
        <v>1.3160490567158876E-2</v>
      </c>
      <c r="K10" s="7">
        <f t="shared" si="0"/>
        <v>1.5360920467806906E-3</v>
      </c>
      <c r="L10" s="8">
        <f t="shared" si="1"/>
        <v>2.560153411301151E-5</v>
      </c>
    </row>
    <row r="11" spans="1:14" x14ac:dyDescent="0.25">
      <c r="A11" s="3">
        <v>10</v>
      </c>
      <c r="B11" s="1">
        <v>42948</v>
      </c>
      <c r="C11" s="2">
        <v>67930000</v>
      </c>
      <c r="D11" s="2">
        <v>69360001</v>
      </c>
      <c r="E11" s="2">
        <v>66589996</v>
      </c>
      <c r="F11" s="2">
        <v>69360001</v>
      </c>
      <c r="G11" s="2">
        <v>45187210</v>
      </c>
      <c r="H11">
        <v>0</v>
      </c>
      <c r="I11" s="5">
        <f t="shared" si="2"/>
        <v>2.3915013992176437E-2</v>
      </c>
      <c r="J11" s="7">
        <v>1.3160490567158876E-2</v>
      </c>
      <c r="K11" s="7">
        <f t="shared" si="0"/>
        <v>1.1565977409925145E-4</v>
      </c>
      <c r="L11" s="8">
        <f t="shared" si="1"/>
        <v>1.9276629016541908E-6</v>
      </c>
    </row>
    <row r="12" spans="1:14" x14ac:dyDescent="0.25">
      <c r="A12" s="3">
        <v>11</v>
      </c>
      <c r="B12" s="1">
        <v>42979</v>
      </c>
      <c r="C12" s="2">
        <v>69360001</v>
      </c>
      <c r="D12" s="2">
        <v>70400002</v>
      </c>
      <c r="E12" s="2">
        <v>68599998</v>
      </c>
      <c r="F12" s="2">
        <v>69849998</v>
      </c>
      <c r="G12" s="2">
        <v>45506439</v>
      </c>
      <c r="H12">
        <v>0</v>
      </c>
      <c r="I12" s="5">
        <f t="shared" si="2"/>
        <v>7.0645471876507049E-3</v>
      </c>
      <c r="J12" s="7">
        <v>1.3160490567158876E-2</v>
      </c>
      <c r="K12" s="7">
        <f t="shared" si="0"/>
        <v>3.7160525686169498E-5</v>
      </c>
      <c r="L12" s="8">
        <f t="shared" si="1"/>
        <v>6.1934209476949159E-7</v>
      </c>
    </row>
    <row r="13" spans="1:14" x14ac:dyDescent="0.25">
      <c r="A13" s="3">
        <v>12</v>
      </c>
      <c r="B13" s="1">
        <v>43009</v>
      </c>
      <c r="C13" s="2">
        <v>69949997</v>
      </c>
      <c r="D13" s="2">
        <v>72879997</v>
      </c>
      <c r="E13" s="2">
        <v>69949997</v>
      </c>
      <c r="F13" s="2">
        <v>72879997</v>
      </c>
      <c r="G13" s="2">
        <v>47480450</v>
      </c>
      <c r="H13">
        <v>0</v>
      </c>
      <c r="I13" s="5">
        <f t="shared" si="2"/>
        <v>4.3378655501178365E-2</v>
      </c>
      <c r="J13" s="7">
        <v>1.3160490567158876E-2</v>
      </c>
      <c r="K13" s="7">
        <f t="shared" si="0"/>
        <v>9.1313749197960501E-4</v>
      </c>
      <c r="L13" s="8">
        <f t="shared" si="1"/>
        <v>1.5218958199660083E-5</v>
      </c>
    </row>
    <row r="14" spans="1:14" x14ac:dyDescent="0.25">
      <c r="A14" s="3">
        <v>13</v>
      </c>
      <c r="B14" s="1">
        <v>43040</v>
      </c>
      <c r="C14" s="2">
        <v>73040001</v>
      </c>
      <c r="D14" s="2">
        <v>75169998</v>
      </c>
      <c r="E14" s="2">
        <v>73040001</v>
      </c>
      <c r="F14" s="2">
        <v>74370003</v>
      </c>
      <c r="G14" s="2">
        <v>48451168</v>
      </c>
      <c r="H14">
        <v>0</v>
      </c>
      <c r="I14" s="5">
        <f t="shared" si="2"/>
        <v>2.0444649579225427E-2</v>
      </c>
      <c r="J14" s="7">
        <v>1.3160490567158876E-2</v>
      </c>
      <c r="K14" s="7">
        <f t="shared" si="0"/>
        <v>5.3058972513070351E-5</v>
      </c>
      <c r="L14" s="8">
        <f t="shared" si="1"/>
        <v>8.8431620855117257E-7</v>
      </c>
    </row>
    <row r="15" spans="1:14" x14ac:dyDescent="0.25">
      <c r="A15" s="3">
        <v>14</v>
      </c>
      <c r="B15" s="1">
        <v>43070</v>
      </c>
      <c r="C15" s="2">
        <v>73820000</v>
      </c>
      <c r="D15" s="2">
        <v>75260002</v>
      </c>
      <c r="E15" s="2">
        <v>66989998</v>
      </c>
      <c r="F15" s="2">
        <v>66989998</v>
      </c>
      <c r="G15" s="2">
        <v>43643181</v>
      </c>
      <c r="H15">
        <v>0</v>
      </c>
      <c r="I15" s="5">
        <f t="shared" si="2"/>
        <v>-9.9233625148569593E-2</v>
      </c>
      <c r="J15" s="7">
        <v>1.3160490567158876E-2</v>
      </c>
      <c r="K15" s="7">
        <f t="shared" si="0"/>
        <v>1.2632437247520561E-2</v>
      </c>
      <c r="L15" s="8">
        <f t="shared" si="1"/>
        <v>2.1054062079200935E-4</v>
      </c>
    </row>
    <row r="16" spans="1:14" x14ac:dyDescent="0.25">
      <c r="A16" s="3">
        <v>15</v>
      </c>
      <c r="B16" s="1">
        <v>43101</v>
      </c>
      <c r="C16" s="2">
        <v>68129997</v>
      </c>
      <c r="D16" s="2">
        <v>74440002</v>
      </c>
      <c r="E16" s="2">
        <v>68129997</v>
      </c>
      <c r="F16" s="2">
        <v>73519997</v>
      </c>
      <c r="G16" s="2">
        <v>53526741</v>
      </c>
      <c r="H16">
        <v>0</v>
      </c>
      <c r="I16" s="5">
        <f t="shared" si="2"/>
        <v>9.7477223390870948E-2</v>
      </c>
      <c r="J16" s="7">
        <v>1.3160490567158876E-2</v>
      </c>
      <c r="K16" s="7">
        <f t="shared" si="0"/>
        <v>7.1093114340652457E-3</v>
      </c>
      <c r="L16" s="8">
        <f t="shared" si="1"/>
        <v>1.1848852390108742E-4</v>
      </c>
    </row>
    <row r="17" spans="1:12" x14ac:dyDescent="0.25">
      <c r="A17" s="3">
        <v>16</v>
      </c>
      <c r="B17" s="1">
        <v>43132</v>
      </c>
      <c r="C17" s="2">
        <v>73010002</v>
      </c>
      <c r="D17" s="2">
        <v>73919998</v>
      </c>
      <c r="E17" s="2">
        <v>66940002</v>
      </c>
      <c r="F17" s="2">
        <v>72209999</v>
      </c>
      <c r="G17" s="2">
        <v>52572987</v>
      </c>
      <c r="H17">
        <v>0</v>
      </c>
      <c r="I17" s="5">
        <f t="shared" si="2"/>
        <v>-1.7818254263530453E-2</v>
      </c>
      <c r="J17" s="7">
        <v>1.3160490567158876E-2</v>
      </c>
      <c r="K17" s="7">
        <f t="shared" si="0"/>
        <v>9.5968263128496083E-4</v>
      </c>
      <c r="L17" s="8">
        <f t="shared" si="1"/>
        <v>1.5994710521416015E-5</v>
      </c>
    </row>
    <row r="18" spans="1:12" x14ac:dyDescent="0.25">
      <c r="A18" s="3">
        <v>17</v>
      </c>
      <c r="B18" s="1">
        <v>43160</v>
      </c>
      <c r="C18" s="2">
        <v>71129997</v>
      </c>
      <c r="D18" s="2">
        <v>74830002</v>
      </c>
      <c r="E18" s="2">
        <v>68480003</v>
      </c>
      <c r="F18" s="2">
        <v>69830002</v>
      </c>
      <c r="G18" s="2">
        <v>50840214</v>
      </c>
      <c r="H18">
        <v>0</v>
      </c>
      <c r="I18" s="5">
        <f t="shared" si="2"/>
        <v>-3.2959382813452232E-2</v>
      </c>
      <c r="J18" s="7">
        <v>1.3160490567158876E-2</v>
      </c>
      <c r="K18" s="7">
        <f t="shared" si="0"/>
        <v>2.1270427206436008E-3</v>
      </c>
      <c r="L18" s="8">
        <f t="shared" si="1"/>
        <v>3.5450712010726678E-5</v>
      </c>
    </row>
    <row r="19" spans="1:12" x14ac:dyDescent="0.25">
      <c r="A19" s="3">
        <v>18</v>
      </c>
      <c r="B19" s="1">
        <v>43191</v>
      </c>
      <c r="C19" s="2">
        <v>67989998</v>
      </c>
      <c r="D19" s="2">
        <v>72370003</v>
      </c>
      <c r="E19" s="2">
        <v>67989998</v>
      </c>
      <c r="F19" s="2">
        <v>70699997</v>
      </c>
      <c r="G19" s="2">
        <v>51473621</v>
      </c>
      <c r="H19">
        <v>0</v>
      </c>
      <c r="I19" s="5">
        <f t="shared" si="2"/>
        <v>1.2458756624408984E-2</v>
      </c>
      <c r="J19" s="7">
        <v>1.3160490567158876E-2</v>
      </c>
      <c r="K19" s="7">
        <f t="shared" si="0"/>
        <v>4.924305264073081E-7</v>
      </c>
      <c r="L19" s="8">
        <f t="shared" si="1"/>
        <v>8.2071754401218017E-9</v>
      </c>
    </row>
    <row r="20" spans="1:12" x14ac:dyDescent="0.25">
      <c r="A20" s="3">
        <v>19</v>
      </c>
      <c r="B20" s="1">
        <v>43221</v>
      </c>
      <c r="C20" s="2">
        <v>71160004</v>
      </c>
      <c r="D20" s="2">
        <v>74290001</v>
      </c>
      <c r="E20" s="2">
        <v>70760002</v>
      </c>
      <c r="F20" s="2">
        <v>74129997</v>
      </c>
      <c r="G20" s="2">
        <v>53970852</v>
      </c>
      <c r="H20">
        <v>0</v>
      </c>
      <c r="I20" s="5">
        <f t="shared" si="2"/>
        <v>4.8514853543770275E-2</v>
      </c>
      <c r="J20" s="7">
        <v>1.3160490567158876E-2</v>
      </c>
      <c r="K20" s="7">
        <f t="shared" si="0"/>
        <v>1.2499309814819912E-3</v>
      </c>
      <c r="L20" s="8">
        <f t="shared" si="1"/>
        <v>2.0832183024699854E-5</v>
      </c>
    </row>
    <row r="21" spans="1:12" x14ac:dyDescent="0.25">
      <c r="A21" s="3">
        <v>20</v>
      </c>
      <c r="B21" s="1">
        <v>43252</v>
      </c>
      <c r="C21" s="2">
        <v>75120003</v>
      </c>
      <c r="D21" s="2">
        <v>77500000</v>
      </c>
      <c r="E21" s="2">
        <v>73269997</v>
      </c>
      <c r="F21" s="2">
        <v>74190002</v>
      </c>
      <c r="G21" s="2">
        <v>54014545</v>
      </c>
      <c r="H21">
        <v>0</v>
      </c>
      <c r="I21" s="5">
        <f t="shared" si="2"/>
        <v>8.0945639320617602E-4</v>
      </c>
      <c r="J21" s="7">
        <v>1.3160490567158876E-2</v>
      </c>
      <c r="K21" s="7">
        <f t="shared" si="0"/>
        <v>1.5254804516614745E-4</v>
      </c>
      <c r="L21" s="8">
        <f t="shared" si="1"/>
        <v>2.5424674194357907E-6</v>
      </c>
    </row>
    <row r="22" spans="1:12" x14ac:dyDescent="0.25">
      <c r="A22" s="3">
        <v>21</v>
      </c>
      <c r="B22" s="1">
        <v>43282</v>
      </c>
      <c r="C22" s="2">
        <v>74570000</v>
      </c>
      <c r="D22" s="2">
        <v>78360001</v>
      </c>
      <c r="E22" s="2">
        <v>73779999</v>
      </c>
      <c r="F22" s="2">
        <v>74970001</v>
      </c>
      <c r="G22" s="2">
        <v>54582424</v>
      </c>
      <c r="H22">
        <v>0</v>
      </c>
      <c r="I22" s="5">
        <f t="shared" si="2"/>
        <v>1.0513532537713033E-2</v>
      </c>
      <c r="J22" s="7">
        <v>1.3160490567158876E-2</v>
      </c>
      <c r="K22" s="7">
        <f t="shared" si="0"/>
        <v>7.0063868096478195E-6</v>
      </c>
      <c r="L22" s="8">
        <f t="shared" si="1"/>
        <v>1.1677311349413032E-7</v>
      </c>
    </row>
    <row r="23" spans="1:12" x14ac:dyDescent="0.25">
      <c r="A23" s="3">
        <v>22</v>
      </c>
      <c r="B23" s="1">
        <v>43313</v>
      </c>
      <c r="C23" s="2">
        <v>75239998</v>
      </c>
      <c r="D23" s="2">
        <v>79050003</v>
      </c>
      <c r="E23" s="2">
        <v>75230003</v>
      </c>
      <c r="F23" s="2">
        <v>78570000</v>
      </c>
      <c r="G23" s="2">
        <v>57203430</v>
      </c>
      <c r="H23">
        <v>0</v>
      </c>
      <c r="I23" s="5">
        <f t="shared" si="2"/>
        <v>4.8019193703892293E-2</v>
      </c>
      <c r="J23" s="7">
        <v>1.3160490567158876E-2</v>
      </c>
      <c r="K23" s="7">
        <f t="shared" si="0"/>
        <v>1.2151291843749085E-3</v>
      </c>
      <c r="L23" s="8">
        <f t="shared" si="1"/>
        <v>2.0252153072915141E-5</v>
      </c>
    </row>
    <row r="24" spans="1:12" x14ac:dyDescent="0.25">
      <c r="A24" s="3">
        <v>23</v>
      </c>
      <c r="B24" s="1">
        <v>43344</v>
      </c>
      <c r="C24" s="2">
        <v>78290001</v>
      </c>
      <c r="D24" s="2">
        <v>79349998</v>
      </c>
      <c r="E24" s="2">
        <v>76680000</v>
      </c>
      <c r="F24" s="2">
        <v>79089996</v>
      </c>
      <c r="G24" s="2">
        <v>57582020</v>
      </c>
      <c r="H24">
        <v>0</v>
      </c>
      <c r="I24" s="5">
        <f t="shared" si="2"/>
        <v>6.6182512409316274E-3</v>
      </c>
      <c r="J24" s="7">
        <v>1.3160490567158876E-2</v>
      </c>
      <c r="K24" s="7">
        <f t="shared" si="0"/>
        <v>4.2800895401634358E-5</v>
      </c>
      <c r="L24" s="8">
        <f t="shared" si="1"/>
        <v>7.1334825669390595E-7</v>
      </c>
    </row>
    <row r="25" spans="1:12" x14ac:dyDescent="0.25">
      <c r="A25" s="3">
        <v>24</v>
      </c>
      <c r="B25" s="1">
        <v>43374</v>
      </c>
      <c r="C25" s="2">
        <v>79529999</v>
      </c>
      <c r="D25" s="2">
        <v>79529999</v>
      </c>
      <c r="E25" s="2">
        <v>68129997</v>
      </c>
      <c r="F25" s="2">
        <v>71139999</v>
      </c>
      <c r="G25" s="2">
        <v>51793968</v>
      </c>
      <c r="H25">
        <v>0</v>
      </c>
      <c r="I25" s="5">
        <f t="shared" si="2"/>
        <v>-0.10051836391545654</v>
      </c>
      <c r="J25" s="7">
        <v>1.3160490567158876E-2</v>
      </c>
      <c r="K25" s="7">
        <f t="shared" si="0"/>
        <v>1.2922881956479651E-2</v>
      </c>
      <c r="L25" s="8">
        <f t="shared" si="1"/>
        <v>2.1538136594132751E-4</v>
      </c>
    </row>
    <row r="26" spans="1:12" x14ac:dyDescent="0.25">
      <c r="A26" s="3">
        <v>25</v>
      </c>
      <c r="B26" s="1">
        <v>43405</v>
      </c>
      <c r="C26" s="2">
        <v>72559998</v>
      </c>
      <c r="D26" s="2">
        <v>74269997</v>
      </c>
      <c r="E26" s="2">
        <v>66650002</v>
      </c>
      <c r="F26" s="2">
        <v>71589996</v>
      </c>
      <c r="G26" s="2">
        <v>52121590</v>
      </c>
      <c r="H26">
        <v>0</v>
      </c>
      <c r="I26" s="5">
        <f t="shared" si="2"/>
        <v>6.3255131617305782E-3</v>
      </c>
      <c r="J26" s="7">
        <v>1.3160490567158876E-2</v>
      </c>
      <c r="K26" s="7">
        <f t="shared" si="0"/>
        <v>4.6716916132715342E-5</v>
      </c>
      <c r="L26" s="8">
        <f t="shared" si="1"/>
        <v>7.7861526887858901E-7</v>
      </c>
    </row>
    <row r="27" spans="1:12" x14ac:dyDescent="0.25">
      <c r="A27" s="3">
        <v>26</v>
      </c>
      <c r="B27" s="1">
        <v>43435</v>
      </c>
      <c r="C27" s="2">
        <v>73050003</v>
      </c>
      <c r="D27" s="2">
        <v>73050003</v>
      </c>
      <c r="E27" s="2">
        <v>55080002</v>
      </c>
      <c r="F27" s="2">
        <v>59439999</v>
      </c>
      <c r="G27" s="2">
        <v>43275700</v>
      </c>
      <c r="H27">
        <v>0</v>
      </c>
      <c r="I27" s="5">
        <f t="shared" si="2"/>
        <v>-0.16971640842108726</v>
      </c>
      <c r="J27" s="7">
        <v>1.3160490567158876E-2</v>
      </c>
      <c r="K27" s="7">
        <f t="shared" si="0"/>
        <v>3.3443960183557178E-2</v>
      </c>
      <c r="L27" s="8">
        <f t="shared" si="1"/>
        <v>5.5739933639261969E-4</v>
      </c>
    </row>
    <row r="28" spans="1:12" x14ac:dyDescent="0.25">
      <c r="A28" s="3">
        <v>27</v>
      </c>
      <c r="B28" s="1">
        <v>43466</v>
      </c>
      <c r="C28" s="2">
        <v>59459999</v>
      </c>
      <c r="D28" s="2">
        <v>65459999</v>
      </c>
      <c r="E28" s="2">
        <v>57630001</v>
      </c>
      <c r="F28" s="2">
        <v>65459999</v>
      </c>
      <c r="G28" s="2">
        <v>52812706</v>
      </c>
      <c r="H28">
        <v>0</v>
      </c>
      <c r="I28" s="5">
        <f t="shared" si="2"/>
        <v>0.10127860197305849</v>
      </c>
      <c r="J28" s="7">
        <v>1.3160490567158876E-2</v>
      </c>
      <c r="K28" s="7">
        <f t="shared" si="0"/>
        <v>7.7648015577425362E-3</v>
      </c>
      <c r="L28" s="8">
        <f t="shared" si="1"/>
        <v>1.2941335929570892E-4</v>
      </c>
    </row>
    <row r="29" spans="1:12" x14ac:dyDescent="0.25">
      <c r="A29" s="3">
        <v>28</v>
      </c>
      <c r="B29" s="1">
        <v>43497</v>
      </c>
      <c r="C29" s="2">
        <v>65410004</v>
      </c>
      <c r="D29" s="2">
        <v>68400002</v>
      </c>
      <c r="E29" s="2">
        <v>65410004</v>
      </c>
      <c r="F29" s="2">
        <v>68290001</v>
      </c>
      <c r="G29" s="2">
        <v>55095936</v>
      </c>
      <c r="H29">
        <v>0</v>
      </c>
      <c r="I29" s="5">
        <f t="shared" si="2"/>
        <v>4.3232539615529086E-2</v>
      </c>
      <c r="J29" s="7">
        <v>1.3160490567158876E-2</v>
      </c>
      <c r="K29" s="7">
        <f t="shared" si="0"/>
        <v>9.043281339675837E-4</v>
      </c>
      <c r="L29" s="8">
        <f t="shared" si="1"/>
        <v>1.5072135566126395E-5</v>
      </c>
    </row>
    <row r="30" spans="1:12" x14ac:dyDescent="0.25">
      <c r="A30" s="3">
        <v>29</v>
      </c>
      <c r="B30" s="1">
        <v>43525</v>
      </c>
      <c r="C30" s="2">
        <v>68620003</v>
      </c>
      <c r="D30" s="2">
        <v>70620003</v>
      </c>
      <c r="E30" s="2">
        <v>66949997</v>
      </c>
      <c r="F30" s="2">
        <v>69820000</v>
      </c>
      <c r="G30" s="2">
        <v>56330326</v>
      </c>
      <c r="H30">
        <v>0</v>
      </c>
      <c r="I30" s="5">
        <f t="shared" si="2"/>
        <v>2.2404436631945579E-2</v>
      </c>
      <c r="J30" s="7">
        <v>1.3160490567158876E-2</v>
      </c>
      <c r="K30" s="7">
        <f t="shared" si="0"/>
        <v>8.5450538848685578E-5</v>
      </c>
      <c r="L30" s="8">
        <f t="shared" si="1"/>
        <v>1.4241756474780931E-6</v>
      </c>
    </row>
    <row r="31" spans="1:12" x14ac:dyDescent="0.25">
      <c r="A31" s="3">
        <v>30</v>
      </c>
      <c r="B31" s="1">
        <v>43556</v>
      </c>
      <c r="C31" s="2">
        <v>70699997</v>
      </c>
      <c r="D31" s="2">
        <v>72809998</v>
      </c>
      <c r="E31" s="2">
        <v>70699997</v>
      </c>
      <c r="F31" s="2">
        <v>72500000</v>
      </c>
      <c r="G31" s="2">
        <v>58492535</v>
      </c>
      <c r="H31">
        <v>0</v>
      </c>
      <c r="I31" s="5">
        <f t="shared" si="2"/>
        <v>3.8384417072472088E-2</v>
      </c>
      <c r="J31" s="7">
        <v>1.3160490567158876E-2</v>
      </c>
      <c r="K31" s="7">
        <f t="shared" si="0"/>
        <v>6.3624646834544243E-4</v>
      </c>
      <c r="L31" s="8">
        <f t="shared" si="1"/>
        <v>1.0604107805757374E-5</v>
      </c>
    </row>
    <row r="32" spans="1:12" x14ac:dyDescent="0.25">
      <c r="A32" s="3">
        <v>31</v>
      </c>
      <c r="B32" s="1">
        <v>43586</v>
      </c>
      <c r="C32" s="2">
        <v>71989998</v>
      </c>
      <c r="D32" s="2">
        <v>72739998</v>
      </c>
      <c r="E32" s="2">
        <v>66709999</v>
      </c>
      <c r="F32" s="2">
        <v>66709999</v>
      </c>
      <c r="G32" s="2">
        <v>53821198</v>
      </c>
      <c r="H32">
        <v>0</v>
      </c>
      <c r="I32" s="5">
        <f t="shared" si="2"/>
        <v>-7.9862082758620723E-2</v>
      </c>
      <c r="J32" s="7">
        <v>1.3160490567158876E-2</v>
      </c>
      <c r="K32" s="7">
        <f t="shared" si="0"/>
        <v>8.6531991481500412E-3</v>
      </c>
      <c r="L32" s="8">
        <f t="shared" si="1"/>
        <v>1.4421998580250068E-4</v>
      </c>
    </row>
    <row r="33" spans="1:12" x14ac:dyDescent="0.25">
      <c r="A33" s="3">
        <v>32</v>
      </c>
      <c r="B33" s="1">
        <v>43617</v>
      </c>
      <c r="C33" s="2">
        <v>65360001</v>
      </c>
      <c r="D33" s="2">
        <v>72449997</v>
      </c>
      <c r="E33" s="2">
        <v>65360001</v>
      </c>
      <c r="F33" s="2">
        <v>71860001</v>
      </c>
      <c r="G33" s="2">
        <v>57976189</v>
      </c>
      <c r="H33">
        <v>0</v>
      </c>
      <c r="I33" s="5">
        <f t="shared" si="2"/>
        <v>7.7199851254682317E-2</v>
      </c>
      <c r="J33" s="7">
        <v>1.3160490567158876E-2</v>
      </c>
      <c r="K33" s="7">
        <f t="shared" si="0"/>
        <v>4.1010397172667233E-3</v>
      </c>
      <c r="L33" s="8">
        <f t="shared" si="1"/>
        <v>6.8350661954445395E-5</v>
      </c>
    </row>
    <row r="34" spans="1:12" x14ac:dyDescent="0.25">
      <c r="A34" s="3">
        <v>33</v>
      </c>
      <c r="B34" s="1">
        <v>43647</v>
      </c>
      <c r="C34" s="2">
        <v>72540001</v>
      </c>
      <c r="D34" s="2">
        <v>74110001</v>
      </c>
      <c r="E34" s="2">
        <v>72269997</v>
      </c>
      <c r="F34" s="2">
        <v>72269997</v>
      </c>
      <c r="G34" s="2">
        <v>58306965</v>
      </c>
      <c r="H34">
        <v>0</v>
      </c>
      <c r="I34" s="5">
        <f t="shared" si="2"/>
        <v>5.7054828039870831E-3</v>
      </c>
      <c r="J34" s="7">
        <v>1.3160490567158876E-2</v>
      </c>
      <c r="K34" s="7">
        <f t="shared" si="0"/>
        <v>5.5577140748951698E-5</v>
      </c>
      <c r="L34" s="8">
        <f t="shared" si="1"/>
        <v>9.2628567914919497E-7</v>
      </c>
    </row>
    <row r="35" spans="1:12" x14ac:dyDescent="0.25">
      <c r="A35" s="3">
        <v>34</v>
      </c>
      <c r="B35" s="1">
        <v>43678</v>
      </c>
      <c r="C35" s="2">
        <v>71879997</v>
      </c>
      <c r="D35" s="2">
        <v>71879997</v>
      </c>
      <c r="E35" s="2">
        <v>68269997</v>
      </c>
      <c r="F35" s="2">
        <v>71169998</v>
      </c>
      <c r="G35" s="2">
        <v>57419498</v>
      </c>
      <c r="H35">
        <v>0</v>
      </c>
      <c r="I35" s="5">
        <f t="shared" si="2"/>
        <v>-1.5220686947032824E-2</v>
      </c>
      <c r="J35" s="7">
        <v>1.3160490567158876E-2</v>
      </c>
      <c r="K35" s="7">
        <f t="shared" si="0"/>
        <v>8.0549123709206059E-4</v>
      </c>
      <c r="L35" s="8">
        <f t="shared" si="1"/>
        <v>1.3424853951534343E-5</v>
      </c>
    </row>
    <row r="36" spans="1:12" x14ac:dyDescent="0.25">
      <c r="A36" s="3">
        <v>35</v>
      </c>
      <c r="B36" s="1">
        <v>43709</v>
      </c>
      <c r="C36" s="2">
        <v>70339996</v>
      </c>
      <c r="D36" s="2">
        <v>72360001</v>
      </c>
      <c r="E36" s="2">
        <v>69910004</v>
      </c>
      <c r="F36" s="2">
        <v>70279999</v>
      </c>
      <c r="G36" s="2">
        <v>56701450</v>
      </c>
      <c r="H36">
        <v>0</v>
      </c>
      <c r="I36" s="5">
        <f t="shared" si="2"/>
        <v>-1.250525537460323E-2</v>
      </c>
      <c r="J36" s="7">
        <v>1.3160490567158876E-2</v>
      </c>
      <c r="K36" s="7">
        <f t="shared" si="0"/>
        <v>6.5873051474707803E-4</v>
      </c>
      <c r="L36" s="8">
        <f t="shared" si="1"/>
        <v>1.09788419124513E-5</v>
      </c>
    </row>
    <row r="37" spans="1:12" x14ac:dyDescent="0.25">
      <c r="A37" s="3">
        <v>36</v>
      </c>
      <c r="B37" s="1">
        <v>43739</v>
      </c>
      <c r="C37" s="2">
        <v>69650002</v>
      </c>
      <c r="D37" s="2">
        <v>72800003</v>
      </c>
      <c r="E37" s="2">
        <v>68430000</v>
      </c>
      <c r="F37" s="2">
        <v>72480003</v>
      </c>
      <c r="G37" s="2">
        <v>58476406</v>
      </c>
      <c r="H37">
        <v>0</v>
      </c>
      <c r="I37" s="5">
        <f t="shared" si="2"/>
        <v>3.1303415357191389E-2</v>
      </c>
      <c r="J37" s="7">
        <v>1.3160490567158876E-2</v>
      </c>
      <c r="K37" s="7">
        <f t="shared" si="0"/>
        <v>3.2916571993677629E-4</v>
      </c>
      <c r="L37" s="8">
        <f t="shared" si="1"/>
        <v>5.486095332279605E-6</v>
      </c>
    </row>
    <row r="38" spans="1:12" x14ac:dyDescent="0.25">
      <c r="A38" s="3">
        <v>37</v>
      </c>
      <c r="B38" s="1">
        <v>43770</v>
      </c>
      <c r="C38" s="2">
        <v>73150002</v>
      </c>
      <c r="D38" s="2">
        <v>77180000</v>
      </c>
      <c r="E38" s="2">
        <v>73059998</v>
      </c>
      <c r="F38" s="2">
        <v>76970001</v>
      </c>
      <c r="G38" s="2">
        <v>62098904</v>
      </c>
      <c r="H38">
        <v>0</v>
      </c>
      <c r="I38" s="5">
        <f t="shared" si="2"/>
        <v>6.1948093462413256E-2</v>
      </c>
      <c r="J38" s="7">
        <v>1.3160490567158876E-2</v>
      </c>
      <c r="K38" s="7">
        <f t="shared" si="0"/>
        <v>2.3802301962650338E-3</v>
      </c>
      <c r="L38" s="8">
        <f t="shared" si="1"/>
        <v>3.9670503271083897E-5</v>
      </c>
    </row>
    <row r="39" spans="1:12" x14ac:dyDescent="0.25">
      <c r="A39" s="3">
        <v>38</v>
      </c>
      <c r="B39" s="1">
        <v>43800</v>
      </c>
      <c r="C39" s="2">
        <v>76010002</v>
      </c>
      <c r="D39" s="2">
        <v>76860001</v>
      </c>
      <c r="E39" s="2">
        <v>71080002</v>
      </c>
      <c r="F39" s="2">
        <v>72160004</v>
      </c>
      <c r="G39" s="2">
        <v>58218227</v>
      </c>
      <c r="H39">
        <v>0</v>
      </c>
      <c r="I39" s="5">
        <f t="shared" si="2"/>
        <v>-6.2491840165105339E-2</v>
      </c>
      <c r="J39" s="7">
        <v>1.3160490567158876E-2</v>
      </c>
      <c r="K39" s="7">
        <f t="shared" si="0"/>
        <v>5.7232751452238884E-3</v>
      </c>
      <c r="L39" s="8">
        <f t="shared" si="1"/>
        <v>9.538791908706481E-5</v>
      </c>
    </row>
    <row r="40" spans="1:12" x14ac:dyDescent="0.25">
      <c r="A40" s="3">
        <v>39</v>
      </c>
      <c r="B40" s="1">
        <v>43831</v>
      </c>
      <c r="C40" s="2">
        <v>73370003</v>
      </c>
      <c r="D40" s="2">
        <v>76790001</v>
      </c>
      <c r="E40" s="2">
        <v>72889999</v>
      </c>
      <c r="F40" s="2">
        <v>75290001</v>
      </c>
      <c r="G40" s="2">
        <v>66518654</v>
      </c>
      <c r="H40">
        <v>0</v>
      </c>
      <c r="I40" s="5">
        <f t="shared" si="2"/>
        <v>4.3375787506885422E-2</v>
      </c>
      <c r="J40" s="7">
        <v>1.3160490567158876E-2</v>
      </c>
      <c r="K40" s="7">
        <f t="shared" si="0"/>
        <v>9.1296416915584834E-4</v>
      </c>
      <c r="L40" s="8">
        <f t="shared" si="1"/>
        <v>1.5216069485930806E-5</v>
      </c>
    </row>
    <row r="41" spans="1:12" x14ac:dyDescent="0.25">
      <c r="A41" s="3">
        <v>40</v>
      </c>
      <c r="B41" s="1">
        <v>43862</v>
      </c>
      <c r="C41" s="2">
        <v>76760002</v>
      </c>
      <c r="D41" s="2">
        <v>81709999</v>
      </c>
      <c r="E41" s="2">
        <v>70650002</v>
      </c>
      <c r="F41" s="2">
        <v>71029999</v>
      </c>
      <c r="G41" s="2">
        <v>62754944</v>
      </c>
      <c r="H41">
        <v>0</v>
      </c>
      <c r="I41" s="5">
        <f t="shared" si="2"/>
        <v>-5.6581245097871657E-2</v>
      </c>
      <c r="J41" s="7">
        <v>1.3160490567158876E-2</v>
      </c>
      <c r="K41" s="7">
        <f t="shared" si="0"/>
        <v>4.863909693570991E-3</v>
      </c>
      <c r="L41" s="8">
        <f t="shared" si="1"/>
        <v>8.1065161559516522E-5</v>
      </c>
    </row>
    <row r="42" spans="1:12" x14ac:dyDescent="0.25">
      <c r="A42" s="3">
        <v>41</v>
      </c>
      <c r="B42" s="1">
        <v>43891</v>
      </c>
      <c r="C42" s="2">
        <v>73949997</v>
      </c>
      <c r="D42" s="2">
        <v>74580002</v>
      </c>
      <c r="E42" s="2">
        <v>56130001</v>
      </c>
      <c r="F42" s="2">
        <v>63570000</v>
      </c>
      <c r="G42" s="2">
        <v>56164040</v>
      </c>
      <c r="H42">
        <v>0</v>
      </c>
      <c r="I42" s="5">
        <f t="shared" si="2"/>
        <v>-0.1050260327330147</v>
      </c>
      <c r="J42" s="7">
        <v>1.3160490567158876E-2</v>
      </c>
      <c r="K42" s="7">
        <f t="shared" si="0"/>
        <v>1.3968054289782469E-2</v>
      </c>
      <c r="L42" s="8">
        <f t="shared" si="1"/>
        <v>2.3280090482970782E-4</v>
      </c>
    </row>
    <row r="43" spans="1:12" x14ac:dyDescent="0.25">
      <c r="A43" s="3">
        <v>42</v>
      </c>
      <c r="B43" s="1">
        <v>43922</v>
      </c>
      <c r="C43" s="2">
        <v>60590000</v>
      </c>
      <c r="D43" s="2">
        <v>73110001</v>
      </c>
      <c r="E43" s="2">
        <v>60299999</v>
      </c>
      <c r="F43" s="2">
        <v>73110001</v>
      </c>
      <c r="G43" s="2">
        <v>64592621</v>
      </c>
      <c r="H43">
        <v>0</v>
      </c>
      <c r="I43" s="5">
        <f t="shared" si="2"/>
        <v>0.15007080383828852</v>
      </c>
      <c r="J43" s="7">
        <v>1.3160490567158876E-2</v>
      </c>
      <c r="K43" s="7">
        <f t="shared" si="0"/>
        <v>1.874443387999886E-2</v>
      </c>
      <c r="L43" s="8">
        <f t="shared" si="1"/>
        <v>3.1240723133331433E-4</v>
      </c>
    </row>
    <row r="44" spans="1:12" x14ac:dyDescent="0.25">
      <c r="A44" s="3">
        <v>43</v>
      </c>
      <c r="B44" s="1">
        <v>43952</v>
      </c>
      <c r="C44" s="2">
        <v>70980003</v>
      </c>
      <c r="D44" s="2">
        <v>79690002</v>
      </c>
      <c r="E44" s="2">
        <v>70980003</v>
      </c>
      <c r="F44" s="2">
        <v>79690002</v>
      </c>
      <c r="G44" s="2">
        <v>70406052</v>
      </c>
      <c r="H44">
        <v>0</v>
      </c>
      <c r="I44" s="5">
        <f t="shared" si="2"/>
        <v>9.0001380248921015E-2</v>
      </c>
      <c r="J44" s="7">
        <v>1.3160490567158876E-2</v>
      </c>
      <c r="K44" s="7">
        <f t="shared" si="0"/>
        <v>5.9045223270847401E-3</v>
      </c>
      <c r="L44" s="8">
        <f t="shared" si="1"/>
        <v>9.840870545141233E-5</v>
      </c>
    </row>
    <row r="45" spans="1:12" x14ac:dyDescent="0.25">
      <c r="A45" s="3">
        <v>44</v>
      </c>
      <c r="B45" s="1">
        <v>43983</v>
      </c>
      <c r="C45" s="2">
        <v>80449997</v>
      </c>
      <c r="D45" s="2">
        <v>85860001</v>
      </c>
      <c r="E45" s="2">
        <v>79480003</v>
      </c>
      <c r="F45" s="2">
        <v>85279999</v>
      </c>
      <c r="G45" s="2">
        <v>75344803</v>
      </c>
      <c r="H45">
        <v>0</v>
      </c>
      <c r="I45" s="5">
        <f t="shared" si="2"/>
        <v>7.0146779516958802E-2</v>
      </c>
      <c r="J45" s="7">
        <v>1.3160490567158876E-2</v>
      </c>
      <c r="K45" s="7">
        <f t="shared" si="0"/>
        <v>3.2474371282700896E-3</v>
      </c>
      <c r="L45" s="8">
        <f t="shared" si="1"/>
        <v>5.4123952137834826E-5</v>
      </c>
    </row>
    <row r="46" spans="1:12" x14ac:dyDescent="0.25">
      <c r="A46" s="3">
        <v>45</v>
      </c>
      <c r="B46" s="1">
        <v>44013</v>
      </c>
      <c r="C46" s="2">
        <v>86809998</v>
      </c>
      <c r="D46" s="2">
        <v>93480003</v>
      </c>
      <c r="E46" s="2">
        <v>86809998</v>
      </c>
      <c r="F46" s="2">
        <v>92209999</v>
      </c>
      <c r="G46" s="2">
        <v>81467453</v>
      </c>
      <c r="H46">
        <v>0</v>
      </c>
      <c r="I46" s="5">
        <f t="shared" si="2"/>
        <v>8.1261727031680664E-2</v>
      </c>
      <c r="J46" s="7">
        <v>1.3160490567158876E-2</v>
      </c>
      <c r="K46" s="7">
        <f t="shared" si="0"/>
        <v>4.6377784079967123E-3</v>
      </c>
      <c r="L46" s="8">
        <f t="shared" si="1"/>
        <v>7.7296306799945204E-5</v>
      </c>
    </row>
    <row r="47" spans="1:12" x14ac:dyDescent="0.25">
      <c r="A47" s="3">
        <v>46</v>
      </c>
      <c r="B47" s="1">
        <v>44044</v>
      </c>
      <c r="C47" s="2">
        <v>93779999</v>
      </c>
      <c r="D47" s="2">
        <v>104480003</v>
      </c>
      <c r="E47" s="2">
        <v>91330002</v>
      </c>
      <c r="F47" s="2">
        <v>104480003</v>
      </c>
      <c r="G47" s="2">
        <v>92307991</v>
      </c>
      <c r="H47">
        <v>0</v>
      </c>
      <c r="I47" s="5">
        <f t="shared" si="2"/>
        <v>0.1330658728236187</v>
      </c>
      <c r="J47" s="7">
        <v>1.3160490567158876E-2</v>
      </c>
      <c r="K47" s="7">
        <f t="shared" si="0"/>
        <v>1.4377300694067752E-2</v>
      </c>
      <c r="L47" s="8">
        <f t="shared" si="1"/>
        <v>2.3962167823446254E-4</v>
      </c>
    </row>
    <row r="48" spans="1:12" x14ac:dyDescent="0.25">
      <c r="A48" s="3">
        <v>47</v>
      </c>
      <c r="B48" s="1">
        <v>44075</v>
      </c>
      <c r="C48" s="2">
        <v>106230003</v>
      </c>
      <c r="D48" s="2">
        <v>106370003</v>
      </c>
      <c r="E48" s="2">
        <v>93559998</v>
      </c>
      <c r="F48" s="2">
        <v>98690002</v>
      </c>
      <c r="G48" s="2">
        <v>87192535</v>
      </c>
      <c r="H48">
        <v>0</v>
      </c>
      <c r="I48" s="5">
        <f t="shared" si="2"/>
        <v>-5.5417312727297663E-2</v>
      </c>
      <c r="J48" s="7">
        <v>1.3160490567158876E-2</v>
      </c>
      <c r="K48" s="7">
        <f t="shared" si="0"/>
        <v>4.7029151046931736E-3</v>
      </c>
      <c r="L48" s="8">
        <f t="shared" si="1"/>
        <v>7.8381918411552897E-5</v>
      </c>
    </row>
    <row r="49" spans="1:12" x14ac:dyDescent="0.25">
      <c r="A49" s="3">
        <v>48</v>
      </c>
      <c r="B49" s="1">
        <v>44105</v>
      </c>
      <c r="C49" s="2">
        <v>100510002</v>
      </c>
      <c r="D49" s="2">
        <v>105010002</v>
      </c>
      <c r="E49" s="2">
        <v>94190002</v>
      </c>
      <c r="F49" s="2">
        <v>94190002</v>
      </c>
      <c r="G49" s="2">
        <v>83216789</v>
      </c>
      <c r="H49">
        <v>0</v>
      </c>
      <c r="I49" s="5">
        <f t="shared" si="2"/>
        <v>-4.5597324032884301E-2</v>
      </c>
      <c r="J49" s="7">
        <v>1.3160490567158876E-2</v>
      </c>
      <c r="K49" s="7">
        <f t="shared" si="0"/>
        <v>3.4524807765730467E-3</v>
      </c>
      <c r="L49" s="8">
        <f t="shared" si="1"/>
        <v>5.7541346276217447E-5</v>
      </c>
    </row>
    <row r="50" spans="1:12" x14ac:dyDescent="0.25">
      <c r="A50" s="3">
        <v>49</v>
      </c>
      <c r="B50" s="1">
        <v>44136</v>
      </c>
      <c r="C50" s="2">
        <v>94400002</v>
      </c>
      <c r="D50" s="2">
        <v>106010002</v>
      </c>
      <c r="E50" s="2">
        <v>94400002</v>
      </c>
      <c r="F50" s="2">
        <v>105970001</v>
      </c>
      <c r="G50" s="2">
        <v>93624405</v>
      </c>
      <c r="H50">
        <v>0</v>
      </c>
      <c r="I50" s="5">
        <f t="shared" si="2"/>
        <v>0.1250663419669531</v>
      </c>
      <c r="J50" s="7">
        <v>1.3160490567158876E-2</v>
      </c>
      <c r="K50" s="7">
        <f t="shared" si="0"/>
        <v>1.2522919577512828E-2</v>
      </c>
      <c r="L50" s="8">
        <f t="shared" si="1"/>
        <v>2.0871532629188047E-4</v>
      </c>
    </row>
    <row r="51" spans="1:12" x14ac:dyDescent="0.25">
      <c r="A51" s="3">
        <v>50</v>
      </c>
      <c r="B51" s="1">
        <v>44166</v>
      </c>
      <c r="C51" s="2">
        <v>106940002</v>
      </c>
      <c r="D51" s="2">
        <v>109570000</v>
      </c>
      <c r="E51" s="2">
        <v>98260002</v>
      </c>
      <c r="F51" s="2">
        <v>98269997</v>
      </c>
      <c r="G51" s="2">
        <v>86821457</v>
      </c>
      <c r="H51">
        <v>0</v>
      </c>
      <c r="I51" s="5">
        <f t="shared" si="2"/>
        <v>-7.2662111232781768E-2</v>
      </c>
      <c r="J51" s="7">
        <v>1.3160490567158876E-2</v>
      </c>
      <c r="K51" s="7">
        <f t="shared" si="0"/>
        <v>7.3655189797111748E-3</v>
      </c>
      <c r="L51" s="8">
        <f t="shared" si="1"/>
        <v>1.2275864966185293E-4</v>
      </c>
    </row>
    <row r="52" spans="1:12" x14ac:dyDescent="0.25">
      <c r="A52" s="3">
        <v>51</v>
      </c>
      <c r="B52" s="1">
        <v>44197</v>
      </c>
      <c r="C52" s="2">
        <v>97040001</v>
      </c>
      <c r="D52" s="2">
        <v>101580002</v>
      </c>
      <c r="E52" s="2">
        <v>96349998</v>
      </c>
      <c r="F52" s="2">
        <v>97080002</v>
      </c>
      <c r="G52" s="2">
        <v>97080002</v>
      </c>
      <c r="H52">
        <v>0</v>
      </c>
      <c r="I52" s="5">
        <f t="shared" si="2"/>
        <v>-1.2109443739985015E-2</v>
      </c>
      <c r="J52" s="7">
        <v>1.3160490567158876E-2</v>
      </c>
      <c r="K52" s="7">
        <f t="shared" si="0"/>
        <v>6.385695798873678E-4</v>
      </c>
      <c r="L52" s="8">
        <f t="shared" si="1"/>
        <v>1.0642826331456131E-5</v>
      </c>
    </row>
    <row r="53" spans="1:12" x14ac:dyDescent="0.25">
      <c r="A53" s="3">
        <v>52</v>
      </c>
      <c r="B53" s="1">
        <v>44228</v>
      </c>
      <c r="C53" s="2">
        <v>99629997</v>
      </c>
      <c r="D53" s="2">
        <v>106750000</v>
      </c>
      <c r="E53" s="2">
        <v>97279999</v>
      </c>
      <c r="F53" s="2">
        <v>97959999</v>
      </c>
      <c r="G53" s="2">
        <v>97959999</v>
      </c>
      <c r="H53">
        <v>0</v>
      </c>
      <c r="I53" s="5">
        <f t="shared" si="2"/>
        <v>9.0646578272628453E-3</v>
      </c>
      <c r="J53" s="7">
        <v>1.3160490567158876E-2</v>
      </c>
      <c r="K53" s="7">
        <f t="shared" si="0"/>
        <v>1.6775845833204226E-5</v>
      </c>
      <c r="L53" s="8">
        <f t="shared" si="1"/>
        <v>2.7959743055340377E-7</v>
      </c>
    </row>
    <row r="54" spans="1:12" x14ac:dyDescent="0.25">
      <c r="A54" s="3">
        <v>53</v>
      </c>
      <c r="B54" s="1">
        <v>44256</v>
      </c>
      <c r="C54" s="2">
        <v>100900002</v>
      </c>
      <c r="D54" s="2">
        <v>100900002</v>
      </c>
      <c r="E54" s="2">
        <v>90510002</v>
      </c>
      <c r="F54" s="2">
        <v>94849998</v>
      </c>
      <c r="G54" s="2">
        <v>94849998</v>
      </c>
      <c r="H54">
        <v>0</v>
      </c>
      <c r="I54" s="5">
        <f t="shared" si="2"/>
        <v>-3.174766263523543E-2</v>
      </c>
      <c r="J54" s="7">
        <v>1.3160490567158876E-2</v>
      </c>
      <c r="K54" s="7">
        <f t="shared" si="0"/>
        <v>2.0167422240497178E-3</v>
      </c>
      <c r="L54" s="8">
        <f t="shared" si="1"/>
        <v>3.361237040082863E-5</v>
      </c>
    </row>
    <row r="55" spans="1:12" x14ac:dyDescent="0.25">
      <c r="A55" s="3">
        <v>54</v>
      </c>
      <c r="B55" s="1">
        <v>44287</v>
      </c>
      <c r="C55" s="2">
        <v>96809998</v>
      </c>
      <c r="D55" s="2">
        <v>103330002</v>
      </c>
      <c r="E55" s="2">
        <v>96809998</v>
      </c>
      <c r="F55" s="2">
        <v>102070000</v>
      </c>
      <c r="G55" s="2">
        <v>102070000</v>
      </c>
      <c r="H55">
        <v>0</v>
      </c>
      <c r="I55" s="5">
        <f t="shared" si="2"/>
        <v>7.612021246431655E-2</v>
      </c>
      <c r="J55" s="7">
        <v>1.3160490567158876E-2</v>
      </c>
      <c r="K55" s="7">
        <f t="shared" si="0"/>
        <v>3.9639265813674364E-3</v>
      </c>
      <c r="L55" s="8">
        <f t="shared" si="1"/>
        <v>6.6065443022790611E-5</v>
      </c>
    </row>
    <row r="56" spans="1:12" x14ac:dyDescent="0.25">
      <c r="A56" s="3">
        <v>55</v>
      </c>
      <c r="B56" s="1">
        <v>44317</v>
      </c>
      <c r="C56" s="2">
        <v>100830002</v>
      </c>
      <c r="D56" s="2">
        <v>100830002</v>
      </c>
      <c r="E56" s="2">
        <v>92959999</v>
      </c>
      <c r="F56" s="2">
        <v>99650002</v>
      </c>
      <c r="G56" s="2">
        <v>99650002</v>
      </c>
      <c r="H56">
        <v>0</v>
      </c>
      <c r="I56" s="5">
        <f t="shared" si="2"/>
        <v>-2.3709199568923256E-2</v>
      </c>
      <c r="J56" s="7">
        <v>1.3160490567158876E-2</v>
      </c>
      <c r="K56" s="7">
        <f t="shared" si="0"/>
        <v>1.3593740507307117E-3</v>
      </c>
      <c r="L56" s="8">
        <f t="shared" si="1"/>
        <v>2.2656234178845194E-5</v>
      </c>
    </row>
    <row r="57" spans="1:12" x14ac:dyDescent="0.25">
      <c r="A57" s="3">
        <v>56</v>
      </c>
      <c r="B57" s="1">
        <v>44348</v>
      </c>
      <c r="C57" s="2">
        <v>99500000</v>
      </c>
      <c r="D57" s="2">
        <v>108209999</v>
      </c>
      <c r="E57" s="2">
        <v>97830002</v>
      </c>
      <c r="F57" s="2">
        <v>107589996</v>
      </c>
      <c r="G57" s="2">
        <v>107589996</v>
      </c>
      <c r="H57">
        <v>0</v>
      </c>
      <c r="I57" s="5">
        <f t="shared" si="2"/>
        <v>7.9678814256320729E-2</v>
      </c>
      <c r="J57" s="7">
        <v>1.3160490567158876E-2</v>
      </c>
      <c r="K57" s="7">
        <f t="shared" si="0"/>
        <v>4.4246873864161118E-3</v>
      </c>
      <c r="L57" s="8">
        <f t="shared" si="1"/>
        <v>7.3744789773601868E-5</v>
      </c>
    </row>
    <row r="58" spans="1:12" x14ac:dyDescent="0.25">
      <c r="A58" s="3">
        <v>57</v>
      </c>
      <c r="B58" s="1">
        <v>44378</v>
      </c>
      <c r="C58" s="2">
        <v>107709999</v>
      </c>
      <c r="D58" s="2">
        <v>112680000</v>
      </c>
      <c r="E58" s="2">
        <v>106599998</v>
      </c>
      <c r="F58" s="2">
        <v>110459999</v>
      </c>
      <c r="G58" s="2">
        <v>110459999</v>
      </c>
      <c r="H58">
        <v>0</v>
      </c>
      <c r="I58" s="5">
        <f t="shared" si="2"/>
        <v>2.6675370449869673E-2</v>
      </c>
      <c r="J58" s="7">
        <v>1.3160490567158876E-2</v>
      </c>
      <c r="K58" s="7">
        <f t="shared" si="0"/>
        <v>1.8265197824410102E-4</v>
      </c>
      <c r="L58" s="8">
        <f t="shared" si="1"/>
        <v>3.0441996374016836E-6</v>
      </c>
    </row>
    <row r="59" spans="1:12" x14ac:dyDescent="0.25">
      <c r="A59" s="3">
        <v>58</v>
      </c>
      <c r="B59" s="1">
        <v>44409</v>
      </c>
      <c r="C59" s="2">
        <v>110889999</v>
      </c>
      <c r="D59" s="2">
        <v>114949997</v>
      </c>
      <c r="E59" s="2">
        <v>109180000</v>
      </c>
      <c r="F59" s="2">
        <v>114370003</v>
      </c>
      <c r="G59" s="2">
        <v>114370003</v>
      </c>
      <c r="H59">
        <v>0</v>
      </c>
      <c r="I59" s="5">
        <f t="shared" si="2"/>
        <v>3.5397465466209255E-2</v>
      </c>
      <c r="J59" s="7">
        <v>1.3160490567158876E-2</v>
      </c>
      <c r="K59" s="7">
        <f t="shared" si="0"/>
        <v>4.9448305266099665E-4</v>
      </c>
      <c r="L59" s="8">
        <f t="shared" si="1"/>
        <v>8.2413842110166103E-6</v>
      </c>
    </row>
    <row r="60" spans="1:12" x14ac:dyDescent="0.25">
      <c r="A60" s="3">
        <v>59</v>
      </c>
      <c r="B60" s="1">
        <v>44440</v>
      </c>
      <c r="C60" s="2">
        <v>114769997</v>
      </c>
      <c r="D60" s="2">
        <v>115489998</v>
      </c>
      <c r="E60" s="2">
        <v>107919998</v>
      </c>
      <c r="F60" s="2">
        <v>107919998</v>
      </c>
      <c r="G60" s="2">
        <v>107919998</v>
      </c>
      <c r="H60">
        <v>0</v>
      </c>
      <c r="I60" s="5">
        <f t="shared" si="2"/>
        <v>-5.6395950256292293E-2</v>
      </c>
      <c r="J60" s="7">
        <v>1.3160490567158876E-2</v>
      </c>
      <c r="K60" s="7">
        <f t="shared" si="0"/>
        <v>4.8380984600262635E-3</v>
      </c>
      <c r="L60" s="8">
        <f t="shared" si="1"/>
        <v>8.0634974333771055E-5</v>
      </c>
    </row>
    <row r="61" spans="1:12" x14ac:dyDescent="0.25">
      <c r="A61" s="3">
        <v>60</v>
      </c>
      <c r="B61" s="1">
        <v>44470</v>
      </c>
      <c r="C61" s="2">
        <v>108989998</v>
      </c>
      <c r="D61" s="2">
        <v>114320000</v>
      </c>
      <c r="E61" s="2">
        <v>106110001</v>
      </c>
      <c r="F61" s="2">
        <v>114320000</v>
      </c>
      <c r="G61" s="2">
        <v>114320000</v>
      </c>
      <c r="H61">
        <v>0</v>
      </c>
      <c r="I61" s="5">
        <f t="shared" si="2"/>
        <v>5.9303207177598294E-2</v>
      </c>
      <c r="J61" s="7">
        <v>1.3160490567158876E-2</v>
      </c>
      <c r="K61" s="7">
        <f t="shared" si="0"/>
        <v>2.1291502961913221E-3</v>
      </c>
      <c r="L61" s="8">
        <f t="shared" si="1"/>
        <v>3.5485838269855368E-5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62"/>
  <sheetViews>
    <sheetView workbookViewId="0">
      <selection sqref="A1:XFD1"/>
    </sheetView>
  </sheetViews>
  <sheetFormatPr baseColWidth="10" defaultRowHeight="15" x14ac:dyDescent="0.25"/>
  <cols>
    <col min="1" max="1" width="8" bestFit="1" customWidth="1"/>
    <col min="9" max="9" width="12.5703125" bestFit="1" customWidth="1"/>
    <col min="14" max="14" width="18.85546875" bestFit="1" customWidth="1"/>
  </cols>
  <sheetData>
    <row r="1" spans="1:14" s="3" customFormat="1" x14ac:dyDescent="0.25">
      <c r="A1" s="16" t="s">
        <v>9</v>
      </c>
      <c r="B1" s="3" t="s">
        <v>0</v>
      </c>
      <c r="C1" s="3" t="s">
        <v>1</v>
      </c>
      <c r="D1" s="3" t="s">
        <v>2</v>
      </c>
      <c r="E1" s="3" t="s">
        <v>3</v>
      </c>
      <c r="F1" s="16" t="s">
        <v>4</v>
      </c>
      <c r="G1" s="3" t="s">
        <v>5</v>
      </c>
      <c r="H1" s="3" t="s">
        <v>6</v>
      </c>
      <c r="I1" s="17" t="s">
        <v>7</v>
      </c>
      <c r="J1" s="18" t="s">
        <v>8</v>
      </c>
      <c r="M1" s="18" t="s">
        <v>10</v>
      </c>
      <c r="N1" s="18" t="s">
        <v>11</v>
      </c>
    </row>
    <row r="2" spans="1:14" x14ac:dyDescent="0.25">
      <c r="A2" s="3">
        <v>1</v>
      </c>
      <c r="B2" s="1">
        <v>42675</v>
      </c>
      <c r="C2" s="2">
        <v>11340000</v>
      </c>
      <c r="D2" s="2">
        <v>11500000</v>
      </c>
      <c r="E2" s="2">
        <v>10890000</v>
      </c>
      <c r="F2" s="2">
        <v>11190000</v>
      </c>
      <c r="G2" s="2">
        <v>7450750</v>
      </c>
      <c r="H2">
        <v>0</v>
      </c>
      <c r="I2" s="2">
        <v>0</v>
      </c>
      <c r="J2" s="7">
        <f>AVERAGE(I2:I61)</f>
        <v>2.370256344445899E-2</v>
      </c>
      <c r="K2" s="7">
        <f>(I2-J2)^2</f>
        <v>5.6181151383860356E-4</v>
      </c>
      <c r="L2" s="8">
        <f>K2/60</f>
        <v>9.3635252306433931E-6</v>
      </c>
      <c r="M2" s="7">
        <f>_xlfn.VAR.S(I2:I61)</f>
        <v>6.2883699007039448E-3</v>
      </c>
      <c r="N2" s="7">
        <f>_xlfn.STDEV.S(I2:I61)</f>
        <v>7.9299242749877152E-2</v>
      </c>
    </row>
    <row r="3" spans="1:14" x14ac:dyDescent="0.25">
      <c r="A3" s="3">
        <v>2</v>
      </c>
      <c r="B3" s="1">
        <v>42705</v>
      </c>
      <c r="C3" s="2">
        <v>10810000</v>
      </c>
      <c r="D3" s="2">
        <v>11470000</v>
      </c>
      <c r="E3" s="2">
        <v>10630000</v>
      </c>
      <c r="F3" s="2">
        <v>10630000</v>
      </c>
      <c r="G3" s="2">
        <v>7077880</v>
      </c>
      <c r="H3">
        <v>0</v>
      </c>
      <c r="I3" s="5">
        <f>(F3/F2)-1</f>
        <v>-5.0044682752457548E-2</v>
      </c>
      <c r="J3" s="7">
        <v>2.370256344445899E-2</v>
      </c>
      <c r="K3" s="7">
        <f t="shared" ref="K3:K60" si="0">(I3-J3)^2</f>
        <v>5.4386563216286214E-3</v>
      </c>
      <c r="L3" s="8">
        <f t="shared" ref="L3:L61" si="1">K3/60</f>
        <v>9.0644272027143685E-5</v>
      </c>
    </row>
    <row r="4" spans="1:14" x14ac:dyDescent="0.25">
      <c r="A4" s="3">
        <v>3</v>
      </c>
      <c r="B4" s="1">
        <v>42736</v>
      </c>
      <c r="C4" s="2">
        <v>10780000</v>
      </c>
      <c r="D4" s="2">
        <v>11590000</v>
      </c>
      <c r="E4" s="2">
        <v>10780000</v>
      </c>
      <c r="F4" s="2">
        <v>11440000</v>
      </c>
      <c r="G4" s="2">
        <v>8176062</v>
      </c>
      <c r="H4">
        <v>0</v>
      </c>
      <c r="I4" s="5">
        <f t="shared" ref="I4:I61" si="2">(F4/F3)-1</f>
        <v>7.6199435559736628E-2</v>
      </c>
      <c r="J4" s="7">
        <v>2.370256344445899E-2</v>
      </c>
      <c r="K4" s="7">
        <f t="shared" si="0"/>
        <v>2.7559215818878146E-3</v>
      </c>
      <c r="L4" s="8">
        <f t="shared" si="1"/>
        <v>4.5932026364796908E-5</v>
      </c>
    </row>
    <row r="5" spans="1:14" x14ac:dyDescent="0.25">
      <c r="A5" s="3">
        <v>4</v>
      </c>
      <c r="B5" s="1">
        <v>42767</v>
      </c>
      <c r="C5" s="2">
        <v>11450000</v>
      </c>
      <c r="D5" s="2">
        <v>12190000</v>
      </c>
      <c r="E5" s="2">
        <v>11380000</v>
      </c>
      <c r="F5" s="2">
        <v>12070000</v>
      </c>
      <c r="G5" s="2">
        <v>8626318</v>
      </c>
      <c r="H5">
        <v>0</v>
      </c>
      <c r="I5" s="5">
        <f t="shared" si="2"/>
        <v>5.5069930069929995E-2</v>
      </c>
      <c r="J5" s="7">
        <v>2.370256344445899E-2</v>
      </c>
      <c r="K5" s="7">
        <f t="shared" si="0"/>
        <v>9.8391168901671203E-4</v>
      </c>
      <c r="L5" s="8">
        <f t="shared" si="1"/>
        <v>1.6398528150278535E-5</v>
      </c>
    </row>
    <row r="6" spans="1:14" x14ac:dyDescent="0.25">
      <c r="A6" s="3">
        <v>5</v>
      </c>
      <c r="B6" s="1">
        <v>42795</v>
      </c>
      <c r="C6" s="2">
        <v>12240000</v>
      </c>
      <c r="D6" s="2">
        <v>12420000</v>
      </c>
      <c r="E6" s="2">
        <v>12110000</v>
      </c>
      <c r="F6" s="2">
        <v>12330000</v>
      </c>
      <c r="G6" s="2">
        <v>8812138</v>
      </c>
      <c r="H6">
        <v>0</v>
      </c>
      <c r="I6" s="5">
        <f t="shared" si="2"/>
        <v>2.1541010770505409E-2</v>
      </c>
      <c r="J6" s="7">
        <v>2.370256344445899E-2</v>
      </c>
      <c r="K6" s="7">
        <f t="shared" si="0"/>
        <v>4.6723099622758766E-6</v>
      </c>
      <c r="L6" s="8">
        <f t="shared" si="1"/>
        <v>7.7871832704597948E-8</v>
      </c>
    </row>
    <row r="7" spans="1:14" x14ac:dyDescent="0.25">
      <c r="A7" s="3">
        <v>6</v>
      </c>
      <c r="B7" s="1">
        <v>42826</v>
      </c>
      <c r="C7" s="2">
        <v>12310000</v>
      </c>
      <c r="D7" s="2">
        <v>12920000</v>
      </c>
      <c r="E7" s="2">
        <v>12130000</v>
      </c>
      <c r="F7" s="2">
        <v>12920000</v>
      </c>
      <c r="G7" s="2">
        <v>9233805</v>
      </c>
      <c r="H7">
        <v>0</v>
      </c>
      <c r="I7" s="5">
        <f t="shared" si="2"/>
        <v>4.7850770478507609E-2</v>
      </c>
      <c r="J7" s="7">
        <v>2.370256344445899E-2</v>
      </c>
      <c r="K7" s="7">
        <f t="shared" si="0"/>
        <v>5.831359029592752E-4</v>
      </c>
      <c r="L7" s="8">
        <f t="shared" si="1"/>
        <v>9.7189317159879201E-6</v>
      </c>
    </row>
    <row r="8" spans="1:14" x14ac:dyDescent="0.25">
      <c r="A8" s="3">
        <v>7</v>
      </c>
      <c r="B8" s="1">
        <v>42856</v>
      </c>
      <c r="C8" s="2">
        <v>13030000</v>
      </c>
      <c r="D8" s="2">
        <v>13740000</v>
      </c>
      <c r="E8" s="2">
        <v>12960000</v>
      </c>
      <c r="F8" s="2">
        <v>13730000</v>
      </c>
      <c r="G8" s="2">
        <v>9812704</v>
      </c>
      <c r="H8">
        <v>0</v>
      </c>
      <c r="I8" s="5">
        <f t="shared" si="2"/>
        <v>6.2693498452012442E-2</v>
      </c>
      <c r="J8" s="7">
        <v>2.370256344445899E-2</v>
      </c>
      <c r="K8" s="7">
        <f t="shared" si="0"/>
        <v>1.5202930127632571E-3</v>
      </c>
      <c r="L8" s="8">
        <f t="shared" si="1"/>
        <v>2.5338216879387618E-5</v>
      </c>
    </row>
    <row r="9" spans="1:14" x14ac:dyDescent="0.25">
      <c r="A9" s="3">
        <v>8</v>
      </c>
      <c r="B9" s="1">
        <v>42887</v>
      </c>
      <c r="C9" s="2">
        <v>13840000</v>
      </c>
      <c r="D9" s="2">
        <v>14090000</v>
      </c>
      <c r="E9" s="2">
        <v>13390000</v>
      </c>
      <c r="F9" s="2">
        <v>13400000</v>
      </c>
      <c r="G9" s="2">
        <v>9576857</v>
      </c>
      <c r="H9">
        <v>0</v>
      </c>
      <c r="I9" s="5">
        <f t="shared" si="2"/>
        <v>-2.4034959941733436E-2</v>
      </c>
      <c r="J9" s="7">
        <v>2.370256344445899E-2</v>
      </c>
      <c r="K9" s="7">
        <f t="shared" si="0"/>
        <v>2.2788711390472689E-3</v>
      </c>
      <c r="L9" s="8">
        <f t="shared" si="1"/>
        <v>3.7981185650787814E-5</v>
      </c>
    </row>
    <row r="10" spans="1:14" x14ac:dyDescent="0.25">
      <c r="A10" s="3">
        <v>9</v>
      </c>
      <c r="B10" s="1">
        <v>42917</v>
      </c>
      <c r="C10" s="2">
        <v>13190000</v>
      </c>
      <c r="D10" s="2">
        <v>14720000</v>
      </c>
      <c r="E10" s="2">
        <v>13190000</v>
      </c>
      <c r="F10" s="2">
        <v>14410000</v>
      </c>
      <c r="G10" s="2">
        <v>10298695</v>
      </c>
      <c r="H10">
        <v>0</v>
      </c>
      <c r="I10" s="5">
        <f t="shared" si="2"/>
        <v>7.5373134328358127E-2</v>
      </c>
      <c r="J10" s="7">
        <v>2.370256344445899E-2</v>
      </c>
      <c r="K10" s="7">
        <f t="shared" si="0"/>
        <v>2.6698478954680447E-3</v>
      </c>
      <c r="L10" s="8">
        <f t="shared" si="1"/>
        <v>4.4497464924467412E-5</v>
      </c>
    </row>
    <row r="11" spans="1:14" x14ac:dyDescent="0.25">
      <c r="A11" s="3">
        <v>10</v>
      </c>
      <c r="B11" s="1">
        <v>42948</v>
      </c>
      <c r="C11" s="2">
        <v>14480000</v>
      </c>
      <c r="D11" s="2">
        <v>14930000</v>
      </c>
      <c r="E11" s="2">
        <v>13970000</v>
      </c>
      <c r="F11" s="2">
        <v>14930000</v>
      </c>
      <c r="G11" s="2">
        <v>10670334</v>
      </c>
      <c r="H11">
        <v>0</v>
      </c>
      <c r="I11" s="5">
        <f t="shared" si="2"/>
        <v>3.6086051353226845E-2</v>
      </c>
      <c r="J11" s="7">
        <v>2.370256344445899E-2</v>
      </c>
      <c r="K11" s="7">
        <f t="shared" si="0"/>
        <v>1.5335077278659965E-4</v>
      </c>
      <c r="L11" s="8">
        <f t="shared" si="1"/>
        <v>2.555846213109994E-6</v>
      </c>
    </row>
    <row r="12" spans="1:14" x14ac:dyDescent="0.25">
      <c r="A12" s="3">
        <v>11</v>
      </c>
      <c r="B12" s="1">
        <v>42979</v>
      </c>
      <c r="C12" s="2">
        <v>14910000</v>
      </c>
      <c r="D12" s="2">
        <v>15150000</v>
      </c>
      <c r="E12" s="2">
        <v>14210000</v>
      </c>
      <c r="F12" s="2">
        <v>14740000</v>
      </c>
      <c r="G12" s="2">
        <v>10534543</v>
      </c>
      <c r="H12">
        <v>0</v>
      </c>
      <c r="I12" s="5">
        <f t="shared" si="2"/>
        <v>-1.2726054922973851E-2</v>
      </c>
      <c r="J12" s="7">
        <v>2.370256344445899E-2</v>
      </c>
      <c r="K12" s="7">
        <f t="shared" si="0"/>
        <v>1.3270442361600656E-3</v>
      </c>
      <c r="L12" s="8">
        <f t="shared" si="1"/>
        <v>2.2117403936001091E-5</v>
      </c>
    </row>
    <row r="13" spans="1:14" x14ac:dyDescent="0.25">
      <c r="A13" s="3">
        <v>12</v>
      </c>
      <c r="B13" s="1">
        <v>43009</v>
      </c>
      <c r="C13" s="2">
        <v>14690000</v>
      </c>
      <c r="D13" s="2">
        <v>16299999</v>
      </c>
      <c r="E13" s="2">
        <v>14690000</v>
      </c>
      <c r="F13" s="2">
        <v>16299999</v>
      </c>
      <c r="G13" s="2">
        <v>11649459</v>
      </c>
      <c r="H13">
        <v>0</v>
      </c>
      <c r="I13" s="5">
        <f t="shared" si="2"/>
        <v>0.10583439620081414</v>
      </c>
      <c r="J13" s="7">
        <v>2.370256344445899E-2</v>
      </c>
      <c r="K13" s="7">
        <f t="shared" si="0"/>
        <v>6.7456379519178922E-3</v>
      </c>
      <c r="L13" s="8">
        <f t="shared" si="1"/>
        <v>1.1242729919863154E-4</v>
      </c>
    </row>
    <row r="14" spans="1:14" x14ac:dyDescent="0.25">
      <c r="A14" s="3">
        <v>13</v>
      </c>
      <c r="B14" s="1">
        <v>43040</v>
      </c>
      <c r="C14" s="2">
        <v>16260000</v>
      </c>
      <c r="D14" s="2">
        <v>16860001</v>
      </c>
      <c r="E14" s="2">
        <v>15980000</v>
      </c>
      <c r="F14" s="2">
        <v>16230000</v>
      </c>
      <c r="G14" s="2">
        <v>11599431</v>
      </c>
      <c r="H14">
        <v>0</v>
      </c>
      <c r="I14" s="5">
        <f t="shared" si="2"/>
        <v>-4.2944174413752645E-3</v>
      </c>
      <c r="J14" s="7">
        <v>2.370256344445899E-2</v>
      </c>
      <c r="K14" s="7">
        <f t="shared" si="0"/>
        <v>7.8383093872176862E-4</v>
      </c>
      <c r="L14" s="8">
        <f t="shared" si="1"/>
        <v>1.3063848978696143E-5</v>
      </c>
    </row>
    <row r="15" spans="1:14" x14ac:dyDescent="0.25">
      <c r="A15" s="3">
        <v>14</v>
      </c>
      <c r="B15" s="1">
        <v>43070</v>
      </c>
      <c r="C15" s="2">
        <v>16059999</v>
      </c>
      <c r="D15" s="2">
        <v>16240000</v>
      </c>
      <c r="E15" s="2">
        <v>14500000</v>
      </c>
      <c r="F15" s="2">
        <v>14500000</v>
      </c>
      <c r="G15" s="2">
        <v>10363016</v>
      </c>
      <c r="H15">
        <v>0</v>
      </c>
      <c r="I15" s="5">
        <f t="shared" si="2"/>
        <v>-0.10659272951324705</v>
      </c>
      <c r="J15" s="7">
        <v>2.370256344445899E-2</v>
      </c>
      <c r="K15" s="7">
        <f t="shared" si="0"/>
        <v>1.6976863366934439E-2</v>
      </c>
      <c r="L15" s="8">
        <f t="shared" si="1"/>
        <v>2.8294772278224066E-4</v>
      </c>
    </row>
    <row r="16" spans="1:14" x14ac:dyDescent="0.25">
      <c r="A16" s="3">
        <v>15</v>
      </c>
      <c r="B16" s="1">
        <v>43101</v>
      </c>
      <c r="C16" s="2">
        <v>14860000</v>
      </c>
      <c r="D16" s="2">
        <v>17070000</v>
      </c>
      <c r="E16" s="2">
        <v>14860000</v>
      </c>
      <c r="F16" s="2">
        <v>16940001</v>
      </c>
      <c r="G16" s="2">
        <v>13428108</v>
      </c>
      <c r="H16">
        <v>0</v>
      </c>
      <c r="I16" s="5">
        <f t="shared" si="2"/>
        <v>0.1682759310344828</v>
      </c>
      <c r="J16" s="7">
        <v>2.370256344445899E-2</v>
      </c>
      <c r="K16" s="7">
        <f t="shared" si="0"/>
        <v>2.0901458616320149E-2</v>
      </c>
      <c r="L16" s="8">
        <f t="shared" si="1"/>
        <v>3.4835764360533584E-4</v>
      </c>
    </row>
    <row r="17" spans="1:12" x14ac:dyDescent="0.25">
      <c r="A17" s="3">
        <v>16</v>
      </c>
      <c r="B17" s="1">
        <v>43132</v>
      </c>
      <c r="C17" s="2">
        <v>16799999</v>
      </c>
      <c r="D17" s="2">
        <v>17480000</v>
      </c>
      <c r="E17" s="2">
        <v>14520000</v>
      </c>
      <c r="F17" s="2">
        <v>17160000</v>
      </c>
      <c r="G17" s="2">
        <v>13602499</v>
      </c>
      <c r="H17">
        <v>0</v>
      </c>
      <c r="I17" s="5">
        <f t="shared" si="2"/>
        <v>1.2986953188491634E-2</v>
      </c>
      <c r="J17" s="7">
        <v>2.370256344445899E-2</v>
      </c>
      <c r="K17" s="7">
        <f t="shared" si="0"/>
        <v>1.1482430315779277E-4</v>
      </c>
      <c r="L17" s="8">
        <f t="shared" si="1"/>
        <v>1.913738385963213E-6</v>
      </c>
    </row>
    <row r="18" spans="1:12" x14ac:dyDescent="0.25">
      <c r="A18" s="3">
        <v>17</v>
      </c>
      <c r="B18" s="1">
        <v>43160</v>
      </c>
      <c r="C18" s="2">
        <v>16799999</v>
      </c>
      <c r="D18" s="2">
        <v>18309999</v>
      </c>
      <c r="E18" s="2">
        <v>15620000</v>
      </c>
      <c r="F18" s="2">
        <v>16120001</v>
      </c>
      <c r="G18" s="2">
        <v>12778106</v>
      </c>
      <c r="H18">
        <v>0</v>
      </c>
      <c r="I18" s="5">
        <f t="shared" si="2"/>
        <v>-6.0606002331002329E-2</v>
      </c>
      <c r="J18" s="7">
        <v>2.370256344445899E-2</v>
      </c>
      <c r="K18" s="7">
        <f t="shared" si="0"/>
        <v>7.107934263115288E-3</v>
      </c>
      <c r="L18" s="8">
        <f t="shared" si="1"/>
        <v>1.1846557105192147E-4</v>
      </c>
    </row>
    <row r="19" spans="1:12" x14ac:dyDescent="0.25">
      <c r="A19" s="3">
        <v>18</v>
      </c>
      <c r="B19" s="1">
        <v>43191</v>
      </c>
      <c r="C19" s="2">
        <v>15530000</v>
      </c>
      <c r="D19" s="2">
        <v>17070000</v>
      </c>
      <c r="E19" s="2">
        <v>15530000</v>
      </c>
      <c r="F19" s="2">
        <v>16299999</v>
      </c>
      <c r="G19" s="2">
        <v>12920788</v>
      </c>
      <c r="H19">
        <v>0</v>
      </c>
      <c r="I19" s="5">
        <f t="shared" si="2"/>
        <v>1.1166128339570092E-2</v>
      </c>
      <c r="J19" s="7">
        <v>2.370256344445899E-2</v>
      </c>
      <c r="K19" s="7">
        <f t="shared" si="0"/>
        <v>1.5716220513909072E-4</v>
      </c>
      <c r="L19" s="8">
        <f t="shared" si="1"/>
        <v>2.619370085651512E-6</v>
      </c>
    </row>
    <row r="20" spans="1:12" x14ac:dyDescent="0.25">
      <c r="A20" s="3">
        <v>19</v>
      </c>
      <c r="B20" s="1">
        <v>43221</v>
      </c>
      <c r="C20" s="2">
        <v>16580000</v>
      </c>
      <c r="D20" s="2">
        <v>17780001</v>
      </c>
      <c r="E20" s="2">
        <v>16459999</v>
      </c>
      <c r="F20" s="2">
        <v>17780001</v>
      </c>
      <c r="G20" s="2">
        <v>14093966</v>
      </c>
      <c r="H20">
        <v>0</v>
      </c>
      <c r="I20" s="5">
        <f t="shared" si="2"/>
        <v>9.0797674282065977E-2</v>
      </c>
      <c r="J20" s="7">
        <v>2.370256344445899E-2</v>
      </c>
      <c r="K20" s="7">
        <f t="shared" si="0"/>
        <v>4.5017538983107659E-3</v>
      </c>
      <c r="L20" s="8">
        <f t="shared" si="1"/>
        <v>7.5029231638512763E-5</v>
      </c>
    </row>
    <row r="21" spans="1:12" x14ac:dyDescent="0.25">
      <c r="A21" s="3">
        <v>20</v>
      </c>
      <c r="B21" s="1">
        <v>43252</v>
      </c>
      <c r="C21" s="2">
        <v>18200001</v>
      </c>
      <c r="D21" s="2">
        <v>18990000</v>
      </c>
      <c r="E21" s="2">
        <v>17709999</v>
      </c>
      <c r="F21" s="2">
        <v>18059999</v>
      </c>
      <c r="G21" s="2">
        <v>14315916</v>
      </c>
      <c r="H21">
        <v>0</v>
      </c>
      <c r="I21" s="5">
        <f t="shared" si="2"/>
        <v>1.5747918124414007E-2</v>
      </c>
      <c r="J21" s="7">
        <v>2.370256344445899E-2</v>
      </c>
      <c r="K21" s="7">
        <f t="shared" si="0"/>
        <v>6.3276382167713554E-5</v>
      </c>
      <c r="L21" s="8">
        <f t="shared" si="1"/>
        <v>1.0546063694618925E-6</v>
      </c>
    </row>
    <row r="22" spans="1:12" x14ac:dyDescent="0.25">
      <c r="A22" s="3">
        <v>21</v>
      </c>
      <c r="B22" s="1">
        <v>43282</v>
      </c>
      <c r="C22" s="2">
        <v>18309999</v>
      </c>
      <c r="D22" s="2">
        <v>19770000</v>
      </c>
      <c r="E22" s="2">
        <v>17900000</v>
      </c>
      <c r="F22" s="2">
        <v>18000000</v>
      </c>
      <c r="G22" s="2">
        <v>14268355</v>
      </c>
      <c r="H22">
        <v>0</v>
      </c>
      <c r="I22" s="5">
        <f t="shared" si="2"/>
        <v>-3.3222039491807021E-3</v>
      </c>
      <c r="J22" s="7">
        <v>2.370256344445899E-2</v>
      </c>
      <c r="K22" s="7">
        <f t="shared" si="0"/>
        <v>7.303380526803311E-4</v>
      </c>
      <c r="L22" s="8">
        <f t="shared" si="1"/>
        <v>1.2172300878005519E-5</v>
      </c>
    </row>
    <row r="23" spans="1:12" x14ac:dyDescent="0.25">
      <c r="A23" s="3">
        <v>22</v>
      </c>
      <c r="B23" s="1">
        <v>43313</v>
      </c>
      <c r="C23" s="2">
        <v>18160000</v>
      </c>
      <c r="D23" s="2">
        <v>19879999</v>
      </c>
      <c r="E23" s="2">
        <v>18160000</v>
      </c>
      <c r="F23" s="2">
        <v>19770000</v>
      </c>
      <c r="G23" s="2">
        <v>15671412</v>
      </c>
      <c r="H23">
        <v>0</v>
      </c>
      <c r="I23" s="5">
        <f t="shared" si="2"/>
        <v>9.8333333333333384E-2</v>
      </c>
      <c r="J23" s="7">
        <v>2.370256344445899E-2</v>
      </c>
      <c r="K23" s="7">
        <f t="shared" si="0"/>
        <v>5.5697518142061204E-3</v>
      </c>
      <c r="L23" s="8">
        <f t="shared" si="1"/>
        <v>9.2829196903435344E-5</v>
      </c>
    </row>
    <row r="24" spans="1:12" x14ac:dyDescent="0.25">
      <c r="A24" s="3">
        <v>23</v>
      </c>
      <c r="B24" s="1">
        <v>43344</v>
      </c>
      <c r="C24" s="2">
        <v>19690001</v>
      </c>
      <c r="D24" s="2">
        <v>19920000</v>
      </c>
      <c r="E24" s="2">
        <v>18969999</v>
      </c>
      <c r="F24" s="2">
        <v>19879999</v>
      </c>
      <c r="G24" s="2">
        <v>15758606</v>
      </c>
      <c r="H24">
        <v>0</v>
      </c>
      <c r="I24" s="5">
        <f t="shared" si="2"/>
        <v>5.5639352554375243E-3</v>
      </c>
      <c r="J24" s="7">
        <v>2.370256344445899E-2</v>
      </c>
      <c r="K24" s="7">
        <f t="shared" si="0"/>
        <v>3.2900983257956411E-4</v>
      </c>
      <c r="L24" s="8">
        <f t="shared" si="1"/>
        <v>5.4834972096594021E-6</v>
      </c>
    </row>
    <row r="25" spans="1:12" x14ac:dyDescent="0.25">
      <c r="A25" s="3">
        <v>24</v>
      </c>
      <c r="B25" s="1">
        <v>43374</v>
      </c>
      <c r="C25" s="2">
        <v>19980000</v>
      </c>
      <c r="D25" s="2">
        <v>19980000</v>
      </c>
      <c r="E25" s="2">
        <v>16000000</v>
      </c>
      <c r="F25" s="2">
        <v>17010000</v>
      </c>
      <c r="G25" s="2">
        <v>13483597</v>
      </c>
      <c r="H25">
        <v>0</v>
      </c>
      <c r="I25" s="5">
        <f t="shared" si="2"/>
        <v>-0.14436615414316667</v>
      </c>
      <c r="J25" s="7">
        <v>2.370256344445899E-2</v>
      </c>
      <c r="K25" s="7">
        <f t="shared" si="0"/>
        <v>2.8247093831549067E-2</v>
      </c>
      <c r="L25" s="8">
        <f t="shared" si="1"/>
        <v>4.7078489719248445E-4</v>
      </c>
    </row>
    <row r="26" spans="1:12" x14ac:dyDescent="0.25">
      <c r="A26" s="3">
        <v>25</v>
      </c>
      <c r="B26" s="1">
        <v>43405</v>
      </c>
      <c r="C26" s="2">
        <v>17270000</v>
      </c>
      <c r="D26" s="2">
        <v>17740000</v>
      </c>
      <c r="E26" s="2">
        <v>15660000</v>
      </c>
      <c r="F26" s="2">
        <v>17139999</v>
      </c>
      <c r="G26" s="2">
        <v>13586645</v>
      </c>
      <c r="H26">
        <v>0</v>
      </c>
      <c r="I26" s="5">
        <f t="shared" si="2"/>
        <v>7.6425044091710248E-3</v>
      </c>
      <c r="J26" s="7">
        <v>2.370256344445899E-2</v>
      </c>
      <c r="K26" s="7">
        <f t="shared" si="0"/>
        <v>2.5792549621693462E-4</v>
      </c>
      <c r="L26" s="8">
        <f t="shared" si="1"/>
        <v>4.2987582702822439E-6</v>
      </c>
    </row>
    <row r="27" spans="1:12" x14ac:dyDescent="0.25">
      <c r="A27" s="3">
        <v>26</v>
      </c>
      <c r="B27" s="1">
        <v>43435</v>
      </c>
      <c r="C27" s="2">
        <v>17469999</v>
      </c>
      <c r="D27" s="2">
        <v>17469999</v>
      </c>
      <c r="E27" s="2">
        <v>12850000</v>
      </c>
      <c r="F27" s="2">
        <v>14300000</v>
      </c>
      <c r="G27" s="2">
        <v>11335417</v>
      </c>
      <c r="H27">
        <v>0</v>
      </c>
      <c r="I27" s="5">
        <f t="shared" si="2"/>
        <v>-0.16569423370444769</v>
      </c>
      <c r="J27" s="7">
        <v>2.370256344445899E-2</v>
      </c>
      <c r="K27" s="7">
        <f t="shared" si="0"/>
        <v>3.5871146770264102E-2</v>
      </c>
      <c r="L27" s="8">
        <f t="shared" si="1"/>
        <v>5.9785244617106836E-4</v>
      </c>
    </row>
    <row r="28" spans="1:12" x14ac:dyDescent="0.25">
      <c r="A28" s="3">
        <v>27</v>
      </c>
      <c r="B28" s="1">
        <v>43466</v>
      </c>
      <c r="C28" s="2">
        <v>14340000</v>
      </c>
      <c r="D28" s="2">
        <v>16299999</v>
      </c>
      <c r="E28" s="2">
        <v>13680000</v>
      </c>
      <c r="F28" s="2">
        <v>16299999</v>
      </c>
      <c r="G28" s="2">
        <v>13824780</v>
      </c>
      <c r="H28">
        <v>0</v>
      </c>
      <c r="I28" s="5">
        <f t="shared" si="2"/>
        <v>0.13986006993006983</v>
      </c>
      <c r="J28" s="7">
        <v>2.370256344445899E-2</v>
      </c>
      <c r="K28" s="7">
        <f t="shared" si="0"/>
        <v>1.3492566312954724E-2</v>
      </c>
      <c r="L28" s="8">
        <f t="shared" si="1"/>
        <v>2.2487610521591207E-4</v>
      </c>
    </row>
    <row r="29" spans="1:12" x14ac:dyDescent="0.25">
      <c r="A29" s="3">
        <v>28</v>
      </c>
      <c r="B29" s="1">
        <v>43497</v>
      </c>
      <c r="C29" s="2">
        <v>16299999</v>
      </c>
      <c r="D29" s="2">
        <v>17389999</v>
      </c>
      <c r="E29" s="2">
        <v>16299999</v>
      </c>
      <c r="F29" s="2">
        <v>17320000</v>
      </c>
      <c r="G29" s="2">
        <v>14689890</v>
      </c>
      <c r="H29">
        <v>0</v>
      </c>
      <c r="I29" s="5">
        <f t="shared" si="2"/>
        <v>6.2576752305322225E-2</v>
      </c>
      <c r="J29" s="7">
        <v>2.370256344445899E-2</v>
      </c>
      <c r="K29" s="7">
        <f t="shared" si="0"/>
        <v>1.511202559590063E-3</v>
      </c>
      <c r="L29" s="8">
        <f t="shared" si="1"/>
        <v>2.5186709326501049E-5</v>
      </c>
    </row>
    <row r="30" spans="1:12" x14ac:dyDescent="0.25">
      <c r="A30" s="3">
        <v>29</v>
      </c>
      <c r="B30" s="1">
        <v>43525</v>
      </c>
      <c r="C30" s="2">
        <v>17500000</v>
      </c>
      <c r="D30" s="2">
        <v>18740000</v>
      </c>
      <c r="E30" s="2">
        <v>16980000</v>
      </c>
      <c r="F30" s="2">
        <v>18290001</v>
      </c>
      <c r="G30" s="2">
        <v>15512592</v>
      </c>
      <c r="H30">
        <v>0</v>
      </c>
      <c r="I30" s="5">
        <f t="shared" si="2"/>
        <v>5.6004676674364928E-2</v>
      </c>
      <c r="J30" s="7">
        <v>2.370256344445899E-2</v>
      </c>
      <c r="K30" s="7">
        <f t="shared" si="0"/>
        <v>1.0434265191176641E-3</v>
      </c>
      <c r="L30" s="8">
        <f t="shared" si="1"/>
        <v>1.73904419852944E-5</v>
      </c>
    </row>
    <row r="31" spans="1:12" x14ac:dyDescent="0.25">
      <c r="A31" s="3">
        <v>30</v>
      </c>
      <c r="B31" s="1">
        <v>43556</v>
      </c>
      <c r="C31" s="2">
        <v>18660000</v>
      </c>
      <c r="D31" s="2">
        <v>19879999</v>
      </c>
      <c r="E31" s="2">
        <v>18660000</v>
      </c>
      <c r="F31" s="2">
        <v>19740000</v>
      </c>
      <c r="G31" s="2">
        <v>16742403</v>
      </c>
      <c r="H31">
        <v>0</v>
      </c>
      <c r="I31" s="5">
        <f t="shared" si="2"/>
        <v>7.9278235140610498E-2</v>
      </c>
      <c r="J31" s="7">
        <v>2.370256344445899E-2</v>
      </c>
      <c r="K31" s="7">
        <f t="shared" si="0"/>
        <v>3.0886552844784153E-3</v>
      </c>
      <c r="L31" s="8">
        <f t="shared" si="1"/>
        <v>5.1477588074640256E-5</v>
      </c>
    </row>
    <row r="32" spans="1:12" x14ac:dyDescent="0.25">
      <c r="A32" s="3">
        <v>31</v>
      </c>
      <c r="B32" s="1">
        <v>43586</v>
      </c>
      <c r="C32" s="2">
        <v>19540001</v>
      </c>
      <c r="D32" s="2">
        <v>19740000</v>
      </c>
      <c r="E32" s="2">
        <v>17620001</v>
      </c>
      <c r="F32" s="2">
        <v>17620001</v>
      </c>
      <c r="G32" s="2">
        <v>14944335</v>
      </c>
      <c r="H32">
        <v>0</v>
      </c>
      <c r="I32" s="5">
        <f t="shared" si="2"/>
        <v>-0.10739609929078009</v>
      </c>
      <c r="J32" s="7">
        <v>2.370256344445899E-2</v>
      </c>
      <c r="K32" s="7">
        <f t="shared" si="0"/>
        <v>1.718685937096796E-2</v>
      </c>
      <c r="L32" s="8">
        <f t="shared" si="1"/>
        <v>2.8644765618279934E-4</v>
      </c>
    </row>
    <row r="33" spans="1:12" x14ac:dyDescent="0.25">
      <c r="A33" s="3">
        <v>32</v>
      </c>
      <c r="B33" s="1">
        <v>43617</v>
      </c>
      <c r="C33" s="2">
        <v>16600000</v>
      </c>
      <c r="D33" s="2">
        <v>19510000</v>
      </c>
      <c r="E33" s="2">
        <v>16600000</v>
      </c>
      <c r="F33" s="2">
        <v>19120001</v>
      </c>
      <c r="G33" s="2">
        <v>16216555</v>
      </c>
      <c r="H33">
        <v>0</v>
      </c>
      <c r="I33" s="5">
        <f t="shared" si="2"/>
        <v>8.5130528653204918E-2</v>
      </c>
      <c r="J33" s="7">
        <v>2.370256344445899E-2</v>
      </c>
      <c r="K33" s="7">
        <f t="shared" si="0"/>
        <v>3.7733949096868998E-3</v>
      </c>
      <c r="L33" s="8">
        <f t="shared" si="1"/>
        <v>6.2889915161448332E-5</v>
      </c>
    </row>
    <row r="34" spans="1:12" x14ac:dyDescent="0.25">
      <c r="A34" s="3">
        <v>33</v>
      </c>
      <c r="B34" s="1">
        <v>43647</v>
      </c>
      <c r="C34" s="2">
        <v>19500000</v>
      </c>
      <c r="D34" s="2">
        <v>20590000</v>
      </c>
      <c r="E34" s="2">
        <v>19500000</v>
      </c>
      <c r="F34" s="2">
        <v>19730000</v>
      </c>
      <c r="G34" s="2">
        <v>16733921</v>
      </c>
      <c r="H34">
        <v>0</v>
      </c>
      <c r="I34" s="5">
        <f t="shared" si="2"/>
        <v>3.1903711720517203E-2</v>
      </c>
      <c r="J34" s="7">
        <v>2.370256344445899E-2</v>
      </c>
      <c r="K34" s="7">
        <f t="shared" si="0"/>
        <v>6.7258833045892602E-5</v>
      </c>
      <c r="L34" s="8">
        <f t="shared" si="1"/>
        <v>1.1209805507648768E-6</v>
      </c>
    </row>
    <row r="35" spans="1:12" x14ac:dyDescent="0.25">
      <c r="A35" s="3">
        <v>34</v>
      </c>
      <c r="B35" s="1">
        <v>43678</v>
      </c>
      <c r="C35" s="2">
        <v>19719999</v>
      </c>
      <c r="D35" s="2">
        <v>19719999</v>
      </c>
      <c r="E35" s="2">
        <v>17830000</v>
      </c>
      <c r="F35" s="2">
        <v>18879999</v>
      </c>
      <c r="G35" s="2">
        <v>16012997</v>
      </c>
      <c r="H35">
        <v>0</v>
      </c>
      <c r="I35" s="5">
        <f t="shared" si="2"/>
        <v>-4.3081652306132812E-2</v>
      </c>
      <c r="J35" s="7">
        <v>2.370256344445899E-2</v>
      </c>
      <c r="K35" s="7">
        <f t="shared" si="0"/>
        <v>4.4601314734215945E-3</v>
      </c>
      <c r="L35" s="8">
        <f t="shared" si="1"/>
        <v>7.4335524557026572E-5</v>
      </c>
    </row>
    <row r="36" spans="1:12" x14ac:dyDescent="0.25">
      <c r="A36" s="3">
        <v>35</v>
      </c>
      <c r="B36" s="1">
        <v>43709</v>
      </c>
      <c r="C36" s="2">
        <v>18450001</v>
      </c>
      <c r="D36" s="2">
        <v>19400000</v>
      </c>
      <c r="E36" s="2">
        <v>17990000</v>
      </c>
      <c r="F36" s="2">
        <v>18260000</v>
      </c>
      <c r="G36" s="2">
        <v>15487147</v>
      </c>
      <c r="H36">
        <v>0</v>
      </c>
      <c r="I36" s="5">
        <f t="shared" si="2"/>
        <v>-3.2838931824095918E-2</v>
      </c>
      <c r="J36" s="7">
        <v>2.370256344445899E-2</v>
      </c>
      <c r="K36" s="7">
        <f t="shared" si="0"/>
        <v>3.1969406872040173E-3</v>
      </c>
      <c r="L36" s="8">
        <f t="shared" si="1"/>
        <v>5.3282344786733624E-5</v>
      </c>
    </row>
    <row r="37" spans="1:12" x14ac:dyDescent="0.25">
      <c r="A37" s="3">
        <v>36</v>
      </c>
      <c r="B37" s="1">
        <v>43739</v>
      </c>
      <c r="C37" s="2">
        <v>18070000</v>
      </c>
      <c r="D37" s="2">
        <v>19070000</v>
      </c>
      <c r="E37" s="2">
        <v>17510000</v>
      </c>
      <c r="F37" s="2">
        <v>18940001</v>
      </c>
      <c r="G37" s="2">
        <v>16063887</v>
      </c>
      <c r="H37">
        <v>0</v>
      </c>
      <c r="I37" s="5">
        <f t="shared" si="2"/>
        <v>3.723992332968229E-2</v>
      </c>
      <c r="J37" s="7">
        <v>2.370256344445899E-2</v>
      </c>
      <c r="K37" s="7">
        <f t="shared" si="0"/>
        <v>1.83260112662053E-4</v>
      </c>
      <c r="L37" s="8">
        <f t="shared" si="1"/>
        <v>3.0543352110342168E-6</v>
      </c>
    </row>
    <row r="38" spans="1:12" x14ac:dyDescent="0.25">
      <c r="A38" s="3">
        <v>37</v>
      </c>
      <c r="B38" s="1">
        <v>43770</v>
      </c>
      <c r="C38" s="2">
        <v>19190001</v>
      </c>
      <c r="D38" s="2">
        <v>20680000</v>
      </c>
      <c r="E38" s="2">
        <v>19090000</v>
      </c>
      <c r="F38" s="2">
        <v>20610001</v>
      </c>
      <c r="G38" s="2">
        <v>17480291</v>
      </c>
      <c r="H38">
        <v>0</v>
      </c>
      <c r="I38" s="5">
        <f t="shared" si="2"/>
        <v>8.81731738028948E-2</v>
      </c>
      <c r="J38" s="7">
        <v>2.370256344445899E-2</v>
      </c>
      <c r="K38" s="7">
        <f t="shared" si="0"/>
        <v>4.1564595999892505E-3</v>
      </c>
      <c r="L38" s="8">
        <f t="shared" si="1"/>
        <v>6.9274326666487508E-5</v>
      </c>
    </row>
    <row r="39" spans="1:12" x14ac:dyDescent="0.25">
      <c r="A39" s="3">
        <v>38</v>
      </c>
      <c r="B39" s="1">
        <v>43800</v>
      </c>
      <c r="C39" s="2">
        <v>20120001</v>
      </c>
      <c r="D39" s="2">
        <v>21709999</v>
      </c>
      <c r="E39" s="2">
        <v>19959999</v>
      </c>
      <c r="F39" s="2">
        <v>21370001</v>
      </c>
      <c r="G39" s="2">
        <v>18124882</v>
      </c>
      <c r="H39">
        <v>0</v>
      </c>
      <c r="I39" s="5">
        <f t="shared" si="2"/>
        <v>3.6875301461654519E-2</v>
      </c>
      <c r="J39" s="7">
        <v>2.370256344445899E-2</v>
      </c>
      <c r="K39" s="7">
        <f t="shared" si="0"/>
        <v>1.735210268696684E-4</v>
      </c>
      <c r="L39" s="8">
        <f t="shared" si="1"/>
        <v>2.8920171144944733E-6</v>
      </c>
    </row>
    <row r="40" spans="1:12" x14ac:dyDescent="0.25">
      <c r="A40" s="3">
        <v>39</v>
      </c>
      <c r="B40" s="1">
        <v>43831</v>
      </c>
      <c r="C40" s="2">
        <v>22000000</v>
      </c>
      <c r="D40" s="2">
        <v>23910000</v>
      </c>
      <c r="E40" s="2">
        <v>21719999</v>
      </c>
      <c r="F40" s="2">
        <v>22910000</v>
      </c>
      <c r="G40" s="2">
        <v>19431026</v>
      </c>
      <c r="H40">
        <v>0</v>
      </c>
      <c r="I40" s="5">
        <f t="shared" si="2"/>
        <v>7.2063590450931692E-2</v>
      </c>
      <c r="J40" s="7">
        <v>2.370256344445899E-2</v>
      </c>
      <c r="K40" s="7">
        <f t="shared" si="0"/>
        <v>2.3387889331207817E-3</v>
      </c>
      <c r="L40" s="8">
        <f t="shared" si="1"/>
        <v>3.8979815552013029E-5</v>
      </c>
    </row>
    <row r="41" spans="1:12" x14ac:dyDescent="0.25">
      <c r="A41" s="3">
        <v>40</v>
      </c>
      <c r="B41" s="1">
        <v>43862</v>
      </c>
      <c r="C41" s="2">
        <v>23549999</v>
      </c>
      <c r="D41" s="2">
        <v>25889999</v>
      </c>
      <c r="E41" s="2">
        <v>20709999</v>
      </c>
      <c r="F41" s="2">
        <v>20879999</v>
      </c>
      <c r="G41" s="2">
        <v>17709290</v>
      </c>
      <c r="H41">
        <v>0</v>
      </c>
      <c r="I41" s="5">
        <f t="shared" si="2"/>
        <v>-8.8607638585770365E-2</v>
      </c>
      <c r="J41" s="7">
        <v>2.370256344445899E-2</v>
      </c>
      <c r="K41" s="7">
        <f t="shared" si="0"/>
        <v>1.2613581480070935E-2</v>
      </c>
      <c r="L41" s="8">
        <f t="shared" si="1"/>
        <v>2.1022635800118224E-4</v>
      </c>
    </row>
    <row r="42" spans="1:12" x14ac:dyDescent="0.25">
      <c r="A42" s="3">
        <v>41</v>
      </c>
      <c r="B42" s="1">
        <v>43891</v>
      </c>
      <c r="C42" s="2">
        <v>22389999</v>
      </c>
      <c r="D42" s="2">
        <v>22580000</v>
      </c>
      <c r="E42" s="2">
        <v>15830000</v>
      </c>
      <c r="F42" s="2">
        <v>18709999</v>
      </c>
      <c r="G42" s="2">
        <v>15868813</v>
      </c>
      <c r="H42">
        <v>0</v>
      </c>
      <c r="I42" s="5">
        <f t="shared" si="2"/>
        <v>-0.10392720804249078</v>
      </c>
      <c r="J42" s="7">
        <v>2.370256344445899E-2</v>
      </c>
      <c r="K42" s="7">
        <f t="shared" si="0"/>
        <v>1.6289358569811015E-2</v>
      </c>
      <c r="L42" s="8">
        <f t="shared" si="1"/>
        <v>2.7148930949685027E-4</v>
      </c>
    </row>
    <row r="43" spans="1:12" x14ac:dyDescent="0.25">
      <c r="A43" s="3">
        <v>42</v>
      </c>
      <c r="B43" s="1">
        <v>43922</v>
      </c>
      <c r="C43" s="2">
        <v>17540001</v>
      </c>
      <c r="D43" s="2">
        <v>21379999</v>
      </c>
      <c r="E43" s="2">
        <v>17459999</v>
      </c>
      <c r="F43" s="2">
        <v>21379999</v>
      </c>
      <c r="G43" s="2">
        <v>18133362</v>
      </c>
      <c r="H43">
        <v>0</v>
      </c>
      <c r="I43" s="5">
        <f t="shared" si="2"/>
        <v>0.14270444375758662</v>
      </c>
      <c r="J43" s="7">
        <v>2.370256344445899E-2</v>
      </c>
      <c r="K43" s="7">
        <f t="shared" si="0"/>
        <v>1.4161447518059951E-2</v>
      </c>
      <c r="L43" s="8">
        <f t="shared" si="1"/>
        <v>2.3602412530099919E-4</v>
      </c>
    </row>
    <row r="44" spans="1:12" x14ac:dyDescent="0.25">
      <c r="A44" s="3">
        <v>43</v>
      </c>
      <c r="B44" s="1">
        <v>43952</v>
      </c>
      <c r="C44" s="2">
        <v>20740000</v>
      </c>
      <c r="D44" s="2">
        <v>24230000</v>
      </c>
      <c r="E44" s="2">
        <v>20740000</v>
      </c>
      <c r="F44" s="2">
        <v>24230000</v>
      </c>
      <c r="G44" s="2">
        <v>20550579</v>
      </c>
      <c r="H44">
        <v>0</v>
      </c>
      <c r="I44" s="5">
        <f t="shared" si="2"/>
        <v>0.13330220455108543</v>
      </c>
      <c r="J44" s="7">
        <v>2.370256344445899E-2</v>
      </c>
      <c r="K44" s="7">
        <f t="shared" si="0"/>
        <v>1.201208133070132E-2</v>
      </c>
      <c r="L44" s="8">
        <f t="shared" si="1"/>
        <v>2.0020135551168867E-4</v>
      </c>
    </row>
    <row r="45" spans="1:12" x14ac:dyDescent="0.25">
      <c r="A45" s="3">
        <v>44</v>
      </c>
      <c r="B45" s="1">
        <v>43983</v>
      </c>
      <c r="C45" s="2">
        <v>24350000</v>
      </c>
      <c r="D45" s="2">
        <v>26850000</v>
      </c>
      <c r="E45" s="2">
        <v>23910000</v>
      </c>
      <c r="F45" s="2">
        <v>26709999</v>
      </c>
      <c r="G45" s="2">
        <v>22653980</v>
      </c>
      <c r="H45">
        <v>0</v>
      </c>
      <c r="I45" s="5">
        <f t="shared" si="2"/>
        <v>0.10235241436236064</v>
      </c>
      <c r="J45" s="7">
        <v>2.370256344445899E-2</v>
      </c>
      <c r="K45" s="7">
        <f t="shared" si="0"/>
        <v>6.1857990494081552E-3</v>
      </c>
      <c r="L45" s="8">
        <f t="shared" si="1"/>
        <v>1.0309665082346926E-4</v>
      </c>
    </row>
    <row r="46" spans="1:12" x14ac:dyDescent="0.25">
      <c r="A46" s="3">
        <v>45</v>
      </c>
      <c r="B46" s="1">
        <v>44013</v>
      </c>
      <c r="C46" s="2">
        <v>27410000</v>
      </c>
      <c r="D46" s="2">
        <v>29559999</v>
      </c>
      <c r="E46" s="2">
        <v>27410000</v>
      </c>
      <c r="F46" s="2">
        <v>29110001</v>
      </c>
      <c r="G46" s="2">
        <v>24689533</v>
      </c>
      <c r="H46">
        <v>0</v>
      </c>
      <c r="I46" s="5">
        <f t="shared" si="2"/>
        <v>8.9854065513068626E-2</v>
      </c>
      <c r="J46" s="7">
        <v>2.370256344445899E-2</v>
      </c>
      <c r="K46" s="7">
        <f t="shared" si="0"/>
        <v>4.3760212259332642E-3</v>
      </c>
      <c r="L46" s="8">
        <f t="shared" si="1"/>
        <v>7.2933687098887743E-5</v>
      </c>
    </row>
    <row r="47" spans="1:12" x14ac:dyDescent="0.25">
      <c r="A47" s="3">
        <v>46</v>
      </c>
      <c r="B47" s="1">
        <v>44044</v>
      </c>
      <c r="C47" s="2">
        <v>29750000</v>
      </c>
      <c r="D47" s="2">
        <v>34470001</v>
      </c>
      <c r="E47" s="2">
        <v>28020000</v>
      </c>
      <c r="F47" s="2">
        <v>34470001</v>
      </c>
      <c r="G47" s="2">
        <v>29235596</v>
      </c>
      <c r="H47">
        <v>0</v>
      </c>
      <c r="I47" s="5">
        <f t="shared" si="2"/>
        <v>0.18412915891002535</v>
      </c>
      <c r="J47" s="7">
        <v>2.370256344445899E-2</v>
      </c>
      <c r="K47" s="7">
        <f t="shared" si="0"/>
        <v>2.5736692532672481E-2</v>
      </c>
      <c r="L47" s="8">
        <f t="shared" si="1"/>
        <v>4.2894487554454133E-4</v>
      </c>
    </row>
    <row r="48" spans="1:12" x14ac:dyDescent="0.25">
      <c r="A48" s="3">
        <v>47</v>
      </c>
      <c r="B48" s="1">
        <v>44075</v>
      </c>
      <c r="C48" s="2">
        <v>35490002</v>
      </c>
      <c r="D48" s="2">
        <v>36029999</v>
      </c>
      <c r="E48" s="2">
        <v>28440001</v>
      </c>
      <c r="F48" s="2">
        <v>31139999</v>
      </c>
      <c r="G48" s="2">
        <v>26411268</v>
      </c>
      <c r="H48">
        <v>0</v>
      </c>
      <c r="I48" s="5">
        <f t="shared" si="2"/>
        <v>-9.6605799344189114E-2</v>
      </c>
      <c r="J48" s="7">
        <v>2.370256344445899E-2</v>
      </c>
      <c r="K48" s="7">
        <f t="shared" si="0"/>
        <v>1.4474102156884969E-2</v>
      </c>
      <c r="L48" s="8">
        <f t="shared" si="1"/>
        <v>2.4123503594808283E-4</v>
      </c>
    </row>
    <row r="49" spans="1:12" x14ac:dyDescent="0.25">
      <c r="A49" s="3">
        <v>48</v>
      </c>
      <c r="B49" s="1">
        <v>44105</v>
      </c>
      <c r="C49" s="2">
        <v>32119999</v>
      </c>
      <c r="D49" s="2">
        <v>34209999</v>
      </c>
      <c r="E49" s="2">
        <v>29410000</v>
      </c>
      <c r="F49" s="2">
        <v>29410000</v>
      </c>
      <c r="G49" s="2">
        <v>24943975</v>
      </c>
      <c r="H49">
        <v>0</v>
      </c>
      <c r="I49" s="5">
        <f t="shared" si="2"/>
        <v>-5.5555525226574365E-2</v>
      </c>
      <c r="J49" s="7">
        <v>2.370256344445899E-2</v>
      </c>
      <c r="K49" s="7">
        <f t="shared" si="0"/>
        <v>6.2818446197853862E-3</v>
      </c>
      <c r="L49" s="8">
        <f t="shared" si="1"/>
        <v>1.0469741032975644E-4</v>
      </c>
    </row>
    <row r="50" spans="1:12" x14ac:dyDescent="0.25">
      <c r="A50" s="3">
        <v>49</v>
      </c>
      <c r="B50" s="1">
        <v>44136</v>
      </c>
      <c r="C50" s="2">
        <v>29270000</v>
      </c>
      <c r="D50" s="2">
        <v>33439999</v>
      </c>
      <c r="E50" s="2">
        <v>29270000</v>
      </c>
      <c r="F50" s="2">
        <v>33410000</v>
      </c>
      <c r="G50" s="2">
        <v>28336561</v>
      </c>
      <c r="H50">
        <v>0</v>
      </c>
      <c r="I50" s="5">
        <f t="shared" si="2"/>
        <v>0.13600816048962927</v>
      </c>
      <c r="J50" s="7">
        <v>2.370256344445899E-2</v>
      </c>
      <c r="K50" s="7">
        <f t="shared" si="0"/>
        <v>1.2612547127672159E-2</v>
      </c>
      <c r="L50" s="8">
        <f t="shared" si="1"/>
        <v>2.10209118794536E-4</v>
      </c>
    </row>
    <row r="51" spans="1:12" x14ac:dyDescent="0.25">
      <c r="A51" s="3">
        <v>50</v>
      </c>
      <c r="B51" s="1">
        <v>44166</v>
      </c>
      <c r="C51" s="2">
        <v>33630001</v>
      </c>
      <c r="D51" s="2">
        <v>35599998</v>
      </c>
      <c r="E51" s="2">
        <v>29660000</v>
      </c>
      <c r="F51" s="2">
        <v>29950001</v>
      </c>
      <c r="G51" s="2">
        <v>25401976</v>
      </c>
      <c r="H51">
        <v>0</v>
      </c>
      <c r="I51" s="5">
        <f t="shared" si="2"/>
        <v>-0.10356177791080512</v>
      </c>
      <c r="J51" s="7">
        <v>2.370256344445899E-2</v>
      </c>
      <c r="K51" s="7">
        <f t="shared" si="0"/>
        <v>1.6196212580589182E-2</v>
      </c>
      <c r="L51" s="8">
        <f t="shared" si="1"/>
        <v>2.6993687634315302E-4</v>
      </c>
    </row>
    <row r="52" spans="1:12" x14ac:dyDescent="0.25">
      <c r="A52" s="3">
        <v>51</v>
      </c>
      <c r="B52" s="1">
        <v>44197</v>
      </c>
      <c r="C52" s="2">
        <v>29260000</v>
      </c>
      <c r="D52" s="2">
        <v>30590000</v>
      </c>
      <c r="E52" s="2">
        <v>28700001</v>
      </c>
      <c r="F52" s="2">
        <v>28770000</v>
      </c>
      <c r="G52" s="2">
        <v>28770000</v>
      </c>
      <c r="H52">
        <v>0</v>
      </c>
      <c r="I52" s="5">
        <f t="shared" si="2"/>
        <v>-3.9399030404039026E-2</v>
      </c>
      <c r="J52" s="7">
        <v>2.370256344445899E-2</v>
      </c>
      <c r="K52" s="7">
        <f t="shared" si="0"/>
        <v>3.9818111462208029E-3</v>
      </c>
      <c r="L52" s="8">
        <f t="shared" si="1"/>
        <v>6.6363519103680046E-5</v>
      </c>
    </row>
    <row r="53" spans="1:12" x14ac:dyDescent="0.25">
      <c r="A53" s="3">
        <v>52</v>
      </c>
      <c r="B53" s="1">
        <v>44228</v>
      </c>
      <c r="C53" s="2">
        <v>29740000</v>
      </c>
      <c r="D53" s="2">
        <v>32279999</v>
      </c>
      <c r="E53" s="2">
        <v>29740000</v>
      </c>
      <c r="F53" s="2">
        <v>30580000</v>
      </c>
      <c r="G53" s="2">
        <v>30580000</v>
      </c>
      <c r="H53">
        <v>0</v>
      </c>
      <c r="I53" s="5">
        <f t="shared" si="2"/>
        <v>6.2912756343413312E-2</v>
      </c>
      <c r="J53" s="7">
        <v>2.370256344445899E-2</v>
      </c>
      <c r="K53" s="7">
        <f t="shared" si="0"/>
        <v>1.5374392271732076E-3</v>
      </c>
      <c r="L53" s="8">
        <f t="shared" si="1"/>
        <v>2.5623987119553461E-5</v>
      </c>
    </row>
    <row r="54" spans="1:12" x14ac:dyDescent="0.25">
      <c r="A54" s="3">
        <v>53</v>
      </c>
      <c r="B54" s="1">
        <v>44256</v>
      </c>
      <c r="C54" s="2">
        <v>31520000</v>
      </c>
      <c r="D54" s="2">
        <v>31520000</v>
      </c>
      <c r="E54" s="2">
        <v>29559999</v>
      </c>
      <c r="F54" s="2">
        <v>31160000</v>
      </c>
      <c r="G54" s="2">
        <v>31160000</v>
      </c>
      <c r="H54">
        <v>0</v>
      </c>
      <c r="I54" s="5">
        <f t="shared" si="2"/>
        <v>1.8966644865925364E-2</v>
      </c>
      <c r="J54" s="7">
        <v>2.370256344445899E-2</v>
      </c>
      <c r="K54" s="7">
        <f t="shared" si="0"/>
        <v>2.242892478249996E-5</v>
      </c>
      <c r="L54" s="8">
        <f t="shared" si="1"/>
        <v>3.7381541304166601E-7</v>
      </c>
    </row>
    <row r="55" spans="1:12" x14ac:dyDescent="0.25">
      <c r="A55" s="3">
        <v>54</v>
      </c>
      <c r="B55" s="1">
        <v>44287</v>
      </c>
      <c r="C55" s="2">
        <v>31790001</v>
      </c>
      <c r="D55" s="2">
        <v>34290001</v>
      </c>
      <c r="E55" s="2">
        <v>31790001</v>
      </c>
      <c r="F55" s="2">
        <v>33459999</v>
      </c>
      <c r="G55" s="2">
        <v>33459999</v>
      </c>
      <c r="H55">
        <v>0</v>
      </c>
      <c r="I55" s="5">
        <f t="shared" si="2"/>
        <v>7.3812548138639356E-2</v>
      </c>
      <c r="J55" s="7">
        <v>2.370256344445899E-2</v>
      </c>
      <c r="K55" s="7">
        <f t="shared" si="0"/>
        <v>2.5110105660509901E-3</v>
      </c>
      <c r="L55" s="8">
        <f t="shared" si="1"/>
        <v>4.1850176100849832E-5</v>
      </c>
    </row>
    <row r="56" spans="1:12" x14ac:dyDescent="0.25">
      <c r="A56" s="3">
        <v>55</v>
      </c>
      <c r="B56" s="1">
        <v>44317</v>
      </c>
      <c r="C56" s="2">
        <v>33299999</v>
      </c>
      <c r="D56" s="2">
        <v>33299999</v>
      </c>
      <c r="E56" s="2">
        <v>30620001</v>
      </c>
      <c r="F56" s="2">
        <v>33230000</v>
      </c>
      <c r="G56" s="2">
        <v>33230000</v>
      </c>
      <c r="H56">
        <v>0</v>
      </c>
      <c r="I56" s="5">
        <f t="shared" si="2"/>
        <v>-6.8738495778197795E-3</v>
      </c>
      <c r="J56" s="7">
        <v>2.370256344445899E-2</v>
      </c>
      <c r="K56" s="7">
        <f t="shared" si="0"/>
        <v>9.3491703330897868E-4</v>
      </c>
      <c r="L56" s="8">
        <f t="shared" si="1"/>
        <v>1.5581950555149643E-5</v>
      </c>
    </row>
    <row r="57" spans="1:12" x14ac:dyDescent="0.25">
      <c r="A57" s="3">
        <v>56</v>
      </c>
      <c r="B57" s="1">
        <v>44348</v>
      </c>
      <c r="C57" s="2">
        <v>33049999</v>
      </c>
      <c r="D57" s="2">
        <v>35700001</v>
      </c>
      <c r="E57" s="2">
        <v>32709999</v>
      </c>
      <c r="F57" s="2">
        <v>35450001</v>
      </c>
      <c r="G57" s="2">
        <v>35450001</v>
      </c>
      <c r="H57">
        <v>0</v>
      </c>
      <c r="I57" s="5">
        <f t="shared" si="2"/>
        <v>6.6807132109539591E-2</v>
      </c>
      <c r="J57" s="7">
        <v>2.370256344445899E-2</v>
      </c>
      <c r="K57" s="7">
        <f t="shared" si="0"/>
        <v>1.8580038398026482E-3</v>
      </c>
      <c r="L57" s="8">
        <f t="shared" si="1"/>
        <v>3.0966730663377473E-5</v>
      </c>
    </row>
    <row r="58" spans="1:12" x14ac:dyDescent="0.25">
      <c r="A58" s="3">
        <v>57</v>
      </c>
      <c r="B58" s="1">
        <v>44378</v>
      </c>
      <c r="C58" s="2">
        <v>35689999</v>
      </c>
      <c r="D58" s="2">
        <v>37820000</v>
      </c>
      <c r="E58" s="2">
        <v>35090000</v>
      </c>
      <c r="F58" s="2">
        <v>36860001</v>
      </c>
      <c r="G58" s="2">
        <v>36860001</v>
      </c>
      <c r="H58">
        <v>0</v>
      </c>
      <c r="I58" s="5">
        <f t="shared" si="2"/>
        <v>3.9774328920329172E-2</v>
      </c>
      <c r="J58" s="7">
        <v>2.370256344445899E-2</v>
      </c>
      <c r="K58" s="7">
        <f t="shared" si="0"/>
        <v>2.5830164551137271E-4</v>
      </c>
      <c r="L58" s="8">
        <f t="shared" si="1"/>
        <v>4.3050274251895449E-6</v>
      </c>
    </row>
    <row r="59" spans="1:12" x14ac:dyDescent="0.25">
      <c r="A59" s="3">
        <v>58</v>
      </c>
      <c r="B59" s="1">
        <v>44409</v>
      </c>
      <c r="C59" s="2">
        <v>36470001</v>
      </c>
      <c r="D59" s="2">
        <v>38980000</v>
      </c>
      <c r="E59" s="2">
        <v>36250000</v>
      </c>
      <c r="F59" s="2">
        <v>38700001</v>
      </c>
      <c r="G59" s="2">
        <v>38700001</v>
      </c>
      <c r="H59">
        <v>0</v>
      </c>
      <c r="I59" s="5">
        <f t="shared" si="2"/>
        <v>4.9918609606114828E-2</v>
      </c>
      <c r="J59" s="7">
        <v>2.370256344445899E-2</v>
      </c>
      <c r="K59" s="7">
        <f t="shared" si="0"/>
        <v>6.872810763500698E-4</v>
      </c>
      <c r="L59" s="8">
        <f t="shared" si="1"/>
        <v>1.1454684605834497E-5</v>
      </c>
    </row>
    <row r="60" spans="1:12" x14ac:dyDescent="0.25">
      <c r="A60" s="3">
        <v>59</v>
      </c>
      <c r="B60" s="1">
        <v>44440</v>
      </c>
      <c r="C60" s="2">
        <v>38889999</v>
      </c>
      <c r="D60" s="2">
        <v>39040001</v>
      </c>
      <c r="E60" s="2">
        <v>35130001</v>
      </c>
      <c r="F60" s="2">
        <v>35130001</v>
      </c>
      <c r="G60" s="2">
        <v>35130001</v>
      </c>
      <c r="H60">
        <v>0</v>
      </c>
      <c r="I60" s="5">
        <f t="shared" si="2"/>
        <v>-9.2248059631833135E-2</v>
      </c>
      <c r="J60" s="7">
        <v>2.370256344445899E-2</v>
      </c>
      <c r="K60" s="7">
        <f t="shared" si="0"/>
        <v>1.3444546991780368E-2</v>
      </c>
      <c r="L60" s="8">
        <f t="shared" si="1"/>
        <v>2.2407578319633947E-4</v>
      </c>
    </row>
    <row r="61" spans="1:12" x14ac:dyDescent="0.25">
      <c r="A61" s="3">
        <v>60</v>
      </c>
      <c r="B61" s="1">
        <v>44470</v>
      </c>
      <c r="C61" s="2">
        <v>36000000</v>
      </c>
      <c r="D61" s="2">
        <v>38049999</v>
      </c>
      <c r="E61" s="2">
        <v>34259998</v>
      </c>
      <c r="F61" s="2">
        <v>38049999</v>
      </c>
      <c r="G61" s="2">
        <v>38049999</v>
      </c>
      <c r="H61">
        <v>0</v>
      </c>
      <c r="I61" s="5">
        <f t="shared" si="2"/>
        <v>8.3119781294626272E-2</v>
      </c>
      <c r="J61" s="7">
        <v>2.370256344445899E-2</v>
      </c>
      <c r="K61" s="7">
        <f>(I61-J61)^2</f>
        <v>3.5304057770542368E-3</v>
      </c>
      <c r="L61" s="8">
        <f t="shared" si="1"/>
        <v>5.8840096284237283E-5</v>
      </c>
    </row>
    <row r="62" spans="1:12" x14ac:dyDescent="0.25">
      <c r="I62" s="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62"/>
  <sheetViews>
    <sheetView workbookViewId="0">
      <selection sqref="A1:XFD1"/>
    </sheetView>
  </sheetViews>
  <sheetFormatPr baseColWidth="10" defaultRowHeight="15" x14ac:dyDescent="0.25"/>
  <cols>
    <col min="1" max="1" width="8" bestFit="1" customWidth="1"/>
    <col min="9" max="9" width="12.5703125" bestFit="1" customWidth="1"/>
    <col min="14" max="14" width="18.85546875" bestFit="1" customWidth="1"/>
  </cols>
  <sheetData>
    <row r="1" spans="1:14" s="3" customFormat="1" x14ac:dyDescent="0.25">
      <c r="A1" s="16" t="s">
        <v>9</v>
      </c>
      <c r="B1" s="3" t="s">
        <v>0</v>
      </c>
      <c r="C1" s="3" t="s">
        <v>1</v>
      </c>
      <c r="D1" s="3" t="s">
        <v>2</v>
      </c>
      <c r="E1" s="3" t="s">
        <v>3</v>
      </c>
      <c r="F1" s="16" t="s">
        <v>4</v>
      </c>
      <c r="G1" s="3" t="s">
        <v>5</v>
      </c>
      <c r="H1" s="3" t="s">
        <v>6</v>
      </c>
      <c r="I1" s="17" t="s">
        <v>7</v>
      </c>
      <c r="J1" s="18" t="s">
        <v>8</v>
      </c>
      <c r="M1" s="18" t="s">
        <v>10</v>
      </c>
      <c r="N1" s="18" t="s">
        <v>11</v>
      </c>
    </row>
    <row r="2" spans="1:14" x14ac:dyDescent="0.25">
      <c r="A2" s="3">
        <v>1</v>
      </c>
      <c r="B2" s="1">
        <v>42675</v>
      </c>
      <c r="C2" s="2">
        <v>9010000</v>
      </c>
      <c r="D2" s="2">
        <v>9090000</v>
      </c>
      <c r="E2" s="2">
        <v>8800000</v>
      </c>
      <c r="F2" s="2">
        <v>9000000</v>
      </c>
      <c r="G2" s="2">
        <v>6645298</v>
      </c>
      <c r="H2">
        <v>0</v>
      </c>
      <c r="I2" s="2">
        <v>0</v>
      </c>
      <c r="J2" s="7">
        <f>AVERAGE(I2:I61)</f>
        <v>1.5106012685030919E-2</v>
      </c>
      <c r="K2" s="7">
        <f>(I2-J2)^2</f>
        <v>2.2819161924031504E-4</v>
      </c>
      <c r="L2" s="8">
        <f>K2/60</f>
        <v>3.8031936540052507E-6</v>
      </c>
      <c r="M2" s="7">
        <f>_xlfn.VAR.S(I2:I61)</f>
        <v>3.2781220950318973E-3</v>
      </c>
      <c r="N2" s="7">
        <f>_xlfn.STDEV.S(I2:I61)</f>
        <v>5.7254887084264669E-2</v>
      </c>
    </row>
    <row r="3" spans="1:14" x14ac:dyDescent="0.25">
      <c r="A3" s="3">
        <v>2</v>
      </c>
      <c r="B3" s="1">
        <v>42705</v>
      </c>
      <c r="C3" s="2">
        <v>8980000</v>
      </c>
      <c r="D3" s="2">
        <v>8980000</v>
      </c>
      <c r="E3" s="2">
        <v>8110000</v>
      </c>
      <c r="F3" s="2">
        <v>8210000</v>
      </c>
      <c r="G3" s="2">
        <v>6061988</v>
      </c>
      <c r="H3">
        <v>0</v>
      </c>
      <c r="I3" s="5">
        <f>(F3/F2)-1</f>
        <v>-8.7777777777777732E-2</v>
      </c>
      <c r="J3" s="7">
        <v>1.5106012685030919E-2</v>
      </c>
      <c r="K3" s="7">
        <f t="shared" ref="K3:K61" si="0">(I3-J3)^2</f>
        <v>1.0585074339995117E-2</v>
      </c>
      <c r="L3" s="8">
        <f t="shared" ref="L3:L61" si="1">K3/60</f>
        <v>1.7641790566658529E-4</v>
      </c>
    </row>
    <row r="4" spans="1:14" x14ac:dyDescent="0.25">
      <c r="A4" s="3">
        <v>3</v>
      </c>
      <c r="B4" s="1">
        <v>42736</v>
      </c>
      <c r="C4" s="2">
        <v>8280000</v>
      </c>
      <c r="D4" s="2">
        <v>8590000</v>
      </c>
      <c r="E4" s="2">
        <v>8280000</v>
      </c>
      <c r="F4" s="2">
        <v>8590000</v>
      </c>
      <c r="G4" s="2">
        <v>6634206</v>
      </c>
      <c r="H4">
        <v>0</v>
      </c>
      <c r="I4" s="5">
        <f t="shared" ref="I4:I61" si="2">(F4/F3)-1</f>
        <v>4.628501827040199E-2</v>
      </c>
      <c r="J4" s="7">
        <v>1.5106012685030919E-2</v>
      </c>
      <c r="K4" s="7">
        <f t="shared" si="0"/>
        <v>9.7213038929260041E-4</v>
      </c>
      <c r="L4" s="8">
        <f t="shared" si="1"/>
        <v>1.6202173154876673E-5</v>
      </c>
    </row>
    <row r="5" spans="1:14" x14ac:dyDescent="0.25">
      <c r="A5" s="3">
        <v>4</v>
      </c>
      <c r="B5" s="1">
        <v>42767</v>
      </c>
      <c r="C5" s="2">
        <v>8620000</v>
      </c>
      <c r="D5" s="2">
        <v>9170000</v>
      </c>
      <c r="E5" s="2">
        <v>8620000</v>
      </c>
      <c r="F5" s="2">
        <v>9050000</v>
      </c>
      <c r="G5" s="2">
        <v>6989471</v>
      </c>
      <c r="H5">
        <v>0</v>
      </c>
      <c r="I5" s="5">
        <f t="shared" si="2"/>
        <v>5.3550640279394601E-2</v>
      </c>
      <c r="J5" s="7">
        <v>1.5106012685030919E-2</v>
      </c>
      <c r="K5" s="7">
        <f t="shared" si="0"/>
        <v>1.4779893908693092E-3</v>
      </c>
      <c r="L5" s="8">
        <f t="shared" si="1"/>
        <v>2.4633156514488486E-5</v>
      </c>
    </row>
    <row r="6" spans="1:14" x14ac:dyDescent="0.25">
      <c r="A6" s="3">
        <v>5</v>
      </c>
      <c r="B6" s="1">
        <v>42795</v>
      </c>
      <c r="C6" s="2">
        <v>9150000</v>
      </c>
      <c r="D6" s="2">
        <v>9530000</v>
      </c>
      <c r="E6" s="2">
        <v>9070000</v>
      </c>
      <c r="F6" s="2">
        <v>9410000</v>
      </c>
      <c r="G6" s="2">
        <v>7267506</v>
      </c>
      <c r="H6">
        <v>0</v>
      </c>
      <c r="I6" s="5">
        <f t="shared" si="2"/>
        <v>3.977900552486191E-2</v>
      </c>
      <c r="J6" s="7">
        <v>1.5106012685030919E-2</v>
      </c>
      <c r="K6" s="7">
        <f t="shared" si="0"/>
        <v>6.087565756743513E-4</v>
      </c>
      <c r="L6" s="8">
        <f t="shared" si="1"/>
        <v>1.0145942927905854E-5</v>
      </c>
    </row>
    <row r="7" spans="1:14" x14ac:dyDescent="0.25">
      <c r="A7" s="3">
        <v>6</v>
      </c>
      <c r="B7" s="1">
        <v>42826</v>
      </c>
      <c r="C7" s="2">
        <v>9450000</v>
      </c>
      <c r="D7" s="2">
        <v>9570000</v>
      </c>
      <c r="E7" s="2">
        <v>9370000</v>
      </c>
      <c r="F7" s="2">
        <v>9570000</v>
      </c>
      <c r="G7" s="2">
        <v>7391076</v>
      </c>
      <c r="H7">
        <v>0</v>
      </c>
      <c r="I7" s="5">
        <f t="shared" si="2"/>
        <v>1.7003188097768351E-2</v>
      </c>
      <c r="J7" s="7">
        <v>1.5106012685030919E-2</v>
      </c>
      <c r="K7" s="7">
        <f t="shared" si="0"/>
        <v>3.5992745466954456E-6</v>
      </c>
      <c r="L7" s="8">
        <f t="shared" si="1"/>
        <v>5.9987909111590762E-8</v>
      </c>
    </row>
    <row r="8" spans="1:14" x14ac:dyDescent="0.25">
      <c r="A8" s="3">
        <v>7</v>
      </c>
      <c r="B8" s="1">
        <v>42856</v>
      </c>
      <c r="C8" s="2">
        <v>9590000</v>
      </c>
      <c r="D8" s="2">
        <v>9910000</v>
      </c>
      <c r="E8" s="2">
        <v>9530000</v>
      </c>
      <c r="F8" s="2">
        <v>9910000</v>
      </c>
      <c r="G8" s="2">
        <v>7653664</v>
      </c>
      <c r="H8">
        <v>0</v>
      </c>
      <c r="I8" s="5">
        <f t="shared" si="2"/>
        <v>3.5527690700104531E-2</v>
      </c>
      <c r="J8" s="7">
        <v>1.5106012685030919E-2</v>
      </c>
      <c r="K8" s="7">
        <f t="shared" si="0"/>
        <v>4.1704493295134084E-4</v>
      </c>
      <c r="L8" s="8">
        <f t="shared" si="1"/>
        <v>6.9507488825223477E-6</v>
      </c>
    </row>
    <row r="9" spans="1:14" x14ac:dyDescent="0.25">
      <c r="A9" s="3">
        <v>8</v>
      </c>
      <c r="B9" s="1">
        <v>42887</v>
      </c>
      <c r="C9" s="2">
        <v>9930000</v>
      </c>
      <c r="D9" s="2">
        <v>10110000</v>
      </c>
      <c r="E9" s="2">
        <v>9910000</v>
      </c>
      <c r="F9" s="2">
        <v>10110000</v>
      </c>
      <c r="G9" s="2">
        <v>7808127</v>
      </c>
      <c r="H9">
        <v>0</v>
      </c>
      <c r="I9" s="5">
        <f t="shared" si="2"/>
        <v>2.0181634712411745E-2</v>
      </c>
      <c r="J9" s="7">
        <v>1.5106012685030919E-2</v>
      </c>
      <c r="K9" s="7">
        <f t="shared" si="0"/>
        <v>2.5761938964833436E-5</v>
      </c>
      <c r="L9" s="8">
        <f t="shared" si="1"/>
        <v>4.2936564941389061E-7</v>
      </c>
    </row>
    <row r="10" spans="1:14" x14ac:dyDescent="0.25">
      <c r="A10" s="3">
        <v>9</v>
      </c>
      <c r="B10" s="1">
        <v>42917</v>
      </c>
      <c r="C10" s="2">
        <v>10170000</v>
      </c>
      <c r="D10" s="2">
        <v>10420000</v>
      </c>
      <c r="E10" s="2">
        <v>10030000</v>
      </c>
      <c r="F10" s="2">
        <v>10390000</v>
      </c>
      <c r="G10" s="2">
        <v>8024377</v>
      </c>
      <c r="H10">
        <v>0</v>
      </c>
      <c r="I10" s="5">
        <f t="shared" si="2"/>
        <v>2.7695351137487556E-2</v>
      </c>
      <c r="J10" s="7">
        <v>1.5106012685030919E-2</v>
      </c>
      <c r="K10" s="7">
        <f t="shared" si="0"/>
        <v>1.5849144267050325E-4</v>
      </c>
      <c r="L10" s="8">
        <f t="shared" si="1"/>
        <v>2.6415240445083875E-6</v>
      </c>
    </row>
    <row r="11" spans="1:14" x14ac:dyDescent="0.25">
      <c r="A11" s="3">
        <v>10</v>
      </c>
      <c r="B11" s="1">
        <v>42948</v>
      </c>
      <c r="C11" s="2">
        <v>10370000</v>
      </c>
      <c r="D11" s="2">
        <v>11210000</v>
      </c>
      <c r="E11" s="2">
        <v>10340000</v>
      </c>
      <c r="F11" s="2">
        <v>11210000</v>
      </c>
      <c r="G11" s="2">
        <v>8657677</v>
      </c>
      <c r="H11">
        <v>0</v>
      </c>
      <c r="I11" s="5">
        <f t="shared" si="2"/>
        <v>7.8922040423484052E-2</v>
      </c>
      <c r="J11" s="7">
        <v>1.5106012685030919E-2</v>
      </c>
      <c r="K11" s="7">
        <f t="shared" si="0"/>
        <v>4.0724853963150188E-3</v>
      </c>
      <c r="L11" s="8">
        <f t="shared" si="1"/>
        <v>6.7874756605250315E-5</v>
      </c>
    </row>
    <row r="12" spans="1:14" x14ac:dyDescent="0.25">
      <c r="A12" s="3">
        <v>11</v>
      </c>
      <c r="B12" s="1">
        <v>42979</v>
      </c>
      <c r="C12" s="2">
        <v>11240000</v>
      </c>
      <c r="D12" s="2">
        <v>11780000</v>
      </c>
      <c r="E12" s="2">
        <v>11240000</v>
      </c>
      <c r="F12" s="2">
        <v>11600000</v>
      </c>
      <c r="G12" s="2">
        <v>8958880</v>
      </c>
      <c r="H12">
        <v>0</v>
      </c>
      <c r="I12" s="5">
        <f t="shared" si="2"/>
        <v>3.479036574487071E-2</v>
      </c>
      <c r="J12" s="7">
        <v>1.5106012685030919E-2</v>
      </c>
      <c r="K12" s="7">
        <f t="shared" si="0"/>
        <v>3.8747375538442417E-4</v>
      </c>
      <c r="L12" s="8">
        <f t="shared" si="1"/>
        <v>6.4578959230737361E-6</v>
      </c>
    </row>
    <row r="13" spans="1:14" x14ac:dyDescent="0.25">
      <c r="A13" s="3">
        <v>12</v>
      </c>
      <c r="B13" s="1">
        <v>43009</v>
      </c>
      <c r="C13" s="2">
        <v>11680000</v>
      </c>
      <c r="D13" s="2">
        <v>12060000</v>
      </c>
      <c r="E13" s="2">
        <v>11680000</v>
      </c>
      <c r="F13" s="2">
        <v>11990000</v>
      </c>
      <c r="G13" s="2">
        <v>9260083</v>
      </c>
      <c r="H13">
        <v>0</v>
      </c>
      <c r="I13" s="5">
        <f t="shared" si="2"/>
        <v>3.3620689655172509E-2</v>
      </c>
      <c r="J13" s="7">
        <v>1.5106012685030919E-2</v>
      </c>
      <c r="K13" s="7">
        <f t="shared" si="0"/>
        <v>3.4279326330869135E-4</v>
      </c>
      <c r="L13" s="8">
        <f t="shared" si="1"/>
        <v>5.7132210551448558E-6</v>
      </c>
    </row>
    <row r="14" spans="1:14" x14ac:dyDescent="0.25">
      <c r="A14" s="3">
        <v>13</v>
      </c>
      <c r="B14" s="1">
        <v>43040</v>
      </c>
      <c r="C14" s="2">
        <v>11970000</v>
      </c>
      <c r="D14" s="2">
        <v>12110000</v>
      </c>
      <c r="E14" s="2">
        <v>11840000</v>
      </c>
      <c r="F14" s="2">
        <v>11900000</v>
      </c>
      <c r="G14" s="2">
        <v>9190575</v>
      </c>
      <c r="H14">
        <v>0</v>
      </c>
      <c r="I14" s="5">
        <f t="shared" si="2"/>
        <v>-7.5062552126772264E-3</v>
      </c>
      <c r="J14" s="7">
        <v>1.5106012685030919E-2</v>
      </c>
      <c r="K14" s="7">
        <f t="shared" si="0"/>
        <v>5.1131465947772234E-4</v>
      </c>
      <c r="L14" s="8">
        <f t="shared" si="1"/>
        <v>8.5219109912953717E-6</v>
      </c>
    </row>
    <row r="15" spans="1:14" x14ac:dyDescent="0.25">
      <c r="A15" s="3">
        <v>14</v>
      </c>
      <c r="B15" s="1">
        <v>43070</v>
      </c>
      <c r="C15" s="2">
        <v>11830000</v>
      </c>
      <c r="D15" s="2">
        <v>11890000</v>
      </c>
      <c r="E15" s="2">
        <v>10770000</v>
      </c>
      <c r="F15" s="2">
        <v>11890000</v>
      </c>
      <c r="G15" s="2">
        <v>9182853</v>
      </c>
      <c r="H15">
        <v>0</v>
      </c>
      <c r="I15" s="5">
        <f t="shared" si="2"/>
        <v>-8.4033613445377853E-4</v>
      </c>
      <c r="J15" s="7">
        <v>1.5106012685030919E-2</v>
      </c>
      <c r="K15" s="7">
        <f t="shared" si="0"/>
        <v>2.5428604067268104E-4</v>
      </c>
      <c r="L15" s="8">
        <f t="shared" si="1"/>
        <v>4.2381006778780174E-6</v>
      </c>
    </row>
    <row r="16" spans="1:14" x14ac:dyDescent="0.25">
      <c r="A16" s="3">
        <v>15</v>
      </c>
      <c r="B16" s="1">
        <v>43101</v>
      </c>
      <c r="C16" s="2">
        <v>12210000</v>
      </c>
      <c r="D16" s="2">
        <v>12970000</v>
      </c>
      <c r="E16" s="2">
        <v>12210000</v>
      </c>
      <c r="F16" s="2">
        <v>12930000</v>
      </c>
      <c r="G16" s="2">
        <v>10599274</v>
      </c>
      <c r="H16">
        <v>0</v>
      </c>
      <c r="I16" s="5">
        <f t="shared" si="2"/>
        <v>8.7468460891505506E-2</v>
      </c>
      <c r="J16" s="7">
        <v>1.5106012685030919E-2</v>
      </c>
      <c r="K16" s="7">
        <f t="shared" si="0"/>
        <v>5.2363239104347165E-3</v>
      </c>
      <c r="L16" s="8">
        <f t="shared" si="1"/>
        <v>8.7272065173911936E-5</v>
      </c>
    </row>
    <row r="17" spans="1:12" x14ac:dyDescent="0.25">
      <c r="A17" s="3">
        <v>16</v>
      </c>
      <c r="B17" s="1">
        <v>43132</v>
      </c>
      <c r="C17" s="2">
        <v>12860000</v>
      </c>
      <c r="D17" s="2">
        <v>12860000</v>
      </c>
      <c r="E17" s="2">
        <v>11500000</v>
      </c>
      <c r="F17" s="2">
        <v>12330000</v>
      </c>
      <c r="G17" s="2">
        <v>10107428</v>
      </c>
      <c r="H17">
        <v>0</v>
      </c>
      <c r="I17" s="5">
        <f t="shared" si="2"/>
        <v>-4.6403712296983812E-2</v>
      </c>
      <c r="J17" s="7">
        <v>1.5106012685030919E-2</v>
      </c>
      <c r="K17" s="7">
        <f t="shared" si="0"/>
        <v>3.7834462673630876E-3</v>
      </c>
      <c r="L17" s="8">
        <f t="shared" si="1"/>
        <v>6.3057437789384798E-5</v>
      </c>
    </row>
    <row r="18" spans="1:12" x14ac:dyDescent="0.25">
      <c r="A18" s="3">
        <v>17</v>
      </c>
      <c r="B18" s="1">
        <v>43160</v>
      </c>
      <c r="C18" s="2">
        <v>12310000</v>
      </c>
      <c r="D18" s="2">
        <v>13020000</v>
      </c>
      <c r="E18" s="2">
        <v>12190000</v>
      </c>
      <c r="F18" s="2">
        <v>12660000</v>
      </c>
      <c r="G18" s="2">
        <v>10377942</v>
      </c>
      <c r="H18">
        <v>0</v>
      </c>
      <c r="I18" s="5">
        <f t="shared" si="2"/>
        <v>2.6763990267639981E-2</v>
      </c>
      <c r="J18" s="7">
        <v>1.5106012685030919E-2</v>
      </c>
      <c r="K18" s="7">
        <f t="shared" si="0"/>
        <v>1.3590844131661543E-4</v>
      </c>
      <c r="L18" s="8">
        <f t="shared" si="1"/>
        <v>2.2651406886102571E-6</v>
      </c>
    </row>
    <row r="19" spans="1:12" x14ac:dyDescent="0.25">
      <c r="A19" s="3">
        <v>18</v>
      </c>
      <c r="B19" s="1">
        <v>43191</v>
      </c>
      <c r="C19" s="2">
        <v>12470000</v>
      </c>
      <c r="D19" s="2">
        <v>12910000</v>
      </c>
      <c r="E19" s="2">
        <v>12380000</v>
      </c>
      <c r="F19" s="2">
        <v>12490000</v>
      </c>
      <c r="G19" s="2">
        <v>10238585</v>
      </c>
      <c r="H19">
        <v>0</v>
      </c>
      <c r="I19" s="5">
        <f t="shared" si="2"/>
        <v>-1.3428120063191162E-2</v>
      </c>
      <c r="J19" s="7">
        <v>1.5106012685030919E-2</v>
      </c>
      <c r="K19" s="7">
        <f t="shared" si="0"/>
        <v>8.1419673169315983E-4</v>
      </c>
      <c r="L19" s="8">
        <f t="shared" si="1"/>
        <v>1.3569945528219331E-5</v>
      </c>
    </row>
    <row r="20" spans="1:12" x14ac:dyDescent="0.25">
      <c r="A20" s="3">
        <v>19</v>
      </c>
      <c r="B20" s="1">
        <v>43221</v>
      </c>
      <c r="C20" s="2">
        <v>12480000</v>
      </c>
      <c r="D20" s="2">
        <v>13480000</v>
      </c>
      <c r="E20" s="2">
        <v>12480000</v>
      </c>
      <c r="F20" s="2">
        <v>13480000</v>
      </c>
      <c r="G20" s="2">
        <v>11050132</v>
      </c>
      <c r="H20">
        <v>0</v>
      </c>
      <c r="I20" s="5">
        <f t="shared" si="2"/>
        <v>7.9263410728582784E-2</v>
      </c>
      <c r="J20" s="7">
        <v>1.5106012685030919E-2</v>
      </c>
      <c r="K20" s="7">
        <f t="shared" si="0"/>
        <v>4.1161717237187525E-3</v>
      </c>
      <c r="L20" s="8">
        <f t="shared" si="1"/>
        <v>6.8602862061979206E-5</v>
      </c>
    </row>
    <row r="21" spans="1:12" x14ac:dyDescent="0.25">
      <c r="A21" s="3">
        <v>20</v>
      </c>
      <c r="B21" s="1">
        <v>43252</v>
      </c>
      <c r="C21" s="2">
        <v>13490000</v>
      </c>
      <c r="D21" s="2">
        <v>13970000</v>
      </c>
      <c r="E21" s="2">
        <v>12630000</v>
      </c>
      <c r="F21" s="2">
        <v>12960000</v>
      </c>
      <c r="G21" s="2">
        <v>10623865</v>
      </c>
      <c r="H21">
        <v>0</v>
      </c>
      <c r="I21" s="5">
        <f t="shared" si="2"/>
        <v>-3.857566765578635E-2</v>
      </c>
      <c r="J21" s="7">
        <v>1.5106012685030919E-2</v>
      </c>
      <c r="K21" s="7">
        <f t="shared" si="0"/>
        <v>2.8817228042136876E-3</v>
      </c>
      <c r="L21" s="8">
        <f t="shared" si="1"/>
        <v>4.802871340356146E-5</v>
      </c>
    </row>
    <row r="22" spans="1:12" x14ac:dyDescent="0.25">
      <c r="A22" s="3">
        <v>21</v>
      </c>
      <c r="B22" s="1">
        <v>43282</v>
      </c>
      <c r="C22" s="2">
        <v>12970000</v>
      </c>
      <c r="D22" s="2">
        <v>13050000</v>
      </c>
      <c r="E22" s="2">
        <v>12430000</v>
      </c>
      <c r="F22" s="2">
        <v>12800000</v>
      </c>
      <c r="G22" s="2">
        <v>10492707</v>
      </c>
      <c r="H22">
        <v>0</v>
      </c>
      <c r="I22" s="5">
        <f t="shared" si="2"/>
        <v>-1.2345679012345734E-2</v>
      </c>
      <c r="J22" s="7">
        <v>1.5106012685030919E-2</v>
      </c>
      <c r="K22" s="7">
        <f t="shared" si="0"/>
        <v>7.5359537704781823E-4</v>
      </c>
      <c r="L22" s="8">
        <f t="shared" si="1"/>
        <v>1.255992295079697E-5</v>
      </c>
    </row>
    <row r="23" spans="1:12" x14ac:dyDescent="0.25">
      <c r="A23" s="3">
        <v>22</v>
      </c>
      <c r="B23" s="1">
        <v>43313</v>
      </c>
      <c r="C23" s="2">
        <v>12660000</v>
      </c>
      <c r="D23" s="2">
        <v>12660000</v>
      </c>
      <c r="E23" s="2">
        <v>11240000</v>
      </c>
      <c r="F23" s="2">
        <v>11790000</v>
      </c>
      <c r="G23" s="2">
        <v>9664767</v>
      </c>
      <c r="H23">
        <v>0</v>
      </c>
      <c r="I23" s="5">
        <f t="shared" si="2"/>
        <v>-7.8906249999999956E-2</v>
      </c>
      <c r="J23" s="7">
        <v>1.5106012685030919E-2</v>
      </c>
      <c r="K23" s="7">
        <f t="shared" si="0"/>
        <v>8.8383055351592497E-3</v>
      </c>
      <c r="L23" s="8">
        <f t="shared" si="1"/>
        <v>1.4730509225265416E-4</v>
      </c>
    </row>
    <row r="24" spans="1:12" x14ac:dyDescent="0.25">
      <c r="A24" s="3">
        <v>23</v>
      </c>
      <c r="B24" s="1">
        <v>43344</v>
      </c>
      <c r="C24" s="2">
        <v>11710000</v>
      </c>
      <c r="D24" s="2">
        <v>11710000</v>
      </c>
      <c r="E24" s="2">
        <v>10570000</v>
      </c>
      <c r="F24" s="2">
        <v>11080000</v>
      </c>
      <c r="G24" s="2">
        <v>9082748</v>
      </c>
      <c r="H24">
        <v>0</v>
      </c>
      <c r="I24" s="5">
        <f t="shared" si="2"/>
        <v>-6.022052586938087E-2</v>
      </c>
      <c r="J24" s="7">
        <v>1.5106012685030919E-2</v>
      </c>
      <c r="K24" s="7">
        <f t="shared" si="0"/>
        <v>5.6740874105892861E-3</v>
      </c>
      <c r="L24" s="8">
        <f t="shared" si="1"/>
        <v>9.4568123509821436E-5</v>
      </c>
    </row>
    <row r="25" spans="1:12" x14ac:dyDescent="0.25">
      <c r="A25" s="3">
        <v>24</v>
      </c>
      <c r="B25" s="1">
        <v>43374</v>
      </c>
      <c r="C25" s="2">
        <v>11110000</v>
      </c>
      <c r="D25" s="2">
        <v>11110000</v>
      </c>
      <c r="E25" s="2">
        <v>9080000</v>
      </c>
      <c r="F25" s="2">
        <v>9390000</v>
      </c>
      <c r="G25" s="2">
        <v>7697384</v>
      </c>
      <c r="H25">
        <v>0</v>
      </c>
      <c r="I25" s="5">
        <f t="shared" si="2"/>
        <v>-0.15252707581227432</v>
      </c>
      <c r="J25" s="7">
        <v>1.5106012685030919E-2</v>
      </c>
      <c r="K25" s="7">
        <f t="shared" si="0"/>
        <v>2.8100852359145369E-2</v>
      </c>
      <c r="L25" s="8">
        <f t="shared" si="1"/>
        <v>4.6834753931908948E-4</v>
      </c>
    </row>
    <row r="26" spans="1:12" x14ac:dyDescent="0.25">
      <c r="A26" s="3">
        <v>25</v>
      </c>
      <c r="B26" s="1">
        <v>43405</v>
      </c>
      <c r="C26" s="2">
        <v>9690000</v>
      </c>
      <c r="D26" s="2">
        <v>10210000</v>
      </c>
      <c r="E26" s="2">
        <v>9690000</v>
      </c>
      <c r="F26" s="2">
        <v>10210000</v>
      </c>
      <c r="G26" s="2">
        <v>8369573</v>
      </c>
      <c r="H26">
        <v>0</v>
      </c>
      <c r="I26" s="5">
        <f t="shared" si="2"/>
        <v>8.7326943556975456E-2</v>
      </c>
      <c r="J26" s="7">
        <v>1.5106012685030919E-2</v>
      </c>
      <c r="K26" s="7">
        <f t="shared" si="0"/>
        <v>5.2158628560101906E-3</v>
      </c>
      <c r="L26" s="8">
        <f t="shared" si="1"/>
        <v>8.6931047600169844E-5</v>
      </c>
    </row>
    <row r="27" spans="1:12" x14ac:dyDescent="0.25">
      <c r="A27" s="3">
        <v>26</v>
      </c>
      <c r="B27" s="1">
        <v>43435</v>
      </c>
      <c r="C27" s="2">
        <v>10470000</v>
      </c>
      <c r="D27" s="2">
        <v>10470000</v>
      </c>
      <c r="E27" s="2">
        <v>9250000</v>
      </c>
      <c r="F27" s="2">
        <v>9580000</v>
      </c>
      <c r="G27" s="2">
        <v>7853135</v>
      </c>
      <c r="H27">
        <v>0</v>
      </c>
      <c r="I27" s="5">
        <f t="shared" si="2"/>
        <v>-6.1704211557296773E-2</v>
      </c>
      <c r="J27" s="7">
        <v>1.5106012685030919E-2</v>
      </c>
      <c r="K27" s="7">
        <f t="shared" si="0"/>
        <v>5.8998105481566651E-3</v>
      </c>
      <c r="L27" s="8">
        <f t="shared" si="1"/>
        <v>9.8330175802611091E-5</v>
      </c>
    </row>
    <row r="28" spans="1:12" x14ac:dyDescent="0.25">
      <c r="A28" s="3">
        <v>27</v>
      </c>
      <c r="B28" s="1">
        <v>43466</v>
      </c>
      <c r="C28" s="2">
        <v>9430000</v>
      </c>
      <c r="D28" s="2">
        <v>10000000</v>
      </c>
      <c r="E28" s="2">
        <v>9180000</v>
      </c>
      <c r="F28" s="2">
        <v>10000000</v>
      </c>
      <c r="G28" s="2">
        <v>8378586</v>
      </c>
      <c r="H28">
        <v>0</v>
      </c>
      <c r="I28" s="5">
        <f t="shared" si="2"/>
        <v>4.3841336116910323E-2</v>
      </c>
      <c r="J28" s="7">
        <v>1.5106012685030919E-2</v>
      </c>
      <c r="K28" s="7">
        <f t="shared" si="0"/>
        <v>8.2571881273471755E-4</v>
      </c>
      <c r="L28" s="8">
        <f t="shared" si="1"/>
        <v>1.3761980212245293E-5</v>
      </c>
    </row>
    <row r="29" spans="1:12" x14ac:dyDescent="0.25">
      <c r="A29" s="3">
        <v>28</v>
      </c>
      <c r="B29" s="1">
        <v>43497</v>
      </c>
      <c r="C29" s="2">
        <v>10050000</v>
      </c>
      <c r="D29" s="2">
        <v>10760000</v>
      </c>
      <c r="E29" s="2">
        <v>10050000</v>
      </c>
      <c r="F29" s="2">
        <v>10690000</v>
      </c>
      <c r="G29" s="2">
        <v>8956708</v>
      </c>
      <c r="H29">
        <v>0</v>
      </c>
      <c r="I29" s="5">
        <f t="shared" si="2"/>
        <v>6.899999999999995E-2</v>
      </c>
      <c r="J29" s="7">
        <v>1.5106012685030919E-2</v>
      </c>
      <c r="K29" s="7">
        <f t="shared" si="0"/>
        <v>2.9045618687060424E-3</v>
      </c>
      <c r="L29" s="8">
        <f t="shared" si="1"/>
        <v>4.8409364478434037E-5</v>
      </c>
    </row>
    <row r="30" spans="1:12" x14ac:dyDescent="0.25">
      <c r="A30" s="3">
        <v>29</v>
      </c>
      <c r="B30" s="1">
        <v>43525</v>
      </c>
      <c r="C30" s="2">
        <v>10840000</v>
      </c>
      <c r="D30" s="2">
        <v>11280000</v>
      </c>
      <c r="E30" s="2">
        <v>10700000</v>
      </c>
      <c r="F30" s="2">
        <v>11280000</v>
      </c>
      <c r="G30" s="2">
        <v>9451044</v>
      </c>
      <c r="H30">
        <v>0</v>
      </c>
      <c r="I30" s="5">
        <f t="shared" si="2"/>
        <v>5.5191768007483599E-2</v>
      </c>
      <c r="J30" s="7">
        <v>1.5106012685030919E-2</v>
      </c>
      <c r="K30" s="7">
        <f t="shared" si="0"/>
        <v>1.606867779771543E-3</v>
      </c>
      <c r="L30" s="8">
        <f t="shared" si="1"/>
        <v>2.6781129662859049E-5</v>
      </c>
    </row>
    <row r="31" spans="1:12" x14ac:dyDescent="0.25">
      <c r="A31" s="3">
        <v>30</v>
      </c>
      <c r="B31" s="1">
        <v>43556</v>
      </c>
      <c r="C31" s="2">
        <v>11410000</v>
      </c>
      <c r="D31" s="2">
        <v>11860000</v>
      </c>
      <c r="E31" s="2">
        <v>11410000</v>
      </c>
      <c r="F31" s="2">
        <v>11470000</v>
      </c>
      <c r="G31" s="2">
        <v>9610238</v>
      </c>
      <c r="H31">
        <v>0</v>
      </c>
      <c r="I31" s="5">
        <f t="shared" si="2"/>
        <v>1.6843971631205656E-2</v>
      </c>
      <c r="J31" s="7">
        <v>1.5106012685030919E-2</v>
      </c>
      <c r="K31" s="7">
        <f t="shared" si="0"/>
        <v>3.0205012985888026E-6</v>
      </c>
      <c r="L31" s="8">
        <f t="shared" si="1"/>
        <v>5.034168830981338E-8</v>
      </c>
    </row>
    <row r="32" spans="1:12" x14ac:dyDescent="0.25">
      <c r="A32" s="3">
        <v>31</v>
      </c>
      <c r="B32" s="1">
        <v>43586</v>
      </c>
      <c r="C32" s="2">
        <v>11410000</v>
      </c>
      <c r="D32" s="2">
        <v>11680000</v>
      </c>
      <c r="E32" s="2">
        <v>10440000</v>
      </c>
      <c r="F32" s="2">
        <v>10620000</v>
      </c>
      <c r="G32" s="2">
        <v>8898058</v>
      </c>
      <c r="H32">
        <v>0</v>
      </c>
      <c r="I32" s="5">
        <f t="shared" si="2"/>
        <v>-7.4106364428945026E-2</v>
      </c>
      <c r="J32" s="7">
        <v>1.5106012685030919E-2</v>
      </c>
      <c r="K32" s="7">
        <f t="shared" si="0"/>
        <v>7.9588482303262591E-3</v>
      </c>
      <c r="L32" s="8">
        <f t="shared" si="1"/>
        <v>1.3264747050543765E-4</v>
      </c>
    </row>
    <row r="33" spans="1:12" x14ac:dyDescent="0.25">
      <c r="A33" s="3">
        <v>32</v>
      </c>
      <c r="B33" s="1">
        <v>43617</v>
      </c>
      <c r="C33" s="2">
        <v>10580000</v>
      </c>
      <c r="D33" s="2">
        <v>11370000</v>
      </c>
      <c r="E33" s="2">
        <v>10500000</v>
      </c>
      <c r="F33" s="2">
        <v>11370000</v>
      </c>
      <c r="G33" s="2">
        <v>9526452</v>
      </c>
      <c r="H33">
        <v>0</v>
      </c>
      <c r="I33" s="5">
        <f t="shared" si="2"/>
        <v>7.0621468926553632E-2</v>
      </c>
      <c r="J33" s="7">
        <v>1.5106012685030919E-2</v>
      </c>
      <c r="K33" s="7">
        <f t="shared" si="0"/>
        <v>3.0819658817044229E-3</v>
      </c>
      <c r="L33" s="8">
        <f t="shared" si="1"/>
        <v>5.136609802840705E-5</v>
      </c>
    </row>
    <row r="34" spans="1:12" x14ac:dyDescent="0.25">
      <c r="A34" s="3">
        <v>33</v>
      </c>
      <c r="B34" s="1">
        <v>43647</v>
      </c>
      <c r="C34" s="2">
        <v>11460000</v>
      </c>
      <c r="D34" s="2">
        <v>11650000</v>
      </c>
      <c r="E34" s="2">
        <v>11310000</v>
      </c>
      <c r="F34" s="2">
        <v>11310000</v>
      </c>
      <c r="G34" s="2">
        <v>9476181</v>
      </c>
      <c r="H34">
        <v>0</v>
      </c>
      <c r="I34" s="5">
        <f t="shared" si="2"/>
        <v>-5.2770448548812299E-3</v>
      </c>
      <c r="J34" s="7">
        <v>1.5106012685030919E-2</v>
      </c>
      <c r="K34" s="7">
        <f t="shared" si="0"/>
        <v>4.1546903467536953E-4</v>
      </c>
      <c r="L34" s="8">
        <f t="shared" si="1"/>
        <v>6.924483911256159E-6</v>
      </c>
    </row>
    <row r="35" spans="1:12" x14ac:dyDescent="0.25">
      <c r="A35" s="3">
        <v>34</v>
      </c>
      <c r="B35" s="1">
        <v>43678</v>
      </c>
      <c r="C35" s="2">
        <v>11150000</v>
      </c>
      <c r="D35" s="2">
        <v>11250000</v>
      </c>
      <c r="E35" s="2">
        <v>10550000</v>
      </c>
      <c r="F35" s="2">
        <v>11250000</v>
      </c>
      <c r="G35" s="2">
        <v>9425909</v>
      </c>
      <c r="H35">
        <v>0</v>
      </c>
      <c r="I35" s="5">
        <f t="shared" si="2"/>
        <v>-5.3050397877983935E-3</v>
      </c>
      <c r="J35" s="7">
        <v>1.5106012685030919E-2</v>
      </c>
      <c r="K35" s="7">
        <f t="shared" si="0"/>
        <v>4.1661106304859163E-4</v>
      </c>
      <c r="L35" s="8">
        <f t="shared" si="1"/>
        <v>6.9435177174765275E-6</v>
      </c>
    </row>
    <row r="36" spans="1:12" x14ac:dyDescent="0.25">
      <c r="A36" s="3">
        <v>35</v>
      </c>
      <c r="B36" s="1">
        <v>43709</v>
      </c>
      <c r="C36" s="2">
        <v>11270000</v>
      </c>
      <c r="D36" s="2">
        <v>11910000</v>
      </c>
      <c r="E36" s="2">
        <v>11270000</v>
      </c>
      <c r="F36" s="2">
        <v>11670000</v>
      </c>
      <c r="G36" s="2">
        <v>9777810</v>
      </c>
      <c r="H36">
        <v>0</v>
      </c>
      <c r="I36" s="5">
        <f t="shared" si="2"/>
        <v>3.7333333333333441E-2</v>
      </c>
      <c r="J36" s="7">
        <v>1.5106012685030919E-2</v>
      </c>
      <c r="K36" s="7">
        <f t="shared" si="0"/>
        <v>4.9405378320245563E-4</v>
      </c>
      <c r="L36" s="8">
        <f t="shared" si="1"/>
        <v>8.234229720040927E-6</v>
      </c>
    </row>
    <row r="37" spans="1:12" x14ac:dyDescent="0.25">
      <c r="A37" s="3">
        <v>36</v>
      </c>
      <c r="B37" s="1">
        <v>43739</v>
      </c>
      <c r="C37" s="2">
        <v>11560000</v>
      </c>
      <c r="D37" s="2">
        <v>12400000</v>
      </c>
      <c r="E37" s="2">
        <v>11530000</v>
      </c>
      <c r="F37" s="2">
        <v>12400000</v>
      </c>
      <c r="G37" s="2">
        <v>10389446</v>
      </c>
      <c r="H37">
        <v>0</v>
      </c>
      <c r="I37" s="5">
        <f t="shared" si="2"/>
        <v>6.2553556126820897E-2</v>
      </c>
      <c r="J37" s="7">
        <v>1.5106012685030919E-2</v>
      </c>
      <c r="K37" s="7">
        <f t="shared" si="0"/>
        <v>2.2512693786605467E-3</v>
      </c>
      <c r="L37" s="8">
        <f t="shared" si="1"/>
        <v>3.7521156311009115E-5</v>
      </c>
    </row>
    <row r="38" spans="1:12" x14ac:dyDescent="0.25">
      <c r="A38" s="3">
        <v>37</v>
      </c>
      <c r="B38" s="1">
        <v>43770</v>
      </c>
      <c r="C38" s="2">
        <v>12510000</v>
      </c>
      <c r="D38" s="2">
        <v>12820000</v>
      </c>
      <c r="E38" s="2">
        <v>12450000</v>
      </c>
      <c r="F38" s="2">
        <v>12450000</v>
      </c>
      <c r="G38" s="2">
        <v>10431339</v>
      </c>
      <c r="H38">
        <v>0</v>
      </c>
      <c r="I38" s="5">
        <f t="shared" si="2"/>
        <v>4.0322580645162365E-3</v>
      </c>
      <c r="J38" s="7">
        <v>1.5106012685030919E-2</v>
      </c>
      <c r="K38" s="7">
        <f t="shared" si="0"/>
        <v>1.2262804139537029E-4</v>
      </c>
      <c r="L38" s="8">
        <f t="shared" si="1"/>
        <v>2.0438006899228382E-6</v>
      </c>
    </row>
    <row r="39" spans="1:12" x14ac:dyDescent="0.25">
      <c r="A39" s="3">
        <v>38</v>
      </c>
      <c r="B39" s="1">
        <v>43800</v>
      </c>
      <c r="C39" s="2">
        <v>12380000</v>
      </c>
      <c r="D39" s="2">
        <v>12940000</v>
      </c>
      <c r="E39" s="2">
        <v>12380000</v>
      </c>
      <c r="F39" s="2">
        <v>12840000</v>
      </c>
      <c r="G39" s="2">
        <v>10758104</v>
      </c>
      <c r="H39">
        <v>0</v>
      </c>
      <c r="I39" s="5">
        <f t="shared" si="2"/>
        <v>3.1325301204819356E-2</v>
      </c>
      <c r="J39" s="7">
        <v>1.5106012685030919E-2</v>
      </c>
      <c r="K39" s="7">
        <f t="shared" si="0"/>
        <v>2.6306532008814099E-4</v>
      </c>
      <c r="L39" s="8">
        <f t="shared" si="1"/>
        <v>4.3844220014690161E-6</v>
      </c>
    </row>
    <row r="40" spans="1:12" x14ac:dyDescent="0.25">
      <c r="A40" s="3">
        <v>39</v>
      </c>
      <c r="B40" s="1">
        <v>43831</v>
      </c>
      <c r="C40" s="2">
        <v>13100000</v>
      </c>
      <c r="D40" s="2">
        <v>14200000</v>
      </c>
      <c r="E40" s="2">
        <v>12920000</v>
      </c>
      <c r="F40" s="2">
        <v>13100000</v>
      </c>
      <c r="G40" s="2">
        <v>11089067</v>
      </c>
      <c r="H40">
        <v>0</v>
      </c>
      <c r="I40" s="5">
        <f t="shared" si="2"/>
        <v>2.024922118380057E-2</v>
      </c>
      <c r="J40" s="7">
        <v>1.5106012685030919E-2</v>
      </c>
      <c r="K40" s="7">
        <f t="shared" si="0"/>
        <v>2.6452593661816361E-5</v>
      </c>
      <c r="L40" s="8">
        <f t="shared" si="1"/>
        <v>4.4087656103027267E-7</v>
      </c>
    </row>
    <row r="41" spans="1:12" x14ac:dyDescent="0.25">
      <c r="A41" s="3">
        <v>40</v>
      </c>
      <c r="B41" s="1">
        <v>43862</v>
      </c>
      <c r="C41" s="2">
        <v>13240000</v>
      </c>
      <c r="D41" s="2">
        <v>14910000</v>
      </c>
      <c r="E41" s="2">
        <v>13240000</v>
      </c>
      <c r="F41" s="2">
        <v>14620000</v>
      </c>
      <c r="G41" s="2">
        <v>12375736</v>
      </c>
      <c r="H41">
        <v>0</v>
      </c>
      <c r="I41" s="5">
        <f t="shared" si="2"/>
        <v>0.11603053435114496</v>
      </c>
      <c r="J41" s="7">
        <v>1.5106012685030919E-2</v>
      </c>
      <c r="K41" s="7">
        <f t="shared" si="0"/>
        <v>1.0185759073533923E-2</v>
      </c>
      <c r="L41" s="8">
        <f t="shared" si="1"/>
        <v>1.6976265122556537E-4</v>
      </c>
    </row>
    <row r="42" spans="1:12" x14ac:dyDescent="0.25">
      <c r="A42" s="3">
        <v>41</v>
      </c>
      <c r="B42" s="1">
        <v>43891</v>
      </c>
      <c r="C42" s="2">
        <v>14950000</v>
      </c>
      <c r="D42" s="2">
        <v>15070000</v>
      </c>
      <c r="E42" s="2">
        <v>12530000</v>
      </c>
      <c r="F42" s="2">
        <v>14190000</v>
      </c>
      <c r="G42" s="2">
        <v>12011744</v>
      </c>
      <c r="H42">
        <v>0</v>
      </c>
      <c r="I42" s="5">
        <f t="shared" si="2"/>
        <v>-2.9411764705882359E-2</v>
      </c>
      <c r="J42" s="7">
        <v>1.5106012685030919E-2</v>
      </c>
      <c r="K42" s="7">
        <f t="shared" si="0"/>
        <v>1.9818325038269097E-3</v>
      </c>
      <c r="L42" s="8">
        <f t="shared" si="1"/>
        <v>3.3030541730448492E-5</v>
      </c>
    </row>
    <row r="43" spans="1:12" x14ac:dyDescent="0.25">
      <c r="A43" s="3">
        <v>42</v>
      </c>
      <c r="B43" s="1">
        <v>43922</v>
      </c>
      <c r="C43" s="2">
        <v>14070000</v>
      </c>
      <c r="D43" s="2">
        <v>16190001</v>
      </c>
      <c r="E43" s="2">
        <v>14070000</v>
      </c>
      <c r="F43" s="2">
        <v>15990000</v>
      </c>
      <c r="G43" s="2">
        <v>13535433</v>
      </c>
      <c r="H43">
        <v>0</v>
      </c>
      <c r="I43" s="5">
        <f t="shared" si="2"/>
        <v>0.12684989429175486</v>
      </c>
      <c r="J43" s="7">
        <v>1.5106012685030919E-2</v>
      </c>
      <c r="K43" s="7">
        <f t="shared" si="0"/>
        <v>1.2486695076537536E-2</v>
      </c>
      <c r="L43" s="8">
        <f t="shared" si="1"/>
        <v>2.0811158460895893E-4</v>
      </c>
    </row>
    <row r="44" spans="1:12" x14ac:dyDescent="0.25">
      <c r="A44" s="3">
        <v>43</v>
      </c>
      <c r="B44" s="1">
        <v>43952</v>
      </c>
      <c r="C44" s="2">
        <v>15690000</v>
      </c>
      <c r="D44" s="2">
        <v>18010000</v>
      </c>
      <c r="E44" s="2">
        <v>15690000</v>
      </c>
      <c r="F44" s="2">
        <v>17590000</v>
      </c>
      <c r="G44" s="2">
        <v>14889823</v>
      </c>
      <c r="H44">
        <v>0</v>
      </c>
      <c r="I44" s="5">
        <f t="shared" si="2"/>
        <v>0.10006253908692941</v>
      </c>
      <c r="J44" s="7">
        <v>1.5106012685030919E-2</v>
      </c>
      <c r="K44" s="7">
        <f t="shared" si="0"/>
        <v>7.2176113782764758E-3</v>
      </c>
      <c r="L44" s="8">
        <f t="shared" si="1"/>
        <v>1.202935229712746E-4</v>
      </c>
    </row>
    <row r="45" spans="1:12" x14ac:dyDescent="0.25">
      <c r="A45" s="3">
        <v>44</v>
      </c>
      <c r="B45" s="1">
        <v>43983</v>
      </c>
      <c r="C45" s="2">
        <v>17940001</v>
      </c>
      <c r="D45" s="2">
        <v>20240000</v>
      </c>
      <c r="E45" s="2">
        <v>17540001</v>
      </c>
      <c r="F45" s="2">
        <v>20240000</v>
      </c>
      <c r="G45" s="2">
        <v>17133030</v>
      </c>
      <c r="H45">
        <v>0</v>
      </c>
      <c r="I45" s="5">
        <f t="shared" si="2"/>
        <v>0.15065378055713463</v>
      </c>
      <c r="J45" s="7">
        <v>1.5106012685030919E-2</v>
      </c>
      <c r="K45" s="7">
        <f t="shared" si="0"/>
        <v>1.8373197375109711E-2</v>
      </c>
      <c r="L45" s="8">
        <f t="shared" si="1"/>
        <v>3.0621995625182852E-4</v>
      </c>
    </row>
    <row r="46" spans="1:12" x14ac:dyDescent="0.25">
      <c r="A46" s="3">
        <v>45</v>
      </c>
      <c r="B46" s="1">
        <v>44013</v>
      </c>
      <c r="C46" s="2">
        <v>20200001</v>
      </c>
      <c r="D46" s="2">
        <v>21190001</v>
      </c>
      <c r="E46" s="2">
        <v>19799999</v>
      </c>
      <c r="F46" s="2">
        <v>20969999</v>
      </c>
      <c r="G46" s="2">
        <v>17750971</v>
      </c>
      <c r="H46">
        <v>0</v>
      </c>
      <c r="I46" s="5">
        <f t="shared" si="2"/>
        <v>3.6067144268774776E-2</v>
      </c>
      <c r="J46" s="7">
        <v>1.5106012685030919E-2</v>
      </c>
      <c r="K46" s="7">
        <f t="shared" si="0"/>
        <v>4.3936903727102421E-4</v>
      </c>
      <c r="L46" s="8">
        <f t="shared" si="1"/>
        <v>7.3228172878504034E-6</v>
      </c>
    </row>
    <row r="47" spans="1:12" x14ac:dyDescent="0.25">
      <c r="A47" s="3">
        <v>46</v>
      </c>
      <c r="B47" s="1">
        <v>44044</v>
      </c>
      <c r="C47" s="2">
        <v>21070000</v>
      </c>
      <c r="D47" s="2">
        <v>21750000</v>
      </c>
      <c r="E47" s="2">
        <v>20600000</v>
      </c>
      <c r="F47" s="2">
        <v>21170000</v>
      </c>
      <c r="G47" s="2">
        <v>17920269</v>
      </c>
      <c r="H47">
        <v>0</v>
      </c>
      <c r="I47" s="5">
        <f t="shared" si="2"/>
        <v>9.5374825721259437E-3</v>
      </c>
      <c r="J47" s="7">
        <v>1.5106012685030919E-2</v>
      </c>
      <c r="K47" s="7">
        <f t="shared" si="0"/>
        <v>3.1008527618329498E-5</v>
      </c>
      <c r="L47" s="8">
        <f t="shared" si="1"/>
        <v>5.1680879363882494E-7</v>
      </c>
    </row>
    <row r="48" spans="1:12" x14ac:dyDescent="0.25">
      <c r="A48" s="3">
        <v>47</v>
      </c>
      <c r="B48" s="1">
        <v>44075</v>
      </c>
      <c r="C48" s="2">
        <v>21379999</v>
      </c>
      <c r="D48" s="2">
        <v>21600000</v>
      </c>
      <c r="E48" s="2">
        <v>19549999</v>
      </c>
      <c r="F48" s="2">
        <v>20620001</v>
      </c>
      <c r="G48" s="2">
        <v>17454699</v>
      </c>
      <c r="H48">
        <v>0</v>
      </c>
      <c r="I48" s="5">
        <f t="shared" si="2"/>
        <v>-2.5980113367973567E-2</v>
      </c>
      <c r="J48" s="7">
        <v>1.5106012685030919E-2</v>
      </c>
      <c r="K48" s="7">
        <f t="shared" si="0"/>
        <v>1.6880697540433743E-3</v>
      </c>
      <c r="L48" s="8">
        <f t="shared" si="1"/>
        <v>2.8134495900722906E-5</v>
      </c>
    </row>
    <row r="49" spans="1:12" x14ac:dyDescent="0.25">
      <c r="A49" s="3">
        <v>48</v>
      </c>
      <c r="B49" s="1">
        <v>44105</v>
      </c>
      <c r="C49" s="2">
        <v>20700001</v>
      </c>
      <c r="D49" s="2">
        <v>21870001</v>
      </c>
      <c r="E49" s="2">
        <v>20290001</v>
      </c>
      <c r="F49" s="2">
        <v>20370001</v>
      </c>
      <c r="G49" s="2">
        <v>17243076</v>
      </c>
      <c r="H49">
        <v>0</v>
      </c>
      <c r="I49" s="5">
        <f t="shared" si="2"/>
        <v>-1.212415072142814E-2</v>
      </c>
      <c r="J49" s="7">
        <v>1.5106012685030919E-2</v>
      </c>
      <c r="K49" s="7">
        <f t="shared" si="0"/>
        <v>7.4148179914246205E-4</v>
      </c>
      <c r="L49" s="8">
        <f t="shared" si="1"/>
        <v>1.2358029985707701E-5</v>
      </c>
    </row>
    <row r="50" spans="1:12" x14ac:dyDescent="0.25">
      <c r="A50" s="3">
        <v>49</v>
      </c>
      <c r="B50" s="1">
        <v>44136</v>
      </c>
      <c r="C50" s="2">
        <v>20620001</v>
      </c>
      <c r="D50" s="2">
        <v>21629999</v>
      </c>
      <c r="E50" s="2">
        <v>20620001</v>
      </c>
      <c r="F50" s="2">
        <v>21049999</v>
      </c>
      <c r="G50" s="2">
        <v>17818689</v>
      </c>
      <c r="H50">
        <v>0</v>
      </c>
      <c r="I50" s="5">
        <f t="shared" si="2"/>
        <v>3.3382325312600658E-2</v>
      </c>
      <c r="J50" s="7">
        <v>1.5106012685030919E-2</v>
      </c>
      <c r="K50" s="7">
        <f t="shared" si="0"/>
        <v>3.3402360326066508E-4</v>
      </c>
      <c r="L50" s="8">
        <f t="shared" si="1"/>
        <v>5.5670600543444178E-6</v>
      </c>
    </row>
    <row r="51" spans="1:12" x14ac:dyDescent="0.25">
      <c r="A51" s="3">
        <v>50</v>
      </c>
      <c r="B51" s="1">
        <v>44166</v>
      </c>
      <c r="C51" s="2">
        <v>21320000</v>
      </c>
      <c r="D51" s="2">
        <v>21959999</v>
      </c>
      <c r="E51" s="2">
        <v>18730000</v>
      </c>
      <c r="F51" s="2">
        <v>19860001</v>
      </c>
      <c r="G51" s="2">
        <v>16811363</v>
      </c>
      <c r="H51">
        <v>0</v>
      </c>
      <c r="I51" s="5">
        <f t="shared" si="2"/>
        <v>-5.6531974182041478E-2</v>
      </c>
      <c r="J51" s="7">
        <v>1.5106012685030919E-2</v>
      </c>
      <c r="K51" s="7">
        <f t="shared" si="0"/>
        <v>5.1320011623668376E-3</v>
      </c>
      <c r="L51" s="8">
        <f t="shared" si="1"/>
        <v>8.5533352706113958E-5</v>
      </c>
    </row>
    <row r="52" spans="1:12" x14ac:dyDescent="0.25">
      <c r="A52" s="3">
        <v>51</v>
      </c>
      <c r="B52" s="1">
        <v>44197</v>
      </c>
      <c r="C52" s="2">
        <v>20200001</v>
      </c>
      <c r="D52" s="2">
        <v>23000000</v>
      </c>
      <c r="E52" s="2">
        <v>20200001</v>
      </c>
      <c r="F52" s="2">
        <v>21240000</v>
      </c>
      <c r="G52" s="2">
        <v>21240000</v>
      </c>
      <c r="H52">
        <v>0</v>
      </c>
      <c r="I52" s="5">
        <f t="shared" si="2"/>
        <v>6.9486350982560285E-2</v>
      </c>
      <c r="J52" s="7">
        <v>1.5106012685030919E-2</v>
      </c>
      <c r="K52" s="7">
        <f t="shared" si="0"/>
        <v>2.9572211933537387E-3</v>
      </c>
      <c r="L52" s="8">
        <f t="shared" si="1"/>
        <v>4.9287019889228981E-5</v>
      </c>
    </row>
    <row r="53" spans="1:12" x14ac:dyDescent="0.25">
      <c r="A53" s="3">
        <v>52</v>
      </c>
      <c r="B53" s="1">
        <v>44228</v>
      </c>
      <c r="C53" s="2">
        <v>21830000</v>
      </c>
      <c r="D53" s="2">
        <v>23469999</v>
      </c>
      <c r="E53" s="2">
        <v>20930000</v>
      </c>
      <c r="F53" s="2">
        <v>20930000</v>
      </c>
      <c r="G53" s="2">
        <v>20930000</v>
      </c>
      <c r="H53">
        <v>0</v>
      </c>
      <c r="I53" s="5">
        <f t="shared" si="2"/>
        <v>-1.4595103578154411E-2</v>
      </c>
      <c r="J53" s="7">
        <v>1.5106012685030919E-2</v>
      </c>
      <c r="K53" s="7">
        <f t="shared" si="0"/>
        <v>8.8215630727925211E-4</v>
      </c>
      <c r="L53" s="8">
        <f t="shared" si="1"/>
        <v>1.4702605121320869E-5</v>
      </c>
    </row>
    <row r="54" spans="1:12" x14ac:dyDescent="0.25">
      <c r="A54" s="3">
        <v>53</v>
      </c>
      <c r="B54" s="1">
        <v>44256</v>
      </c>
      <c r="C54" s="2">
        <v>21790001</v>
      </c>
      <c r="D54" s="2">
        <v>21790001</v>
      </c>
      <c r="E54" s="2">
        <v>18940001</v>
      </c>
      <c r="F54" s="2">
        <v>20059999</v>
      </c>
      <c r="G54" s="2">
        <v>20059999</v>
      </c>
      <c r="H54">
        <v>0</v>
      </c>
      <c r="I54" s="5">
        <f t="shared" si="2"/>
        <v>-4.1567176301958941E-2</v>
      </c>
      <c r="J54" s="7">
        <v>1.5106012685030919E-2</v>
      </c>
      <c r="K54" s="7">
        <f t="shared" si="0"/>
        <v>3.2118503499550693E-3</v>
      </c>
      <c r="L54" s="8">
        <f t="shared" si="1"/>
        <v>5.3530839165917823E-5</v>
      </c>
    </row>
    <row r="55" spans="1:12" x14ac:dyDescent="0.25">
      <c r="A55" s="3">
        <v>54</v>
      </c>
      <c r="B55" s="1">
        <v>44287</v>
      </c>
      <c r="C55" s="2">
        <v>20500000</v>
      </c>
      <c r="D55" s="2">
        <v>21480000</v>
      </c>
      <c r="E55" s="2">
        <v>19500000</v>
      </c>
      <c r="F55" s="2">
        <v>21100000</v>
      </c>
      <c r="G55" s="2">
        <v>21100000</v>
      </c>
      <c r="H55">
        <v>0</v>
      </c>
      <c r="I55" s="5">
        <f t="shared" si="2"/>
        <v>5.1844519035120662E-2</v>
      </c>
      <c r="J55" s="7">
        <v>1.5106012685030919E-2</v>
      </c>
      <c r="K55" s="7">
        <f t="shared" si="0"/>
        <v>1.3497178488355841E-3</v>
      </c>
      <c r="L55" s="8">
        <f t="shared" si="1"/>
        <v>2.249529748059307E-5</v>
      </c>
    </row>
    <row r="56" spans="1:12" x14ac:dyDescent="0.25">
      <c r="A56" s="3">
        <v>55</v>
      </c>
      <c r="B56" s="1">
        <v>44317</v>
      </c>
      <c r="C56" s="2">
        <v>20850000</v>
      </c>
      <c r="D56" s="2">
        <v>21100000</v>
      </c>
      <c r="E56" s="2">
        <v>19280001</v>
      </c>
      <c r="F56" s="2">
        <v>20879999</v>
      </c>
      <c r="G56" s="2">
        <v>20879999</v>
      </c>
      <c r="H56">
        <v>0</v>
      </c>
      <c r="I56" s="5">
        <f t="shared" si="2"/>
        <v>-1.0426587677725085E-2</v>
      </c>
      <c r="J56" s="7">
        <v>1.5106012685030919E-2</v>
      </c>
      <c r="K56" s="7">
        <f t="shared" si="0"/>
        <v>6.5191368128420803E-4</v>
      </c>
      <c r="L56" s="8">
        <f t="shared" si="1"/>
        <v>1.0865228021403468E-5</v>
      </c>
    </row>
    <row r="57" spans="1:12" x14ac:dyDescent="0.25">
      <c r="A57" s="3">
        <v>56</v>
      </c>
      <c r="B57" s="1">
        <v>44348</v>
      </c>
      <c r="C57" s="2">
        <v>21540001</v>
      </c>
      <c r="D57" s="2">
        <v>22400000</v>
      </c>
      <c r="E57" s="2">
        <v>20510000</v>
      </c>
      <c r="F57" s="2">
        <v>22400000</v>
      </c>
      <c r="G57" s="2">
        <v>22400000</v>
      </c>
      <c r="H57">
        <v>0</v>
      </c>
      <c r="I57" s="5">
        <f t="shared" si="2"/>
        <v>7.2796986245066364E-2</v>
      </c>
      <c r="J57" s="7">
        <v>1.5106012685030919E-2</v>
      </c>
      <c r="K57" s="7">
        <f t="shared" si="0"/>
        <v>3.3282484303047083E-3</v>
      </c>
      <c r="L57" s="8">
        <f t="shared" si="1"/>
        <v>5.5470807171745136E-5</v>
      </c>
    </row>
    <row r="58" spans="1:12" x14ac:dyDescent="0.25">
      <c r="A58" s="3">
        <v>57</v>
      </c>
      <c r="B58" s="1">
        <v>44378</v>
      </c>
      <c r="C58" s="2">
        <v>22280001</v>
      </c>
      <c r="D58" s="2">
        <v>22559999</v>
      </c>
      <c r="E58" s="2">
        <v>19719999</v>
      </c>
      <c r="F58" s="2">
        <v>20850000</v>
      </c>
      <c r="G58" s="2">
        <v>20850000</v>
      </c>
      <c r="H58">
        <v>0</v>
      </c>
      <c r="I58" s="5">
        <f t="shared" si="2"/>
        <v>-6.9196428571428603E-2</v>
      </c>
      <c r="J58" s="7">
        <v>1.5106012685030919E-2</v>
      </c>
      <c r="K58" s="7">
        <f t="shared" si="0"/>
        <v>7.1069016017988092E-3</v>
      </c>
      <c r="L58" s="8">
        <f t="shared" si="1"/>
        <v>1.1844836002998015E-4</v>
      </c>
    </row>
    <row r="59" spans="1:12" x14ac:dyDescent="0.25">
      <c r="A59" s="3">
        <v>58</v>
      </c>
      <c r="B59" s="1">
        <v>44409</v>
      </c>
      <c r="C59" s="2">
        <v>21100000</v>
      </c>
      <c r="D59" s="2">
        <v>21110001</v>
      </c>
      <c r="E59" s="2">
        <v>19700001</v>
      </c>
      <c r="F59" s="2">
        <v>20730000</v>
      </c>
      <c r="G59" s="2">
        <v>20730000</v>
      </c>
      <c r="H59">
        <v>0</v>
      </c>
      <c r="I59" s="5">
        <f t="shared" si="2"/>
        <v>-5.7553956834532904E-3</v>
      </c>
      <c r="J59" s="7">
        <v>1.5106012685030919E-2</v>
      </c>
      <c r="K59" s="7">
        <f t="shared" si="0"/>
        <v>4.3519835911666303E-4</v>
      </c>
      <c r="L59" s="8">
        <f t="shared" si="1"/>
        <v>7.2533059852777172E-6</v>
      </c>
    </row>
    <row r="60" spans="1:12" x14ac:dyDescent="0.25">
      <c r="A60" s="3">
        <v>59</v>
      </c>
      <c r="B60" s="1">
        <v>44440</v>
      </c>
      <c r="C60" s="2">
        <v>20799999</v>
      </c>
      <c r="D60" s="2">
        <v>21040001</v>
      </c>
      <c r="E60" s="2">
        <v>19490000</v>
      </c>
      <c r="F60" s="2">
        <v>19910000</v>
      </c>
      <c r="G60" s="2">
        <v>19910000</v>
      </c>
      <c r="H60">
        <v>0</v>
      </c>
      <c r="I60" s="5">
        <f t="shared" si="2"/>
        <v>-3.9556198745779092E-2</v>
      </c>
      <c r="J60" s="7">
        <v>1.5106012685030919E-2</v>
      </c>
      <c r="K60" s="7">
        <f t="shared" si="0"/>
        <v>2.9879573585065771E-3</v>
      </c>
      <c r="L60" s="8">
        <f t="shared" si="1"/>
        <v>4.9799289308442954E-5</v>
      </c>
    </row>
    <row r="61" spans="1:12" x14ac:dyDescent="0.25">
      <c r="A61" s="3">
        <v>60</v>
      </c>
      <c r="B61" s="1">
        <v>44470</v>
      </c>
      <c r="C61" s="2">
        <v>19730000</v>
      </c>
      <c r="D61" s="2">
        <v>20120001</v>
      </c>
      <c r="E61" s="2">
        <v>19370001</v>
      </c>
      <c r="F61" s="2">
        <v>20120001</v>
      </c>
      <c r="G61" s="2">
        <v>20120001</v>
      </c>
      <c r="H61">
        <v>0</v>
      </c>
      <c r="I61" s="5">
        <f t="shared" si="2"/>
        <v>1.0547513812154685E-2</v>
      </c>
      <c r="J61" s="7">
        <v>1.5106012685030919E-2</v>
      </c>
      <c r="K61" s="7">
        <f t="shared" si="0"/>
        <v>2.0779911974013897E-5</v>
      </c>
      <c r="L61" s="8">
        <f t="shared" si="1"/>
        <v>3.4633186623356494E-7</v>
      </c>
    </row>
    <row r="62" spans="1:12" x14ac:dyDescent="0.25">
      <c r="I62" s="5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61"/>
  <sheetViews>
    <sheetView workbookViewId="0">
      <selection activeCell="N11" sqref="N11"/>
    </sheetView>
  </sheetViews>
  <sheetFormatPr baseColWidth="10" defaultRowHeight="15" x14ac:dyDescent="0.25"/>
  <cols>
    <col min="1" max="1" width="8" bestFit="1" customWidth="1"/>
    <col min="9" max="9" width="12.5703125" bestFit="1" customWidth="1"/>
    <col min="14" max="14" width="18.85546875" bestFit="1" customWidth="1"/>
  </cols>
  <sheetData>
    <row r="1" spans="1:14" s="3" customFormat="1" x14ac:dyDescent="0.25">
      <c r="A1" s="16" t="s">
        <v>9</v>
      </c>
      <c r="B1" s="3" t="s">
        <v>0</v>
      </c>
      <c r="C1" s="3" t="s">
        <v>1</v>
      </c>
      <c r="D1" s="3" t="s">
        <v>2</v>
      </c>
      <c r="E1" s="3" t="s">
        <v>3</v>
      </c>
      <c r="F1" s="16" t="s">
        <v>4</v>
      </c>
      <c r="G1" s="3" t="s">
        <v>5</v>
      </c>
      <c r="H1" s="3" t="s">
        <v>6</v>
      </c>
      <c r="I1" s="17" t="s">
        <v>7</v>
      </c>
      <c r="J1" s="18" t="s">
        <v>8</v>
      </c>
      <c r="M1" s="18" t="s">
        <v>10</v>
      </c>
      <c r="N1" s="18" t="s">
        <v>11</v>
      </c>
    </row>
    <row r="2" spans="1:14" x14ac:dyDescent="0.25">
      <c r="A2" s="3">
        <v>1</v>
      </c>
      <c r="B2" s="1">
        <v>42675</v>
      </c>
      <c r="C2" s="2">
        <v>68339996</v>
      </c>
      <c r="D2" s="2">
        <v>71449997</v>
      </c>
      <c r="E2" s="2">
        <v>65400002</v>
      </c>
      <c r="F2" s="2">
        <v>69599998</v>
      </c>
      <c r="G2" s="2">
        <v>48604664</v>
      </c>
      <c r="H2">
        <v>0</v>
      </c>
      <c r="I2" s="2">
        <v>0</v>
      </c>
      <c r="J2" s="7">
        <f>AVERAGE(I2:I61)</f>
        <v>3.2165532279552524E-2</v>
      </c>
      <c r="K2" s="7">
        <f>(I2-J2)^2</f>
        <v>1.0346214668269353E-3</v>
      </c>
      <c r="L2" s="8">
        <f>K2/60</f>
        <v>1.7243691113782255E-5</v>
      </c>
      <c r="M2" s="7">
        <f>_xlfn.VAR.S(I2:I61)</f>
        <v>1.1142745947679061E-2</v>
      </c>
      <c r="N2" s="7">
        <f>_xlfn.STDEV.S(I2:I61)</f>
        <v>0.10555920588787632</v>
      </c>
    </row>
    <row r="3" spans="1:14" x14ac:dyDescent="0.25">
      <c r="A3" s="3">
        <v>2</v>
      </c>
      <c r="B3" s="1">
        <v>42705</v>
      </c>
      <c r="C3" s="2">
        <v>67370003</v>
      </c>
      <c r="D3" s="2">
        <v>72489998</v>
      </c>
      <c r="E3" s="2">
        <v>67370003</v>
      </c>
      <c r="F3" s="2">
        <v>69510002</v>
      </c>
      <c r="G3" s="2">
        <v>48541817</v>
      </c>
      <c r="H3">
        <v>0</v>
      </c>
      <c r="I3" s="5">
        <f>(F3/F2)-1</f>
        <v>-1.29304601416802E-3</v>
      </c>
      <c r="J3" s="7">
        <v>3.2165532279552524E-2</v>
      </c>
      <c r="K3" s="7">
        <f t="shared" ref="K3:K61" si="0">(I3-J3)^2</f>
        <v>1.1194764614370276E-3</v>
      </c>
      <c r="L3" s="8">
        <f t="shared" ref="L3:L61" si="1">K3/60</f>
        <v>1.8657941023950458E-5</v>
      </c>
    </row>
    <row r="4" spans="1:14" x14ac:dyDescent="0.25">
      <c r="A4" s="3">
        <v>3</v>
      </c>
      <c r="B4" s="1">
        <v>42736</v>
      </c>
      <c r="C4" s="2">
        <v>70860001</v>
      </c>
      <c r="D4" s="2">
        <v>78269997</v>
      </c>
      <c r="E4" s="2">
        <v>70860001</v>
      </c>
      <c r="F4" s="2">
        <v>76720001</v>
      </c>
      <c r="G4" s="2">
        <v>54654827</v>
      </c>
      <c r="H4">
        <v>0</v>
      </c>
      <c r="I4" s="5">
        <f t="shared" ref="I4:I61" si="2">(F4/F3)-1</f>
        <v>0.10372606520713368</v>
      </c>
      <c r="J4" s="7">
        <v>3.2165532279552524E-2</v>
      </c>
      <c r="K4" s="7">
        <f t="shared" si="0"/>
        <v>5.1209098728794275E-3</v>
      </c>
      <c r="L4" s="8">
        <f t="shared" si="1"/>
        <v>8.5348497881323785E-5</v>
      </c>
    </row>
    <row r="5" spans="1:14" x14ac:dyDescent="0.25">
      <c r="A5" s="3">
        <v>4</v>
      </c>
      <c r="B5" s="1">
        <v>42767</v>
      </c>
      <c r="C5" s="2">
        <v>77779999</v>
      </c>
      <c r="D5" s="2">
        <v>84000000</v>
      </c>
      <c r="E5" s="2">
        <v>77620003</v>
      </c>
      <c r="F5" s="2">
        <v>83300003</v>
      </c>
      <c r="G5" s="2">
        <v>59342377</v>
      </c>
      <c r="H5">
        <v>0</v>
      </c>
      <c r="I5" s="5">
        <f t="shared" si="2"/>
        <v>8.576644830857072E-2</v>
      </c>
      <c r="J5" s="7">
        <v>3.2165532279552524E-2</v>
      </c>
      <c r="K5" s="7">
        <f t="shared" si="0"/>
        <v>2.8730581991498597E-3</v>
      </c>
      <c r="L5" s="8">
        <f t="shared" si="1"/>
        <v>4.7884303319164332E-5</v>
      </c>
    </row>
    <row r="6" spans="1:14" x14ac:dyDescent="0.25">
      <c r="A6" s="3">
        <v>5</v>
      </c>
      <c r="B6" s="1">
        <v>42795</v>
      </c>
      <c r="C6" s="2">
        <v>85199997</v>
      </c>
      <c r="D6" s="2">
        <v>86510002</v>
      </c>
      <c r="E6" s="2">
        <v>83209999</v>
      </c>
      <c r="F6" s="2">
        <v>86370003</v>
      </c>
      <c r="G6" s="2">
        <v>61529430</v>
      </c>
      <c r="H6">
        <v>0</v>
      </c>
      <c r="I6" s="5">
        <f t="shared" si="2"/>
        <v>3.6854740569457034E-2</v>
      </c>
      <c r="J6" s="7">
        <v>3.2165532279552524E-2</v>
      </c>
      <c r="K6" s="7">
        <f t="shared" si="0"/>
        <v>2.1988674386109182E-5</v>
      </c>
      <c r="L6" s="8">
        <f t="shared" si="1"/>
        <v>3.6647790643515302E-7</v>
      </c>
    </row>
    <row r="7" spans="1:14" x14ac:dyDescent="0.25">
      <c r="A7" s="3">
        <v>6</v>
      </c>
      <c r="B7" s="1">
        <v>42826</v>
      </c>
      <c r="C7" s="2">
        <v>86250000</v>
      </c>
      <c r="D7" s="2">
        <v>90870003</v>
      </c>
      <c r="E7" s="2">
        <v>83690002</v>
      </c>
      <c r="F7" s="2">
        <v>90870003</v>
      </c>
      <c r="G7" s="2">
        <v>64735191</v>
      </c>
      <c r="H7">
        <v>0</v>
      </c>
      <c r="I7" s="5">
        <f t="shared" si="2"/>
        <v>5.2101422295886657E-2</v>
      </c>
      <c r="J7" s="7">
        <v>3.2165532279552524E-2</v>
      </c>
      <c r="K7" s="7">
        <f t="shared" si="0"/>
        <v>3.9743971074337098E-4</v>
      </c>
      <c r="L7" s="8">
        <f t="shared" si="1"/>
        <v>6.6239951790561829E-6</v>
      </c>
    </row>
    <row r="8" spans="1:14" x14ac:dyDescent="0.25">
      <c r="A8" s="3">
        <v>7</v>
      </c>
      <c r="B8" s="1">
        <v>42856</v>
      </c>
      <c r="C8" s="2">
        <v>92360001</v>
      </c>
      <c r="D8" s="2">
        <v>97820000</v>
      </c>
      <c r="E8" s="2">
        <v>90830002</v>
      </c>
      <c r="F8" s="2">
        <v>97610001</v>
      </c>
      <c r="G8" s="2">
        <v>69536728</v>
      </c>
      <c r="H8">
        <v>0</v>
      </c>
      <c r="I8" s="5">
        <f t="shared" si="2"/>
        <v>7.4171869456194361E-2</v>
      </c>
      <c r="J8" s="7">
        <v>3.2165532279552524E-2</v>
      </c>
      <c r="K8" s="7">
        <f t="shared" si="0"/>
        <v>1.7645323629977222E-3</v>
      </c>
      <c r="L8" s="8">
        <f t="shared" si="1"/>
        <v>2.9408872716628704E-5</v>
      </c>
    </row>
    <row r="9" spans="1:14" x14ac:dyDescent="0.25">
      <c r="A9" s="3">
        <v>8</v>
      </c>
      <c r="B9" s="1">
        <v>42887</v>
      </c>
      <c r="C9" s="2">
        <v>98529999</v>
      </c>
      <c r="D9" s="2">
        <v>100809998</v>
      </c>
      <c r="E9" s="2">
        <v>92410004</v>
      </c>
      <c r="F9" s="2">
        <v>92410004</v>
      </c>
      <c r="G9" s="2">
        <v>65832283</v>
      </c>
      <c r="H9">
        <v>0</v>
      </c>
      <c r="I9" s="5">
        <f t="shared" si="2"/>
        <v>-5.3273198921491627E-2</v>
      </c>
      <c r="J9" s="7">
        <v>3.2165532279552524E-2</v>
      </c>
      <c r="K9" s="7">
        <f t="shared" si="0"/>
        <v>7.2997767892442741E-3</v>
      </c>
      <c r="L9" s="8">
        <f t="shared" si="1"/>
        <v>1.2166294648740457E-4</v>
      </c>
    </row>
    <row r="10" spans="1:14" x14ac:dyDescent="0.25">
      <c r="A10" s="3">
        <v>9</v>
      </c>
      <c r="B10" s="1">
        <v>42917</v>
      </c>
      <c r="C10" s="2">
        <v>90750000</v>
      </c>
      <c r="D10" s="2">
        <v>102309998</v>
      </c>
      <c r="E10" s="2">
        <v>90750000</v>
      </c>
      <c r="F10" s="2">
        <v>99860001</v>
      </c>
      <c r="G10" s="2">
        <v>71139610</v>
      </c>
      <c r="H10">
        <v>0</v>
      </c>
      <c r="I10" s="5">
        <f t="shared" si="2"/>
        <v>8.0618944676162929E-2</v>
      </c>
      <c r="J10" s="7">
        <v>3.2165532279552524E-2</v>
      </c>
      <c r="K10" s="7">
        <f t="shared" si="0"/>
        <v>2.347733172875999E-3</v>
      </c>
      <c r="L10" s="8">
        <f t="shared" si="1"/>
        <v>3.9128886214599984E-5</v>
      </c>
    </row>
    <row r="11" spans="1:14" x14ac:dyDescent="0.25">
      <c r="A11" s="3">
        <v>10</v>
      </c>
      <c r="B11" s="1">
        <v>42948</v>
      </c>
      <c r="C11" s="2">
        <v>100349998</v>
      </c>
      <c r="D11" s="2">
        <v>103389999</v>
      </c>
      <c r="E11" s="2">
        <v>96650002</v>
      </c>
      <c r="F11" s="2">
        <v>103389999</v>
      </c>
      <c r="G11" s="2">
        <v>73654366</v>
      </c>
      <c r="H11">
        <v>0</v>
      </c>
      <c r="I11" s="5">
        <f t="shared" si="2"/>
        <v>3.5349468902969416E-2</v>
      </c>
      <c r="J11" s="7">
        <v>3.2165532279552524E-2</v>
      </c>
      <c r="K11" s="7">
        <f t="shared" si="0"/>
        <v>1.0137452421935364E-5</v>
      </c>
      <c r="L11" s="8">
        <f t="shared" si="1"/>
        <v>1.6895754036558939E-7</v>
      </c>
    </row>
    <row r="12" spans="1:14" x14ac:dyDescent="0.25">
      <c r="A12" s="3">
        <v>11</v>
      </c>
      <c r="B12" s="1">
        <v>42979</v>
      </c>
      <c r="C12" s="2">
        <v>103320000</v>
      </c>
      <c r="D12" s="2">
        <v>103760002</v>
      </c>
      <c r="E12" s="2">
        <v>98959999</v>
      </c>
      <c r="F12" s="2">
        <v>102699997</v>
      </c>
      <c r="G12" s="2">
        <v>73162804</v>
      </c>
      <c r="H12">
        <v>0</v>
      </c>
      <c r="I12" s="5">
        <f t="shared" si="2"/>
        <v>-6.6737789599939923E-3</v>
      </c>
      <c r="J12" s="7">
        <v>3.2165532279552524E-2</v>
      </c>
      <c r="K12" s="7">
        <f t="shared" si="0"/>
        <v>1.5084920975623644E-3</v>
      </c>
      <c r="L12" s="8">
        <f t="shared" si="1"/>
        <v>2.5141534959372741E-5</v>
      </c>
    </row>
    <row r="13" spans="1:14" x14ac:dyDescent="0.25">
      <c r="A13" s="3">
        <v>12</v>
      </c>
      <c r="B13" s="1">
        <v>43009</v>
      </c>
      <c r="C13" s="2">
        <v>102769997</v>
      </c>
      <c r="D13" s="2">
        <v>111730003</v>
      </c>
      <c r="E13" s="2">
        <v>102769997</v>
      </c>
      <c r="F13" s="2">
        <v>111730003</v>
      </c>
      <c r="G13" s="2">
        <v>79595726</v>
      </c>
      <c r="H13">
        <v>0</v>
      </c>
      <c r="I13" s="5">
        <f t="shared" si="2"/>
        <v>8.7926059043604399E-2</v>
      </c>
      <c r="J13" s="7">
        <v>3.2165532279552524E-2</v>
      </c>
      <c r="K13" s="7">
        <f t="shared" si="0"/>
        <v>3.1092363450045454E-3</v>
      </c>
      <c r="L13" s="8">
        <f t="shared" si="1"/>
        <v>5.1820605750075759E-5</v>
      </c>
    </row>
    <row r="14" spans="1:14" x14ac:dyDescent="0.25">
      <c r="A14" s="3">
        <v>13</v>
      </c>
      <c r="B14" s="1">
        <v>43040</v>
      </c>
      <c r="C14" s="2">
        <v>111709999</v>
      </c>
      <c r="D14" s="2">
        <v>117989998</v>
      </c>
      <c r="E14" s="2">
        <v>111260002</v>
      </c>
      <c r="F14" s="2">
        <v>115849998</v>
      </c>
      <c r="G14" s="2">
        <v>82530777</v>
      </c>
      <c r="H14">
        <v>0</v>
      </c>
      <c r="I14" s="5">
        <f t="shared" si="2"/>
        <v>3.6874562690202284E-2</v>
      </c>
      <c r="J14" s="7">
        <v>3.2165532279552524E-2</v>
      </c>
      <c r="K14" s="7">
        <f t="shared" si="0"/>
        <v>2.2174967408424251E-5</v>
      </c>
      <c r="L14" s="8">
        <f t="shared" si="1"/>
        <v>3.695827901404042E-7</v>
      </c>
    </row>
    <row r="15" spans="1:14" x14ac:dyDescent="0.25">
      <c r="A15" s="3">
        <v>14</v>
      </c>
      <c r="B15" s="1">
        <v>43070</v>
      </c>
      <c r="C15" s="2">
        <v>114800003</v>
      </c>
      <c r="D15" s="2">
        <v>121019997</v>
      </c>
      <c r="E15" s="2">
        <v>99480003</v>
      </c>
      <c r="F15" s="2">
        <v>99480003</v>
      </c>
      <c r="G15" s="2">
        <v>70868912</v>
      </c>
      <c r="H15">
        <v>0</v>
      </c>
      <c r="I15" s="5">
        <f t="shared" si="2"/>
        <v>-0.14130336886151695</v>
      </c>
      <c r="J15" s="7">
        <v>3.2165532279552524E-2</v>
      </c>
      <c r="K15" s="7">
        <f t="shared" si="0"/>
        <v>3.0091459663090132E-2</v>
      </c>
      <c r="L15" s="8">
        <f t="shared" si="1"/>
        <v>5.0152432771816884E-4</v>
      </c>
    </row>
    <row r="16" spans="1:14" x14ac:dyDescent="0.25">
      <c r="A16" s="3">
        <v>15</v>
      </c>
      <c r="B16" s="1">
        <v>43101</v>
      </c>
      <c r="C16" s="2">
        <v>103050003</v>
      </c>
      <c r="D16" s="2">
        <v>119430000</v>
      </c>
      <c r="E16" s="2">
        <v>103050003</v>
      </c>
      <c r="F16" s="2">
        <v>116940002</v>
      </c>
      <c r="G16" s="2">
        <v>97411987</v>
      </c>
      <c r="H16">
        <v>0</v>
      </c>
      <c r="I16" s="5">
        <f t="shared" si="2"/>
        <v>0.17551265051731058</v>
      </c>
      <c r="J16" s="7">
        <v>3.2165532279552524E-2</v>
      </c>
      <c r="K16" s="7">
        <f t="shared" si="0"/>
        <v>2.054839630706979E-2</v>
      </c>
      <c r="L16" s="8">
        <f t="shared" si="1"/>
        <v>3.4247327178449648E-4</v>
      </c>
    </row>
    <row r="17" spans="1:12" x14ac:dyDescent="0.25">
      <c r="A17" s="3">
        <v>16</v>
      </c>
      <c r="B17" s="1">
        <v>43132</v>
      </c>
      <c r="C17" s="2">
        <v>115279999</v>
      </c>
      <c r="D17" s="2">
        <v>117379997</v>
      </c>
      <c r="E17" s="2">
        <v>95730003</v>
      </c>
      <c r="F17" s="2">
        <v>112889999</v>
      </c>
      <c r="G17" s="2">
        <v>94038300</v>
      </c>
      <c r="H17">
        <v>0</v>
      </c>
      <c r="I17" s="5">
        <f t="shared" si="2"/>
        <v>-3.4633170264525948E-2</v>
      </c>
      <c r="J17" s="7">
        <v>3.2165532279552524E-2</v>
      </c>
      <c r="K17" s="7">
        <f t="shared" si="0"/>
        <v>4.462066661572275E-3</v>
      </c>
      <c r="L17" s="8">
        <f t="shared" si="1"/>
        <v>7.4367777692871257E-5</v>
      </c>
    </row>
    <row r="18" spans="1:12" x14ac:dyDescent="0.25">
      <c r="A18" s="3">
        <v>17</v>
      </c>
      <c r="B18" s="1">
        <v>43160</v>
      </c>
      <c r="C18" s="2">
        <v>109449997</v>
      </c>
      <c r="D18" s="2">
        <v>121940002</v>
      </c>
      <c r="E18" s="2">
        <v>99449997</v>
      </c>
      <c r="F18" s="2">
        <v>103089996</v>
      </c>
      <c r="G18" s="2">
        <v>85874817</v>
      </c>
      <c r="H18">
        <v>0</v>
      </c>
      <c r="I18" s="5">
        <f t="shared" si="2"/>
        <v>-8.6810196534770068E-2</v>
      </c>
      <c r="J18" s="7">
        <v>3.2165532279552524E-2</v>
      </c>
      <c r="K18" s="7">
        <f t="shared" si="0"/>
        <v>1.4155224046899229E-2</v>
      </c>
      <c r="L18" s="8">
        <f t="shared" si="1"/>
        <v>2.359204007816538E-4</v>
      </c>
    </row>
    <row r="19" spans="1:12" x14ac:dyDescent="0.25">
      <c r="A19" s="3">
        <v>18</v>
      </c>
      <c r="B19" s="1">
        <v>43191</v>
      </c>
      <c r="C19" s="2">
        <v>97120003</v>
      </c>
      <c r="D19" s="2">
        <v>110639999</v>
      </c>
      <c r="E19" s="2">
        <v>97120003</v>
      </c>
      <c r="F19" s="2">
        <v>103099998</v>
      </c>
      <c r="G19" s="2">
        <v>85883148</v>
      </c>
      <c r="H19">
        <v>0</v>
      </c>
      <c r="I19" s="5">
        <f t="shared" si="2"/>
        <v>9.7022023359150111E-5</v>
      </c>
      <c r="J19" s="7">
        <v>3.2165532279552524E-2</v>
      </c>
      <c r="K19" s="7">
        <f t="shared" si="0"/>
        <v>1.0283893500515795E-3</v>
      </c>
      <c r="L19" s="8">
        <f t="shared" si="1"/>
        <v>1.713982250085966E-5</v>
      </c>
    </row>
    <row r="20" spans="1:12" x14ac:dyDescent="0.25">
      <c r="A20" s="3">
        <v>19</v>
      </c>
      <c r="B20" s="1">
        <v>43221</v>
      </c>
      <c r="C20" s="2">
        <v>105459999</v>
      </c>
      <c r="D20" s="2">
        <v>114830002</v>
      </c>
      <c r="E20" s="2">
        <v>104220001</v>
      </c>
      <c r="F20" s="2">
        <v>114540001</v>
      </c>
      <c r="G20" s="2">
        <v>95412766</v>
      </c>
      <c r="H20">
        <v>0</v>
      </c>
      <c r="I20" s="5">
        <f t="shared" si="2"/>
        <v>0.11096026403414672</v>
      </c>
      <c r="J20" s="7">
        <v>3.2165532279552524E-2</v>
      </c>
      <c r="K20" s="7">
        <f t="shared" si="0"/>
        <v>6.2086097522784552E-3</v>
      </c>
      <c r="L20" s="8">
        <f t="shared" si="1"/>
        <v>1.0347682920464091E-4</v>
      </c>
    </row>
    <row r="21" spans="1:12" x14ac:dyDescent="0.25">
      <c r="A21" s="3">
        <v>20</v>
      </c>
      <c r="B21" s="1">
        <v>43252</v>
      </c>
      <c r="C21" s="2">
        <v>118300003</v>
      </c>
      <c r="D21" s="2">
        <v>124779999</v>
      </c>
      <c r="E21" s="2">
        <v>114070000</v>
      </c>
      <c r="F21" s="2">
        <v>116370003</v>
      </c>
      <c r="G21" s="2">
        <v>96937172</v>
      </c>
      <c r="H21">
        <v>0</v>
      </c>
      <c r="I21" s="5">
        <f t="shared" si="2"/>
        <v>1.5976968605055264E-2</v>
      </c>
      <c r="J21" s="7">
        <v>3.2165532279552524E-2</v>
      </c>
      <c r="K21" s="7">
        <f t="shared" si="0"/>
        <v>2.6206959384325222E-4</v>
      </c>
      <c r="L21" s="8">
        <f t="shared" si="1"/>
        <v>4.3678265640542035E-6</v>
      </c>
    </row>
    <row r="22" spans="1:12" x14ac:dyDescent="0.25">
      <c r="A22" s="3">
        <v>21</v>
      </c>
      <c r="B22" s="1">
        <v>43282</v>
      </c>
      <c r="C22" s="2">
        <v>118239998</v>
      </c>
      <c r="D22" s="2">
        <v>131800003</v>
      </c>
      <c r="E22" s="2">
        <v>115440002</v>
      </c>
      <c r="F22" s="2">
        <v>122139999</v>
      </c>
      <c r="G22" s="2">
        <v>101743629</v>
      </c>
      <c r="H22">
        <v>0</v>
      </c>
      <c r="I22" s="5">
        <f t="shared" si="2"/>
        <v>4.9583190265965804E-2</v>
      </c>
      <c r="J22" s="7">
        <v>3.2165532279552524E-2</v>
      </c>
      <c r="K22" s="7">
        <f t="shared" si="0"/>
        <v>3.0337480973166635E-4</v>
      </c>
      <c r="L22" s="8">
        <f t="shared" si="1"/>
        <v>5.0562468288611056E-6</v>
      </c>
    </row>
    <row r="23" spans="1:12" x14ac:dyDescent="0.25">
      <c r="A23" s="3">
        <v>22</v>
      </c>
      <c r="B23" s="1">
        <v>43313</v>
      </c>
      <c r="C23" s="2">
        <v>123470001</v>
      </c>
      <c r="D23" s="2">
        <v>136720001</v>
      </c>
      <c r="E23" s="2">
        <v>123470001</v>
      </c>
      <c r="F23" s="2">
        <v>136100006</v>
      </c>
      <c r="G23" s="2">
        <v>113372429</v>
      </c>
      <c r="H23">
        <v>0</v>
      </c>
      <c r="I23" s="5">
        <f t="shared" si="2"/>
        <v>0.11429512947678999</v>
      </c>
      <c r="J23" s="7">
        <v>3.2165532279552524E-2</v>
      </c>
      <c r="K23" s="7">
        <f t="shared" si="0"/>
        <v>6.7452707357804776E-3</v>
      </c>
      <c r="L23" s="8">
        <f t="shared" si="1"/>
        <v>1.1242117892967462E-4</v>
      </c>
    </row>
    <row r="24" spans="1:12" x14ac:dyDescent="0.25">
      <c r="A24" s="3">
        <v>23</v>
      </c>
      <c r="B24" s="1">
        <v>43344</v>
      </c>
      <c r="C24" s="2">
        <v>135300003</v>
      </c>
      <c r="D24" s="2">
        <v>135300003</v>
      </c>
      <c r="E24" s="2">
        <v>128479996</v>
      </c>
      <c r="F24" s="2">
        <v>135029999</v>
      </c>
      <c r="G24" s="2">
        <v>112481102</v>
      </c>
      <c r="H24">
        <v>0</v>
      </c>
      <c r="I24" s="5">
        <f t="shared" si="2"/>
        <v>-7.8619173609735249E-3</v>
      </c>
      <c r="J24" s="7">
        <v>3.2165532279552524E-2</v>
      </c>
      <c r="K24" s="7">
        <f t="shared" si="0"/>
        <v>1.6021967247248489E-3</v>
      </c>
      <c r="L24" s="8">
        <f t="shared" si="1"/>
        <v>2.6703278745414149E-5</v>
      </c>
    </row>
    <row r="25" spans="1:12" x14ac:dyDescent="0.25">
      <c r="A25" s="3">
        <v>24</v>
      </c>
      <c r="B25" s="1">
        <v>43374</v>
      </c>
      <c r="C25" s="2">
        <v>135610001</v>
      </c>
      <c r="D25" s="2">
        <v>135610001</v>
      </c>
      <c r="E25" s="2">
        <v>103209999</v>
      </c>
      <c r="F25" s="2">
        <v>110980003</v>
      </c>
      <c r="G25" s="2">
        <v>92447258</v>
      </c>
      <c r="H25">
        <v>0</v>
      </c>
      <c r="I25" s="5">
        <f t="shared" si="2"/>
        <v>-0.17810854016224942</v>
      </c>
      <c r="J25" s="7">
        <v>3.2165532279552524E-2</v>
      </c>
      <c r="K25" s="7">
        <f t="shared" si="0"/>
        <v>4.4215185541260166E-2</v>
      </c>
      <c r="L25" s="8">
        <f t="shared" si="1"/>
        <v>7.3691975902100278E-4</v>
      </c>
    </row>
    <row r="26" spans="1:12" x14ac:dyDescent="0.25">
      <c r="A26" s="3">
        <v>25</v>
      </c>
      <c r="B26" s="1">
        <v>43405</v>
      </c>
      <c r="C26" s="2">
        <v>114209999</v>
      </c>
      <c r="D26" s="2">
        <v>118400002</v>
      </c>
      <c r="E26" s="2">
        <v>96919998</v>
      </c>
      <c r="F26" s="2">
        <v>109550003</v>
      </c>
      <c r="G26" s="2">
        <v>91256058</v>
      </c>
      <c r="H26">
        <v>0</v>
      </c>
      <c r="I26" s="5">
        <f t="shared" si="2"/>
        <v>-1.2885204193047284E-2</v>
      </c>
      <c r="J26" s="7">
        <v>3.2165532279552524E-2</v>
      </c>
      <c r="K26" s="7">
        <f t="shared" si="0"/>
        <v>2.0295688567236346E-3</v>
      </c>
      <c r="L26" s="8">
        <f t="shared" si="1"/>
        <v>3.3826147612060573E-5</v>
      </c>
    </row>
    <row r="27" spans="1:12" x14ac:dyDescent="0.25">
      <c r="A27" s="3">
        <v>26</v>
      </c>
      <c r="B27" s="1">
        <v>43435</v>
      </c>
      <c r="C27" s="2">
        <v>113120003</v>
      </c>
      <c r="D27" s="2">
        <v>113120003</v>
      </c>
      <c r="E27" s="2">
        <v>78180000</v>
      </c>
      <c r="F27" s="2">
        <v>88389999</v>
      </c>
      <c r="G27" s="2">
        <v>73629593</v>
      </c>
      <c r="H27">
        <v>0</v>
      </c>
      <c r="I27" s="5">
        <f t="shared" si="2"/>
        <v>-0.19315384226872179</v>
      </c>
      <c r="J27" s="7">
        <v>3.2165532279552524E-2</v>
      </c>
      <c r="K27" s="7">
        <f t="shared" si="0"/>
        <v>5.0768820546825522E-2</v>
      </c>
      <c r="L27" s="8">
        <f t="shared" si="1"/>
        <v>8.4614700911375869E-4</v>
      </c>
    </row>
    <row r="28" spans="1:12" x14ac:dyDescent="0.25">
      <c r="A28" s="3">
        <v>27</v>
      </c>
      <c r="B28" s="1">
        <v>43466</v>
      </c>
      <c r="C28" s="2">
        <v>90500000</v>
      </c>
      <c r="D28" s="2">
        <v>105760002</v>
      </c>
      <c r="E28" s="2">
        <v>84449997</v>
      </c>
      <c r="F28" s="2">
        <v>105760002</v>
      </c>
      <c r="G28" s="2">
        <v>88098953</v>
      </c>
      <c r="H28">
        <v>0</v>
      </c>
      <c r="I28" s="5">
        <f t="shared" si="2"/>
        <v>0.19651547908717593</v>
      </c>
      <c r="J28" s="7">
        <v>3.2165532279552524E-2</v>
      </c>
      <c r="K28" s="7">
        <f t="shared" si="0"/>
        <v>2.7010905015668645E-2</v>
      </c>
      <c r="L28" s="8">
        <f t="shared" si="1"/>
        <v>4.5018175026114408E-4</v>
      </c>
    </row>
    <row r="29" spans="1:12" x14ac:dyDescent="0.25">
      <c r="A29" s="3">
        <v>28</v>
      </c>
      <c r="B29" s="1">
        <v>43497</v>
      </c>
      <c r="C29" s="2">
        <v>104750000</v>
      </c>
      <c r="D29" s="2">
        <v>112279999</v>
      </c>
      <c r="E29" s="2">
        <v>104750000</v>
      </c>
      <c r="F29" s="2">
        <v>111500000</v>
      </c>
      <c r="G29" s="2">
        <v>92880417</v>
      </c>
      <c r="H29">
        <v>0</v>
      </c>
      <c r="I29" s="5">
        <f t="shared" si="2"/>
        <v>5.4273807596940005E-2</v>
      </c>
      <c r="J29" s="7">
        <v>3.2165532279552524E-2</v>
      </c>
      <c r="K29" s="7">
        <f t="shared" si="0"/>
        <v>4.8877583750940449E-4</v>
      </c>
      <c r="L29" s="8">
        <f t="shared" si="1"/>
        <v>8.1462639584900748E-6</v>
      </c>
    </row>
    <row r="30" spans="1:12" x14ac:dyDescent="0.25">
      <c r="A30" s="3">
        <v>29</v>
      </c>
      <c r="B30" s="1">
        <v>43525</v>
      </c>
      <c r="C30" s="2">
        <v>113139999</v>
      </c>
      <c r="D30" s="2">
        <v>123889999</v>
      </c>
      <c r="E30" s="2">
        <v>108790001</v>
      </c>
      <c r="F30" s="2">
        <v>119879997</v>
      </c>
      <c r="G30" s="2">
        <v>99861031</v>
      </c>
      <c r="H30">
        <v>0</v>
      </c>
      <c r="I30" s="5">
        <f t="shared" si="2"/>
        <v>7.5156923766816153E-2</v>
      </c>
      <c r="J30" s="7">
        <v>3.2165532279552524E-2</v>
      </c>
      <c r="K30" s="7">
        <f t="shared" si="0"/>
        <v>1.8482597420111635E-3</v>
      </c>
      <c r="L30" s="8">
        <f t="shared" si="1"/>
        <v>3.0804329033519389E-5</v>
      </c>
    </row>
    <row r="31" spans="1:12" x14ac:dyDescent="0.25">
      <c r="A31" s="3">
        <v>30</v>
      </c>
      <c r="B31" s="1">
        <v>43556</v>
      </c>
      <c r="C31" s="2">
        <v>123099998</v>
      </c>
      <c r="D31" s="2">
        <v>134729996</v>
      </c>
      <c r="E31" s="2">
        <v>123099998</v>
      </c>
      <c r="F31" s="2">
        <v>132729996</v>
      </c>
      <c r="G31" s="2">
        <v>110565186</v>
      </c>
      <c r="H31">
        <v>0</v>
      </c>
      <c r="I31" s="5">
        <f t="shared" si="2"/>
        <v>0.10719051819796088</v>
      </c>
      <c r="J31" s="7">
        <v>3.2165532279552524E-2</v>
      </c>
      <c r="K31" s="7">
        <f t="shared" si="0"/>
        <v>5.6287485120573733E-3</v>
      </c>
      <c r="L31" s="8">
        <f t="shared" si="1"/>
        <v>9.3812475200956224E-5</v>
      </c>
    </row>
    <row r="32" spans="1:12" x14ac:dyDescent="0.25">
      <c r="A32" s="3">
        <v>31</v>
      </c>
      <c r="B32" s="1">
        <v>43586</v>
      </c>
      <c r="C32" s="2">
        <v>131699997</v>
      </c>
      <c r="D32" s="2">
        <v>134820007</v>
      </c>
      <c r="E32" s="2">
        <v>110760002</v>
      </c>
      <c r="F32" s="2">
        <v>110760002</v>
      </c>
      <c r="G32" s="2">
        <v>92263992</v>
      </c>
      <c r="H32">
        <v>0</v>
      </c>
      <c r="I32" s="5">
        <f t="shared" si="2"/>
        <v>-0.16552395586601243</v>
      </c>
      <c r="J32" s="7">
        <v>3.2165532279552524E-2</v>
      </c>
      <c r="K32" s="7">
        <f t="shared" si="0"/>
        <v>3.9081133723255466E-2</v>
      </c>
      <c r="L32" s="8">
        <f t="shared" si="1"/>
        <v>6.5135222872092448E-4</v>
      </c>
    </row>
    <row r="33" spans="1:12" x14ac:dyDescent="0.25">
      <c r="A33" s="3">
        <v>32</v>
      </c>
      <c r="B33" s="1">
        <v>43617</v>
      </c>
      <c r="C33" s="2">
        <v>106070000</v>
      </c>
      <c r="D33" s="2">
        <v>130029999</v>
      </c>
      <c r="E33" s="2">
        <v>106070000</v>
      </c>
      <c r="F33" s="2">
        <v>127589996</v>
      </c>
      <c r="G33" s="2">
        <v>106283516</v>
      </c>
      <c r="H33">
        <v>0</v>
      </c>
      <c r="I33" s="5">
        <f t="shared" si="2"/>
        <v>0.15195010559858968</v>
      </c>
      <c r="J33" s="7">
        <v>3.2165532279552524E-2</v>
      </c>
      <c r="K33" s="7">
        <f t="shared" si="0"/>
        <v>1.4348344005223789E-2</v>
      </c>
      <c r="L33" s="8">
        <f t="shared" si="1"/>
        <v>2.3913906675372982E-4</v>
      </c>
    </row>
    <row r="34" spans="1:12" x14ac:dyDescent="0.25">
      <c r="A34" s="3">
        <v>33</v>
      </c>
      <c r="B34" s="1">
        <v>43647</v>
      </c>
      <c r="C34" s="2">
        <v>130789993</v>
      </c>
      <c r="D34" s="2">
        <v>138720001</v>
      </c>
      <c r="E34" s="2">
        <v>130789993</v>
      </c>
      <c r="F34" s="2">
        <v>132889999</v>
      </c>
      <c r="G34" s="2">
        <v>110698463</v>
      </c>
      <c r="H34">
        <v>0</v>
      </c>
      <c r="I34" s="5">
        <f t="shared" si="2"/>
        <v>4.1539330403302044E-2</v>
      </c>
      <c r="J34" s="7">
        <v>3.2165532279552524E-2</v>
      </c>
      <c r="K34" s="7">
        <f t="shared" si="0"/>
        <v>8.786809126481002E-5</v>
      </c>
      <c r="L34" s="8">
        <f t="shared" si="1"/>
        <v>1.4644681877468336E-6</v>
      </c>
    </row>
    <row r="35" spans="1:12" x14ac:dyDescent="0.25">
      <c r="A35" s="3">
        <v>34</v>
      </c>
      <c r="B35" s="1">
        <v>43678</v>
      </c>
      <c r="C35" s="2">
        <v>131259995</v>
      </c>
      <c r="D35" s="2">
        <v>131259995</v>
      </c>
      <c r="E35" s="2">
        <v>118339996</v>
      </c>
      <c r="F35" s="2">
        <v>126570000</v>
      </c>
      <c r="G35" s="2">
        <v>105433853</v>
      </c>
      <c r="H35">
        <v>0</v>
      </c>
      <c r="I35" s="5">
        <f t="shared" si="2"/>
        <v>-4.7558123617714831E-2</v>
      </c>
      <c r="J35" s="7">
        <v>3.2165532279552524E-2</v>
      </c>
      <c r="K35" s="7">
        <f t="shared" si="0"/>
        <v>6.3558613096258909E-3</v>
      </c>
      <c r="L35" s="8">
        <f t="shared" si="1"/>
        <v>1.0593102182709818E-4</v>
      </c>
    </row>
    <row r="36" spans="1:12" x14ac:dyDescent="0.25">
      <c r="A36" s="3">
        <v>35</v>
      </c>
      <c r="B36" s="1">
        <v>43709</v>
      </c>
      <c r="C36" s="2">
        <v>123879997</v>
      </c>
      <c r="D36" s="2">
        <v>133949997</v>
      </c>
      <c r="E36" s="2">
        <v>123879997</v>
      </c>
      <c r="F36" s="2">
        <v>127940002</v>
      </c>
      <c r="G36" s="2">
        <v>106575073</v>
      </c>
      <c r="H36">
        <v>0</v>
      </c>
      <c r="I36" s="5">
        <f t="shared" si="2"/>
        <v>1.0824065734376331E-2</v>
      </c>
      <c r="J36" s="7">
        <v>3.2165532279552524E-2</v>
      </c>
      <c r="K36" s="7">
        <f t="shared" si="0"/>
        <v>4.5545819429887463E-4</v>
      </c>
      <c r="L36" s="8">
        <f t="shared" si="1"/>
        <v>7.5909699049812435E-6</v>
      </c>
    </row>
    <row r="37" spans="1:12" x14ac:dyDescent="0.25">
      <c r="A37" s="3">
        <v>36</v>
      </c>
      <c r="B37" s="1">
        <v>43739</v>
      </c>
      <c r="C37" s="2">
        <v>125790001</v>
      </c>
      <c r="D37" s="2">
        <v>139429993</v>
      </c>
      <c r="E37" s="2">
        <v>121400002</v>
      </c>
      <c r="F37" s="2">
        <v>138490005</v>
      </c>
      <c r="G37" s="2">
        <v>115363319</v>
      </c>
      <c r="H37">
        <v>0</v>
      </c>
      <c r="I37" s="5">
        <f t="shared" si="2"/>
        <v>8.2460550532115873E-2</v>
      </c>
      <c r="J37" s="7">
        <v>3.2165532279552524E-2</v>
      </c>
      <c r="K37" s="7">
        <f t="shared" si="0"/>
        <v>2.5295888610256806E-3</v>
      </c>
      <c r="L37" s="8">
        <f t="shared" si="1"/>
        <v>4.2159814350428007E-5</v>
      </c>
    </row>
    <row r="38" spans="1:12" x14ac:dyDescent="0.25">
      <c r="A38" s="3">
        <v>37</v>
      </c>
      <c r="B38" s="1">
        <v>43770</v>
      </c>
      <c r="C38" s="2">
        <v>141080002</v>
      </c>
      <c r="D38" s="2">
        <v>150929993</v>
      </c>
      <c r="E38" s="2">
        <v>141080002</v>
      </c>
      <c r="F38" s="2">
        <v>149429993</v>
      </c>
      <c r="G38" s="2">
        <v>124476418</v>
      </c>
      <c r="H38">
        <v>0</v>
      </c>
      <c r="I38" s="5">
        <f t="shared" si="2"/>
        <v>7.8994783775190092E-2</v>
      </c>
      <c r="J38" s="7">
        <v>3.2165532279552524E-2</v>
      </c>
      <c r="K38" s="7">
        <f t="shared" si="0"/>
        <v>2.1929787956416736E-3</v>
      </c>
      <c r="L38" s="8">
        <f t="shared" si="1"/>
        <v>3.6549646594027891E-5</v>
      </c>
    </row>
    <row r="39" spans="1:12" x14ac:dyDescent="0.25">
      <c r="A39" s="3">
        <v>38</v>
      </c>
      <c r="B39" s="1">
        <v>43800</v>
      </c>
      <c r="C39" s="2">
        <v>146050003</v>
      </c>
      <c r="D39" s="2">
        <v>155169998</v>
      </c>
      <c r="E39" s="2">
        <v>144100006</v>
      </c>
      <c r="F39" s="2">
        <v>150460007</v>
      </c>
      <c r="G39" s="2">
        <v>125334419</v>
      </c>
      <c r="H39">
        <v>0</v>
      </c>
      <c r="I39" s="5">
        <f t="shared" si="2"/>
        <v>6.8929535451427437E-3</v>
      </c>
      <c r="J39" s="7">
        <v>3.2165532279552524E-2</v>
      </c>
      <c r="K39" s="7">
        <f t="shared" si="0"/>
        <v>6.387032358869414E-4</v>
      </c>
      <c r="L39" s="8">
        <f t="shared" si="1"/>
        <v>1.0645053931449024E-5</v>
      </c>
    </row>
    <row r="40" spans="1:12" x14ac:dyDescent="0.25">
      <c r="A40" s="3">
        <v>39</v>
      </c>
      <c r="B40" s="1">
        <v>43831</v>
      </c>
      <c r="C40" s="2">
        <v>155289993</v>
      </c>
      <c r="D40" s="2">
        <v>167100006</v>
      </c>
      <c r="E40" s="2">
        <v>152490005</v>
      </c>
      <c r="F40" s="2">
        <v>158690002</v>
      </c>
      <c r="G40" s="2">
        <v>141267746</v>
      </c>
      <c r="H40">
        <v>0</v>
      </c>
      <c r="I40" s="5">
        <f t="shared" si="2"/>
        <v>5.4698887525640005E-2</v>
      </c>
      <c r="J40" s="7">
        <v>3.2165532279552524E-2</v>
      </c>
      <c r="K40" s="7">
        <f t="shared" si="0"/>
        <v>5.0775209864637827E-4</v>
      </c>
      <c r="L40" s="8">
        <f t="shared" si="1"/>
        <v>8.4625349774396381E-6</v>
      </c>
    </row>
    <row r="41" spans="1:12" x14ac:dyDescent="0.25">
      <c r="A41" s="3">
        <v>40</v>
      </c>
      <c r="B41" s="1">
        <v>43862</v>
      </c>
      <c r="C41" s="2">
        <v>163429993</v>
      </c>
      <c r="D41" s="2">
        <v>185179993</v>
      </c>
      <c r="E41" s="2">
        <v>138619995</v>
      </c>
      <c r="F41" s="2">
        <v>139490005</v>
      </c>
      <c r="G41" s="2">
        <v>124175674</v>
      </c>
      <c r="H41">
        <v>0</v>
      </c>
      <c r="I41" s="5">
        <f t="shared" si="2"/>
        <v>-0.12099059019483782</v>
      </c>
      <c r="J41" s="7">
        <v>3.2165532279552524E-2</v>
      </c>
      <c r="K41" s="7">
        <f t="shared" si="0"/>
        <v>2.3456797851390453E-2</v>
      </c>
      <c r="L41" s="8">
        <f t="shared" si="1"/>
        <v>3.9094663085650753E-4</v>
      </c>
    </row>
    <row r="42" spans="1:12" x14ac:dyDescent="0.25">
      <c r="A42" s="3">
        <v>41</v>
      </c>
      <c r="B42" s="1">
        <v>43891</v>
      </c>
      <c r="C42" s="2">
        <v>153139999</v>
      </c>
      <c r="D42" s="2">
        <v>155169998</v>
      </c>
      <c r="E42" s="2">
        <v>89580002</v>
      </c>
      <c r="F42" s="2">
        <v>110500000</v>
      </c>
      <c r="G42" s="2">
        <v>98368423</v>
      </c>
      <c r="H42">
        <v>0</v>
      </c>
      <c r="I42" s="5">
        <f t="shared" si="2"/>
        <v>-0.20782854656862337</v>
      </c>
      <c r="J42" s="7">
        <v>3.2165532279552524E-2</v>
      </c>
      <c r="K42" s="7">
        <f t="shared" si="0"/>
        <v>5.7597157882184467E-2</v>
      </c>
      <c r="L42" s="8">
        <f t="shared" si="1"/>
        <v>9.5995263136974113E-4</v>
      </c>
    </row>
    <row r="43" spans="1:12" x14ac:dyDescent="0.25">
      <c r="A43" s="3">
        <v>42</v>
      </c>
      <c r="B43" s="1">
        <v>43922</v>
      </c>
      <c r="C43" s="2">
        <v>101220001</v>
      </c>
      <c r="D43" s="2">
        <v>144199997</v>
      </c>
      <c r="E43" s="2">
        <v>101220001</v>
      </c>
      <c r="F43" s="2">
        <v>144199997</v>
      </c>
      <c r="G43" s="2">
        <v>128368561</v>
      </c>
      <c r="H43">
        <v>0</v>
      </c>
      <c r="I43" s="5">
        <f t="shared" si="2"/>
        <v>0.30497734841628965</v>
      </c>
      <c r="J43" s="7">
        <v>3.2165532279552524E-2</v>
      </c>
      <c r="K43" s="7">
        <f t="shared" si="0"/>
        <v>7.4426287023824853E-2</v>
      </c>
      <c r="L43" s="8">
        <f t="shared" si="1"/>
        <v>1.2404381170637475E-3</v>
      </c>
    </row>
    <row r="44" spans="1:12" x14ac:dyDescent="0.25">
      <c r="A44" s="3">
        <v>43</v>
      </c>
      <c r="B44" s="1">
        <v>43952</v>
      </c>
      <c r="C44" s="2">
        <v>135199997</v>
      </c>
      <c r="D44" s="2">
        <v>161889999</v>
      </c>
      <c r="E44" s="2">
        <v>135199997</v>
      </c>
      <c r="F44" s="2">
        <v>161889999</v>
      </c>
      <c r="G44" s="2">
        <v>144116425</v>
      </c>
      <c r="H44">
        <v>0</v>
      </c>
      <c r="I44" s="5">
        <f t="shared" si="2"/>
        <v>0.12267685414723006</v>
      </c>
      <c r="J44" s="7">
        <v>3.2165532279552524E-2</v>
      </c>
      <c r="K44" s="7">
        <f t="shared" si="0"/>
        <v>8.1922993862343241E-3</v>
      </c>
      <c r="L44" s="8">
        <f t="shared" si="1"/>
        <v>1.3653832310390541E-4</v>
      </c>
    </row>
    <row r="45" spans="1:12" x14ac:dyDescent="0.25">
      <c r="A45" s="3">
        <v>44</v>
      </c>
      <c r="B45" s="1">
        <v>43983</v>
      </c>
      <c r="C45" s="2">
        <v>163389999</v>
      </c>
      <c r="D45" s="2">
        <v>183929993</v>
      </c>
      <c r="E45" s="2">
        <v>162490005</v>
      </c>
      <c r="F45" s="2">
        <v>181580002</v>
      </c>
      <c r="G45" s="2">
        <v>161644699</v>
      </c>
      <c r="H45">
        <v>0</v>
      </c>
      <c r="I45" s="5">
        <f t="shared" si="2"/>
        <v>0.12162581457548849</v>
      </c>
      <c r="J45" s="7">
        <v>3.2165532279552524E-2</v>
      </c>
      <c r="K45" s="7">
        <f t="shared" si="0"/>
        <v>8.0031421084685549E-3</v>
      </c>
      <c r="L45" s="8">
        <f t="shared" si="1"/>
        <v>1.3338570180780924E-4</v>
      </c>
    </row>
    <row r="46" spans="1:12" x14ac:dyDescent="0.25">
      <c r="A46" s="3">
        <v>45</v>
      </c>
      <c r="B46" s="1">
        <v>44013</v>
      </c>
      <c r="C46" s="2">
        <v>186009995</v>
      </c>
      <c r="D46" s="2">
        <v>210380005</v>
      </c>
      <c r="E46" s="2">
        <v>186009995</v>
      </c>
      <c r="F46" s="2">
        <v>208080002</v>
      </c>
      <c r="G46" s="2">
        <v>185235321</v>
      </c>
      <c r="H46">
        <v>0</v>
      </c>
      <c r="I46" s="5">
        <f t="shared" si="2"/>
        <v>0.14594118134220535</v>
      </c>
      <c r="J46" s="7">
        <v>3.2165532279552524E-2</v>
      </c>
      <c r="K46" s="7">
        <f t="shared" si="0"/>
        <v>1.2944898319627935E-2</v>
      </c>
      <c r="L46" s="8">
        <f t="shared" si="1"/>
        <v>2.1574830532713224E-4</v>
      </c>
    </row>
    <row r="47" spans="1:12" x14ac:dyDescent="0.25">
      <c r="A47" s="3">
        <v>46</v>
      </c>
      <c r="B47" s="1">
        <v>44044</v>
      </c>
      <c r="C47" s="2">
        <v>213690002</v>
      </c>
      <c r="D47" s="2">
        <v>255639999</v>
      </c>
      <c r="E47" s="2">
        <v>206759995</v>
      </c>
      <c r="F47" s="2">
        <v>255639999</v>
      </c>
      <c r="G47" s="2">
        <v>227573792</v>
      </c>
      <c r="H47">
        <v>0</v>
      </c>
      <c r="I47" s="5">
        <f t="shared" si="2"/>
        <v>0.22856591956395689</v>
      </c>
      <c r="J47" s="7">
        <v>3.2165532279552524E-2</v>
      </c>
      <c r="K47" s="7">
        <f t="shared" si="0"/>
        <v>3.8573112125464028E-2</v>
      </c>
      <c r="L47" s="8">
        <f t="shared" si="1"/>
        <v>6.4288520209106713E-4</v>
      </c>
    </row>
    <row r="48" spans="1:12" x14ac:dyDescent="0.25">
      <c r="A48" s="3">
        <v>47</v>
      </c>
      <c r="B48" s="1">
        <v>44075</v>
      </c>
      <c r="C48" s="2">
        <v>263459991</v>
      </c>
      <c r="D48" s="2">
        <v>268850006</v>
      </c>
      <c r="E48" s="2">
        <v>202419998</v>
      </c>
      <c r="F48" s="2">
        <v>224509995</v>
      </c>
      <c r="G48" s="2">
        <v>199861496</v>
      </c>
      <c r="H48">
        <v>0</v>
      </c>
      <c r="I48" s="5">
        <f t="shared" si="2"/>
        <v>-0.12177282163109382</v>
      </c>
      <c r="J48" s="7">
        <v>3.2165532279552524E-2</v>
      </c>
      <c r="K48" s="7">
        <f t="shared" si="0"/>
        <v>2.3697016804719404E-2</v>
      </c>
      <c r="L48" s="8">
        <f t="shared" si="1"/>
        <v>3.9495028007865675E-4</v>
      </c>
    </row>
    <row r="49" spans="1:12" x14ac:dyDescent="0.25">
      <c r="A49" s="3">
        <v>48</v>
      </c>
      <c r="B49" s="1">
        <v>44105</v>
      </c>
      <c r="C49" s="2">
        <v>231080002</v>
      </c>
      <c r="D49" s="2">
        <v>250660004</v>
      </c>
      <c r="E49" s="2">
        <v>208610001</v>
      </c>
      <c r="F49" s="2">
        <v>208610001</v>
      </c>
      <c r="G49" s="2">
        <v>185707123</v>
      </c>
      <c r="H49">
        <v>0</v>
      </c>
      <c r="I49" s="5">
        <f t="shared" si="2"/>
        <v>-7.0820873698741127E-2</v>
      </c>
      <c r="J49" s="7">
        <v>3.2165532279552524E-2</v>
      </c>
      <c r="K49" s="7">
        <f t="shared" si="0"/>
        <v>1.0606199816325917E-2</v>
      </c>
      <c r="L49" s="8">
        <f t="shared" si="1"/>
        <v>1.7676999693876528E-4</v>
      </c>
    </row>
    <row r="50" spans="1:12" x14ac:dyDescent="0.25">
      <c r="A50" s="3">
        <v>49</v>
      </c>
      <c r="B50" s="1">
        <v>44136</v>
      </c>
      <c r="C50" s="2">
        <v>209669998</v>
      </c>
      <c r="D50" s="2">
        <v>255589996</v>
      </c>
      <c r="E50" s="2">
        <v>209669998</v>
      </c>
      <c r="F50" s="2">
        <v>255589996</v>
      </c>
      <c r="G50" s="2">
        <v>227529282</v>
      </c>
      <c r="H50">
        <v>0</v>
      </c>
      <c r="I50" s="5">
        <f t="shared" si="2"/>
        <v>0.22520490280808736</v>
      </c>
      <c r="J50" s="7">
        <v>3.2165532279552524E-2</v>
      </c>
      <c r="K50" s="7">
        <f t="shared" si="0"/>
        <v>3.7264198574052963E-2</v>
      </c>
      <c r="L50" s="8">
        <f t="shared" si="1"/>
        <v>6.2106997623421611E-4</v>
      </c>
    </row>
    <row r="51" spans="1:12" x14ac:dyDescent="0.25">
      <c r="A51" s="3">
        <v>50</v>
      </c>
      <c r="B51" s="1">
        <v>44166</v>
      </c>
      <c r="C51" s="2">
        <v>263269989</v>
      </c>
      <c r="D51" s="2">
        <v>270920013</v>
      </c>
      <c r="E51" s="2">
        <v>241690002</v>
      </c>
      <c r="F51" s="2">
        <v>250449997</v>
      </c>
      <c r="G51" s="2">
        <v>222953598</v>
      </c>
      <c r="H51">
        <v>0</v>
      </c>
      <c r="I51" s="5">
        <f t="shared" si="2"/>
        <v>-2.0110329357335255E-2</v>
      </c>
      <c r="J51" s="7">
        <v>3.2165532279552524E-2</v>
      </c>
      <c r="K51" s="7">
        <f t="shared" si="0"/>
        <v>2.7327657098790352E-3</v>
      </c>
      <c r="L51" s="8">
        <f t="shared" si="1"/>
        <v>4.5546095164650588E-5</v>
      </c>
    </row>
    <row r="52" spans="1:12" x14ac:dyDescent="0.25">
      <c r="A52" s="3">
        <v>51</v>
      </c>
      <c r="B52" s="1">
        <v>44197</v>
      </c>
      <c r="C52" s="2">
        <v>243000000</v>
      </c>
      <c r="D52" s="2">
        <v>273309998</v>
      </c>
      <c r="E52" s="2">
        <v>240210007</v>
      </c>
      <c r="F52" s="2">
        <v>250460007</v>
      </c>
      <c r="G52" s="2">
        <v>250460007</v>
      </c>
      <c r="H52">
        <v>0</v>
      </c>
      <c r="I52" s="5">
        <f t="shared" si="2"/>
        <v>3.9968057975237059E-5</v>
      </c>
      <c r="J52" s="7">
        <v>3.2165532279552524E-2</v>
      </c>
      <c r="K52" s="7">
        <f t="shared" si="0"/>
        <v>1.0320518765546867E-3</v>
      </c>
      <c r="L52" s="8">
        <f t="shared" si="1"/>
        <v>1.7200864609244776E-5</v>
      </c>
    </row>
    <row r="53" spans="1:12" x14ac:dyDescent="0.25">
      <c r="A53" s="3">
        <v>52</v>
      </c>
      <c r="B53" s="1">
        <v>44228</v>
      </c>
      <c r="C53" s="2">
        <v>262950012</v>
      </c>
      <c r="D53" s="2">
        <v>285440002</v>
      </c>
      <c r="E53" s="2">
        <v>245789993</v>
      </c>
      <c r="F53" s="2">
        <v>248770004</v>
      </c>
      <c r="G53" s="2">
        <v>248770004</v>
      </c>
      <c r="H53">
        <v>0</v>
      </c>
      <c r="I53" s="5">
        <f t="shared" si="2"/>
        <v>-6.7475962339967888E-3</v>
      </c>
      <c r="J53" s="7">
        <v>3.2165532279552524E-2</v>
      </c>
      <c r="K53" s="7">
        <f t="shared" si="0"/>
        <v>1.5142315707120046E-3</v>
      </c>
      <c r="L53" s="8">
        <f t="shared" si="1"/>
        <v>2.5237192845200077E-5</v>
      </c>
    </row>
    <row r="54" spans="1:12" x14ac:dyDescent="0.25">
      <c r="A54" s="3">
        <v>53</v>
      </c>
      <c r="B54" s="1">
        <v>44256</v>
      </c>
      <c r="C54" s="2">
        <v>263190002</v>
      </c>
      <c r="D54" s="2">
        <v>263190002</v>
      </c>
      <c r="E54" s="2">
        <v>225059998</v>
      </c>
      <c r="F54" s="2">
        <v>253570007</v>
      </c>
      <c r="G54" s="2">
        <v>253570007</v>
      </c>
      <c r="H54">
        <v>0</v>
      </c>
      <c r="I54" s="5">
        <f t="shared" si="2"/>
        <v>1.9294942809905624E-2</v>
      </c>
      <c r="J54" s="7">
        <v>3.2165532279552524E-2</v>
      </c>
      <c r="K54" s="7">
        <f t="shared" si="0"/>
        <v>1.6565207329618565E-4</v>
      </c>
      <c r="L54" s="8">
        <f t="shared" si="1"/>
        <v>2.760867888269761E-6</v>
      </c>
    </row>
    <row r="55" spans="1:12" x14ac:dyDescent="0.25">
      <c r="A55" s="3">
        <v>54</v>
      </c>
      <c r="B55" s="1">
        <v>44287</v>
      </c>
      <c r="C55" s="2">
        <v>262679993</v>
      </c>
      <c r="D55" s="2">
        <v>290989990</v>
      </c>
      <c r="E55" s="2">
        <v>262679993</v>
      </c>
      <c r="F55" s="2">
        <v>283119995</v>
      </c>
      <c r="G55" s="2">
        <v>283119995</v>
      </c>
      <c r="H55">
        <v>0</v>
      </c>
      <c r="I55" s="5">
        <f t="shared" si="2"/>
        <v>0.11653581726643236</v>
      </c>
      <c r="J55" s="7">
        <v>3.2165532279552524E-2</v>
      </c>
      <c r="K55" s="7">
        <f t="shared" si="0"/>
        <v>7.1183449887673228E-3</v>
      </c>
      <c r="L55" s="8">
        <f t="shared" si="1"/>
        <v>1.1863908314612204E-4</v>
      </c>
    </row>
    <row r="56" spans="1:12" x14ac:dyDescent="0.25">
      <c r="A56" s="3">
        <v>55</v>
      </c>
      <c r="B56" s="1">
        <v>44317</v>
      </c>
      <c r="C56" s="2">
        <v>280549988</v>
      </c>
      <c r="D56" s="2">
        <v>280549988</v>
      </c>
      <c r="E56" s="2">
        <v>248570007</v>
      </c>
      <c r="F56" s="2">
        <v>274940002</v>
      </c>
      <c r="G56" s="2">
        <v>274940002</v>
      </c>
      <c r="H56">
        <v>0</v>
      </c>
      <c r="I56" s="5">
        <f t="shared" si="2"/>
        <v>-2.8892318255374416E-2</v>
      </c>
      <c r="J56" s="7">
        <v>3.2165532279552524E-2</v>
      </c>
      <c r="K56" s="7">
        <f t="shared" si="0"/>
        <v>3.728061111945478E-3</v>
      </c>
      <c r="L56" s="8">
        <f t="shared" si="1"/>
        <v>6.2134351865757964E-5</v>
      </c>
    </row>
    <row r="57" spans="1:12" x14ac:dyDescent="0.25">
      <c r="A57" s="3">
        <v>56</v>
      </c>
      <c r="B57" s="1">
        <v>44348</v>
      </c>
      <c r="C57" s="2">
        <v>273579987</v>
      </c>
      <c r="D57" s="2">
        <v>310750000</v>
      </c>
      <c r="E57" s="2">
        <v>268609985</v>
      </c>
      <c r="F57" s="2">
        <v>309959991</v>
      </c>
      <c r="G57" s="2">
        <v>309959991</v>
      </c>
      <c r="H57">
        <v>0</v>
      </c>
      <c r="I57" s="5">
        <f t="shared" si="2"/>
        <v>0.12737320413636999</v>
      </c>
      <c r="J57" s="7">
        <v>3.2165532279552524E-2</v>
      </c>
      <c r="K57" s="7">
        <f t="shared" si="0"/>
        <v>9.0645007803954337E-3</v>
      </c>
      <c r="L57" s="8">
        <f t="shared" si="1"/>
        <v>1.5107501300659057E-4</v>
      </c>
    </row>
    <row r="58" spans="1:12" x14ac:dyDescent="0.25">
      <c r="A58" s="3">
        <v>57</v>
      </c>
      <c r="B58" s="1">
        <v>44378</v>
      </c>
      <c r="C58" s="2">
        <v>310149994</v>
      </c>
      <c r="D58" s="2">
        <v>333940002</v>
      </c>
      <c r="E58" s="2">
        <v>309309998</v>
      </c>
      <c r="F58" s="2">
        <v>326489990</v>
      </c>
      <c r="G58" s="2">
        <v>326489990</v>
      </c>
      <c r="H58">
        <v>0</v>
      </c>
      <c r="I58" s="5">
        <f t="shared" si="2"/>
        <v>5.3329460188298983E-2</v>
      </c>
      <c r="J58" s="7">
        <v>3.2165532279552524E-2</v>
      </c>
      <c r="K58" s="7">
        <f t="shared" si="0"/>
        <v>4.4791184452661726E-4</v>
      </c>
      <c r="L58" s="8">
        <f t="shared" si="1"/>
        <v>7.4651974087769546E-6</v>
      </c>
    </row>
    <row r="59" spans="1:12" x14ac:dyDescent="0.25">
      <c r="A59" s="3">
        <v>58</v>
      </c>
      <c r="B59" s="1">
        <v>44409</v>
      </c>
      <c r="C59" s="2">
        <v>326579987</v>
      </c>
      <c r="D59" s="2">
        <v>354529999</v>
      </c>
      <c r="E59" s="2">
        <v>321880005</v>
      </c>
      <c r="F59" s="2">
        <v>353559998</v>
      </c>
      <c r="G59" s="2">
        <v>353559998</v>
      </c>
      <c r="H59">
        <v>0</v>
      </c>
      <c r="I59" s="5">
        <f t="shared" si="2"/>
        <v>8.2912214245833393E-2</v>
      </c>
      <c r="J59" s="7">
        <v>3.2165532279552524E-2</v>
      </c>
      <c r="K59" s="7">
        <f t="shared" si="0"/>
        <v>2.5752257305868562E-3</v>
      </c>
      <c r="L59" s="8">
        <f t="shared" si="1"/>
        <v>4.2920428843114268E-5</v>
      </c>
    </row>
    <row r="60" spans="1:12" x14ac:dyDescent="0.25">
      <c r="A60" s="3">
        <v>59</v>
      </c>
      <c r="B60" s="1">
        <v>44440</v>
      </c>
      <c r="C60" s="2">
        <v>354869995</v>
      </c>
      <c r="D60" s="2">
        <v>357660004</v>
      </c>
      <c r="E60" s="2">
        <v>313010010</v>
      </c>
      <c r="F60" s="2">
        <v>313010010</v>
      </c>
      <c r="G60" s="2">
        <v>313010010</v>
      </c>
      <c r="H60">
        <v>0</v>
      </c>
      <c r="I60" s="5">
        <f t="shared" si="2"/>
        <v>-0.11469054256528199</v>
      </c>
      <c r="J60" s="7">
        <v>3.2165532279552524E-2</v>
      </c>
      <c r="K60" s="7">
        <f t="shared" si="0"/>
        <v>2.1566706718831635E-2</v>
      </c>
      <c r="L60" s="8">
        <f t="shared" si="1"/>
        <v>3.5944511198052724E-4</v>
      </c>
    </row>
    <row r="61" spans="1:12" x14ac:dyDescent="0.25">
      <c r="A61" s="3">
        <v>60</v>
      </c>
      <c r="B61" s="1">
        <v>44470</v>
      </c>
      <c r="C61" s="2">
        <v>317250000</v>
      </c>
      <c r="D61" s="2">
        <v>338700012</v>
      </c>
      <c r="E61" s="2">
        <v>303649994</v>
      </c>
      <c r="F61" s="2">
        <v>338700012</v>
      </c>
      <c r="G61" s="2">
        <v>338700012</v>
      </c>
      <c r="H61">
        <v>0</v>
      </c>
      <c r="I61" s="5">
        <f t="shared" si="2"/>
        <v>8.2074058909489933E-2</v>
      </c>
      <c r="J61" s="7">
        <v>3.2165532279552524E-2</v>
      </c>
      <c r="K61" s="7">
        <f t="shared" si="0"/>
        <v>2.4908610303711718E-3</v>
      </c>
      <c r="L61" s="8">
        <f t="shared" si="1"/>
        <v>4.1514350506186198E-5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BFOCX</vt:lpstr>
      <vt:lpstr>BPTRX</vt:lpstr>
      <vt:lpstr>FTQGX</vt:lpstr>
      <vt:lpstr>HACAX</vt:lpstr>
      <vt:lpstr>HCAIX</vt:lpstr>
      <vt:lpstr>LDVAX</vt:lpstr>
      <vt:lpstr>MCSMX</vt:lpstr>
      <vt:lpstr>RYCCX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Tiziana Amicarella</dc:creator>
  <cp:lastModifiedBy>Tiziana Amicarella</cp:lastModifiedBy>
  <dcterms:created xsi:type="dcterms:W3CDTF">2021-10-20T03:54:18Z</dcterms:created>
  <dcterms:modified xsi:type="dcterms:W3CDTF">2021-10-21T23:29:17Z</dcterms:modified>
</cp:coreProperties>
</file>