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0" yWindow="0" windowWidth="20490" windowHeight="8340" tabRatio="794" activeTab="9"/>
  </bookViews>
  <sheets>
    <sheet name="COUVERTURE" sheetId="1" r:id="rId1"/>
    <sheet name="GARDE" sheetId="2" r:id="rId2"/>
    <sheet name="RECEVABILITE" sheetId="3" r:id="rId3"/>
    <sheet name="NOTE36 (TABLE DES CODES)" sheetId="85" r:id="rId4"/>
    <sheet name="NOTE36 Suite (Nomenclature)" sheetId="84" r:id="rId5"/>
    <sheet name="FICHE R1" sheetId="4" r:id="rId6"/>
    <sheet name="FICHE R2" sheetId="5" r:id="rId7"/>
    <sheet name="FICHE R3" sheetId="6" r:id="rId8"/>
    <sheet name="BILAN" sheetId="8" r:id="rId9"/>
    <sheet name="ACTIF" sheetId="9" r:id="rId10"/>
    <sheet name="PASSIF" sheetId="10" r:id="rId11"/>
    <sheet name="RESULTAT" sheetId="11" r:id="rId12"/>
    <sheet name="TFT" sheetId="12" r:id="rId13"/>
    <sheet name="FICHE R4" sheetId="7" r:id="rId14"/>
    <sheet name="NOTE 1" sheetId="13" r:id="rId15"/>
    <sheet name="NOTE 2" sheetId="14" r:id="rId16"/>
    <sheet name="NOTE 3A" sheetId="15" r:id="rId17"/>
    <sheet name="NOTE 3B" sheetId="16" r:id="rId18"/>
    <sheet name="NOTE 3C" sheetId="17" r:id="rId19"/>
    <sheet name="NOTE 3C BIS" sheetId="96" r:id="rId20"/>
    <sheet name="NOTE 3D" sheetId="18" r:id="rId21"/>
    <sheet name="NOTE 3E" sheetId="19" r:id="rId22"/>
    <sheet name="NOTE 4" sheetId="20" r:id="rId23"/>
    <sheet name="NOTE 5" sheetId="21" r:id="rId24"/>
    <sheet name="NOTE 6" sheetId="22" r:id="rId25"/>
    <sheet name="NOTE 7" sheetId="23" r:id="rId26"/>
    <sheet name="NOTE 8" sheetId="24" r:id="rId27"/>
    <sheet name="NOTE 8A" sheetId="25" r:id="rId28"/>
    <sheet name="NOTE 8B" sheetId="75" r:id="rId29"/>
    <sheet name="NOTE 8C" sheetId="76" r:id="rId30"/>
    <sheet name="NOTE 9" sheetId="26" r:id="rId31"/>
    <sheet name="NOTE 10" sheetId="27" r:id="rId32"/>
    <sheet name="NOTE 11" sheetId="28" r:id="rId33"/>
    <sheet name="NOTE 12" sheetId="29" r:id="rId34"/>
    <sheet name="NOTE 13" sheetId="30" r:id="rId35"/>
    <sheet name="NOTE 14" sheetId="31" r:id="rId36"/>
    <sheet name="NOTE 15A" sheetId="32" r:id="rId37"/>
    <sheet name="NOTE 15B" sheetId="33" r:id="rId38"/>
    <sheet name="NOTE 16A" sheetId="34" r:id="rId39"/>
    <sheet name="NOTE 16B" sheetId="35" r:id="rId40"/>
    <sheet name="NOTE 16B BIS" sheetId="36" r:id="rId41"/>
    <sheet name="NOTE 16C" sheetId="37" r:id="rId42"/>
    <sheet name="NOTE 17" sheetId="38" r:id="rId43"/>
    <sheet name="NOTE 18" sheetId="39" r:id="rId44"/>
    <sheet name="NOTE 19" sheetId="40" r:id="rId45"/>
    <sheet name="NOTE 20" sheetId="41" r:id="rId46"/>
    <sheet name="NOTE 21" sheetId="42" r:id="rId47"/>
    <sheet name="NOTE 22" sheetId="43" r:id="rId48"/>
    <sheet name="NOTE 23" sheetId="44" r:id="rId49"/>
    <sheet name="NOTE 24" sheetId="45" r:id="rId50"/>
    <sheet name="NOTE 25" sheetId="46" r:id="rId51"/>
    <sheet name="NOTE 26" sheetId="47" r:id="rId52"/>
    <sheet name="NOTE 27A" sheetId="48" r:id="rId53"/>
    <sheet name="NOTE 27B" sheetId="49" r:id="rId54"/>
    <sheet name="NOTE 28" sheetId="50" r:id="rId55"/>
    <sheet name="NOTE 29" sheetId="51" r:id="rId56"/>
    <sheet name="NOTE 30" sheetId="52" r:id="rId57"/>
    <sheet name="NOTE 31" sheetId="53" r:id="rId58"/>
    <sheet name="NOTE 32" sheetId="54" r:id="rId59"/>
    <sheet name="NOTE 33" sheetId="55" r:id="rId60"/>
    <sheet name="NOTE 34" sheetId="69" r:id="rId61"/>
    <sheet name="NOTE 35" sheetId="57" r:id="rId62"/>
    <sheet name="NOTE 37" sheetId="97" r:id="rId63"/>
    <sheet name="NOTE 38" sheetId="79" r:id="rId64"/>
    <sheet name="NOTE 39" sheetId="80" r:id="rId65"/>
    <sheet name="GARDE (DGI-INS)" sheetId="59" r:id="rId66"/>
    <sheet name="NOTES DGI - INS" sheetId="82" r:id="rId67"/>
    <sheet name="COMP-CHARGES" sheetId="92" r:id="rId68"/>
    <sheet name="COMP-TVA" sheetId="72" r:id="rId69"/>
    <sheet name="COMP-TVA (2)" sheetId="83" r:id="rId70"/>
    <sheet name="SUPPL1" sheetId="60" r:id="rId71"/>
    <sheet name="SUPPL2" sheetId="61" r:id="rId72"/>
    <sheet name="SUPPL3" sheetId="62" r:id="rId73"/>
    <sheet name="SUPPL4" sheetId="63" r:id="rId74"/>
    <sheet name="SUPPL5" sheetId="64" r:id="rId75"/>
    <sheet name="SUPPL6" sheetId="65" r:id="rId76"/>
    <sheet name="SUPPL7" sheetId="73" r:id="rId77"/>
    <sheet name="GARDE (BIC) " sheetId="87" r:id="rId78"/>
    <sheet name="GARDE (BNC)" sheetId="88" r:id="rId79"/>
    <sheet name="GARDE (BA)" sheetId="89" r:id="rId80"/>
    <sheet name="GARDE (301)" sheetId="90" r:id="rId81"/>
    <sheet name="GARDE (302)" sheetId="91" r:id="rId82"/>
    <sheet name="GARDE(3)" sheetId="67" r:id="rId83"/>
    <sheet name="COMMENTAIRE" sheetId="68" r:id="rId84"/>
  </sheets>
  <definedNames>
    <definedName name="_xlnm.Print_Area" localSheetId="9">ACTIF!$A$1:$I$39</definedName>
    <definedName name="_xlnm.Print_Area" localSheetId="8">BILAN!$A$1:$N$39</definedName>
    <definedName name="_xlnm.Print_Area" localSheetId="68">'COMP-TVA'!$A$1:$H$28</definedName>
    <definedName name="_xlnm.Print_Area" localSheetId="0">COUVERTURE!#REF!</definedName>
    <definedName name="_xlnm.Print_Area" localSheetId="5">'FICHE R1'!$A$1:$V$64</definedName>
    <definedName name="_xlnm.Print_Area" localSheetId="6">'FICHE R2'!$A$1:$AL$61</definedName>
    <definedName name="_xlnm.Print_Area" localSheetId="7">'FICHE R3'!$A$1:$J$36</definedName>
    <definedName name="_xlnm.Print_Area" localSheetId="13">'FICHE R4'!$A$1:$J$65</definedName>
    <definedName name="_xlnm.Print_Area" localSheetId="1">GARDE!$A$1:$L$48</definedName>
    <definedName name="_xlnm.Print_Area" localSheetId="82">'GARDE(3)'!$A$1:$M$53</definedName>
    <definedName name="_xlnm.Print_Area" localSheetId="14">'NOTE 1'!$A$1:$I$53</definedName>
    <definedName name="_xlnm.Print_Area" localSheetId="31">'NOTE 10'!$A$1:$I$20</definedName>
    <definedName name="_xlnm.Print_Area" localSheetId="32">'NOTE 11'!$A$1:$I$31</definedName>
    <definedName name="_xlnm.Print_Area" localSheetId="33">'NOTE 12'!$A$1:$I$44</definedName>
    <definedName name="_xlnm.Print_Area" localSheetId="34">'NOTE 13'!$A$1:$M$34</definedName>
    <definedName name="_xlnm.Print_Area" localSheetId="35">'NOTE 14'!$A$1:$H$27</definedName>
    <definedName name="_xlnm.Print_Area" localSheetId="36">'NOTE 15A'!$A$1:$J$30</definedName>
    <definedName name="_xlnm.Print_Area" localSheetId="37">'NOTE 15B'!$A$1:$K$20</definedName>
    <definedName name="_xlnm.Print_Area" localSheetId="38">'NOTE 16A'!$A$1:$K$46</definedName>
    <definedName name="_xlnm.Print_Area" localSheetId="39">'NOTE 16B'!$A$1:$I$38</definedName>
    <definedName name="_xlnm.Print_Area" localSheetId="40">'NOTE 16B BIS'!$A$1:$I$25</definedName>
    <definedName name="_xlnm.Print_Area" localSheetId="41">'NOTE 16C'!$A$1:$H$30</definedName>
    <definedName name="_xlnm.Print_Area" localSheetId="42">'NOTE 17'!$A$1:$K$26</definedName>
    <definedName name="_xlnm.Print_Area" localSheetId="43">'NOTE 18'!$A$1:$K$29</definedName>
    <definedName name="_xlnm.Print_Area" localSheetId="44">'NOTE 19'!$A$1:$K$34</definedName>
    <definedName name="_xlnm.Print_Area" localSheetId="15">'NOTE 2'!$A$1:$I$20</definedName>
    <definedName name="_xlnm.Print_Area" localSheetId="45">'NOTE 20'!$A$1:$H$23</definedName>
    <definedName name="_xlnm.Print_Area" localSheetId="46">'NOTE 21'!$A$1:$H$52</definedName>
    <definedName name="_xlnm.Print_Area" localSheetId="47">'NOTE 22'!$A$1:$H$37</definedName>
    <definedName name="_xlnm.Print_Area" localSheetId="48">'NOTE 23'!$A$1:$H$18</definedName>
    <definedName name="_xlnm.Print_Area" localSheetId="49">'NOTE 24'!$A$1:$H$26</definedName>
    <definedName name="_xlnm.Print_Area" localSheetId="50">'NOTE 25'!$A$1:$H$17</definedName>
    <definedName name="_xlnm.Print_Area" localSheetId="51">'NOTE 26'!$A$1:$H$23</definedName>
    <definedName name="_xlnm.Print_Area" localSheetId="52">'NOTE 27A'!$A$1:$H$20</definedName>
    <definedName name="_xlnm.Print_Area" localSheetId="53">'NOTE 27B'!$A$1:$S$31</definedName>
    <definedName name="_xlnm.Print_Area" localSheetId="54">'NOTE 28'!$A$1:$L$31</definedName>
    <definedName name="_xlnm.Print_Area" localSheetId="55">'NOTE 29'!$A$1:$H$38</definedName>
    <definedName name="_xlnm.Print_Area" localSheetId="56">'NOTE 30'!$A$1:$H$42</definedName>
    <definedName name="_xlnm.Print_Area" localSheetId="57">'NOTE 31'!$A$1:$K$37</definedName>
    <definedName name="_xlnm.Print_Area" localSheetId="58">'NOTE 32'!$A$1:$P$31</definedName>
    <definedName name="_xlnm.Print_Area" localSheetId="59">'NOTE 33'!$A$1:$L$32</definedName>
    <definedName name="_xlnm.Print_Area" localSheetId="60">'NOTE 34'!$A$1:$H$65</definedName>
    <definedName name="_xlnm.Print_Area" localSheetId="61">'NOTE 35'!$A$1:$I$52</definedName>
    <definedName name="_xlnm.Print_Area" localSheetId="62">'NOTE 37'!$A$1:$H$39</definedName>
    <definedName name="_xlnm.Print_Area" localSheetId="63">'NOTE 38'!$A$1:$I$31</definedName>
    <definedName name="_xlnm.Print_Area" localSheetId="64">'NOTE 39'!$A$1:$I$47</definedName>
    <definedName name="_xlnm.Print_Area" localSheetId="16">'NOTE 3A'!$A$1:$J$38</definedName>
    <definedName name="_xlnm.Print_Area" localSheetId="17">'NOTE 3B'!$A$1:$L$18</definedName>
    <definedName name="_xlnm.Print_Area" localSheetId="18">'NOTE 3C'!$A$1:$O$28</definedName>
    <definedName name="_xlnm.Print_Area" localSheetId="19">'NOTE 3C BIS'!$A$1:$K$26</definedName>
    <definedName name="_xlnm.Print_Area" localSheetId="20">'NOTE 3D'!$A$1:$H$26</definedName>
    <definedName name="_xlnm.Print_Area" localSheetId="21">'NOTE 3E'!$A$1:$I$23</definedName>
    <definedName name="_xlnm.Print_Area" localSheetId="22">'NOTE 4'!$A$1:$K$41</definedName>
    <definedName name="_xlnm.Print_Area" localSheetId="23">'NOTE 5'!$A$1:$I$29</definedName>
    <definedName name="_xlnm.Print_Area" localSheetId="24">'NOTE 6'!$A$1:$J$24</definedName>
    <definedName name="_xlnm.Print_Area" localSheetId="25">'NOTE 7'!$A$1:$J$28</definedName>
    <definedName name="_xlnm.Print_Area" localSheetId="26">'NOTE 8'!$A$1:$J$27</definedName>
    <definedName name="_xlnm.Print_Area" localSheetId="27">'NOTE 8A'!$A$1:$J$28</definedName>
    <definedName name="_xlnm.Print_Area" localSheetId="28">'NOTE 8B'!$A$1:$I$19</definedName>
    <definedName name="_xlnm.Print_Area" localSheetId="29">'NOTE 8C'!$A$1:$I$19</definedName>
    <definedName name="_xlnm.Print_Area" localSheetId="30">'NOTE 9'!$A$1:$I$23</definedName>
    <definedName name="_xlnm.Print_Area" localSheetId="3">'NOTE36 (TABLE DES CODES)'!$A$1:$J$46</definedName>
    <definedName name="_xlnm.Print_Area" localSheetId="4">'NOTE36 Suite (Nomenclature)'!$A$1:$J$9</definedName>
    <definedName name="_xlnm.Print_Area" localSheetId="66">'NOTES DGI - INS'!$A$1:$J$38</definedName>
    <definedName name="_xlnm.Print_Area" localSheetId="10">PASSIF!$A$1:$I$39</definedName>
    <definedName name="_xlnm.Print_Area" localSheetId="2">RECEVABILITE!$A$1:$B$48</definedName>
    <definedName name="_xlnm.Print_Area" localSheetId="11">RESULTAT!$A$1:$J$52</definedName>
    <definedName name="_xlnm.Print_Area" localSheetId="70">SUPPL1!$A$1:$N$42</definedName>
    <definedName name="_xlnm.Print_Area" localSheetId="71">SUPPL2!$A$1:$J$31</definedName>
    <definedName name="_xlnm.Print_Area" localSheetId="72">SUPPL3!$A$1:$K$12</definedName>
    <definedName name="_xlnm.Print_Area" localSheetId="73">SUPPL4!$A$1:$N$40</definedName>
    <definedName name="_xlnm.Print_Area" localSheetId="74">SUPPL5!$A$1:$Q$15</definedName>
    <definedName name="_xlnm.Print_Area" localSheetId="75">SUPPL6!$A$1:$H$28</definedName>
    <definedName name="_xlnm.Print_Area" localSheetId="12">TFT!$A$1:$J$42</definedName>
  </definedNames>
  <calcPr calcId="162913"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G29" i="40" l="1"/>
  <c r="G25" i="40"/>
  <c r="G26" i="40"/>
  <c r="G24" i="40"/>
  <c r="G17" i="40"/>
  <c r="G18" i="40"/>
  <c r="G19" i="40"/>
  <c r="G20" i="40"/>
  <c r="G21" i="40"/>
  <c r="G22" i="40"/>
  <c r="G16" i="40"/>
  <c r="G10" i="40"/>
  <c r="G11" i="40"/>
  <c r="G12" i="40"/>
  <c r="G13" i="40"/>
  <c r="G14" i="40"/>
  <c r="G9" i="40"/>
  <c r="G21" i="39"/>
  <c r="G22" i="39"/>
  <c r="G23" i="39"/>
  <c r="G24" i="39"/>
  <c r="G20" i="39"/>
  <c r="G10" i="39"/>
  <c r="G11" i="39"/>
  <c r="G12" i="39"/>
  <c r="G13" i="39"/>
  <c r="G14" i="39"/>
  <c r="G15" i="39"/>
  <c r="G16" i="39"/>
  <c r="G17" i="39"/>
  <c r="G18" i="39"/>
  <c r="G9" i="39"/>
  <c r="H22" i="31"/>
  <c r="H21" i="31"/>
  <c r="F20" i="31"/>
  <c r="G20" i="31"/>
  <c r="H20" i="31"/>
  <c r="H16" i="31"/>
  <c r="H17" i="31"/>
  <c r="H18" i="31"/>
  <c r="H19" i="31"/>
  <c r="H15" i="31"/>
  <c r="F14" i="31"/>
  <c r="G14" i="31"/>
  <c r="H14" i="31"/>
  <c r="H10" i="31"/>
  <c r="H11" i="31"/>
  <c r="H12" i="31"/>
  <c r="H13" i="31"/>
  <c r="H9" i="31"/>
  <c r="E39" i="34"/>
  <c r="F39" i="34"/>
  <c r="G39" i="34"/>
  <c r="G27" i="34"/>
  <c r="G28" i="34"/>
  <c r="G29" i="34"/>
  <c r="G30" i="34"/>
  <c r="G31" i="34"/>
  <c r="G32" i="34"/>
  <c r="G33" i="34"/>
  <c r="G34" i="34"/>
  <c r="G35" i="34"/>
  <c r="G36" i="34"/>
  <c r="G37" i="34"/>
  <c r="G38" i="34"/>
  <c r="G26" i="34"/>
  <c r="E25" i="34"/>
  <c r="F25" i="34"/>
  <c r="G25" i="34"/>
  <c r="G21" i="34"/>
  <c r="G22" i="34"/>
  <c r="G23" i="34"/>
  <c r="G24" i="34"/>
  <c r="G20" i="34"/>
  <c r="E19" i="34"/>
  <c r="F19" i="34"/>
  <c r="G19" i="34"/>
  <c r="G10" i="34"/>
  <c r="G11" i="34"/>
  <c r="G12" i="34"/>
  <c r="G13" i="34"/>
  <c r="G14" i="34"/>
  <c r="G15" i="34"/>
  <c r="G16" i="34"/>
  <c r="G17" i="34"/>
  <c r="G18" i="34"/>
  <c r="G9" i="34"/>
  <c r="G14" i="33"/>
  <c r="H14" i="33"/>
  <c r="I14" i="33"/>
  <c r="I10" i="33"/>
  <c r="I11" i="33"/>
  <c r="I12" i="33"/>
  <c r="I13" i="33"/>
  <c r="I9" i="33"/>
  <c r="E17" i="32"/>
  <c r="E25" i="32"/>
  <c r="E26" i="32"/>
  <c r="F17" i="32"/>
  <c r="F25" i="32"/>
  <c r="F26" i="32"/>
  <c r="G26" i="32"/>
  <c r="G25" i="32"/>
  <c r="G19" i="32"/>
  <c r="G20" i="32"/>
  <c r="G21" i="32"/>
  <c r="G22" i="32"/>
  <c r="G23" i="32"/>
  <c r="G24" i="32"/>
  <c r="G18" i="32"/>
  <c r="G17" i="32"/>
  <c r="G10" i="32"/>
  <c r="G11" i="32"/>
  <c r="G12" i="32"/>
  <c r="G13" i="32"/>
  <c r="G14" i="32"/>
  <c r="G15" i="32"/>
  <c r="G16" i="32"/>
  <c r="G9" i="32"/>
  <c r="E17" i="22"/>
  <c r="G17" i="22"/>
  <c r="I17" i="22"/>
  <c r="I18" i="22"/>
  <c r="E19" i="22"/>
  <c r="G19" i="22"/>
  <c r="I19" i="22"/>
  <c r="I10" i="22"/>
  <c r="I11" i="22"/>
  <c r="I12" i="22"/>
  <c r="I13" i="22"/>
  <c r="I14" i="22"/>
  <c r="I15" i="22"/>
  <c r="I16" i="22"/>
  <c r="I9" i="22"/>
  <c r="I19" i="29"/>
  <c r="I20" i="29"/>
  <c r="I21" i="29"/>
  <c r="I22" i="29"/>
  <c r="I23" i="29"/>
  <c r="I24" i="29"/>
  <c r="I18" i="29"/>
  <c r="I12" i="29"/>
  <c r="I13" i="29"/>
  <c r="I14" i="29"/>
  <c r="I15" i="29"/>
  <c r="I16" i="29"/>
  <c r="I11" i="29"/>
  <c r="H13" i="39"/>
  <c r="H31" i="97"/>
  <c r="H28" i="97"/>
  <c r="H25" i="97"/>
  <c r="H17" i="97"/>
  <c r="H11" i="97"/>
  <c r="H40" i="69"/>
  <c r="H39" i="69"/>
  <c r="H34" i="52"/>
  <c r="H24" i="51"/>
  <c r="H13" i="47"/>
  <c r="H14" i="47"/>
  <c r="F27" i="42"/>
  <c r="H16" i="20"/>
  <c r="H17" i="20"/>
  <c r="F11" i="18"/>
  <c r="H11" i="18"/>
  <c r="F12" i="18"/>
  <c r="J143" i="92"/>
  <c r="J61" i="92"/>
  <c r="I143" i="92"/>
  <c r="I112" i="92"/>
  <c r="I61" i="92"/>
  <c r="H23" i="97"/>
  <c r="C6" i="97"/>
  <c r="H5" i="97"/>
  <c r="F5" i="97"/>
  <c r="C5" i="97"/>
  <c r="H4" i="97"/>
  <c r="B4" i="97"/>
  <c r="C3" i="97"/>
  <c r="L15" i="50"/>
  <c r="L16" i="50"/>
  <c r="L17" i="50"/>
  <c r="L18" i="50"/>
  <c r="L19" i="50"/>
  <c r="L20" i="50"/>
  <c r="L21" i="50"/>
  <c r="L22" i="50"/>
  <c r="L23" i="50"/>
  <c r="L24" i="50"/>
  <c r="L25" i="50"/>
  <c r="L26" i="50"/>
  <c r="L27" i="50"/>
  <c r="E28" i="50"/>
  <c r="F28" i="50"/>
  <c r="G28" i="50"/>
  <c r="H28" i="50"/>
  <c r="I28" i="50"/>
  <c r="J28" i="50"/>
  <c r="K28" i="50"/>
  <c r="E14" i="50"/>
  <c r="E29" i="50"/>
  <c r="F14" i="50"/>
  <c r="G14" i="50"/>
  <c r="G29" i="50"/>
  <c r="H14" i="50"/>
  <c r="I14" i="50"/>
  <c r="I29" i="50"/>
  <c r="J14" i="50"/>
  <c r="K14" i="50"/>
  <c r="K29" i="50"/>
  <c r="L13" i="50"/>
  <c r="L12" i="50"/>
  <c r="L11" i="50"/>
  <c r="G45" i="13"/>
  <c r="I5" i="13"/>
  <c r="K5" i="96"/>
  <c r="I4" i="13"/>
  <c r="K4" i="96"/>
  <c r="G5" i="13"/>
  <c r="G5" i="96"/>
  <c r="C6" i="13"/>
  <c r="C6" i="96"/>
  <c r="C5" i="13"/>
  <c r="C5" i="96"/>
  <c r="B4" i="13"/>
  <c r="B4" i="96"/>
  <c r="C3" i="13"/>
  <c r="C3" i="96"/>
  <c r="J11" i="96"/>
  <c r="J12" i="96"/>
  <c r="J13" i="96"/>
  <c r="J14" i="96"/>
  <c r="J15" i="96"/>
  <c r="J16" i="96"/>
  <c r="J17" i="96"/>
  <c r="J18" i="96"/>
  <c r="J19" i="96"/>
  <c r="J20" i="96"/>
  <c r="J21" i="96"/>
  <c r="J22" i="96"/>
  <c r="J23" i="96"/>
  <c r="J24" i="96"/>
  <c r="H15" i="96"/>
  <c r="H23" i="96"/>
  <c r="H24" i="96"/>
  <c r="F15" i="96"/>
  <c r="F23" i="96"/>
  <c r="F24" i="96"/>
  <c r="D15" i="96"/>
  <c r="D23" i="96"/>
  <c r="D24" i="96"/>
  <c r="I11" i="10"/>
  <c r="I12" i="10"/>
  <c r="I13" i="10"/>
  <c r="I14" i="10"/>
  <c r="I15" i="10"/>
  <c r="I16" i="10"/>
  <c r="I17" i="10"/>
  <c r="I18" i="10"/>
  <c r="I19" i="10"/>
  <c r="I20" i="10"/>
  <c r="I21" i="10"/>
  <c r="I22" i="10"/>
  <c r="I23" i="10"/>
  <c r="I24" i="10"/>
  <c r="I25" i="10"/>
  <c r="I26" i="10"/>
  <c r="H11" i="10"/>
  <c r="H12" i="10"/>
  <c r="H13" i="10"/>
  <c r="H14" i="10"/>
  <c r="H15" i="10"/>
  <c r="H16" i="10"/>
  <c r="H17" i="10"/>
  <c r="H18" i="10"/>
  <c r="H19" i="10"/>
  <c r="H20" i="10"/>
  <c r="H21" i="10"/>
  <c r="H22" i="10"/>
  <c r="H23" i="10"/>
  <c r="H24" i="10"/>
  <c r="H25" i="10"/>
  <c r="H26" i="10"/>
  <c r="N21" i="8"/>
  <c r="N25" i="8"/>
  <c r="N26" i="8"/>
  <c r="M21" i="8"/>
  <c r="M25" i="8"/>
  <c r="M26" i="8"/>
  <c r="C6" i="84"/>
  <c r="I5" i="84"/>
  <c r="G5" i="84"/>
  <c r="C5" i="84"/>
  <c r="I4" i="84"/>
  <c r="B4" i="84"/>
  <c r="C3" i="84"/>
  <c r="G17" i="48"/>
  <c r="F17" i="48"/>
  <c r="J23" i="17"/>
  <c r="L23" i="17"/>
  <c r="J15" i="17"/>
  <c r="J24" i="17"/>
  <c r="L15" i="17"/>
  <c r="L24" i="17"/>
  <c r="N17" i="17"/>
  <c r="N18" i="17"/>
  <c r="N19" i="17"/>
  <c r="N20" i="17"/>
  <c r="N21" i="17"/>
  <c r="N22" i="17"/>
  <c r="N16" i="17"/>
  <c r="N12" i="17"/>
  <c r="N13" i="17"/>
  <c r="N14" i="17"/>
  <c r="N11" i="17"/>
  <c r="F28" i="25"/>
  <c r="J19" i="12"/>
  <c r="J26" i="12"/>
  <c r="J32" i="12"/>
  <c r="J37" i="12"/>
  <c r="J38" i="12"/>
  <c r="J39" i="12"/>
  <c r="J40" i="12"/>
  <c r="E18" i="12"/>
  <c r="J18" i="11"/>
  <c r="J32" i="11"/>
  <c r="J34" i="11"/>
  <c r="J37" i="11"/>
  <c r="J43" i="11"/>
  <c r="J44" i="11"/>
  <c r="J49" i="11"/>
  <c r="J52" i="11"/>
  <c r="J14" i="11"/>
  <c r="K24" i="30"/>
  <c r="K23" i="30"/>
  <c r="K22" i="30"/>
  <c r="K21" i="30"/>
  <c r="K20" i="30"/>
  <c r="K19" i="30"/>
  <c r="K18" i="30"/>
  <c r="K17" i="30"/>
  <c r="K16" i="30"/>
  <c r="K15" i="30"/>
  <c r="K14" i="30"/>
  <c r="K13" i="30"/>
  <c r="K12" i="30"/>
  <c r="K11" i="30"/>
  <c r="K10" i="30"/>
  <c r="J25" i="15"/>
  <c r="J26" i="15"/>
  <c r="K26" i="30"/>
  <c r="J221" i="92"/>
  <c r="J161" i="92"/>
  <c r="J162" i="92"/>
  <c r="J163" i="92"/>
  <c r="J164" i="92"/>
  <c r="J165" i="92"/>
  <c r="J166" i="92"/>
  <c r="J167" i="92"/>
  <c r="J168" i="92"/>
  <c r="J169" i="92"/>
  <c r="J170" i="92"/>
  <c r="J171" i="92"/>
  <c r="J172" i="92"/>
  <c r="J173" i="92"/>
  <c r="H174" i="92"/>
  <c r="G174" i="92"/>
  <c r="J174" i="92"/>
  <c r="J175" i="92"/>
  <c r="J176" i="92"/>
  <c r="J177" i="92"/>
  <c r="J178" i="92"/>
  <c r="J179" i="92"/>
  <c r="J180" i="92"/>
  <c r="J181" i="92"/>
  <c r="J182" i="92"/>
  <c r="J183" i="92"/>
  <c r="J184" i="92"/>
  <c r="J185" i="92"/>
  <c r="J186" i="92"/>
  <c r="J187" i="92"/>
  <c r="J188" i="92"/>
  <c r="J189" i="92"/>
  <c r="J190" i="92"/>
  <c r="H191" i="92"/>
  <c r="G191" i="92"/>
  <c r="J191" i="92"/>
  <c r="J192" i="92"/>
  <c r="J193" i="92"/>
  <c r="J194" i="92"/>
  <c r="J195" i="92"/>
  <c r="J196" i="92"/>
  <c r="J197" i="92"/>
  <c r="J198" i="92"/>
  <c r="J199" i="92"/>
  <c r="J200" i="92"/>
  <c r="J201" i="92"/>
  <c r="J202" i="92"/>
  <c r="J203" i="92"/>
  <c r="J204" i="92"/>
  <c r="J205" i="92"/>
  <c r="J206" i="92"/>
  <c r="J207" i="92"/>
  <c r="J208" i="92"/>
  <c r="J209" i="92"/>
  <c r="J210" i="92"/>
  <c r="J211" i="92"/>
  <c r="J212" i="92"/>
  <c r="J213" i="92"/>
  <c r="J214" i="92"/>
  <c r="J215" i="92"/>
  <c r="J216" i="92"/>
  <c r="J217" i="92"/>
  <c r="J218" i="92"/>
  <c r="J219" i="92"/>
  <c r="J220" i="92"/>
  <c r="J160" i="92"/>
  <c r="J140" i="92"/>
  <c r="J141" i="92"/>
  <c r="J142" i="92"/>
  <c r="H144" i="92"/>
  <c r="G144" i="92"/>
  <c r="J144" i="92"/>
  <c r="J145" i="92"/>
  <c r="J146" i="92"/>
  <c r="J147" i="92"/>
  <c r="J148" i="92"/>
  <c r="J114" i="92"/>
  <c r="J115" i="92"/>
  <c r="J116" i="92"/>
  <c r="J117" i="92"/>
  <c r="J118" i="92"/>
  <c r="J119" i="92"/>
  <c r="J120" i="92"/>
  <c r="J121" i="92"/>
  <c r="J122" i="92"/>
  <c r="J123" i="92"/>
  <c r="J124" i="92"/>
  <c r="J125" i="92"/>
  <c r="J126" i="92"/>
  <c r="J127" i="92"/>
  <c r="J128" i="92"/>
  <c r="J129" i="92"/>
  <c r="J130" i="92"/>
  <c r="J131" i="92"/>
  <c r="J132" i="92"/>
  <c r="J133" i="92"/>
  <c r="J134" i="92"/>
  <c r="J135" i="92"/>
  <c r="J136" i="92"/>
  <c r="J137" i="92"/>
  <c r="J138" i="92"/>
  <c r="J139" i="92"/>
  <c r="J86" i="92"/>
  <c r="J87" i="92"/>
  <c r="J88" i="92"/>
  <c r="J89" i="92"/>
  <c r="J90" i="92"/>
  <c r="J91" i="92"/>
  <c r="J92" i="92"/>
  <c r="J93" i="92"/>
  <c r="J94" i="92"/>
  <c r="J95" i="92"/>
  <c r="J96" i="92"/>
  <c r="J97" i="92"/>
  <c r="J98" i="92"/>
  <c r="J99" i="92"/>
  <c r="J100" i="92"/>
  <c r="J101" i="92"/>
  <c r="J102" i="92"/>
  <c r="J103" i="92"/>
  <c r="J104" i="92"/>
  <c r="J105" i="92"/>
  <c r="J106" i="92"/>
  <c r="J107" i="92"/>
  <c r="J108" i="92"/>
  <c r="J109" i="92"/>
  <c r="J110" i="92"/>
  <c r="J111" i="92"/>
  <c r="J113" i="92"/>
  <c r="J85" i="92"/>
  <c r="J12" i="92"/>
  <c r="J13" i="92"/>
  <c r="J14" i="92"/>
  <c r="J15" i="92"/>
  <c r="J16" i="92"/>
  <c r="H17" i="92"/>
  <c r="G17" i="92"/>
  <c r="J17" i="92"/>
  <c r="J18" i="92"/>
  <c r="H19" i="92"/>
  <c r="G19" i="92"/>
  <c r="J19" i="92"/>
  <c r="J20" i="92"/>
  <c r="J21" i="92"/>
  <c r="J22" i="92"/>
  <c r="J23" i="92"/>
  <c r="J24" i="92"/>
  <c r="J25" i="92"/>
  <c r="H26" i="92"/>
  <c r="G26" i="92"/>
  <c r="J26" i="92"/>
  <c r="J27" i="92"/>
  <c r="H28" i="92"/>
  <c r="G28" i="92"/>
  <c r="J28" i="92"/>
  <c r="J29" i="92"/>
  <c r="J30" i="92"/>
  <c r="J31" i="92"/>
  <c r="J32" i="92"/>
  <c r="J33" i="92"/>
  <c r="J34" i="92"/>
  <c r="J35" i="92"/>
  <c r="J36" i="92"/>
  <c r="J37" i="92"/>
  <c r="J38" i="92"/>
  <c r="J39" i="92"/>
  <c r="J40" i="92"/>
  <c r="J41" i="92"/>
  <c r="J42" i="92"/>
  <c r="J43" i="92"/>
  <c r="J44" i="92"/>
  <c r="J45" i="92"/>
  <c r="J46" i="92"/>
  <c r="J47" i="92"/>
  <c r="J48" i="92"/>
  <c r="J49" i="92"/>
  <c r="J50" i="92"/>
  <c r="H51" i="92"/>
  <c r="G51" i="92"/>
  <c r="J51" i="92"/>
  <c r="J52" i="92"/>
  <c r="H53" i="92"/>
  <c r="G53" i="92"/>
  <c r="J53" i="92"/>
  <c r="J54" i="92"/>
  <c r="J55" i="92"/>
  <c r="J56" i="92"/>
  <c r="J57" i="92"/>
  <c r="J58" i="92"/>
  <c r="J59" i="92"/>
  <c r="J60" i="92"/>
  <c r="H62" i="92"/>
  <c r="G62" i="92"/>
  <c r="J62" i="92"/>
  <c r="J63" i="92"/>
  <c r="J64" i="92"/>
  <c r="J65" i="92"/>
  <c r="J66" i="92"/>
  <c r="J67" i="92"/>
  <c r="J68" i="92"/>
  <c r="J69" i="92"/>
  <c r="J70" i="92"/>
  <c r="J71" i="92"/>
  <c r="J72" i="92"/>
  <c r="J73" i="92"/>
  <c r="J11" i="92"/>
  <c r="H264" i="92"/>
  <c r="H238" i="92"/>
  <c r="H270" i="92"/>
  <c r="H273" i="92"/>
  <c r="H275" i="92"/>
  <c r="G264" i="92"/>
  <c r="G238" i="92"/>
  <c r="G270" i="92"/>
  <c r="G273" i="92"/>
  <c r="G275" i="92"/>
  <c r="J275" i="92"/>
  <c r="J250" i="92"/>
  <c r="J251" i="92"/>
  <c r="J252" i="92"/>
  <c r="J253" i="92"/>
  <c r="J254" i="92"/>
  <c r="J255" i="92"/>
  <c r="J256" i="92"/>
  <c r="J257" i="92"/>
  <c r="J258" i="92"/>
  <c r="J259" i="92"/>
  <c r="J260" i="92"/>
  <c r="J261" i="92"/>
  <c r="J262" i="92"/>
  <c r="J263" i="92"/>
  <c r="J264" i="92"/>
  <c r="J265" i="92"/>
  <c r="J266" i="92"/>
  <c r="J267" i="92"/>
  <c r="J268" i="92"/>
  <c r="J269" i="92"/>
  <c r="J270" i="92"/>
  <c r="J271" i="92"/>
  <c r="J272" i="92"/>
  <c r="J273" i="92"/>
  <c r="J240" i="92"/>
  <c r="J241" i="92"/>
  <c r="J242" i="92"/>
  <c r="J243" i="92"/>
  <c r="J244" i="92"/>
  <c r="J245" i="92"/>
  <c r="J246" i="92"/>
  <c r="J247" i="92"/>
  <c r="J248" i="92"/>
  <c r="J249" i="92"/>
  <c r="J238" i="92"/>
  <c r="J239" i="92"/>
  <c r="J234" i="92"/>
  <c r="J235" i="92"/>
  <c r="J236" i="92"/>
  <c r="J237" i="92"/>
  <c r="J233" i="92"/>
  <c r="H63" i="69"/>
  <c r="G64" i="69"/>
  <c r="F64" i="69"/>
  <c r="H64" i="69"/>
  <c r="H62" i="69"/>
  <c r="H58" i="69"/>
  <c r="H59" i="69"/>
  <c r="G60" i="69"/>
  <c r="F60" i="69"/>
  <c r="H60" i="69"/>
  <c r="H57" i="69"/>
  <c r="H43" i="69"/>
  <c r="G44" i="69"/>
  <c r="F44" i="69"/>
  <c r="H44" i="69"/>
  <c r="H45" i="69"/>
  <c r="G46" i="69"/>
  <c r="F46" i="69"/>
  <c r="H46" i="69"/>
  <c r="H47" i="69"/>
  <c r="H48" i="69"/>
  <c r="G49" i="69"/>
  <c r="F49" i="69"/>
  <c r="H49" i="69"/>
  <c r="H50" i="69"/>
  <c r="H51" i="69"/>
  <c r="G52" i="69"/>
  <c r="F52" i="69"/>
  <c r="H52" i="69"/>
  <c r="G53" i="69"/>
  <c r="F53" i="69"/>
  <c r="H53" i="69"/>
  <c r="G54" i="69"/>
  <c r="F54" i="69"/>
  <c r="H54" i="69"/>
  <c r="H55" i="69"/>
  <c r="H42" i="69"/>
  <c r="G21" i="69"/>
  <c r="G24" i="69"/>
  <c r="G35" i="69"/>
  <c r="G37" i="69"/>
  <c r="F21" i="69"/>
  <c r="F24" i="69"/>
  <c r="F35" i="69"/>
  <c r="F37" i="69"/>
  <c r="H37" i="69"/>
  <c r="H36" i="69"/>
  <c r="H35" i="69"/>
  <c r="H24" i="69"/>
  <c r="H12" i="69"/>
  <c r="H13" i="69"/>
  <c r="H14" i="69"/>
  <c r="H15" i="69"/>
  <c r="H16" i="69"/>
  <c r="H17" i="69"/>
  <c r="H18" i="69"/>
  <c r="H19" i="69"/>
  <c r="H11" i="69"/>
  <c r="H24" i="52"/>
  <c r="H25" i="52"/>
  <c r="H26" i="52"/>
  <c r="H27" i="52"/>
  <c r="H28" i="52"/>
  <c r="H29" i="52"/>
  <c r="H30" i="52"/>
  <c r="H31" i="52"/>
  <c r="H32" i="52"/>
  <c r="H33" i="52"/>
  <c r="H35" i="52"/>
  <c r="H36" i="52"/>
  <c r="H37" i="52"/>
  <c r="H38" i="52"/>
  <c r="H10" i="52"/>
  <c r="H11" i="52"/>
  <c r="H12" i="52"/>
  <c r="H13" i="52"/>
  <c r="H14" i="52"/>
  <c r="H15" i="52"/>
  <c r="H16" i="52"/>
  <c r="H17" i="52"/>
  <c r="H18" i="52"/>
  <c r="H19" i="52"/>
  <c r="H20" i="52"/>
  <c r="H21" i="52"/>
  <c r="H22" i="52"/>
  <c r="H9" i="52"/>
  <c r="H10" i="51"/>
  <c r="H11" i="51"/>
  <c r="H12" i="51"/>
  <c r="H13" i="51"/>
  <c r="H14" i="51"/>
  <c r="H15" i="51"/>
  <c r="H16" i="51"/>
  <c r="H17" i="51"/>
  <c r="H18" i="51"/>
  <c r="G19" i="51"/>
  <c r="F19" i="51"/>
  <c r="H19" i="51"/>
  <c r="H20" i="51"/>
  <c r="H21" i="51"/>
  <c r="H22" i="51"/>
  <c r="H23" i="51"/>
  <c r="H25" i="51"/>
  <c r="H26" i="51"/>
  <c r="H27" i="51"/>
  <c r="H28" i="51"/>
  <c r="G29" i="51"/>
  <c r="F29" i="51"/>
  <c r="H29" i="51"/>
  <c r="G30" i="51"/>
  <c r="F30" i="51"/>
  <c r="H30" i="51"/>
  <c r="H9" i="51"/>
  <c r="H10" i="48"/>
  <c r="H11" i="48"/>
  <c r="H12" i="48"/>
  <c r="H13" i="48"/>
  <c r="H14" i="48"/>
  <c r="H15" i="48"/>
  <c r="H16" i="48"/>
  <c r="H9" i="48"/>
  <c r="H10" i="47"/>
  <c r="H11" i="47"/>
  <c r="H12" i="47"/>
  <c r="H15" i="47"/>
  <c r="H16" i="47"/>
  <c r="H17" i="47"/>
  <c r="H18" i="47"/>
  <c r="G19" i="47"/>
  <c r="F19" i="47"/>
  <c r="H19" i="47"/>
  <c r="H9" i="47"/>
  <c r="H10" i="46"/>
  <c r="H11" i="46"/>
  <c r="H12" i="46"/>
  <c r="H13" i="46"/>
  <c r="G14" i="46"/>
  <c r="F14" i="46"/>
  <c r="H14" i="46"/>
  <c r="H9" i="46"/>
  <c r="H10" i="45"/>
  <c r="H11" i="45"/>
  <c r="H12" i="45"/>
  <c r="H13" i="45"/>
  <c r="H14" i="45"/>
  <c r="H15" i="45"/>
  <c r="H16" i="45"/>
  <c r="H17" i="45"/>
  <c r="H18" i="45"/>
  <c r="H19" i="45"/>
  <c r="H20" i="45"/>
  <c r="H21" i="45"/>
  <c r="H23" i="45"/>
  <c r="G24" i="45"/>
  <c r="F24" i="45"/>
  <c r="H24" i="45"/>
  <c r="H9" i="45"/>
  <c r="H10" i="44"/>
  <c r="H11" i="44"/>
  <c r="H12" i="44"/>
  <c r="H13" i="44"/>
  <c r="H14" i="44"/>
  <c r="H15" i="44"/>
  <c r="G16" i="44"/>
  <c r="F16" i="44"/>
  <c r="H16" i="44"/>
  <c r="H9" i="44"/>
  <c r="H10" i="43"/>
  <c r="H11" i="43"/>
  <c r="H12" i="43"/>
  <c r="G13" i="43"/>
  <c r="F13" i="43"/>
  <c r="H13" i="43"/>
  <c r="H14" i="43"/>
  <c r="H15" i="43"/>
  <c r="H16" i="43"/>
  <c r="H17" i="43"/>
  <c r="G18" i="43"/>
  <c r="F18" i="43"/>
  <c r="H18" i="43"/>
  <c r="H19" i="43"/>
  <c r="H20" i="43"/>
  <c r="H21" i="43"/>
  <c r="H22" i="43"/>
  <c r="H23" i="43"/>
  <c r="H24" i="43"/>
  <c r="H25" i="43"/>
  <c r="H26" i="43"/>
  <c r="H27" i="43"/>
  <c r="H28" i="43"/>
  <c r="H29" i="43"/>
  <c r="H30" i="43"/>
  <c r="H31" i="43"/>
  <c r="H32" i="43"/>
  <c r="G33" i="43"/>
  <c r="F33" i="43"/>
  <c r="H33" i="43"/>
  <c r="H9" i="43"/>
  <c r="H10" i="42"/>
  <c r="H11" i="42"/>
  <c r="H12" i="42"/>
  <c r="H13" i="42"/>
  <c r="G14" i="42"/>
  <c r="F14" i="42"/>
  <c r="H14" i="42"/>
  <c r="H15" i="42"/>
  <c r="H16" i="42"/>
  <c r="H17" i="42"/>
  <c r="H18" i="42"/>
  <c r="H19" i="42"/>
  <c r="G20" i="42"/>
  <c r="F20" i="42"/>
  <c r="H20" i="42"/>
  <c r="H21" i="42"/>
  <c r="H22" i="42"/>
  <c r="H23" i="42"/>
  <c r="H24" i="42"/>
  <c r="H25" i="42"/>
  <c r="G26" i="42"/>
  <c r="F26" i="42"/>
  <c r="H26" i="42"/>
  <c r="G27" i="42"/>
  <c r="H27" i="42"/>
  <c r="H28" i="42"/>
  <c r="H29" i="42"/>
  <c r="H30" i="42"/>
  <c r="H31" i="42"/>
  <c r="H32" i="42"/>
  <c r="H33" i="42"/>
  <c r="H34" i="42"/>
  <c r="H35" i="42"/>
  <c r="F36" i="42"/>
  <c r="G36" i="42"/>
  <c r="H36" i="42"/>
  <c r="H37" i="42"/>
  <c r="H38" i="42"/>
  <c r="H39" i="42"/>
  <c r="G40" i="42"/>
  <c r="F40" i="42"/>
  <c r="H40" i="42"/>
  <c r="F41" i="42"/>
  <c r="G41" i="42"/>
  <c r="H41" i="42"/>
  <c r="H9" i="42"/>
  <c r="H10" i="41"/>
  <c r="G11" i="41"/>
  <c r="F11" i="41"/>
  <c r="H11" i="41"/>
  <c r="H12" i="41"/>
  <c r="H13" i="41"/>
  <c r="H14" i="41"/>
  <c r="H15" i="41"/>
  <c r="G17" i="41"/>
  <c r="F17" i="41"/>
  <c r="H17" i="41"/>
  <c r="G18" i="41"/>
  <c r="F18" i="41"/>
  <c r="H18" i="41"/>
  <c r="H9" i="41"/>
  <c r="H10" i="40"/>
  <c r="H11" i="40"/>
  <c r="H12" i="40"/>
  <c r="H13" i="40"/>
  <c r="H14" i="40"/>
  <c r="F15" i="40"/>
  <c r="E15" i="40"/>
  <c r="H15" i="40"/>
  <c r="H16" i="40"/>
  <c r="H17" i="40"/>
  <c r="H18" i="40"/>
  <c r="H19" i="40"/>
  <c r="H20" i="40"/>
  <c r="H21" i="40"/>
  <c r="H22" i="40"/>
  <c r="F23" i="40"/>
  <c r="E23" i="40"/>
  <c r="H23" i="40"/>
  <c r="H24" i="40"/>
  <c r="H25" i="40"/>
  <c r="H26" i="40"/>
  <c r="F27" i="40"/>
  <c r="E27" i="40"/>
  <c r="H27" i="40"/>
  <c r="F28" i="40"/>
  <c r="E28" i="40"/>
  <c r="H28" i="40"/>
  <c r="H29" i="40"/>
  <c r="H9" i="40"/>
  <c r="H9" i="39"/>
  <c r="H12" i="39"/>
  <c r="H14" i="39"/>
  <c r="H18" i="39"/>
  <c r="F19" i="39"/>
  <c r="E19" i="39"/>
  <c r="H19" i="39"/>
  <c r="H20" i="39"/>
  <c r="H21" i="39"/>
  <c r="H22" i="39"/>
  <c r="H23" i="39"/>
  <c r="H24" i="39"/>
  <c r="F25" i="39"/>
  <c r="E25" i="39"/>
  <c r="H25" i="39"/>
  <c r="F26" i="39"/>
  <c r="E26" i="39"/>
  <c r="H26" i="39"/>
  <c r="H13" i="38"/>
  <c r="H14" i="38"/>
  <c r="H16" i="38"/>
  <c r="H17" i="38"/>
  <c r="G18" i="38"/>
  <c r="F18" i="38"/>
  <c r="H18" i="38"/>
  <c r="H19" i="38"/>
  <c r="H20" i="38"/>
  <c r="H21" i="38"/>
  <c r="G22" i="38"/>
  <c r="F22" i="38"/>
  <c r="H22" i="38"/>
  <c r="H9" i="38"/>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9" i="34"/>
  <c r="J10" i="33"/>
  <c r="J11" i="33"/>
  <c r="J12" i="33"/>
  <c r="J13" i="33"/>
  <c r="J14" i="33"/>
  <c r="J9" i="33"/>
  <c r="H10" i="32"/>
  <c r="H11" i="32"/>
  <c r="H12" i="32"/>
  <c r="H13" i="32"/>
  <c r="H14" i="32"/>
  <c r="H15" i="32"/>
  <c r="H16" i="32"/>
  <c r="H17" i="32"/>
  <c r="H18" i="32"/>
  <c r="H19" i="32"/>
  <c r="H20" i="32"/>
  <c r="H21" i="32"/>
  <c r="H22" i="32"/>
  <c r="H23" i="32"/>
  <c r="H24" i="32"/>
  <c r="H25" i="32"/>
  <c r="H26" i="32"/>
  <c r="H9" i="32"/>
  <c r="I10" i="28"/>
  <c r="I11" i="28"/>
  <c r="I12" i="28"/>
  <c r="I13" i="28"/>
  <c r="I14" i="28"/>
  <c r="I15" i="28"/>
  <c r="I16" i="28"/>
  <c r="I17" i="28"/>
  <c r="I18" i="28"/>
  <c r="I19" i="28"/>
  <c r="I20" i="28"/>
  <c r="G21" i="28"/>
  <c r="E21" i="28"/>
  <c r="I21" i="28"/>
  <c r="I22" i="28"/>
  <c r="G23" i="28"/>
  <c r="E23" i="28"/>
  <c r="I23" i="28"/>
  <c r="I9" i="28"/>
  <c r="I10" i="27"/>
  <c r="I11" i="27"/>
  <c r="I12" i="27"/>
  <c r="I13" i="27"/>
  <c r="I14" i="27"/>
  <c r="G15" i="27"/>
  <c r="E15" i="27"/>
  <c r="I15" i="27"/>
  <c r="I16" i="27"/>
  <c r="G17" i="27"/>
  <c r="E17" i="27"/>
  <c r="I17" i="27"/>
  <c r="I9" i="27"/>
  <c r="I10" i="26"/>
  <c r="I11" i="26"/>
  <c r="I12" i="26"/>
  <c r="I13" i="26"/>
  <c r="I14" i="26"/>
  <c r="I15" i="26"/>
  <c r="E16" i="26"/>
  <c r="G16" i="26"/>
  <c r="I16" i="26"/>
  <c r="I17" i="26"/>
  <c r="E18" i="26"/>
  <c r="G18" i="26"/>
  <c r="I18" i="26"/>
  <c r="I9" i="26"/>
  <c r="F19" i="24"/>
  <c r="E19" i="24"/>
  <c r="G19" i="24"/>
  <c r="G20" i="24"/>
  <c r="F21" i="24"/>
  <c r="E21" i="24"/>
  <c r="G21" i="24"/>
  <c r="G10" i="24"/>
  <c r="G11" i="24"/>
  <c r="G12" i="24"/>
  <c r="G13" i="24"/>
  <c r="G14" i="24"/>
  <c r="G15" i="24"/>
  <c r="G16" i="24"/>
  <c r="G17" i="24"/>
  <c r="G18" i="24"/>
  <c r="G9" i="24"/>
  <c r="G10" i="23"/>
  <c r="G11" i="23"/>
  <c r="G12" i="23"/>
  <c r="G13" i="23"/>
  <c r="G14" i="23"/>
  <c r="G15" i="23"/>
  <c r="G16" i="23"/>
  <c r="G18" i="23"/>
  <c r="G20" i="23"/>
  <c r="G21" i="23"/>
  <c r="G22" i="23"/>
  <c r="F23" i="23"/>
  <c r="E23" i="23"/>
  <c r="G23" i="23"/>
  <c r="G9" i="23"/>
  <c r="J10" i="22"/>
  <c r="J11" i="22"/>
  <c r="J12" i="22"/>
  <c r="J13" i="22"/>
  <c r="J14" i="22"/>
  <c r="J15" i="22"/>
  <c r="J16" i="22"/>
  <c r="J17" i="22"/>
  <c r="J18" i="22"/>
  <c r="J19" i="22"/>
  <c r="J9" i="22"/>
  <c r="I23" i="21"/>
  <c r="I24" i="21"/>
  <c r="I25" i="21"/>
  <c r="G26" i="21"/>
  <c r="E26" i="21"/>
  <c r="I26" i="21"/>
  <c r="I22" i="21"/>
  <c r="I10" i="21"/>
  <c r="I11" i="21"/>
  <c r="G12" i="21"/>
  <c r="E12" i="21"/>
  <c r="I12" i="21"/>
  <c r="I13" i="21"/>
  <c r="G14" i="21"/>
  <c r="E14" i="21"/>
  <c r="I14" i="21"/>
  <c r="H20" i="20"/>
  <c r="H19" i="20"/>
  <c r="H10" i="20"/>
  <c r="H11" i="20"/>
  <c r="H12" i="20"/>
  <c r="H13" i="20"/>
  <c r="H14" i="20"/>
  <c r="H15" i="20"/>
  <c r="H9" i="20"/>
  <c r="P15" i="64"/>
  <c r="J4" i="92"/>
  <c r="J226" i="92"/>
  <c r="J153" i="92"/>
  <c r="J3" i="92"/>
  <c r="J225" i="92"/>
  <c r="J152" i="92"/>
  <c r="H4" i="92"/>
  <c r="H226" i="92"/>
  <c r="H153" i="92"/>
  <c r="C5" i="92"/>
  <c r="C227" i="92"/>
  <c r="C154" i="92"/>
  <c r="C4" i="92"/>
  <c r="C226" i="92"/>
  <c r="C153" i="92"/>
  <c r="B3" i="92"/>
  <c r="B225" i="92"/>
  <c r="B152" i="92"/>
  <c r="J78" i="92"/>
  <c r="J77" i="92"/>
  <c r="H78" i="92"/>
  <c r="C79" i="92"/>
  <c r="C78" i="92"/>
  <c r="C2" i="92"/>
  <c r="C224" i="92"/>
  <c r="C151" i="92"/>
  <c r="B77" i="92"/>
  <c r="C76" i="92"/>
  <c r="J274" i="92"/>
  <c r="I273" i="92"/>
  <c r="I272" i="92"/>
  <c r="I271" i="92"/>
  <c r="I269" i="92"/>
  <c r="I268" i="92"/>
  <c r="I267" i="92"/>
  <c r="I266" i="92"/>
  <c r="I265" i="92"/>
  <c r="I264" i="92"/>
  <c r="I263" i="92"/>
  <c r="I262" i="92"/>
  <c r="I261" i="92"/>
  <c r="I260" i="92"/>
  <c r="I259" i="92"/>
  <c r="I258" i="92"/>
  <c r="I257" i="92"/>
  <c r="I256" i="92"/>
  <c r="I255" i="92"/>
  <c r="I254" i="92"/>
  <c r="I253" i="92"/>
  <c r="I252" i="92"/>
  <c r="I251" i="92"/>
  <c r="I250" i="92"/>
  <c r="I249" i="92"/>
  <c r="I248" i="92"/>
  <c r="I247" i="92"/>
  <c r="I246" i="92"/>
  <c r="I245" i="92"/>
  <c r="I244" i="92"/>
  <c r="I243" i="92"/>
  <c r="I242" i="92"/>
  <c r="I241" i="92"/>
  <c r="I240" i="92"/>
  <c r="I239" i="92"/>
  <c r="I238" i="92"/>
  <c r="I237" i="92"/>
  <c r="I236" i="92"/>
  <c r="I235" i="92"/>
  <c r="I234" i="92"/>
  <c r="I233" i="92"/>
  <c r="I221" i="92"/>
  <c r="I220" i="92"/>
  <c r="I219" i="92"/>
  <c r="I218" i="92"/>
  <c r="I217" i="92"/>
  <c r="I216" i="92"/>
  <c r="I215" i="92"/>
  <c r="I214" i="92"/>
  <c r="I213" i="92"/>
  <c r="I212" i="92"/>
  <c r="I211" i="92"/>
  <c r="I210" i="92"/>
  <c r="I209" i="92"/>
  <c r="I208" i="92"/>
  <c r="I207" i="92"/>
  <c r="I206" i="92"/>
  <c r="I205" i="92"/>
  <c r="I204" i="92"/>
  <c r="I203" i="92"/>
  <c r="I202" i="92"/>
  <c r="I201" i="92"/>
  <c r="I200" i="92"/>
  <c r="I199" i="92"/>
  <c r="I198" i="92"/>
  <c r="I197" i="92"/>
  <c r="I196" i="92"/>
  <c r="I195" i="92"/>
  <c r="I194" i="92"/>
  <c r="I193" i="92"/>
  <c r="I192" i="92"/>
  <c r="I190" i="92"/>
  <c r="I189" i="92"/>
  <c r="I188" i="92"/>
  <c r="I187" i="92"/>
  <c r="I186" i="92"/>
  <c r="I185" i="92"/>
  <c r="I184" i="92"/>
  <c r="I183" i="92"/>
  <c r="I182" i="92"/>
  <c r="I181" i="92"/>
  <c r="I180" i="92"/>
  <c r="I179" i="92"/>
  <c r="I178" i="92"/>
  <c r="I177" i="92"/>
  <c r="I176" i="92"/>
  <c r="I175" i="92"/>
  <c r="I174" i="92"/>
  <c r="I173" i="92"/>
  <c r="I172" i="92"/>
  <c r="I171" i="92"/>
  <c r="I170" i="92"/>
  <c r="I169" i="92"/>
  <c r="I168" i="92"/>
  <c r="I167" i="92"/>
  <c r="I166" i="92"/>
  <c r="I165" i="92"/>
  <c r="I164" i="92"/>
  <c r="I163" i="92"/>
  <c r="I162" i="92"/>
  <c r="I161" i="92"/>
  <c r="I160" i="92"/>
  <c r="I148" i="92"/>
  <c r="I147" i="92"/>
  <c r="I146" i="92"/>
  <c r="I145" i="92"/>
  <c r="I144" i="92"/>
  <c r="I142" i="92"/>
  <c r="I141" i="92"/>
  <c r="I140" i="92"/>
  <c r="I139" i="92"/>
  <c r="I138" i="92"/>
  <c r="I137" i="92"/>
  <c r="I136" i="92"/>
  <c r="I135" i="92"/>
  <c r="I134" i="92"/>
  <c r="I133" i="92"/>
  <c r="I132" i="92"/>
  <c r="I131" i="92"/>
  <c r="I130" i="92"/>
  <c r="I129" i="92"/>
  <c r="I128" i="92"/>
  <c r="I127" i="92"/>
  <c r="I126" i="92"/>
  <c r="I125" i="92"/>
  <c r="I124" i="92"/>
  <c r="I123" i="92"/>
  <c r="I122" i="92"/>
  <c r="I121" i="92"/>
  <c r="I120" i="92"/>
  <c r="I119" i="92"/>
  <c r="I118" i="92"/>
  <c r="I117" i="92"/>
  <c r="I116" i="92"/>
  <c r="I115" i="92"/>
  <c r="I114" i="92"/>
  <c r="I113" i="92"/>
  <c r="I111" i="92"/>
  <c r="I110" i="92"/>
  <c r="I109" i="92"/>
  <c r="I108" i="92"/>
  <c r="I107" i="92"/>
  <c r="I106" i="92"/>
  <c r="I105" i="92"/>
  <c r="I104" i="92"/>
  <c r="I103" i="92"/>
  <c r="I102" i="92"/>
  <c r="I101" i="92"/>
  <c r="I100" i="92"/>
  <c r="I99" i="92"/>
  <c r="I98" i="92"/>
  <c r="I97" i="92"/>
  <c r="I96" i="92"/>
  <c r="I95" i="92"/>
  <c r="I94" i="92"/>
  <c r="I93" i="92"/>
  <c r="I92" i="92"/>
  <c r="I91" i="92"/>
  <c r="I90" i="92"/>
  <c r="I89" i="92"/>
  <c r="I88" i="92"/>
  <c r="I87" i="92"/>
  <c r="I86" i="92"/>
  <c r="I85" i="92"/>
  <c r="I73" i="92"/>
  <c r="I72" i="92"/>
  <c r="I71" i="92"/>
  <c r="I70" i="92"/>
  <c r="I69" i="92"/>
  <c r="I68" i="92"/>
  <c r="I67" i="92"/>
  <c r="I66" i="92"/>
  <c r="I65" i="92"/>
  <c r="I64" i="92"/>
  <c r="I63" i="92"/>
  <c r="I62" i="92"/>
  <c r="I60" i="92"/>
  <c r="I59" i="92"/>
  <c r="I58" i="92"/>
  <c r="I57" i="92"/>
  <c r="I56" i="92"/>
  <c r="I55" i="92"/>
  <c r="I54" i="92"/>
  <c r="I52" i="92"/>
  <c r="I51" i="92"/>
  <c r="I50" i="92"/>
  <c r="I49" i="92"/>
  <c r="I48" i="92"/>
  <c r="I47" i="92"/>
  <c r="I46" i="92"/>
  <c r="I45" i="92"/>
  <c r="I44" i="92"/>
  <c r="I43" i="92"/>
  <c r="I42" i="92"/>
  <c r="I41" i="92"/>
  <c r="I40" i="92"/>
  <c r="I39" i="92"/>
  <c r="I38" i="92"/>
  <c r="I37" i="92"/>
  <c r="I36" i="92"/>
  <c r="I35" i="92"/>
  <c r="I34" i="92"/>
  <c r="I33" i="92"/>
  <c r="I32" i="92"/>
  <c r="I31" i="92"/>
  <c r="I30" i="92"/>
  <c r="I29" i="92"/>
  <c r="I28" i="92"/>
  <c r="I27" i="92"/>
  <c r="I25" i="92"/>
  <c r="I24" i="92"/>
  <c r="I23" i="92"/>
  <c r="I22" i="92"/>
  <c r="I21" i="92"/>
  <c r="I20" i="92"/>
  <c r="I19" i="92"/>
  <c r="I18" i="92"/>
  <c r="I275" i="92"/>
  <c r="I16" i="92"/>
  <c r="I15" i="92"/>
  <c r="I14" i="92"/>
  <c r="I13" i="92"/>
  <c r="I12" i="92"/>
  <c r="I11" i="92"/>
  <c r="I26" i="92"/>
  <c r="I270" i="92"/>
  <c r="I17" i="92"/>
  <c r="I53" i="92"/>
  <c r="I191" i="92"/>
  <c r="H4" i="44"/>
  <c r="H5" i="44"/>
  <c r="F5" i="44"/>
  <c r="C6" i="44"/>
  <c r="C5" i="44"/>
  <c r="B4" i="44"/>
  <c r="C6" i="45"/>
  <c r="C5" i="45"/>
  <c r="C6" i="46"/>
  <c r="D3" i="49"/>
  <c r="C3" i="41"/>
  <c r="C3" i="48"/>
  <c r="C3" i="47"/>
  <c r="C3" i="46"/>
  <c r="C3" i="45"/>
  <c r="C3" i="44"/>
  <c r="H5" i="43"/>
  <c r="H4" i="43"/>
  <c r="F5" i="43"/>
  <c r="C6" i="43"/>
  <c r="C5" i="43"/>
  <c r="B4" i="43"/>
  <c r="C3" i="43"/>
  <c r="J4" i="12"/>
  <c r="J5" i="12"/>
  <c r="F5" i="12"/>
  <c r="C6" i="12"/>
  <c r="C5" i="12"/>
  <c r="C4" i="12"/>
  <c r="C3" i="12"/>
  <c r="J5" i="11"/>
  <c r="J4" i="11"/>
  <c r="F5" i="11"/>
  <c r="C5" i="11"/>
  <c r="C4" i="11"/>
  <c r="C3" i="11"/>
  <c r="G5" i="9"/>
  <c r="I4" i="10"/>
  <c r="I5" i="10"/>
  <c r="F5" i="10"/>
  <c r="C6" i="10"/>
  <c r="C5" i="10"/>
  <c r="C4" i="10"/>
  <c r="C3" i="10"/>
  <c r="I5" i="9"/>
  <c r="C6" i="9"/>
  <c r="C5" i="9"/>
  <c r="I4" i="9"/>
  <c r="C4" i="9"/>
  <c r="C3" i="9"/>
  <c r="C18" i="12"/>
  <c r="C20" i="68"/>
  <c r="C36" i="68"/>
  <c r="C49" i="68"/>
  <c r="C65" i="68"/>
  <c r="C81" i="68"/>
  <c r="C97" i="68"/>
  <c r="C112" i="68"/>
  <c r="C127" i="68"/>
  <c r="C19" i="68"/>
  <c r="C35" i="68"/>
  <c r="C48" i="68"/>
  <c r="C64" i="68"/>
  <c r="G18" i="68"/>
  <c r="G34" i="68"/>
  <c r="G47" i="68"/>
  <c r="G63" i="68"/>
  <c r="I5" i="73"/>
  <c r="H5" i="65"/>
  <c r="P5" i="64"/>
  <c r="M5" i="63"/>
  <c r="K5" i="62"/>
  <c r="J5" i="61"/>
  <c r="N5" i="60"/>
  <c r="I4" i="73"/>
  <c r="H4" i="65"/>
  <c r="P4" i="64"/>
  <c r="M4" i="63"/>
  <c r="K4" i="62"/>
  <c r="J4" i="61"/>
  <c r="M4" i="60"/>
  <c r="F5" i="73"/>
  <c r="F5" i="65"/>
  <c r="K5" i="64"/>
  <c r="I5" i="63"/>
  <c r="H5" i="62"/>
  <c r="H5" i="61"/>
  <c r="J5" i="60"/>
  <c r="C6" i="73"/>
  <c r="C6" i="65"/>
  <c r="C6" i="64"/>
  <c r="C6" i="63"/>
  <c r="C6" i="62"/>
  <c r="C6" i="61"/>
  <c r="B6" i="60"/>
  <c r="C5" i="73"/>
  <c r="C5" i="65"/>
  <c r="C5" i="64"/>
  <c r="C5" i="63"/>
  <c r="C5" i="62"/>
  <c r="C5" i="61"/>
  <c r="B5" i="60"/>
  <c r="B4" i="73"/>
  <c r="B4" i="65"/>
  <c r="B4" i="64"/>
  <c r="B4" i="63"/>
  <c r="B4" i="62"/>
  <c r="B4" i="61"/>
  <c r="B4" i="60"/>
  <c r="C3" i="73"/>
  <c r="C3" i="65"/>
  <c r="C3" i="64"/>
  <c r="C3" i="63"/>
  <c r="C3" i="62"/>
  <c r="C3" i="61"/>
  <c r="B3" i="60"/>
  <c r="C5" i="83"/>
  <c r="H4" i="83"/>
  <c r="F4" i="83"/>
  <c r="C4" i="83"/>
  <c r="H3" i="83"/>
  <c r="B3" i="72"/>
  <c r="B3" i="83"/>
  <c r="C2" i="83"/>
  <c r="H4" i="72"/>
  <c r="F4" i="72"/>
  <c r="C5" i="72"/>
  <c r="C4" i="72"/>
  <c r="C2" i="72"/>
  <c r="H3" i="72"/>
  <c r="H39" i="34"/>
  <c r="I36" i="29"/>
  <c r="I37" i="29"/>
  <c r="I38" i="29"/>
  <c r="I39" i="29"/>
  <c r="I40" i="29"/>
  <c r="I41" i="29"/>
  <c r="I42" i="29"/>
  <c r="I30" i="29"/>
  <c r="I31" i="29"/>
  <c r="I32" i="29"/>
  <c r="I33" i="29"/>
  <c r="I34" i="29"/>
  <c r="I29" i="29"/>
  <c r="F17" i="23"/>
  <c r="F19" i="23"/>
  <c r="E17" i="23"/>
  <c r="G27" i="40"/>
  <c r="G23" i="40"/>
  <c r="J15" i="40"/>
  <c r="J23" i="40"/>
  <c r="J27" i="40"/>
  <c r="J28" i="40"/>
  <c r="K15" i="40"/>
  <c r="I15" i="40"/>
  <c r="G15" i="40"/>
  <c r="K23" i="40"/>
  <c r="K27" i="40"/>
  <c r="K28" i="40"/>
  <c r="I23" i="40"/>
  <c r="I27" i="40"/>
  <c r="I28" i="40"/>
  <c r="J19" i="39"/>
  <c r="J25" i="39"/>
  <c r="J26" i="39"/>
  <c r="K19" i="39"/>
  <c r="K25" i="39"/>
  <c r="K26" i="39"/>
  <c r="I25" i="39"/>
  <c r="I19" i="39"/>
  <c r="I26" i="39"/>
  <c r="E19" i="23"/>
  <c r="G19" i="23"/>
  <c r="G17" i="23"/>
  <c r="G28" i="40"/>
  <c r="C5" i="21"/>
  <c r="F5" i="21"/>
  <c r="I5" i="21"/>
  <c r="I4" i="21"/>
  <c r="B4" i="21"/>
  <c r="J4" i="20"/>
  <c r="C3" i="21"/>
  <c r="H19" i="76"/>
  <c r="H19" i="75"/>
  <c r="J28" i="25"/>
  <c r="H28" i="25"/>
  <c r="K5" i="38"/>
  <c r="K5" i="34"/>
  <c r="K5" i="33"/>
  <c r="H5" i="41"/>
  <c r="H5" i="31"/>
  <c r="K4" i="38"/>
  <c r="H4" i="41"/>
  <c r="K4" i="34"/>
  <c r="H4" i="31"/>
  <c r="G5" i="38"/>
  <c r="F5" i="41"/>
  <c r="I5" i="34"/>
  <c r="F5" i="31"/>
  <c r="C6" i="38"/>
  <c r="C6" i="41"/>
  <c r="C6" i="31"/>
  <c r="C6" i="34"/>
  <c r="C5" i="34"/>
  <c r="C5" i="41"/>
  <c r="C5" i="38"/>
  <c r="C5" i="31"/>
  <c r="B4" i="34"/>
  <c r="B4" i="38"/>
  <c r="B4" i="41"/>
  <c r="B4" i="31"/>
  <c r="C3" i="31"/>
  <c r="C3" i="34"/>
  <c r="C3" i="38"/>
  <c r="C3" i="40"/>
  <c r="C6" i="51"/>
  <c r="C6" i="50"/>
  <c r="D6" i="49"/>
  <c r="C6" i="48"/>
  <c r="C6" i="47"/>
  <c r="C6" i="52"/>
  <c r="G18" i="19"/>
  <c r="H18" i="19"/>
  <c r="I18" i="19"/>
  <c r="F18" i="19"/>
  <c r="G15" i="16"/>
  <c r="H15" i="16"/>
  <c r="I15" i="16"/>
  <c r="J15" i="16"/>
  <c r="K15" i="16"/>
  <c r="L11" i="16"/>
  <c r="L12" i="16"/>
  <c r="L13" i="16"/>
  <c r="L14" i="16"/>
  <c r="L15" i="16"/>
  <c r="F15" i="16"/>
  <c r="C6" i="69"/>
  <c r="C6" i="80"/>
  <c r="C6" i="79"/>
  <c r="C6" i="54"/>
  <c r="C6" i="55"/>
  <c r="C6" i="57"/>
  <c r="C6" i="76"/>
  <c r="C6" i="19"/>
  <c r="C6" i="27"/>
  <c r="C6" i="20"/>
  <c r="C6" i="75"/>
  <c r="C6" i="18"/>
  <c r="C6" i="23"/>
  <c r="C6" i="21"/>
  <c r="C6" i="25"/>
  <c r="C6" i="17"/>
  <c r="C6" i="15"/>
  <c r="C6" i="24"/>
  <c r="C6" i="16"/>
  <c r="C6" i="22"/>
  <c r="C6" i="14"/>
  <c r="C6" i="26"/>
  <c r="I5" i="85"/>
  <c r="G5" i="85"/>
  <c r="C6" i="85"/>
  <c r="C5" i="85"/>
  <c r="I4" i="85"/>
  <c r="B4" i="85"/>
  <c r="C3" i="85"/>
  <c r="C6" i="33"/>
  <c r="C6" i="29"/>
  <c r="C6" i="40"/>
  <c r="C6" i="32"/>
  <c r="C6" i="39"/>
  <c r="C6" i="37"/>
  <c r="C6" i="30"/>
  <c r="C6" i="36"/>
  <c r="C6" i="35"/>
  <c r="H12" i="83"/>
  <c r="G12" i="83"/>
  <c r="E6" i="4"/>
  <c r="C6" i="11"/>
  <c r="C6" i="6"/>
  <c r="AI54" i="5"/>
  <c r="I6" i="5"/>
  <c r="J5" i="6"/>
  <c r="H28" i="72"/>
  <c r="G28" i="72"/>
  <c r="H23" i="72"/>
  <c r="G23" i="72"/>
  <c r="H15" i="72"/>
  <c r="G15" i="72"/>
  <c r="I37" i="12"/>
  <c r="J13" i="15"/>
  <c r="J14" i="15"/>
  <c r="J15" i="15"/>
  <c r="J17" i="15"/>
  <c r="J18" i="15"/>
  <c r="J19" i="15"/>
  <c r="J20" i="15"/>
  <c r="J21" i="15"/>
  <c r="J22" i="15"/>
  <c r="J23" i="15"/>
  <c r="J28" i="15"/>
  <c r="J29" i="15"/>
  <c r="J12" i="15"/>
  <c r="H26" i="65"/>
  <c r="G26" i="65"/>
  <c r="H40" i="63"/>
  <c r="I40" i="63"/>
  <c r="J10" i="63"/>
  <c r="J11" i="63"/>
  <c r="J12" i="63"/>
  <c r="J13" i="63"/>
  <c r="J14" i="63"/>
  <c r="J15" i="63"/>
  <c r="J16" i="63"/>
  <c r="J17" i="63"/>
  <c r="J18" i="63"/>
  <c r="J19" i="63"/>
  <c r="J20" i="63"/>
  <c r="J21" i="63"/>
  <c r="J22" i="63"/>
  <c r="J23" i="63"/>
  <c r="J24" i="63"/>
  <c r="J25" i="63"/>
  <c r="J26" i="63"/>
  <c r="J27" i="63"/>
  <c r="J28" i="63"/>
  <c r="J29" i="63"/>
  <c r="J30" i="63"/>
  <c r="J31" i="63"/>
  <c r="J32" i="63"/>
  <c r="J33" i="63"/>
  <c r="J34" i="63"/>
  <c r="J35" i="63"/>
  <c r="J36" i="63"/>
  <c r="J37" i="63"/>
  <c r="J38" i="63"/>
  <c r="J39" i="63"/>
  <c r="J40" i="63"/>
  <c r="K40" i="63"/>
  <c r="L40" i="63"/>
  <c r="M40" i="63"/>
  <c r="N40" i="63"/>
  <c r="G40" i="63"/>
  <c r="H31" i="61"/>
  <c r="I31" i="61"/>
  <c r="J31" i="61"/>
  <c r="G31" i="61"/>
  <c r="L31" i="60"/>
  <c r="M31" i="60"/>
  <c r="N31" i="60"/>
  <c r="K31" i="60"/>
  <c r="F40" i="60"/>
  <c r="D40" i="60"/>
  <c r="C40" i="60"/>
  <c r="B40" i="60"/>
  <c r="G31" i="55"/>
  <c r="H31" i="55"/>
  <c r="I31" i="55"/>
  <c r="J31" i="55"/>
  <c r="K31" i="55"/>
  <c r="L31" i="55"/>
  <c r="F31" i="55"/>
  <c r="F30" i="54"/>
  <c r="G30" i="54"/>
  <c r="H30" i="54"/>
  <c r="I30" i="54"/>
  <c r="J30" i="54"/>
  <c r="K30" i="54"/>
  <c r="L30" i="54"/>
  <c r="M30" i="54"/>
  <c r="N30" i="54"/>
  <c r="O30" i="54"/>
  <c r="P30" i="54"/>
  <c r="E30" i="54"/>
  <c r="H26" i="53"/>
  <c r="I26" i="53"/>
  <c r="J26" i="53"/>
  <c r="K26" i="53"/>
  <c r="G26" i="53"/>
  <c r="H23" i="53"/>
  <c r="I23" i="53"/>
  <c r="J23" i="53"/>
  <c r="K23" i="53"/>
  <c r="G23" i="53"/>
  <c r="H17" i="53"/>
  <c r="I17" i="53"/>
  <c r="J17" i="53"/>
  <c r="K17" i="53"/>
  <c r="G17" i="53"/>
  <c r="H10" i="53"/>
  <c r="I10" i="53"/>
  <c r="J10" i="53"/>
  <c r="K10" i="53"/>
  <c r="G10" i="53"/>
  <c r="G39" i="52"/>
  <c r="F39" i="52"/>
  <c r="H39" i="52"/>
  <c r="G23" i="52"/>
  <c r="F23" i="52"/>
  <c r="H23" i="52"/>
  <c r="F26" i="49"/>
  <c r="F16" i="49"/>
  <c r="F29" i="49"/>
  <c r="G26" i="49"/>
  <c r="H26" i="49"/>
  <c r="I26" i="49"/>
  <c r="J26" i="49"/>
  <c r="J16" i="49"/>
  <c r="J29" i="49"/>
  <c r="L26" i="49"/>
  <c r="M26" i="49"/>
  <c r="E26" i="49"/>
  <c r="K23" i="49"/>
  <c r="K24" i="49"/>
  <c r="K25" i="49"/>
  <c r="K27" i="49"/>
  <c r="K28" i="49"/>
  <c r="K22" i="49"/>
  <c r="K26" i="49"/>
  <c r="P16" i="49"/>
  <c r="Q16" i="49"/>
  <c r="R16" i="49"/>
  <c r="O16" i="49"/>
  <c r="S13" i="49"/>
  <c r="S14" i="49"/>
  <c r="S15" i="49"/>
  <c r="S17" i="49"/>
  <c r="S18" i="49"/>
  <c r="S12" i="49"/>
  <c r="M16" i="49"/>
  <c r="L16" i="49"/>
  <c r="S16" i="49"/>
  <c r="R25" i="49"/>
  <c r="K18" i="49"/>
  <c r="K17" i="49"/>
  <c r="G16" i="49"/>
  <c r="G29" i="49"/>
  <c r="H16" i="49"/>
  <c r="H29" i="49"/>
  <c r="I16" i="49"/>
  <c r="I29" i="49"/>
  <c r="E16" i="49"/>
  <c r="E29" i="49"/>
  <c r="K13" i="49"/>
  <c r="K14" i="49"/>
  <c r="K15" i="49"/>
  <c r="K12" i="49"/>
  <c r="K16" i="49"/>
  <c r="K29" i="49"/>
  <c r="H17" i="48"/>
  <c r="J22" i="38"/>
  <c r="K22" i="38"/>
  <c r="I22" i="38"/>
  <c r="J18" i="38"/>
  <c r="K18" i="38"/>
  <c r="I18" i="38"/>
  <c r="H19" i="37"/>
  <c r="G19" i="37"/>
  <c r="H9" i="37"/>
  <c r="G9" i="37"/>
  <c r="G22" i="36"/>
  <c r="H22" i="36"/>
  <c r="I22" i="36"/>
  <c r="F22" i="36"/>
  <c r="J25" i="34"/>
  <c r="K25" i="34"/>
  <c r="I25" i="34"/>
  <c r="J19" i="34"/>
  <c r="K19" i="34"/>
  <c r="I19" i="34"/>
  <c r="H19" i="24"/>
  <c r="I19" i="24"/>
  <c r="J19" i="24"/>
  <c r="I23" i="23"/>
  <c r="J23" i="23"/>
  <c r="H23" i="23"/>
  <c r="H17" i="23"/>
  <c r="I17" i="23"/>
  <c r="J17" i="23"/>
  <c r="J24" i="15"/>
  <c r="D11" i="15"/>
  <c r="G18" i="20"/>
  <c r="I18" i="20"/>
  <c r="J18" i="20"/>
  <c r="K18" i="20"/>
  <c r="F18" i="20"/>
  <c r="H18" i="20"/>
  <c r="E5" i="4"/>
  <c r="S4" i="4"/>
  <c r="D4" i="4"/>
  <c r="E3" i="4"/>
  <c r="F22" i="18"/>
  <c r="H22" i="18"/>
  <c r="F21" i="18"/>
  <c r="H21" i="18"/>
  <c r="F16" i="18"/>
  <c r="H16" i="18"/>
  <c r="F17" i="18"/>
  <c r="H17" i="18"/>
  <c r="F18" i="18"/>
  <c r="F19" i="18"/>
  <c r="H19" i="18"/>
  <c r="F15" i="18"/>
  <c r="H15" i="18"/>
  <c r="F10" i="18"/>
  <c r="H10" i="18"/>
  <c r="H12" i="18"/>
  <c r="F13" i="18"/>
  <c r="H13" i="18"/>
  <c r="F14" i="18"/>
  <c r="E23" i="18"/>
  <c r="G23" i="18"/>
  <c r="D23" i="18"/>
  <c r="E20" i="18"/>
  <c r="G20" i="18"/>
  <c r="D20" i="18"/>
  <c r="E14" i="18"/>
  <c r="E24" i="18"/>
  <c r="G14" i="18"/>
  <c r="D14" i="18"/>
  <c r="D24" i="18"/>
  <c r="F23" i="17"/>
  <c r="H23" i="17"/>
  <c r="D23" i="17"/>
  <c r="F15" i="17"/>
  <c r="H15" i="17"/>
  <c r="H24" i="17"/>
  <c r="D15" i="17"/>
  <c r="D24" i="17"/>
  <c r="F24" i="17"/>
  <c r="G24" i="18"/>
  <c r="H23" i="18"/>
  <c r="H14" i="18"/>
  <c r="F20" i="18"/>
  <c r="F23" i="18"/>
  <c r="F24" i="18"/>
  <c r="H18" i="18"/>
  <c r="H20" i="18"/>
  <c r="H24" i="18"/>
  <c r="N23" i="17"/>
  <c r="F21" i="20"/>
  <c r="G21" i="20"/>
  <c r="N15" i="17"/>
  <c r="H21" i="20"/>
  <c r="N24" i="17"/>
  <c r="I45" i="13"/>
  <c r="H45" i="13"/>
  <c r="F31" i="13"/>
  <c r="F21" i="13"/>
  <c r="F15" i="13"/>
  <c r="F32" i="13"/>
  <c r="E27" i="15"/>
  <c r="F27" i="15"/>
  <c r="G27" i="15"/>
  <c r="H27" i="15"/>
  <c r="I27" i="15"/>
  <c r="E16" i="15"/>
  <c r="F16" i="15"/>
  <c r="G16" i="15"/>
  <c r="H16" i="15"/>
  <c r="I16" i="15"/>
  <c r="E11" i="15"/>
  <c r="F11" i="15"/>
  <c r="G11" i="15"/>
  <c r="H11" i="15"/>
  <c r="I11" i="15"/>
  <c r="D27" i="15"/>
  <c r="D16" i="15"/>
  <c r="H30" i="15"/>
  <c r="G30" i="15"/>
  <c r="F30" i="15"/>
  <c r="E30" i="15"/>
  <c r="J11" i="15"/>
  <c r="D30" i="15"/>
  <c r="J16" i="15"/>
  <c r="J27" i="15"/>
  <c r="I30" i="15"/>
  <c r="M33" i="8"/>
  <c r="M37" i="8"/>
  <c r="M39" i="8"/>
  <c r="I11" i="8"/>
  <c r="I16" i="8"/>
  <c r="I23" i="8"/>
  <c r="I26" i="8"/>
  <c r="I29" i="8"/>
  <c r="I33" i="8"/>
  <c r="I37" i="8"/>
  <c r="I39" i="8"/>
  <c r="F11" i="8"/>
  <c r="F16" i="8"/>
  <c r="F23" i="8"/>
  <c r="F26" i="8"/>
  <c r="F29" i="8"/>
  <c r="F33" i="8"/>
  <c r="F37" i="8"/>
  <c r="F39" i="8"/>
  <c r="G11" i="8"/>
  <c r="G16" i="8"/>
  <c r="G23" i="8"/>
  <c r="G26" i="8"/>
  <c r="H36" i="8"/>
  <c r="J30" i="15"/>
  <c r="D18" i="9"/>
  <c r="D17" i="9"/>
  <c r="C18" i="9"/>
  <c r="C17" i="9"/>
  <c r="H18" i="8"/>
  <c r="H17" i="8"/>
  <c r="I18" i="9"/>
  <c r="I17" i="9"/>
  <c r="G18" i="9"/>
  <c r="G17" i="9"/>
  <c r="F18" i="9"/>
  <c r="F17" i="9"/>
  <c r="G13" i="9"/>
  <c r="G14" i="9"/>
  <c r="G15" i="9"/>
  <c r="G12" i="9"/>
  <c r="F13" i="9"/>
  <c r="F14" i="9"/>
  <c r="F15" i="9"/>
  <c r="F12" i="9"/>
  <c r="H18" i="9"/>
  <c r="H17" i="9"/>
  <c r="G39" i="10"/>
  <c r="G38" i="10"/>
  <c r="G37" i="10"/>
  <c r="G36" i="10"/>
  <c r="G35" i="10"/>
  <c r="G33" i="10"/>
  <c r="G28" i="10"/>
  <c r="G29" i="10"/>
  <c r="G30" i="10"/>
  <c r="G31" i="10"/>
  <c r="G32" i="10"/>
  <c r="G27" i="10"/>
  <c r="G26" i="10"/>
  <c r="G25" i="10"/>
  <c r="G23" i="10"/>
  <c r="G24" i="10"/>
  <c r="G22" i="10"/>
  <c r="G21" i="10"/>
  <c r="G20" i="10"/>
  <c r="G19" i="10"/>
  <c r="G18" i="10"/>
  <c r="G17" i="10"/>
  <c r="G12" i="10"/>
  <c r="G13" i="10"/>
  <c r="G14" i="10"/>
  <c r="G15" i="10"/>
  <c r="G16" i="10"/>
  <c r="G11" i="10"/>
  <c r="E39" i="9"/>
  <c r="E38" i="9"/>
  <c r="E37" i="9"/>
  <c r="E35" i="9"/>
  <c r="E36" i="9"/>
  <c r="E34" i="9"/>
  <c r="E33" i="9"/>
  <c r="E28" i="9"/>
  <c r="E29" i="9"/>
  <c r="E30" i="9"/>
  <c r="E31" i="9"/>
  <c r="E32" i="9"/>
  <c r="E27" i="9"/>
  <c r="E25" i="9"/>
  <c r="E24" i="9"/>
  <c r="E23" i="9"/>
  <c r="E20" i="9"/>
  <c r="E21" i="9"/>
  <c r="E19" i="9"/>
  <c r="E16" i="9"/>
  <c r="E13" i="9"/>
  <c r="E14" i="9"/>
  <c r="E15" i="9"/>
  <c r="E12" i="9"/>
  <c r="E11" i="9"/>
  <c r="I38" i="10"/>
  <c r="I36" i="10"/>
  <c r="I35" i="10"/>
  <c r="I28" i="10"/>
  <c r="I29" i="10"/>
  <c r="I30" i="10"/>
  <c r="I31" i="10"/>
  <c r="I32" i="10"/>
  <c r="I27" i="10"/>
  <c r="H38" i="10"/>
  <c r="H36" i="10"/>
  <c r="H35" i="10"/>
  <c r="H28" i="10"/>
  <c r="H29" i="10"/>
  <c r="H30" i="10"/>
  <c r="H31" i="10"/>
  <c r="H32" i="10"/>
  <c r="H27" i="10"/>
  <c r="I38" i="9"/>
  <c r="I35" i="9"/>
  <c r="I36" i="9"/>
  <c r="I34" i="9"/>
  <c r="I31" i="9"/>
  <c r="I32" i="9"/>
  <c r="I30" i="9"/>
  <c r="I28" i="9"/>
  <c r="I27" i="9"/>
  <c r="I25" i="9"/>
  <c r="I24" i="9"/>
  <c r="I20" i="9"/>
  <c r="I21" i="9"/>
  <c r="I22" i="9"/>
  <c r="I19" i="9"/>
  <c r="I13" i="9"/>
  <c r="I14" i="9"/>
  <c r="I15" i="9"/>
  <c r="I12" i="9"/>
  <c r="G38" i="9"/>
  <c r="G35" i="9"/>
  <c r="G36" i="9"/>
  <c r="G34" i="9"/>
  <c r="G31" i="9"/>
  <c r="G32" i="9"/>
  <c r="G30" i="9"/>
  <c r="G28" i="9"/>
  <c r="G27" i="9"/>
  <c r="G25" i="9"/>
  <c r="G24" i="9"/>
  <c r="G20" i="9"/>
  <c r="G21" i="9"/>
  <c r="G22" i="9"/>
  <c r="G19" i="9"/>
  <c r="F38" i="9"/>
  <c r="F35" i="9"/>
  <c r="F36" i="9"/>
  <c r="F34" i="9"/>
  <c r="F31" i="9"/>
  <c r="F32" i="9"/>
  <c r="F30" i="9"/>
  <c r="F28" i="9"/>
  <c r="F27" i="9"/>
  <c r="F25" i="9"/>
  <c r="F24" i="9"/>
  <c r="F20" i="9"/>
  <c r="F21" i="9"/>
  <c r="F22" i="9"/>
  <c r="F19" i="9"/>
  <c r="I16" i="9"/>
  <c r="G16" i="9"/>
  <c r="F16" i="9"/>
  <c r="H20" i="9"/>
  <c r="H22" i="9"/>
  <c r="H21" i="9"/>
  <c r="H19" i="9"/>
  <c r="I49" i="11"/>
  <c r="I43" i="11"/>
  <c r="I18" i="11"/>
  <c r="I32" i="11"/>
  <c r="I34" i="11"/>
  <c r="I37" i="11"/>
  <c r="I44" i="11"/>
  <c r="I52" i="11"/>
  <c r="I14" i="11"/>
  <c r="I37" i="10"/>
  <c r="H37" i="10"/>
  <c r="I33" i="10"/>
  <c r="H33" i="10"/>
  <c r="G37" i="9"/>
  <c r="I37" i="9"/>
  <c r="F37" i="9"/>
  <c r="G23" i="9"/>
  <c r="I23" i="9"/>
  <c r="F23" i="9"/>
  <c r="G11" i="9"/>
  <c r="I11" i="9"/>
  <c r="F11" i="9"/>
  <c r="G29" i="9"/>
  <c r="G33" i="9"/>
  <c r="I29" i="9"/>
  <c r="I33" i="9"/>
  <c r="F29" i="9"/>
  <c r="F33" i="9"/>
  <c r="H38" i="9"/>
  <c r="H35" i="9"/>
  <c r="H36" i="9"/>
  <c r="H34" i="9"/>
  <c r="H30" i="9"/>
  <c r="H31" i="9"/>
  <c r="H32" i="9"/>
  <c r="H28" i="9"/>
  <c r="H27" i="9"/>
  <c r="H25" i="9"/>
  <c r="H24" i="9"/>
  <c r="H13" i="9"/>
  <c r="H14" i="9"/>
  <c r="H15" i="9"/>
  <c r="H12" i="9"/>
  <c r="G29" i="8"/>
  <c r="G33" i="8"/>
  <c r="H38" i="8"/>
  <c r="H35" i="8"/>
  <c r="H34" i="8"/>
  <c r="H28" i="8"/>
  <c r="H30" i="8"/>
  <c r="H31" i="8"/>
  <c r="H32" i="8"/>
  <c r="H27" i="8"/>
  <c r="H25" i="8"/>
  <c r="H24" i="8"/>
  <c r="H20" i="8"/>
  <c r="H21" i="8"/>
  <c r="H19" i="8"/>
  <c r="H13" i="8"/>
  <c r="H14" i="8"/>
  <c r="H15" i="8"/>
  <c r="H12" i="8"/>
  <c r="N37" i="8"/>
  <c r="N33" i="8"/>
  <c r="N39" i="8"/>
  <c r="G37" i="8"/>
  <c r="G39" i="8"/>
  <c r="L15" i="64"/>
  <c r="J15" i="64"/>
  <c r="H15" i="64"/>
  <c r="F15" i="64"/>
  <c r="D15" i="64"/>
  <c r="N14" i="64"/>
  <c r="N13" i="64"/>
  <c r="N12" i="64"/>
  <c r="N11" i="64"/>
  <c r="N10" i="64"/>
  <c r="N9" i="64"/>
  <c r="N15" i="64"/>
  <c r="M42" i="60"/>
  <c r="M37" i="60"/>
  <c r="G79" i="68"/>
  <c r="G95" i="68"/>
  <c r="G110" i="68"/>
  <c r="G125" i="68"/>
  <c r="C3" i="6"/>
  <c r="I19" i="12"/>
  <c r="I26" i="12"/>
  <c r="I32" i="12"/>
  <c r="I38" i="12"/>
  <c r="Z54" i="5"/>
  <c r="F5" i="6"/>
  <c r="W5" i="5"/>
  <c r="AI4" i="5"/>
  <c r="J4" i="6"/>
  <c r="B4" i="6"/>
  <c r="C5" i="6"/>
  <c r="AI5" i="5"/>
  <c r="I5" i="5"/>
  <c r="E4" i="5"/>
  <c r="I3" i="5"/>
  <c r="H22" i="8"/>
  <c r="H16" i="8"/>
  <c r="C3" i="75"/>
  <c r="C3" i="76"/>
  <c r="B4" i="75"/>
  <c r="B4" i="76"/>
  <c r="I4" i="76"/>
  <c r="I4" i="75"/>
  <c r="C5" i="76"/>
  <c r="C5" i="75"/>
  <c r="F5" i="75"/>
  <c r="F5" i="76"/>
  <c r="I5" i="75"/>
  <c r="I5" i="76"/>
  <c r="H16" i="9"/>
  <c r="F26" i="9"/>
  <c r="F39" i="9"/>
  <c r="I26" i="9"/>
  <c r="I39" i="9"/>
  <c r="G26" i="9"/>
  <c r="G39" i="9"/>
  <c r="G5" i="24"/>
  <c r="H5" i="39"/>
  <c r="I5" i="27"/>
  <c r="J4" i="23"/>
  <c r="I4" i="29"/>
  <c r="C3" i="15"/>
  <c r="C3" i="39"/>
  <c r="C3" i="27"/>
  <c r="B4" i="24"/>
  <c r="B4" i="30"/>
  <c r="C5" i="39"/>
  <c r="C5" i="19"/>
  <c r="F5" i="26"/>
  <c r="C5" i="14"/>
  <c r="B4" i="15"/>
  <c r="B4" i="22"/>
  <c r="B4" i="16"/>
  <c r="B4" i="23"/>
  <c r="B4" i="17"/>
  <c r="B4" i="25"/>
  <c r="B4" i="26"/>
  <c r="B4" i="18"/>
  <c r="B4" i="19"/>
  <c r="B4" i="14"/>
  <c r="B4" i="20"/>
  <c r="C3" i="26"/>
  <c r="C3" i="16"/>
  <c r="C3" i="22"/>
  <c r="C3" i="23"/>
  <c r="C3" i="17"/>
  <c r="C3" i="14"/>
  <c r="C3" i="24"/>
  <c r="B4" i="27"/>
  <c r="C3" i="20"/>
  <c r="C3" i="18"/>
  <c r="C3" i="19"/>
  <c r="C3" i="25"/>
  <c r="E5" i="18"/>
  <c r="I5" i="29"/>
  <c r="I39" i="12"/>
  <c r="I40" i="12"/>
  <c r="C5" i="25"/>
  <c r="C5" i="18"/>
  <c r="C5" i="27"/>
  <c r="C5" i="15"/>
  <c r="C5" i="20"/>
  <c r="C5" i="23"/>
  <c r="C5" i="26"/>
  <c r="C5" i="24"/>
  <c r="C5" i="17"/>
  <c r="C5" i="22"/>
  <c r="C5" i="16"/>
  <c r="I39" i="10"/>
  <c r="H39" i="10"/>
  <c r="H37" i="8"/>
  <c r="H29" i="8"/>
  <c r="H33" i="8"/>
  <c r="H23" i="8"/>
  <c r="H23" i="9"/>
  <c r="H37" i="9"/>
  <c r="H29" i="9"/>
  <c r="H33" i="9"/>
  <c r="H11" i="8"/>
  <c r="H26" i="8"/>
  <c r="H11" i="9"/>
  <c r="L5" i="30"/>
  <c r="B4" i="39"/>
  <c r="L5" i="16"/>
  <c r="J5" i="20"/>
  <c r="J5" i="24"/>
  <c r="I5" i="26"/>
  <c r="I5" i="14"/>
  <c r="H5" i="18"/>
  <c r="J5" i="22"/>
  <c r="J5" i="15"/>
  <c r="N5" i="17"/>
  <c r="I5" i="19"/>
  <c r="J5" i="23"/>
  <c r="J5" i="25"/>
  <c r="G5" i="23"/>
  <c r="G5" i="20"/>
  <c r="G5" i="15"/>
  <c r="J5" i="17"/>
  <c r="G5" i="25"/>
  <c r="G5" i="14"/>
  <c r="E5" i="19"/>
  <c r="F5" i="27"/>
  <c r="F5" i="22"/>
  <c r="I5" i="16"/>
  <c r="I4" i="14"/>
  <c r="I4" i="26"/>
  <c r="N4" i="17"/>
  <c r="J4" i="25"/>
  <c r="J4" i="24"/>
  <c r="H4" i="18"/>
  <c r="L4" i="16"/>
  <c r="J4" i="15"/>
  <c r="I4" i="27"/>
  <c r="J4" i="22"/>
  <c r="I4" i="19"/>
  <c r="C5" i="29"/>
  <c r="G5" i="35"/>
  <c r="B4" i="35"/>
  <c r="J5" i="32"/>
  <c r="G5" i="29"/>
  <c r="I5" i="35"/>
  <c r="I5" i="36"/>
  <c r="C5" i="40"/>
  <c r="K5" i="39"/>
  <c r="G5" i="32"/>
  <c r="C5" i="35"/>
  <c r="L4" i="30"/>
  <c r="H5" i="37"/>
  <c r="K4" i="39"/>
  <c r="K5" i="40"/>
  <c r="J5" i="30"/>
  <c r="F5" i="37"/>
  <c r="I4" i="36"/>
  <c r="I4" i="35"/>
  <c r="H5" i="33"/>
  <c r="G5" i="36"/>
  <c r="J4" i="32"/>
  <c r="I5" i="40"/>
  <c r="K4" i="33"/>
  <c r="C5" i="30"/>
  <c r="B4" i="37"/>
  <c r="B4" i="29"/>
  <c r="C5" i="37"/>
  <c r="B4" i="40"/>
  <c r="B4" i="36"/>
  <c r="C5" i="36"/>
  <c r="C5" i="32"/>
  <c r="B4" i="32"/>
  <c r="C5" i="33"/>
  <c r="B4" i="33"/>
  <c r="H26" i="9"/>
  <c r="H39" i="9"/>
  <c r="H4" i="37"/>
  <c r="K4" i="40"/>
  <c r="H4" i="52"/>
  <c r="C3" i="29"/>
  <c r="C3" i="32"/>
  <c r="C3" i="30"/>
  <c r="C3" i="35"/>
  <c r="C3" i="37"/>
  <c r="H5" i="51"/>
  <c r="H5" i="46"/>
  <c r="S5" i="49"/>
  <c r="H5" i="52"/>
  <c r="H5" i="69"/>
  <c r="H5" i="47"/>
  <c r="K5" i="50"/>
  <c r="H5" i="48"/>
  <c r="H5" i="45"/>
  <c r="C3" i="36"/>
  <c r="B4" i="50"/>
  <c r="B4" i="47"/>
  <c r="B4" i="45"/>
  <c r="B4" i="48"/>
  <c r="B4" i="51"/>
  <c r="B4" i="46"/>
  <c r="C4" i="49"/>
  <c r="B4" i="52"/>
  <c r="B4" i="69"/>
  <c r="C3" i="33"/>
  <c r="H39" i="8"/>
  <c r="G4" i="69"/>
  <c r="I4" i="80"/>
  <c r="I4" i="79"/>
  <c r="K4" i="55"/>
  <c r="I4" i="57"/>
  <c r="O4" i="54"/>
  <c r="D5" i="49"/>
  <c r="C5" i="51"/>
  <c r="O5" i="49"/>
  <c r="F5" i="52"/>
  <c r="C5" i="48"/>
  <c r="C5" i="52"/>
  <c r="H4" i="45"/>
  <c r="F5" i="48"/>
  <c r="F5" i="45"/>
  <c r="H4" i="47"/>
  <c r="K4" i="50"/>
  <c r="C5" i="46"/>
  <c r="F5" i="51"/>
  <c r="R4" i="49"/>
  <c r="H4" i="46"/>
  <c r="C5" i="47"/>
  <c r="C5" i="50"/>
  <c r="H5" i="50"/>
  <c r="F5" i="47"/>
  <c r="H4" i="51"/>
  <c r="H4" i="48"/>
  <c r="F5" i="46"/>
  <c r="B4" i="79"/>
  <c r="B4" i="80"/>
  <c r="I5" i="79"/>
  <c r="I5" i="80"/>
  <c r="D3" i="50"/>
  <c r="C3" i="52"/>
  <c r="C3" i="69"/>
  <c r="C3" i="51"/>
  <c r="F19" i="68"/>
  <c r="F35" i="68"/>
  <c r="F48" i="68"/>
  <c r="F64" i="68"/>
  <c r="F80" i="68"/>
  <c r="F96" i="68"/>
  <c r="F111" i="68"/>
  <c r="F126" i="68"/>
  <c r="K5" i="55"/>
  <c r="I5" i="57"/>
  <c r="H19" i="68"/>
  <c r="H35" i="68"/>
  <c r="H48" i="68"/>
  <c r="H64" i="68"/>
  <c r="H80" i="68"/>
  <c r="H96" i="68"/>
  <c r="H111" i="68"/>
  <c r="H126" i="68"/>
  <c r="O5" i="54"/>
  <c r="B4" i="54"/>
  <c r="B4" i="57"/>
  <c r="B4" i="55"/>
  <c r="B18" i="68"/>
  <c r="B34" i="68"/>
  <c r="B47" i="68"/>
  <c r="B63" i="68"/>
  <c r="B79" i="68"/>
  <c r="B95" i="68"/>
  <c r="B110" i="68"/>
  <c r="B125" i="68"/>
  <c r="G5" i="57"/>
  <c r="F5" i="69"/>
  <c r="G5" i="55"/>
  <c r="C5" i="54"/>
  <c r="C5" i="69"/>
  <c r="J5" i="54"/>
  <c r="C5" i="79"/>
  <c r="F5" i="80"/>
  <c r="F5" i="79"/>
  <c r="C5" i="57"/>
  <c r="C5" i="80"/>
  <c r="C5" i="55"/>
  <c r="C80" i="68"/>
  <c r="C96" i="68"/>
  <c r="C111" i="68"/>
  <c r="C126" i="68"/>
  <c r="C3" i="79"/>
  <c r="C3" i="80"/>
  <c r="C17" i="68"/>
  <c r="C33" i="68"/>
  <c r="C46" i="68"/>
  <c r="C62" i="68"/>
  <c r="C78" i="68"/>
  <c r="C94" i="68"/>
  <c r="C109" i="68"/>
  <c r="C124" i="68"/>
  <c r="C3" i="54"/>
  <c r="C3" i="57"/>
  <c r="C3" i="55"/>
  <c r="H34" i="97"/>
  <c r="H36" i="97"/>
  <c r="G19" i="39"/>
  <c r="G25" i="39"/>
  <c r="G26" i="39"/>
  <c r="L28" i="50"/>
  <c r="H29" i="50"/>
  <c r="J29" i="50"/>
  <c r="F29" i="50"/>
  <c r="L29" i="50"/>
  <c r="L14" i="50"/>
</calcChain>
</file>

<file path=xl/sharedStrings.xml><?xml version="1.0" encoding="utf-8"?>
<sst xmlns="http://schemas.openxmlformats.org/spreadsheetml/2006/main" count="4575" uniqueCount="3059">
  <si>
    <t>DIRECTION GENERALE DES IMPOTS</t>
  </si>
  <si>
    <t>LIASSE SYSTEME NORMAL</t>
  </si>
  <si>
    <t>REPUBLIQUE</t>
  </si>
  <si>
    <t>MINISTERE</t>
  </si>
  <si>
    <t>DIRECTION</t>
  </si>
  <si>
    <t>CENTRE DE DEPOT DE</t>
  </si>
  <si>
    <t>EXERCICE CLOS LE</t>
  </si>
  <si>
    <t>DESIGNATION DE L'ENTITE</t>
  </si>
  <si>
    <t>DENOMINATION SOCIALE :</t>
  </si>
  <si>
    <t>(ou nom et prénoms de l'exploitant)</t>
  </si>
  <si>
    <t>SIGLE USUEL :</t>
  </si>
  <si>
    <t>ADRESSE COMPLETE :</t>
  </si>
  <si>
    <t>Documents déposés</t>
  </si>
  <si>
    <t>Réservé à la Direction Générale des Impôts</t>
  </si>
  <si>
    <t>Fiche d'identification et renseignements divers</t>
  </si>
  <si>
    <t>X</t>
  </si>
  <si>
    <t>Date de dépôt</t>
  </si>
  <si>
    <t>Bilan</t>
  </si>
  <si>
    <t>Compte de résultat</t>
  </si>
  <si>
    <t>Tableau des flux de trésorerie</t>
  </si>
  <si>
    <t>Notes annexes</t>
  </si>
  <si>
    <t>Nom de l'agent de la DGI ayant réceptionné le dépôt</t>
  </si>
  <si>
    <t>Nombre de pages déposées par exemplaire :</t>
  </si>
  <si>
    <t>Signature de l'agent et cachet du service</t>
  </si>
  <si>
    <t>Nombre d'exemplaires déposés :</t>
  </si>
  <si>
    <t>- 2 -</t>
  </si>
  <si>
    <t>CONDITIONS DE RECEVABILITE</t>
  </si>
  <si>
    <t>• N'utiliser que des imprimés normalisés.</t>
  </si>
  <si>
    <t>• Remplir chaque page de façon parfaitement lisible sans décalage de lignes.</t>
  </si>
  <si>
    <t>• Ne créer aucune rubrique.</t>
  </si>
  <si>
    <t>• Eviter toute surcharge et donner les explications sur une feuille séparée.</t>
  </si>
  <si>
    <t>• N'utiliser que les codes indiqués dans les tables.</t>
  </si>
  <si>
    <t>• N'utiliser que des imprimés en noir et blanc.</t>
  </si>
  <si>
    <t>• Reproduire à l'identique la contexture des imprimés normalisés.</t>
  </si>
  <si>
    <t>• Fournir une liasse comprenant à la fois : la fiche d'identification et renseignements 
  divers et les états financiers correspondant au système comptable.</t>
  </si>
  <si>
    <t>Etats financiers</t>
  </si>
  <si>
    <t>- 3 -</t>
  </si>
  <si>
    <t>FICHE R1</t>
  </si>
  <si>
    <t>Dénomination sociale de l'entité :</t>
  </si>
  <si>
    <t>Adresse :</t>
  </si>
  <si>
    <t>Sigle usuel :</t>
  </si>
  <si>
    <t>N° d'identification fiscale :</t>
  </si>
  <si>
    <t>Exercice clos le :</t>
  </si>
  <si>
    <t>Durée (en mois) :</t>
  </si>
  <si>
    <t>ZA</t>
  </si>
  <si>
    <t>EXERCICE COMPTABLE :</t>
  </si>
  <si>
    <t>DU:</t>
  </si>
  <si>
    <t>AU:</t>
  </si>
  <si>
    <t>ZB</t>
  </si>
  <si>
    <t>DATE D'ARRETE EFFECTIF DES COMPTES :</t>
  </si>
  <si>
    <t>ZC</t>
  </si>
  <si>
    <t>EXERCICE PRECEDENT CLOS LE :</t>
  </si>
  <si>
    <t>DUREE EXERCICE PRECEDENT EN MOIS :</t>
  </si>
  <si>
    <t>ZD</t>
  </si>
  <si>
    <t>Greffe</t>
  </si>
  <si>
    <t>N°Registre du Commerce</t>
  </si>
  <si>
    <t>N° Répertoire des entités</t>
  </si>
  <si>
    <t>ZE</t>
  </si>
  <si>
    <t>N° de caisse sociale</t>
  </si>
  <si>
    <t>N° Code Importateur</t>
  </si>
  <si>
    <t>Code activité principale</t>
  </si>
  <si>
    <t>ZF</t>
  </si>
  <si>
    <t>Désignation de l'entité</t>
  </si>
  <si>
    <t>Sigle</t>
  </si>
  <si>
    <t>ZG</t>
  </si>
  <si>
    <t>N° de téléphone</t>
  </si>
  <si>
    <t>Code</t>
  </si>
  <si>
    <t>Boîte Postale</t>
  </si>
  <si>
    <t>Ville</t>
  </si>
  <si>
    <t>ZH</t>
  </si>
  <si>
    <t>Adresse géographique complète (Immeuble, rue, quartier, ville, pays)</t>
  </si>
  <si>
    <t>ZI</t>
  </si>
  <si>
    <t>Désignation précise de l'activité principale exercée par l'entité</t>
  </si>
  <si>
    <t>% Capacité production utile</t>
  </si>
  <si>
    <t>Non</t>
  </si>
  <si>
    <t>Oui</t>
  </si>
  <si>
    <t>Etats financiers approuvés par l'Assemblée
Générale (cocher la case)</t>
  </si>
  <si>
    <t>Domiciliations bancaires</t>
  </si>
  <si>
    <t>Nom du signataire des états financiers</t>
  </si>
  <si>
    <t>Banque</t>
  </si>
  <si>
    <t>Numéro de compte</t>
  </si>
  <si>
    <t>Qualité du signataire des états financiers</t>
  </si>
  <si>
    <t>Date de signature</t>
  </si>
  <si>
    <t>Signature</t>
  </si>
  <si>
    <t>- 4 -</t>
  </si>
  <si>
    <t>FICHE R2</t>
  </si>
  <si>
    <t>ZK</t>
  </si>
  <si>
    <t>ZQ</t>
  </si>
  <si>
    <t>ZL</t>
  </si>
  <si>
    <t>ZR</t>
  </si>
  <si>
    <t>ZM</t>
  </si>
  <si>
    <t>ZS</t>
  </si>
  <si>
    <t>ZN</t>
  </si>
  <si>
    <t>Nombre d'établissements dans le pays :</t>
  </si>
  <si>
    <t>ZO</t>
  </si>
  <si>
    <t xml:space="preserve">Nombre d'établissements hors du pays pour </t>
  </si>
  <si>
    <t>lesquels une comptabilité distincte est tenue :</t>
  </si>
  <si>
    <t>ZP</t>
  </si>
  <si>
    <t>Première année d'exercice dans le pays :</t>
  </si>
  <si>
    <t xml:space="preserve"> TOTAL  </t>
  </si>
  <si>
    <t>FICHE R3</t>
  </si>
  <si>
    <r>
      <t>DIRIGEANTS (</t>
    </r>
    <r>
      <rPr>
        <b/>
        <vertAlign val="superscript"/>
        <sz val="10"/>
        <rFont val="Arial"/>
        <family val="2"/>
      </rPr>
      <t>1</t>
    </r>
    <r>
      <rPr>
        <b/>
        <sz val="10"/>
        <rFont val="Arial"/>
        <family val="2"/>
      </rPr>
      <t>)</t>
    </r>
  </si>
  <si>
    <t>Qualité</t>
  </si>
  <si>
    <t>(1) Dirigeants = Président Directeur Général, Directeur Général, Administrateur Général, Gérant, Autres.</t>
  </si>
  <si>
    <t>MEMBRES DU CONSEIL D'ADMINISTRATION</t>
  </si>
  <si>
    <t>NOTES</t>
  </si>
  <si>
    <t>INTITULES</t>
  </si>
  <si>
    <t>A</t>
  </si>
  <si>
    <t>N/A</t>
  </si>
  <si>
    <t>NOTE 1</t>
  </si>
  <si>
    <t>DETTES GARANTIES PAR DES SURETES REELLES</t>
  </si>
  <si>
    <t>NOTE 2</t>
  </si>
  <si>
    <t>INFORMATIONS OBLIGATOIRES</t>
  </si>
  <si>
    <t>NOTE 3A</t>
  </si>
  <si>
    <t>NOTE 3B</t>
  </si>
  <si>
    <t>NOTE 3C</t>
  </si>
  <si>
    <t>IMMOBILISATIONS : AMORTISSEMENTS</t>
  </si>
  <si>
    <t>NOTE 3D</t>
  </si>
  <si>
    <t>IMMOBILISATIONS : PLUS-VALUES ET MOINS VALUE DE CESSION</t>
  </si>
  <si>
    <t>NOTE 3E</t>
  </si>
  <si>
    <t>INFORMATIONS SUR LES REEVALUATIONS EFFECTUEES PAR L'ENTITE</t>
  </si>
  <si>
    <t>TABLEAU D’ETALEMENT DES CHARGES IMMOBILISEES</t>
  </si>
  <si>
    <t>NOTE 4</t>
  </si>
  <si>
    <t>IMMOBILISATIONS FINANCIERES</t>
  </si>
  <si>
    <t>NOTE 5</t>
  </si>
  <si>
    <t>ACTIF CIRCULANT HAO</t>
  </si>
  <si>
    <t>NOTE 6</t>
  </si>
  <si>
    <t>STOCKS ET ENCOURS</t>
  </si>
  <si>
    <t>NOTE 7</t>
  </si>
  <si>
    <t>NOTE 8</t>
  </si>
  <si>
    <t>AUTRES CREANCES</t>
  </si>
  <si>
    <t>NOTE 9</t>
  </si>
  <si>
    <t>TITRES DE PLACEMENT</t>
  </si>
  <si>
    <t>NOTE 10</t>
  </si>
  <si>
    <t>VALEURS A ENCAISSER</t>
  </si>
  <si>
    <t>NOTE 11</t>
  </si>
  <si>
    <t>DISPONIBILITES</t>
  </si>
  <si>
    <t>NOTE 12</t>
  </si>
  <si>
    <t>ECARTS DE CONVERSION</t>
  </si>
  <si>
    <t>NOTE 13</t>
  </si>
  <si>
    <t>CAPITAL : VALEUR NOMINALE DES ACTIONS OU PARTS</t>
  </si>
  <si>
    <t>NOTE 14</t>
  </si>
  <si>
    <t>PRIMES ET RESERVES</t>
  </si>
  <si>
    <t>NOTE 15A</t>
  </si>
  <si>
    <t>SUBVENTIONS ET PROVISIONS REGLEMENTEES</t>
  </si>
  <si>
    <t>NOTE 15B</t>
  </si>
  <si>
    <t>AUTRES FONDS PROPRES</t>
  </si>
  <si>
    <t>NOTE 16A</t>
  </si>
  <si>
    <t>DETTES FINANCIERES ET RESSOURCES ASSIMILEES</t>
  </si>
  <si>
    <t>NOTE 16B</t>
  </si>
  <si>
    <t>NOTE 16B bis</t>
  </si>
  <si>
    <t>NOTE 16C</t>
  </si>
  <si>
    <t>ACTIFS ET PASSIFS EVENTUELS</t>
  </si>
  <si>
    <t>NOTE 17</t>
  </si>
  <si>
    <t>FOURNISSEURS D'EXPLOITATION</t>
  </si>
  <si>
    <t>NOTE 18</t>
  </si>
  <si>
    <t>DETTES  FISCALES ET SOCIALES</t>
  </si>
  <si>
    <t>NOTE 19</t>
  </si>
  <si>
    <t>AUTRES DETTES ET PROVISIONS POUR RISQUES A COURT TERME</t>
  </si>
  <si>
    <t>NOTE 20</t>
  </si>
  <si>
    <t>BANQUES, CREDIT D'ESCOMPTE ET DE TRESORERIE</t>
  </si>
  <si>
    <t>NOTE 21</t>
  </si>
  <si>
    <t>CHIFFRE D'AFFAIRES  ET AUTRES PRODUITS</t>
  </si>
  <si>
    <t>NOTE 22</t>
  </si>
  <si>
    <t>ACHATS</t>
  </si>
  <si>
    <t>NOTE 23</t>
  </si>
  <si>
    <t>TRANSPORTS</t>
  </si>
  <si>
    <t>NOTE 24</t>
  </si>
  <si>
    <t>SERVICES EXTERIEURS</t>
  </si>
  <si>
    <t>NOTE 25</t>
  </si>
  <si>
    <t>IMPOTS ET TAXES</t>
  </si>
  <si>
    <t>NOTE 26</t>
  </si>
  <si>
    <t>AUTRES CHARGES</t>
  </si>
  <si>
    <t>NOTE 27A</t>
  </si>
  <si>
    <t>CHARGES DE PERSONNEL</t>
  </si>
  <si>
    <t>NOTE 27B</t>
  </si>
  <si>
    <t>EFFECTIFS, MASSE SALARIALE ET PERSONNEL EXTERIEUR</t>
  </si>
  <si>
    <t>PROVISIONS  ET DEPRECIATIONS INSCRITES AU BILAN</t>
  </si>
  <si>
    <t>NOTE 29</t>
  </si>
  <si>
    <t>CHARGES ET REVENUS FINANCIERS</t>
  </si>
  <si>
    <t>NOTE 30</t>
  </si>
  <si>
    <t>AUTRES  CHARGES ET PRODUITS HAO</t>
  </si>
  <si>
    <t>NOTE 31</t>
  </si>
  <si>
    <t>REPARTITION DU RESULTAT ET AUTRES ELEMENTS CARACTERISTIQUES DES CINQ DERNIERS EXERCICES</t>
  </si>
  <si>
    <t>NOTE 32</t>
  </si>
  <si>
    <t>PRODUCTION DE L'EXERCICE</t>
  </si>
  <si>
    <t>NOTE 33</t>
  </si>
  <si>
    <t>ACHATS DESTINES A LA PRODUCTION</t>
  </si>
  <si>
    <t>NOTE 34</t>
  </si>
  <si>
    <t>FICHE DE SYNTHESE DES PRINCIPAUX INDICATEURS FINANCIERS</t>
  </si>
  <si>
    <t>NOTE 35</t>
  </si>
  <si>
    <t>LISTE DES INFORMATIONS SOCIALES, ENVIRONNEMENTALES ET SOCIETALES A FOURNIR</t>
  </si>
  <si>
    <t>NOTE 36</t>
  </si>
  <si>
    <t>(1) les Notes non documentées ne doivent pas être jointes aux états financiers. Leur contenu peut être amélioré par les entités</t>
  </si>
  <si>
    <t>Par exemple pour une entité qui n'a pas de stocks et en-cours, elle doit cocher à l'intersection ('ligne NOTE 6' &amp; 'colonne N/A')</t>
  </si>
  <si>
    <t>- 0 -</t>
  </si>
  <si>
    <t>BILAN</t>
  </si>
  <si>
    <t>REF</t>
  </si>
  <si>
    <t>ACTIF</t>
  </si>
  <si>
    <t>NOTE</t>
  </si>
  <si>
    <t>EXERCICE au 31/12/ N</t>
  </si>
  <si>
    <t>EXERCICE AU 31/12/N-1</t>
  </si>
  <si>
    <t>PASSIF</t>
  </si>
  <si>
    <t>EXERCICE AU 31/12/N</t>
  </si>
  <si>
    <t>EXERCICE AU  31/12/N-1</t>
  </si>
  <si>
    <t>BRUT</t>
  </si>
  <si>
    <t>AMORT et 
DEPREC.</t>
  </si>
  <si>
    <t>NET</t>
  </si>
  <si>
    <t>AD</t>
  </si>
  <si>
    <t>IMMOBILISATIONS  INCORPORELLES</t>
  </si>
  <si>
    <t>3</t>
  </si>
  <si>
    <t>CA</t>
  </si>
  <si>
    <t>Capital</t>
  </si>
  <si>
    <t>AE</t>
  </si>
  <si>
    <t>Frais de développement et de prospection</t>
  </si>
  <si>
    <t>CB</t>
  </si>
  <si>
    <t>Apporteurs capital non appelé (-)</t>
  </si>
  <si>
    <t>AF</t>
  </si>
  <si>
    <t>Brevets, licences, logiciels et droits similaires</t>
  </si>
  <si>
    <t>CD</t>
  </si>
  <si>
    <t>Primes liées au capital social</t>
  </si>
  <si>
    <t>AG</t>
  </si>
  <si>
    <t>Fonds commercial et droit au bail</t>
  </si>
  <si>
    <t>CE</t>
  </si>
  <si>
    <t>Ecarts de réévaluation</t>
  </si>
  <si>
    <t>3e</t>
  </si>
  <si>
    <t>AH</t>
  </si>
  <si>
    <t>Autres  immobilisations incorporelles</t>
  </si>
  <si>
    <t>CF</t>
  </si>
  <si>
    <t>Réserves indisponibles</t>
  </si>
  <si>
    <t>AI</t>
  </si>
  <si>
    <t>IMMOBILISATIONS  CORPORELLES</t>
  </si>
  <si>
    <t>CG</t>
  </si>
  <si>
    <t>Réserves libres</t>
  </si>
  <si>
    <t>AJ</t>
  </si>
  <si>
    <t>CH</t>
  </si>
  <si>
    <t>Report à nouveau (+ ou -)</t>
  </si>
  <si>
    <t>AK</t>
  </si>
  <si>
    <t>Bâtiments</t>
  </si>
  <si>
    <t>CJ</t>
  </si>
  <si>
    <t>Résultat net de l'exercice (bénéfice + ou perte -)</t>
  </si>
  <si>
    <t>AL</t>
  </si>
  <si>
    <t>Aménagements,  agencements  et installations</t>
  </si>
  <si>
    <t>CL</t>
  </si>
  <si>
    <t>Subventions  d'investissement</t>
  </si>
  <si>
    <t>AM</t>
  </si>
  <si>
    <t>Matériel, mobilier et actifs biologiques</t>
  </si>
  <si>
    <t>CM</t>
  </si>
  <si>
    <t>Provisions  réglementées</t>
  </si>
  <si>
    <t>AN</t>
  </si>
  <si>
    <t>Matériel de transport</t>
  </si>
  <si>
    <t>CP</t>
  </si>
  <si>
    <t>TOTAL  CAPITAUX PROPRES ET  RESSOURCES ASSIMILEES</t>
  </si>
  <si>
    <t>AP</t>
  </si>
  <si>
    <t>DA</t>
  </si>
  <si>
    <t>Emprunts et dettes financières diverses</t>
  </si>
  <si>
    <t>AQ</t>
  </si>
  <si>
    <t>IMMOBILISATIONS  FINANCIERES</t>
  </si>
  <si>
    <t>DB</t>
  </si>
  <si>
    <t>AR</t>
  </si>
  <si>
    <t>Titres de participation</t>
  </si>
  <si>
    <t>DC</t>
  </si>
  <si>
    <t>Provisions pour risques et charges</t>
  </si>
  <si>
    <t>AS</t>
  </si>
  <si>
    <t>Autres  immobilisations financières</t>
  </si>
  <si>
    <t>DD</t>
  </si>
  <si>
    <t>TOTAL  DETTES FINANCIERES ET  RESSOURCES ASSIMILEES</t>
  </si>
  <si>
    <t>AZ</t>
  </si>
  <si>
    <t>TOTAL  ACTIF IMMOBILISE</t>
  </si>
  <si>
    <t>DF</t>
  </si>
  <si>
    <t>TOTAL  RESSOURCES STABLES</t>
  </si>
  <si>
    <t>BA</t>
  </si>
  <si>
    <t>ACTIF  CIRCULANT HAO</t>
  </si>
  <si>
    <t>DH</t>
  </si>
  <si>
    <t>Dettes circulantes HAO</t>
  </si>
  <si>
    <t>BB</t>
  </si>
  <si>
    <t>DI</t>
  </si>
  <si>
    <t>Clients, avances reçues</t>
  </si>
  <si>
    <t>BG</t>
  </si>
  <si>
    <t>CREANCES ET  EMPLOIS ASSIMILES</t>
  </si>
  <si>
    <t>DJ</t>
  </si>
  <si>
    <t>Fournisseurs d'exploitation</t>
  </si>
  <si>
    <t>BH</t>
  </si>
  <si>
    <t>Fournisseurs avances versées</t>
  </si>
  <si>
    <t>DK</t>
  </si>
  <si>
    <t>Dettes fiscales et sociales</t>
  </si>
  <si>
    <t>BI</t>
  </si>
  <si>
    <t>Clients</t>
  </si>
  <si>
    <t>DM</t>
  </si>
  <si>
    <t>Autres dettes</t>
  </si>
  <si>
    <t>BJ</t>
  </si>
  <si>
    <t>Autres  créances</t>
  </si>
  <si>
    <t>DN</t>
  </si>
  <si>
    <t>BK</t>
  </si>
  <si>
    <t>TOTAL  ACTIF CIRCULANT</t>
  </si>
  <si>
    <t>DP</t>
  </si>
  <si>
    <t>TOTAL  PASSIF CIRCULANT</t>
  </si>
  <si>
    <t>BQ</t>
  </si>
  <si>
    <t>Titres de placement</t>
  </si>
  <si>
    <t>BR</t>
  </si>
  <si>
    <t>Valeurs à encaisser</t>
  </si>
  <si>
    <t>DQ</t>
  </si>
  <si>
    <t>Banques,  crédits d'escompte</t>
  </si>
  <si>
    <t>BS</t>
  </si>
  <si>
    <t>Banques, chèques postaux, caisse et assimilés</t>
  </si>
  <si>
    <t>DR</t>
  </si>
  <si>
    <t>Banques, établissements financiers et crédits de trésorerie</t>
  </si>
  <si>
    <t>BT</t>
  </si>
  <si>
    <t>TOTAL   TRESORERIE-ACTIF</t>
  </si>
  <si>
    <t>DT</t>
  </si>
  <si>
    <t>TOTAL   TRESORERIE-PASSIF</t>
  </si>
  <si>
    <t>BU</t>
  </si>
  <si>
    <t>Ecart de conversion-Actif</t>
  </si>
  <si>
    <t>DV</t>
  </si>
  <si>
    <t>Ecart de conversion-Passif</t>
  </si>
  <si>
    <t>BZ</t>
  </si>
  <si>
    <t>TOTAL GENERAL</t>
  </si>
  <si>
    <t>DZ</t>
  </si>
  <si>
    <t>AMORT et DEPREC.</t>
  </si>
  <si>
    <t>IMMOBILISATIONS INCORPORELLES</t>
  </si>
  <si>
    <t>Brevets, licences, logiciels, et  droits similaires</t>
  </si>
  <si>
    <t>Autres immobilisations incorporelles</t>
  </si>
  <si>
    <t>IMMOBILISATIONS CORPORELLES</t>
  </si>
  <si>
    <t>Aménagements, agencements et installations</t>
  </si>
  <si>
    <t>Autres immobilisations financières</t>
  </si>
  <si>
    <t>TOTAL ACTIF IMMOBILISE</t>
  </si>
  <si>
    <t>CREANCES ET EMPLOIS ASSIMILES</t>
  </si>
  <si>
    <t>Autres créances</t>
  </si>
  <si>
    <t>TOTAL ACTIF CIRCULANT</t>
  </si>
  <si>
    <t>TOTAL TRESORERIE-ACTIF</t>
  </si>
  <si>
    <t>COMPTE DE RESULTAT</t>
  </si>
  <si>
    <t>LIBELLES</t>
  </si>
  <si>
    <t>EXERCICE AU
31/12/N</t>
  </si>
  <si>
    <t>EXERCICE AU
31/12/N-1</t>
  </si>
  <si>
    <t>TA</t>
  </si>
  <si>
    <t>Ventes de marchandises</t>
  </si>
  <si>
    <t>+</t>
  </si>
  <si>
    <t>RA</t>
  </si>
  <si>
    <t>Achats de marchandises</t>
  </si>
  <si>
    <t>-</t>
  </si>
  <si>
    <t>RB</t>
  </si>
  <si>
    <t>Variation de stocks de marchandises</t>
  </si>
  <si>
    <t>-/+</t>
  </si>
  <si>
    <t>XA</t>
  </si>
  <si>
    <t>MARGE  COMMERCIALE  (Somme TA à RB)</t>
  </si>
  <si>
    <t>TB</t>
  </si>
  <si>
    <t>Ventes de produits fabriqués</t>
  </si>
  <si>
    <t>B</t>
  </si>
  <si>
    <t>TC</t>
  </si>
  <si>
    <t>Travaux, services vendus</t>
  </si>
  <si>
    <t>C</t>
  </si>
  <si>
    <t>TD</t>
  </si>
  <si>
    <t>Produits accessoires</t>
  </si>
  <si>
    <t>D</t>
  </si>
  <si>
    <t>XB</t>
  </si>
  <si>
    <t>CHIFFRE D'AFFAIRES (A + B + C + D)</t>
  </si>
  <si>
    <t>TE</t>
  </si>
  <si>
    <t>Production stockée (ou déstockage)</t>
  </si>
  <si>
    <t>TF</t>
  </si>
  <si>
    <t>Production immobilisée</t>
  </si>
  <si>
    <t>TG</t>
  </si>
  <si>
    <t>Subventions d’exploitation</t>
  </si>
  <si>
    <t>TH</t>
  </si>
  <si>
    <t>Autres produits</t>
  </si>
  <si>
    <t>TI</t>
  </si>
  <si>
    <t>Transferts de charges d'exploitation</t>
  </si>
  <si>
    <t>RC</t>
  </si>
  <si>
    <t>Achats de matières premières et fournitures liées</t>
  </si>
  <si>
    <t>RD</t>
  </si>
  <si>
    <t>Variation de stocks de matières premières et fournitures liées</t>
  </si>
  <si>
    <t>RE</t>
  </si>
  <si>
    <t>Autres achats</t>
  </si>
  <si>
    <t>RF</t>
  </si>
  <si>
    <t>Variation de stocks d’autres approvisionnements</t>
  </si>
  <si>
    <t>RG</t>
  </si>
  <si>
    <t>Transports</t>
  </si>
  <si>
    <t>RH</t>
  </si>
  <si>
    <t>Services extérieurs</t>
  </si>
  <si>
    <t>RI</t>
  </si>
  <si>
    <t>Impôts et taxes</t>
  </si>
  <si>
    <t>RJ</t>
  </si>
  <si>
    <t>Autres charges</t>
  </si>
  <si>
    <t>XC</t>
  </si>
  <si>
    <t>RK</t>
  </si>
  <si>
    <t>Charges de personnel</t>
  </si>
  <si>
    <t>XD</t>
  </si>
  <si>
    <t>EXCEDENT BRUT D'EXPLOITATION (XC+RK)</t>
  </si>
  <si>
    <t>TJ</t>
  </si>
  <si>
    <t>Reprises d’amortissements, provisions et dépréciations</t>
  </si>
  <si>
    <t>RL</t>
  </si>
  <si>
    <t>Dotations aux amortissements, aux provisions et dépréciations</t>
  </si>
  <si>
    <t>3C&amp;28</t>
  </si>
  <si>
    <t>XE</t>
  </si>
  <si>
    <t>RESULTAT D'EXPLOITATION (XD+TJ+ RL)</t>
  </si>
  <si>
    <t>TK</t>
  </si>
  <si>
    <t>Revenus financiers et assimilés</t>
  </si>
  <si>
    <t>TL</t>
  </si>
  <si>
    <t>Reprises de provisions  et dépréciations financières</t>
  </si>
  <si>
    <t>TM</t>
  </si>
  <si>
    <t>Transferts de charges financières</t>
  </si>
  <si>
    <t>RM</t>
  </si>
  <si>
    <t>Frais financiers et charges assimilées</t>
  </si>
  <si>
    <t>RN</t>
  </si>
  <si>
    <t>Dotations aux provisions et aux dépréciations financières</t>
  </si>
  <si>
    <t>XF</t>
  </si>
  <si>
    <t>XG</t>
  </si>
  <si>
    <t>RESULTAT  DES ACTIVITES ORDINAIRES (XE+XF)</t>
  </si>
  <si>
    <t>TN</t>
  </si>
  <si>
    <t>Produits des cessions d'immobilisations</t>
  </si>
  <si>
    <t>3D</t>
  </si>
  <si>
    <t>TO</t>
  </si>
  <si>
    <t>Autres Produits HAO</t>
  </si>
  <si>
    <t>RO</t>
  </si>
  <si>
    <t>Valeurs comptables des cessions d'immobilisations</t>
  </si>
  <si>
    <t>RP</t>
  </si>
  <si>
    <t>Autres Charges HAO</t>
  </si>
  <si>
    <t>XH</t>
  </si>
  <si>
    <t>RQ</t>
  </si>
  <si>
    <t>Participation des travailleurs</t>
  </si>
  <si>
    <t>RS</t>
  </si>
  <si>
    <t>Impôts sur le résultat</t>
  </si>
  <si>
    <t>XI</t>
  </si>
  <si>
    <t>RESULTAT NET (XG+XH+RQ+RS)</t>
  </si>
  <si>
    <t>EXERCICE</t>
  </si>
  <si>
    <t>N</t>
  </si>
  <si>
    <t>N-1</t>
  </si>
  <si>
    <t>Flux de trésorerie provenant des activités opérationnelles</t>
  </si>
  <si>
    <t>FA</t>
  </si>
  <si>
    <t>Capacité d'Autofinancement Globale (CAFG)</t>
  </si>
  <si>
    <t>FB</t>
  </si>
  <si>
    <t>FC</t>
  </si>
  <si>
    <t>- Variation des stocks</t>
  </si>
  <si>
    <t>FD</t>
  </si>
  <si>
    <t>-  Variation des créances</t>
  </si>
  <si>
    <t>FE</t>
  </si>
  <si>
    <t>+ Variation du passif circulant (1)</t>
  </si>
  <si>
    <t>Variation du BF lié aux activités opérationnelles</t>
  </si>
  <si>
    <t>FB+FC+FD+FE :</t>
  </si>
  <si>
    <t>Flux de trésorerie provenant des activités d’investissements</t>
  </si>
  <si>
    <t>FF</t>
  </si>
  <si>
    <t>- Décaissements liés aux acquisitions d'immobilisations incorporelles</t>
  </si>
  <si>
    <t>FG</t>
  </si>
  <si>
    <t>- Décaissements liés aux acquisitions d'immobilisations corporelles</t>
  </si>
  <si>
    <t>FH</t>
  </si>
  <si>
    <t>- Décaissements liés aux acquisitions d'immobilisations financières</t>
  </si>
  <si>
    <t>FI</t>
  </si>
  <si>
    <t>+ Encaissements liés aux cessions d’immobilisations incorporelles et corporelles</t>
  </si>
  <si>
    <t>FJ</t>
  </si>
  <si>
    <t>+ Encaissements liés aux cessions d’immobilisations financières</t>
  </si>
  <si>
    <t>Flux de trésorerie provenant du financement par les capitaux propres</t>
  </si>
  <si>
    <t>FK</t>
  </si>
  <si>
    <t>+ Augmentations de capital par apports nouveaux</t>
  </si>
  <si>
    <t>FL</t>
  </si>
  <si>
    <t>+ Subventions d'investissement reçues</t>
  </si>
  <si>
    <t>FM</t>
  </si>
  <si>
    <t>- Prélèvements sur le capital</t>
  </si>
  <si>
    <t>FN</t>
  </si>
  <si>
    <t>- Dividendes versés</t>
  </si>
  <si>
    <t>Trésorerie provenant du financement par les capitaux étrangers</t>
  </si>
  <si>
    <t>FO</t>
  </si>
  <si>
    <t>FP</t>
  </si>
  <si>
    <t>FQ</t>
  </si>
  <si>
    <t>- Remboursements des emprunts et autres dettes financières</t>
  </si>
  <si>
    <t>E</t>
  </si>
  <si>
    <t>Flux de trésorerie provenant des activités de financement (D+E)</t>
  </si>
  <si>
    <t>F</t>
  </si>
  <si>
    <t>VARIATION DE LA TRÉSORERIE NETTE DE LA PÉRIODE (B+C+F)</t>
  </si>
  <si>
    <t>G</t>
  </si>
  <si>
    <t>H</t>
  </si>
  <si>
    <t>Note</t>
  </si>
  <si>
    <t>Hypothèques</t>
  </si>
  <si>
    <t>Nantissements</t>
  </si>
  <si>
    <t>Emprunts obligataires convertibles</t>
  </si>
  <si>
    <t>Autres emprunts obligataires</t>
  </si>
  <si>
    <t>Emprunts et dettes des établissements de crédit</t>
  </si>
  <si>
    <t>Autres dettes financières</t>
  </si>
  <si>
    <t>SOUS TOTAL (1)</t>
  </si>
  <si>
    <t>Dettes de crédit-bail immobilier</t>
  </si>
  <si>
    <t>Dettes de crédit-bail mobilier</t>
  </si>
  <si>
    <t>Dettes sur contrats de location-vente</t>
  </si>
  <si>
    <t>SOUS TOTAL (2)</t>
  </si>
  <si>
    <t>Fournisseurs et comptes rattachés</t>
  </si>
  <si>
    <t>Personnel</t>
  </si>
  <si>
    <t>Sécurité sociale et organismes sociaux</t>
  </si>
  <si>
    <t>Etat</t>
  </si>
  <si>
    <t>Organismes internationaux</t>
  </si>
  <si>
    <t>Associés et groupe</t>
  </si>
  <si>
    <t>Créditeurs divers</t>
  </si>
  <si>
    <t>SOUS TOTAL (3)</t>
  </si>
  <si>
    <t>TOTAL (1) + (2) + (3)</t>
  </si>
  <si>
    <t>ENGAGEMENTS FINANCIERS</t>
  </si>
  <si>
    <t>Engagements donnés</t>
  </si>
  <si>
    <t>Engagements reçus</t>
  </si>
  <si>
    <t>Engagements consentis à des entités liées</t>
  </si>
  <si>
    <t>Avals, cautions, garanties</t>
  </si>
  <si>
    <t>Hypothèques, nantissements, gages, autres</t>
  </si>
  <si>
    <t>Effets escomptés non échus</t>
  </si>
  <si>
    <t>Créances commerciales et professionnelles cédées</t>
  </si>
  <si>
    <t>Abandons de créances conditionnels</t>
  </si>
  <si>
    <t>TOTAL</t>
  </si>
  <si>
    <t>B - REGLES ET METHODES COMPTABLES</t>
  </si>
  <si>
    <t>C- DEROGATION AUX POSTULATS ET CONVENTIONS COMPTABLES</t>
  </si>
  <si>
    <t>SITUATIONS ET MOUVEMENTS</t>
  </si>
  <si>
    <t>MONTANT BRUT
A L'OUVERTURE
DE L'EXERCICE</t>
  </si>
  <si>
    <t>Acquisitions
Apports Créations</t>
  </si>
  <si>
    <t>Virements
de poste à poste</t>
  </si>
  <si>
    <t>Suite à une
réévaluation
pratiquée au
cours de
l'exercice</t>
  </si>
  <si>
    <t>Cessions
Scissions Hors
service</t>
  </si>
  <si>
    <t>MONTANT BRUT
A LA CLOTURE
DE L'EXERCICE</t>
  </si>
  <si>
    <t>RUBRIQUES</t>
  </si>
  <si>
    <t xml:space="preserve">Frais de développement et de prospection </t>
  </si>
  <si>
    <t xml:space="preserve">Brevets, licences, logiciels, et droits similaires </t>
  </si>
  <si>
    <t>Terrains hors immeuble de placement</t>
  </si>
  <si>
    <t>Terrains - immeuble de placement</t>
  </si>
  <si>
    <t>Bâtiments hors immeuble de placement</t>
  </si>
  <si>
    <t>Bâtiments - immeuble de placement</t>
  </si>
  <si>
    <t>AVANCES ET ACOMPTES VERSES SUR IMMOBILISATIONS</t>
  </si>
  <si>
    <t>AUGMENTATIONS B</t>
  </si>
  <si>
    <t>DIMINUTIONS C</t>
  </si>
  <si>
    <t>D = A + B - C</t>
  </si>
  <si>
    <t>NATURE 
DU 
CONTRAT
(I ; M ; A)
[1]</t>
  </si>
  <si>
    <t>Virements de
poste à poste</t>
  </si>
  <si>
    <t xml:space="preserve">Terrains </t>
  </si>
  <si>
    <t>AMORTISSEMENTS
CUMULES
A L'OUVERTURE
DE L'EXERCICE</t>
  </si>
  <si>
    <t>AUGMENTATIONS:
DOTATIONS 
DE L'EXERCICE</t>
  </si>
  <si>
    <t xml:space="preserve">Brevets, licences, logiciels et droits similaires </t>
  </si>
  <si>
    <t xml:space="preserve">Terrains hors immeuble de placement </t>
  </si>
  <si>
    <t xml:space="preserve">Terrains - immeuble de  placement  </t>
  </si>
  <si>
    <t xml:space="preserve">Bâtiments hors immeuble de placement </t>
  </si>
  <si>
    <t xml:space="preserve">Bâtiments - immeuble de placement </t>
  </si>
  <si>
    <t xml:space="preserve">Aménagements, agencements et installations </t>
  </si>
  <si>
    <t>MONTANT BRUT</t>
  </si>
  <si>
    <t>AMORTISSEMENTS
PRATIQUES</t>
  </si>
  <si>
    <t>PRIX DE CESSION</t>
  </si>
  <si>
    <t>PLUS-VALUE OU
MOINS-VALUE</t>
  </si>
  <si>
    <t>C = A - B</t>
  </si>
  <si>
    <t>E = D - C</t>
  </si>
  <si>
    <t>Titres de participations</t>
  </si>
  <si>
    <t>Nature et date des réévaluations :</t>
  </si>
  <si>
    <t>Eléments réévalués par postes du bilan</t>
  </si>
  <si>
    <t>Amortissements
supplémentaires</t>
  </si>
  <si>
    <t>Méthode de réévaluation utilisée :</t>
  </si>
  <si>
    <t>Traitement fiscal de l'écart de réévaluation et des amortissements supplémentaires :</t>
  </si>
  <si>
    <t>Montant de l'écart incorporé au capital :</t>
  </si>
  <si>
    <t>Libellés</t>
  </si>
  <si>
    <t>Année N</t>
  </si>
  <si>
    <t>Année N-1</t>
  </si>
  <si>
    <t>Variation en %</t>
  </si>
  <si>
    <t>Créances 
à un an au plus</t>
  </si>
  <si>
    <t>Créances
à plus d'un an et
à deux ans
au plus</t>
  </si>
  <si>
    <t>Créances
à plus de deux
ans</t>
  </si>
  <si>
    <t>Prêts et créances</t>
  </si>
  <si>
    <t>Prêt au personnel</t>
  </si>
  <si>
    <t>Créances sur l'état</t>
  </si>
  <si>
    <t>Titres immobilisés</t>
  </si>
  <si>
    <t>Dépôts et cautionnements</t>
  </si>
  <si>
    <t>Intérêts courus</t>
  </si>
  <si>
    <t>TOTAL BRUT</t>
  </si>
  <si>
    <t>TOTAL NET DE DEPRECIATION</t>
  </si>
  <si>
    <t>Liste des filiales et participations :</t>
  </si>
  <si>
    <t>Dénomination sociale</t>
  </si>
  <si>
    <t>Localisation
(ville / pays)</t>
  </si>
  <si>
    <t>Valeur
d'acquisition</t>
  </si>
  <si>
    <t>% Détenu</t>
  </si>
  <si>
    <t>Montant des
capitaux propres
filiale</t>
  </si>
  <si>
    <t>Variation
en %</t>
  </si>
  <si>
    <t>Créances sur cessions d'immobilisations</t>
  </si>
  <si>
    <t>Autres créances hors activités ordinaires</t>
  </si>
  <si>
    <t>Dépréciations des créances HAO</t>
  </si>
  <si>
    <t>DETTES  CIRCULANTES HAO</t>
  </si>
  <si>
    <t>Fournisseurs d'investissements</t>
  </si>
  <si>
    <t>Fournisseurs d'investissements effets à payer</t>
  </si>
  <si>
    <t>Versements restant à effectuer sur titres de
participation et titres immobilisés non libérés</t>
  </si>
  <si>
    <t>Autres dettes hors activités ordinaires</t>
  </si>
  <si>
    <t>Marchandises</t>
  </si>
  <si>
    <t>Matières premières et fournitures liées</t>
  </si>
  <si>
    <t>Autres approvisionnements</t>
  </si>
  <si>
    <t>Produits en cours</t>
  </si>
  <si>
    <t>Services en cours</t>
  </si>
  <si>
    <t>Produits finis</t>
  </si>
  <si>
    <t>Produits intermédiaires</t>
  </si>
  <si>
    <t>Stocks en cours de route, en consignation ou en dépôt</t>
  </si>
  <si>
    <t>TOTAL BRUT STOCKS ET EN COURS</t>
  </si>
  <si>
    <t>Dépréciations des stocks</t>
  </si>
  <si>
    <t>(1) Les stocks H.A.O. seront inscrits dans l'actif circulant H.A.O. que lorsque leur montant total est significatif (supérieur à 5 % du total de l'actif circulant).</t>
  </si>
  <si>
    <t>CLIENTS</t>
  </si>
  <si>
    <t>Créances
à un an
au plus</t>
  </si>
  <si>
    <t>Clients et effets à recevoir Groupe</t>
  </si>
  <si>
    <t>Créances sur cession d'immobilisations</t>
  </si>
  <si>
    <t>Clients effets escomptés et non échus</t>
  </si>
  <si>
    <t>Créances litigieuses ou douteuses</t>
  </si>
  <si>
    <t>Clients produits à recevoir</t>
  </si>
  <si>
    <t>TOTAL BRUT CLIENTS</t>
  </si>
  <si>
    <t>Dépréciations des comptes clients</t>
  </si>
  <si>
    <t>Clients, avances reçues hors groupe</t>
  </si>
  <si>
    <t>Clients, avances reçues groupe</t>
  </si>
  <si>
    <t>Autres clients créditeurs</t>
  </si>
  <si>
    <t>TOTAL CLIENTS CREDITEURS</t>
  </si>
  <si>
    <t>Organismes sociaux</t>
  </si>
  <si>
    <t>Etat et Collectivités publiques</t>
  </si>
  <si>
    <t>Apporteurs, associés et groupe</t>
  </si>
  <si>
    <t>Autres débiteurs divers</t>
  </si>
  <si>
    <t>Comptes permanents non bloqués des établissements et des succursales</t>
  </si>
  <si>
    <t>TOTAL BRUT AUTRES CREANCES</t>
  </si>
  <si>
    <t>Dépréciations des autres créances</t>
  </si>
  <si>
    <t>Frais d'établissement</t>
  </si>
  <si>
    <t>Charges à repartir
sur plusieurs exercices</t>
  </si>
  <si>
    <t>Primes de remboursement
des obligations</t>
  </si>
  <si>
    <t>Montant global à étaler au 1er janvier 2018</t>
  </si>
  <si>
    <t>Durée d'étalement retenue</t>
  </si>
  <si>
    <t>Exercice N</t>
  </si>
  <si>
    <t>Comptes</t>
  </si>
  <si>
    <t>Montants</t>
  </si>
  <si>
    <t>60...</t>
  </si>
  <si>
    <t>61...</t>
  </si>
  <si>
    <t>62...</t>
  </si>
  <si>
    <t>63...</t>
  </si>
  <si>
    <t>...</t>
  </si>
  <si>
    <t>Titres de trésor et bons de caisse à court terme</t>
  </si>
  <si>
    <t>Actions</t>
  </si>
  <si>
    <t>Obligations</t>
  </si>
  <si>
    <t>Bons de souscription</t>
  </si>
  <si>
    <t>Titres négociables hors régions</t>
  </si>
  <si>
    <t>TOTAL BRUT TITRES</t>
  </si>
  <si>
    <t>Dépréciations des titres</t>
  </si>
  <si>
    <t>Effets à encaisser</t>
  </si>
  <si>
    <t>Effets à l'encaissement</t>
  </si>
  <si>
    <t>Chèques à encaisser</t>
  </si>
  <si>
    <t>Chèques à l'encaissement</t>
  </si>
  <si>
    <t>Cartes de crédit à encaisser</t>
  </si>
  <si>
    <t>Autres valeurs à encaisser</t>
  </si>
  <si>
    <t>TOTAL BRUT VALEURS A ENCAISSER</t>
  </si>
  <si>
    <t>Dépréciations des valeurs à encaisser</t>
  </si>
  <si>
    <t>Banques locales</t>
  </si>
  <si>
    <t>Banques autres états région</t>
  </si>
  <si>
    <t>Banques, dépôt à terme</t>
  </si>
  <si>
    <t>Banques intérêts courus</t>
  </si>
  <si>
    <t>Chèques postaux</t>
  </si>
  <si>
    <t>Autres établissement financiers</t>
  </si>
  <si>
    <t>Etablissement financiers intérêts courus</t>
  </si>
  <si>
    <t>Instruments de trésorerie</t>
  </si>
  <si>
    <t>Caisse</t>
  </si>
  <si>
    <t>Régies d'avances et virements accréditifs</t>
  </si>
  <si>
    <t>TOTAL BRUT DISPONIBILITES</t>
  </si>
  <si>
    <t>Dépréciations</t>
  </si>
  <si>
    <t>TOTAL NET DE DEPRECIATIONS</t>
  </si>
  <si>
    <t>Devises</t>
  </si>
  <si>
    <t>Montant
en devises</t>
  </si>
  <si>
    <t>Cours UML
Année
acquisition</t>
  </si>
  <si>
    <t>Cours UML
31/12</t>
  </si>
  <si>
    <t>TRANSFERTS DE CHARGES</t>
  </si>
  <si>
    <t>Valeur nominale des actions ou parts :</t>
  </si>
  <si>
    <t>Nationalité</t>
  </si>
  <si>
    <t>Nature des
actions ou parts
(Ordinaires ou
préférences)</t>
  </si>
  <si>
    <t>Nombre</t>
  </si>
  <si>
    <t>Montant total</t>
  </si>
  <si>
    <t>Cessions ou
remboursements
en cours
d'exercice</t>
  </si>
  <si>
    <t>Apporteurs, capital non appelé</t>
  </si>
  <si>
    <t>Prime d'apport</t>
  </si>
  <si>
    <t>Primes d'émission</t>
  </si>
  <si>
    <t>Prime de fusion</t>
  </si>
  <si>
    <t>Prime de conversion</t>
  </si>
  <si>
    <t>Autres primes</t>
  </si>
  <si>
    <t>TOTAL PRIMES</t>
  </si>
  <si>
    <t>Réserves légales</t>
  </si>
  <si>
    <t>Réserves statutaires</t>
  </si>
  <si>
    <t>Réserves de plus-values nettes à long terme</t>
  </si>
  <si>
    <t>Réserves d’attribution gratuite d’actions au personnel salarié
et aux dirigeants</t>
  </si>
  <si>
    <t>Autres réserves réglementées</t>
  </si>
  <si>
    <t>TOTAL RESERVES INDISPONIBLES</t>
  </si>
  <si>
    <t>TOTAL SUBVENTIONS ET PROVISIONS REGLEMENTEES</t>
  </si>
  <si>
    <t>Régime
fiscal</t>
  </si>
  <si>
    <t>Echéances</t>
  </si>
  <si>
    <t>État</t>
  </si>
  <si>
    <t>Régions</t>
  </si>
  <si>
    <t>Départements</t>
  </si>
  <si>
    <t>Communes et collectivités publiques décentralisées</t>
  </si>
  <si>
    <t>Entités publiques ou mixtes</t>
  </si>
  <si>
    <t>Autres</t>
  </si>
  <si>
    <t>TOTAL SUBVENTIONS</t>
  </si>
  <si>
    <t>Amortissements dérogatoires</t>
  </si>
  <si>
    <t>Plus-value de cession à réinvestir</t>
  </si>
  <si>
    <t>3E</t>
  </si>
  <si>
    <t>Provisions réglementées relatives aux immobilisations</t>
  </si>
  <si>
    <t>Provisions réglementés relatives aux stocks</t>
  </si>
  <si>
    <t>Provisions pour investissement</t>
  </si>
  <si>
    <t>Autres provisions et fonds réglementées</t>
  </si>
  <si>
    <t>TOTAL PROVISIONS REGLEMENTEES</t>
  </si>
  <si>
    <t>Titres participatifs</t>
  </si>
  <si>
    <t>Avances conditionnées</t>
  </si>
  <si>
    <t>Titres subordonnés à durée indéterminée (T.S.D.I.)</t>
  </si>
  <si>
    <t>Obligations remboursables en actions (O.R.A.)</t>
  </si>
  <si>
    <t>TOTAL AUTRES FONDS PROPRES</t>
  </si>
  <si>
    <t>Dettes à un an
au plus</t>
  </si>
  <si>
    <t>Dettes à plus d'un
an et à deux ans
au plus</t>
  </si>
  <si>
    <t>Dettes à plus
de deux ans</t>
  </si>
  <si>
    <t>Emprunts obligataires</t>
  </si>
  <si>
    <t>Avances reçues de l'Etat</t>
  </si>
  <si>
    <t>Avances reçues et comptes courants bloqués</t>
  </si>
  <si>
    <t>Dépôts et cautionnements reçus</t>
  </si>
  <si>
    <t>Autres emprunts et dettes</t>
  </si>
  <si>
    <t>Comptes permanents bloqués des établissements et succursales</t>
  </si>
  <si>
    <t>Crédit bail immobilier</t>
  </si>
  <si>
    <t>Crédit bail mobilier</t>
  </si>
  <si>
    <t>Location vente</t>
  </si>
  <si>
    <t>Autres dettes de location acquisition</t>
  </si>
  <si>
    <t>TOTAL DETTES DE LOCATION ACQUISITION</t>
  </si>
  <si>
    <t>Provisions pour litiges</t>
  </si>
  <si>
    <t>Provisions pour garantie donnés aux clients</t>
  </si>
  <si>
    <t>Provisions pour pertes sur marchés à achèvement futur</t>
  </si>
  <si>
    <t>Provisions pour impôts</t>
  </si>
  <si>
    <t>Provisions pour restructuration</t>
  </si>
  <si>
    <t>Provisions pour amendes et pénalités</t>
  </si>
  <si>
    <t>Provisions pour démantèlement et remise en état</t>
  </si>
  <si>
    <t>Autres provisions</t>
  </si>
  <si>
    <t>TOTAL PROVISIONS POUR RISQUES ET CHARGES</t>
  </si>
  <si>
    <t>HYPOTHESES ACTUARIELLES</t>
  </si>
  <si>
    <t>Taux d'augmentation des salaires</t>
  </si>
  <si>
    <t>Taux d'actualisation</t>
  </si>
  <si>
    <t>Taux d'inflation</t>
  </si>
  <si>
    <t>Probabilité d'être présent dans l'entité à la date de départ à la retraite (expérience passée)</t>
  </si>
  <si>
    <t>Probabilité d'être en vie à l'âge de départ à la retraite (table de mortalité)</t>
  </si>
  <si>
    <t>Taux de rendement effectif des actifs du régime</t>
  </si>
  <si>
    <t>VARIATION DE LA VALEUR DE L'ENGAGEMENT DE RETRAITE 
AU COURS DE L'EXERCICE</t>
  </si>
  <si>
    <t>Obligation au titre des engagements de retraite à l'ouverture</t>
  </si>
  <si>
    <t>Coût des services rendus au cours de l'exercice</t>
  </si>
  <si>
    <t>Coût financier</t>
  </si>
  <si>
    <t>Pertes actuarielles / (gain)</t>
  </si>
  <si>
    <t>Prestations payées au cours de l'exercice</t>
  </si>
  <si>
    <t>Coût des services passés</t>
  </si>
  <si>
    <t>Obligation au titre des engagements de retraite à la clôture</t>
  </si>
  <si>
    <t>ANALYSE DE SENSIBILITE DES HYPOTHESES ACTUARIELLES</t>
  </si>
  <si>
    <t>Augmentation</t>
  </si>
  <si>
    <t>Diminution</t>
  </si>
  <si>
    <t>Taux d'actualisation (variation de ...%)</t>
  </si>
  <si>
    <t>Taux de progression des salaires (variation de ...%)</t>
  </si>
  <si>
    <t>Taux de départ du personnel (variation de ...%)</t>
  </si>
  <si>
    <t>ACTIF/PASSIF NET COMPTABILISE AU TITRE DES REGIMES FINANCES</t>
  </si>
  <si>
    <t>Valeur actuelle de l'obligation résultant de régimes financés</t>
  </si>
  <si>
    <t>Valeur actuelle des actifs affectés aux plans de retraite</t>
  </si>
  <si>
    <t>Excédent / Déficit de régime</t>
  </si>
  <si>
    <t>VALEUR ACTUELLE DES ACTIFS DU REGIME</t>
  </si>
  <si>
    <t>Rendement
attendu</t>
  </si>
  <si>
    <t>Juste valeur
des actifs</t>
  </si>
  <si>
    <t>Rendement 
attendu</t>
  </si>
  <si>
    <t>Total</t>
  </si>
  <si>
    <t>Actif éventuel</t>
  </si>
  <si>
    <t>Litiges</t>
  </si>
  <si>
    <t>Passif éventuel</t>
  </si>
  <si>
    <t>NOTE 17
SYSTEME NORMAL</t>
  </si>
  <si>
    <t>Dettes à un
an au plus</t>
  </si>
  <si>
    <t>Dettes à plus
d'un an et à
deux ans
au plus</t>
  </si>
  <si>
    <t>Fournisseurs dettes en compte (hors groupe)</t>
  </si>
  <si>
    <t>Fournisseurs effets à payer (hors groupe)</t>
  </si>
  <si>
    <t>Fournisseurs, dettes et effets à payer groupe</t>
  </si>
  <si>
    <t>Fournisseurs factures non parvenues (hors groupe)</t>
  </si>
  <si>
    <t>Fournisseurs factures non parvenues groupe</t>
  </si>
  <si>
    <t>TOTAL FOURNISSEURS</t>
  </si>
  <si>
    <t>Fournisseurs, avances et acomptes (hors groupe)</t>
  </si>
  <si>
    <t>Fournisseurs, avances et acomptes groupe</t>
  </si>
  <si>
    <t>Autres fournisseurs débiteurs</t>
  </si>
  <si>
    <t>TOTAL FOURNISSEURS DEBITEURS</t>
  </si>
  <si>
    <t>NOTE 18
SYSTEME NORMAL</t>
  </si>
  <si>
    <t>Dettes à plus
d'un an et à
deux ans au plus</t>
  </si>
  <si>
    <t>Personnel rémunérations dues</t>
  </si>
  <si>
    <t>Autres personnel</t>
  </si>
  <si>
    <t>Caisse de sécurité sociale</t>
  </si>
  <si>
    <t>Caisse de retraite</t>
  </si>
  <si>
    <t>TOTAL DETTES SOCIALES</t>
  </si>
  <si>
    <t>Etat, impôts sur les bénéfices</t>
  </si>
  <si>
    <t>Etat, impôts et taxes</t>
  </si>
  <si>
    <t>Etat, impôts retenus à la source</t>
  </si>
  <si>
    <t>Autres dettes Etat</t>
  </si>
  <si>
    <t>TOTAL DETTES FISCALES</t>
  </si>
  <si>
    <t>TOTAL DETTES SOCIALES ET FISCALES</t>
  </si>
  <si>
    <t>NOTE 19
SYSTEME NORMAL</t>
  </si>
  <si>
    <t>Dettes à plus
d'un an et à deux
ans au plus</t>
  </si>
  <si>
    <t>Apporteurs, opérations sur le capital</t>
  </si>
  <si>
    <t>Associés, compte courant</t>
  </si>
  <si>
    <t>Associés dividendes à payer</t>
  </si>
  <si>
    <t>Groupe, comptes courants</t>
  </si>
  <si>
    <t>Autres dettes associés</t>
  </si>
  <si>
    <t>TOTAL DETTES ASSOCIES</t>
  </si>
  <si>
    <t>Obligataires</t>
  </si>
  <si>
    <t>Rémunérations d'administrateurs</t>
  </si>
  <si>
    <t>Versements restant à effectuer sur titres de placement
non libérés</t>
  </si>
  <si>
    <t>Autres créditeurs divers</t>
  </si>
  <si>
    <t>TOTAL  CREDITEURS DIVERS</t>
  </si>
  <si>
    <t>Comptes permanents non bloqués des établissements et
des succursales</t>
  </si>
  <si>
    <t>TOTAL  COMPTES DE LIAISON</t>
  </si>
  <si>
    <t>TOTAL  AUTRES DETTES</t>
  </si>
  <si>
    <t>NOTE 20
SYSTEME NORMAL</t>
  </si>
  <si>
    <t>Escomptes de crédit de campagne</t>
  </si>
  <si>
    <t>Escomptes de crédit ordinaires</t>
  </si>
  <si>
    <t>TOTAL: BANQUES, CREDITS D'ESCOMPTE ET DE TRESORERIE</t>
  </si>
  <si>
    <t>TOTAL: BANQUES, CREDITS DE TRESORERIE</t>
  </si>
  <si>
    <t>TOTAL : VENTES MARCHANDISES</t>
  </si>
  <si>
    <t>TOTAL : VENTES DE PRODUITS FABRIQUES</t>
  </si>
  <si>
    <t>TOTAL : VENTES DE TRAVAUX ET SERVICES VENDUS</t>
  </si>
  <si>
    <t>TOTAL : CHIFFRES D'AFFAIRES</t>
  </si>
  <si>
    <t>Subventions d'exploitation</t>
  </si>
  <si>
    <t>TOTAL : AUTRES PRODUITS</t>
  </si>
  <si>
    <t>TOTAL : ACHATS DE MARCHANDISES</t>
  </si>
  <si>
    <t>TOTAL : ACHATS MATIERES PREMIERES ET FOURNITURES LIEES</t>
  </si>
  <si>
    <t>Matières consommables</t>
  </si>
  <si>
    <t>Matières combustibles</t>
  </si>
  <si>
    <t>Produits d'entretien</t>
  </si>
  <si>
    <t>Fournitures d'atelier, d'usine et de magasin</t>
  </si>
  <si>
    <t>Eau</t>
  </si>
  <si>
    <t>Electricité</t>
  </si>
  <si>
    <t>Autres énergies</t>
  </si>
  <si>
    <t>Fourniture d'entretien</t>
  </si>
  <si>
    <t>Fourniture de bureau</t>
  </si>
  <si>
    <t>Petit matériel et outillages</t>
  </si>
  <si>
    <t>Achats études, prestations de services, de travaux matériels
et équipements</t>
  </si>
  <si>
    <t>Achats d'emballages</t>
  </si>
  <si>
    <t>Frais sur achats</t>
  </si>
  <si>
    <t>TOTAL : AUTRES ACHATS</t>
  </si>
  <si>
    <t>Transports sur ventes</t>
  </si>
  <si>
    <t>Transports pour le compte de tiers</t>
  </si>
  <si>
    <t>Transport du personnel</t>
  </si>
  <si>
    <t>Transports de plis</t>
  </si>
  <si>
    <t>Sous-traitance générale</t>
  </si>
  <si>
    <t>Locations et charges locatives</t>
  </si>
  <si>
    <t>Redevances de location acquisition</t>
  </si>
  <si>
    <t>Entretien, réparations et maintenance</t>
  </si>
  <si>
    <t>Primes d'assurance</t>
  </si>
  <si>
    <t>Etudes, recherches et documentation</t>
  </si>
  <si>
    <t>Publicité, publications, relations publiques</t>
  </si>
  <si>
    <t>Frais de télécommunications</t>
  </si>
  <si>
    <t>Frais bancaires</t>
  </si>
  <si>
    <t>Rémunérations d'intermédiaires et de conseils</t>
  </si>
  <si>
    <t>Frais de formation du personnel</t>
  </si>
  <si>
    <t>Redevances pour brevets, licences, logiciels, concession
et droits similaires</t>
  </si>
  <si>
    <t>Cotisations</t>
  </si>
  <si>
    <t>Autres charges externes</t>
  </si>
  <si>
    <t>Impôts et taxes directs</t>
  </si>
  <si>
    <t>Impôts et taxes indirects</t>
  </si>
  <si>
    <t>Droits d'enregistrement</t>
  </si>
  <si>
    <t>Pénalités et amendes fiscales</t>
  </si>
  <si>
    <t>Autres impôts et taxes</t>
  </si>
  <si>
    <t>Pertes sur créances clients</t>
  </si>
  <si>
    <t>Pertes sur autres débiteurs</t>
  </si>
  <si>
    <t>Quote-part de résultat sur opérations faites en commun</t>
  </si>
  <si>
    <t>Valeur comptable des cessions courantes d'immobilisations</t>
  </si>
  <si>
    <t>Indemnités de fonction et autres rémunérations d'administrateurs</t>
  </si>
  <si>
    <t>Dons et mécénat</t>
  </si>
  <si>
    <t>Autres charges diverses</t>
  </si>
  <si>
    <t>Rémunérations et charges sociales de l'exploitant individuel</t>
  </si>
  <si>
    <t>Rémunération transférée de personnel extérieur</t>
  </si>
  <si>
    <t>Autres charges sociales</t>
  </si>
  <si>
    <t>EFFECTIF  ET MASSE SALARIALE</t>
  </si>
  <si>
    <t>EFFECTIFS</t>
  </si>
  <si>
    <t>MASSE SALARIALE</t>
  </si>
  <si>
    <t>Nationaux</t>
  </si>
  <si>
    <t>QUALIFICATIONS</t>
  </si>
  <si>
    <t>M</t>
  </si>
  <si>
    <t>YA</t>
  </si>
  <si>
    <t>1. Cadres supérieurs</t>
  </si>
  <si>
    <t>YB</t>
  </si>
  <si>
    <t>2. Techniciens supérieurs
et cadres moyens</t>
  </si>
  <si>
    <t>YC</t>
  </si>
  <si>
    <t>3. Techniciens, agents de maîtrise
et ouvriers  qualifiés</t>
  </si>
  <si>
    <t>YD</t>
  </si>
  <si>
    <t>4. Employés, manœuvres,
ouvriers, et apprentis</t>
  </si>
  <si>
    <t>YE</t>
  </si>
  <si>
    <t>TOTAL (1) (A)</t>
  </si>
  <si>
    <t>YF</t>
  </si>
  <si>
    <t>Permanents</t>
  </si>
  <si>
    <t>YG</t>
  </si>
  <si>
    <t>Saisonniers</t>
  </si>
  <si>
    <t>Facturation à l'entité</t>
  </si>
  <si>
    <t>B - Montants comptabilisés non rapportés
dans l'état 301 (2)</t>
  </si>
  <si>
    <t>2. Personnel extérieur</t>
  </si>
  <si>
    <t>YH</t>
  </si>
  <si>
    <t>YI</t>
  </si>
  <si>
    <t>YJ</t>
  </si>
  <si>
    <t>YK</t>
  </si>
  <si>
    <t>(1): Montants indiqués dans l'état 301 hors avantages en nature et en espèces</t>
  </si>
  <si>
    <t>YL</t>
  </si>
  <si>
    <t>TOTAL (2)</t>
  </si>
  <si>
    <t>(2): dont provisions pour congés payés</t>
  </si>
  <si>
    <t>YM</t>
  </si>
  <si>
    <t>YN</t>
  </si>
  <si>
    <t>YO</t>
  </si>
  <si>
    <t>TOTAL (1 + 2)</t>
  </si>
  <si>
    <t>PROVISIONS A
L'OUVERTURE
DE L'EXERCICE</t>
  </si>
  <si>
    <t>AUGMENTATIONS : DOTATIONS</t>
  </si>
  <si>
    <t>DIMINUTIONS : REPRISES</t>
  </si>
  <si>
    <t>PROVISIONS A
LA CLOTURE
DE L'EXERCICE</t>
  </si>
  <si>
    <t>NATURE</t>
  </si>
  <si>
    <t>D'EXPLOITATION</t>
  </si>
  <si>
    <t>FINANCIERES</t>
  </si>
  <si>
    <t>HORS ACTIVITES
ORDINAIRES</t>
  </si>
  <si>
    <t>Intérêts des emprunts</t>
  </si>
  <si>
    <t>Intérêts dans loyers de locations acquisition</t>
  </si>
  <si>
    <t>Escomptes accordés</t>
  </si>
  <si>
    <t>Autres intérêts</t>
  </si>
  <si>
    <t>Escomptes des effets de commerce</t>
  </si>
  <si>
    <t>Pertes sur cessions de titres de placement</t>
  </si>
  <si>
    <t>Intérêts de prêts et créances diverses</t>
  </si>
  <si>
    <t>Escomptes obtenus</t>
  </si>
  <si>
    <t>Revenus de placement</t>
  </si>
  <si>
    <t>Gains sur cessions de titres de placement</t>
  </si>
  <si>
    <t>Gains sur risques financiers</t>
  </si>
  <si>
    <t>Pertes sur créances HAO</t>
  </si>
  <si>
    <t>Dons et libéralités accordés</t>
  </si>
  <si>
    <t>Abandons de créances consentis</t>
  </si>
  <si>
    <t>Dotations hors activités ordinaires</t>
  </si>
  <si>
    <t>Subventions d'équilibre</t>
  </si>
  <si>
    <t>Dons et libéralités obtenus</t>
  </si>
  <si>
    <t>Abandons de créances obtenus</t>
  </si>
  <si>
    <t>EXERCICES CONCERNES (1)</t>
  </si>
  <si>
    <t>N - 2</t>
  </si>
  <si>
    <t>N - 3</t>
  </si>
  <si>
    <t>N - 4</t>
  </si>
  <si>
    <t>NATURE DES INDICATIONS</t>
  </si>
  <si>
    <t>Capital social</t>
  </si>
  <si>
    <t>Actions ordinaires</t>
  </si>
  <si>
    <t>Actions à dividendes prioritaires (A.D.P) sans droit de vote</t>
  </si>
  <si>
    <t>Actions nouvelles à émettre :</t>
  </si>
  <si>
    <t>- par conversion d'obligations</t>
  </si>
  <si>
    <t>- par exercice de droits de souscription</t>
  </si>
  <si>
    <t>Chiffre d'affaires hors taxes</t>
  </si>
  <si>
    <t>Résultat des activités ordinaires (R.A.O) hors dotations et reprises (exploitation et financières)</t>
  </si>
  <si>
    <t>Participation des travailleurs aux bénéfices</t>
  </si>
  <si>
    <t>Impôt sur le résultat</t>
  </si>
  <si>
    <t>Résultat net (4)</t>
  </si>
  <si>
    <t>RESULTAT ET DIVIDENDE DISTRIBUES</t>
  </si>
  <si>
    <t>Résultat  distribué (5)</t>
  </si>
  <si>
    <t>Dividende attribué à chaque action</t>
  </si>
  <si>
    <t>PERSONNEL ET POLITIQUE SALARIALE</t>
  </si>
  <si>
    <t>Effectif moyen des travailleurs au cours de l'exercice (6)</t>
  </si>
  <si>
    <t>Effectif moyen de personnel extérieur</t>
  </si>
  <si>
    <t>Masse salariale distribuée au cours de l'exercice (7)</t>
  </si>
  <si>
    <t>Avantages sociaux versés au cours de l'exercice (8) [Sécurité sociale, œuvres sociales]</t>
  </si>
  <si>
    <t>Personnel extérieur facturé à l'entité (9)</t>
  </si>
  <si>
    <t>(1)  Y compris l'exercice dont les états financiers sont soumis à l'approbation de l'Assemblée</t>
  </si>
  <si>
    <t>(6) Personnel propre</t>
  </si>
  <si>
    <t>(2) Indication, en cas de libération partielle du capital, du montant du capital non appelé</t>
  </si>
  <si>
    <t>(7) Total des comptes 661, 662, 663</t>
  </si>
  <si>
    <t>(3) Les éléments de cette rubrique sont ceux figurant au compte de résultat</t>
  </si>
  <si>
    <t>(8) Total des comptes 664, 668</t>
  </si>
  <si>
    <t>(4) Le résultat, lorsqu'il est négatif, doit être mis entre parenthèses</t>
  </si>
  <si>
    <t>(9) Compte 667</t>
  </si>
  <si>
    <t>(5) L'exercice N correspond au dividende proposé du dernier exercice</t>
  </si>
  <si>
    <t>DESIGNATION DU PRODUIT</t>
  </si>
  <si>
    <t>UNITE DE
QUANTITE
CHOISIE</t>
  </si>
  <si>
    <t>PRODUCTION VENDUE
DANS LES AUTRES
PAYS DE L'OHADA</t>
  </si>
  <si>
    <t>PRODUCTION VENDUE
HORS OHADA</t>
  </si>
  <si>
    <t>PRODUCTION
IMMOBILISEE</t>
  </si>
  <si>
    <t>STOCK OUVERTURE
DE L'EXERCICE</t>
  </si>
  <si>
    <t>STOCK CLOTURE
DE L'EXERCICE</t>
  </si>
  <si>
    <t>Quantité</t>
  </si>
  <si>
    <t>Valeur</t>
  </si>
  <si>
    <t>NON VENTILE</t>
  </si>
  <si>
    <t>DESIGNATION DES MATIERES ET PRODUITS</t>
  </si>
  <si>
    <t>ACHATS EFFECTUES AU COURS DE L'EXERCICE</t>
  </si>
  <si>
    <t>VARIATION
DES STOCKS 
(en valeur)</t>
  </si>
  <si>
    <t>PRODUITS DE L'ETAT</t>
  </si>
  <si>
    <t>PRODUITS IMPORTES</t>
  </si>
  <si>
    <t>ACHETES DANS L'ETAT</t>
  </si>
  <si>
    <t>ACHETES HORS DE L'ETAT</t>
  </si>
  <si>
    <t>( EN  MILLIERS DE FRANCS)</t>
  </si>
  <si>
    <t>ANALYSE DE L'ACTIVITE</t>
  </si>
  <si>
    <t>SOLDES INTERMEDIAIRES DE GESTION</t>
  </si>
  <si>
    <t>CHIFFRE D'AFFAIRES</t>
  </si>
  <si>
    <t>MARGE COMMERCIALE</t>
  </si>
  <si>
    <t>VALEUR AJOUTEE</t>
  </si>
  <si>
    <t>EXCEDENT BRUT D'EXPLOITATION (EBE)</t>
  </si>
  <si>
    <t>RESULTAT D'EXPLOITATION</t>
  </si>
  <si>
    <t>RESULTAT FINANCIER</t>
  </si>
  <si>
    <t>RESULTAT DES ACTIVITES ORDINAIRES</t>
  </si>
  <si>
    <t>RESULTAT HORS ACTIVITES ORDINAIRES</t>
  </si>
  <si>
    <t>RESULTAT NET</t>
  </si>
  <si>
    <t>DETERMINATION DE LA CAPACITE D'AUTOFINANCEMENT</t>
  </si>
  <si>
    <t>Excédent brut d'exploitation (EBE)</t>
  </si>
  <si>
    <t>+ Valeurs comptables des cessions courantes d’immobilisation  (compte 654)</t>
  </si>
  <si>
    <t>- Produits des cessions courantes d’immobilisation (compte 754)</t>
  </si>
  <si>
    <t>+ Transferts de charges financières</t>
  </si>
  <si>
    <t>+ Transferts de charges HAO</t>
  </si>
  <si>
    <t>= CAPACITE D'AUTOFINANCEMENT GLOBALE (C.A.F.G.)</t>
  </si>
  <si>
    <r>
      <t xml:space="preserve">- </t>
    </r>
    <r>
      <rPr>
        <sz val="8"/>
        <color theme="1"/>
        <rFont val="Arial"/>
        <family val="2"/>
      </rPr>
      <t>Distributions de dividendes opérées durant l'exercice</t>
    </r>
  </si>
  <si>
    <t>= AUTOFINANCEMENT</t>
  </si>
  <si>
    <t>ANALYSE DE LA RENTABILITE</t>
  </si>
  <si>
    <t>Rentabilité économique = Résultat d’exploitation (a)/Capitaux propres + dettes financières</t>
  </si>
  <si>
    <t>Rentabilité financière = Résultat net/Capitaux propres</t>
  </si>
  <si>
    <t>ANALYSE DE LA STRUCTURE FINANCIERE</t>
  </si>
  <si>
    <t>+ Dettes financières* et autres ressources assimilées (b)</t>
  </si>
  <si>
    <t>= ressources stables</t>
  </si>
  <si>
    <t>- Actif immobilisé (b)</t>
  </si>
  <si>
    <t>= FONDS DE ROULEMENT (1)</t>
  </si>
  <si>
    <t>-  Passif circulant d'exploitation (b)</t>
  </si>
  <si>
    <t>= BESOIN DE FINANCEMENT D'EXPLOITATION (2)</t>
  </si>
  <si>
    <t>-  Passif circulant HAO (b)</t>
  </si>
  <si>
    <t>= BESOIN DE FINANCEMENT HAO (3)</t>
  </si>
  <si>
    <t>BESOIN DE FINANCEMENT GLOBAL (4) = (2) + (3)</t>
  </si>
  <si>
    <t>TRESORERIE NETTE (5) = (1) - (4)</t>
  </si>
  <si>
    <t>CONTRÔLE : TRESORERIE NETTE = (TRESORERIE - ACTIF) - (TRESORERIE - PASSIF)</t>
  </si>
  <si>
    <t>ANALYSE DE LA VARIATION DE LA TRESORERIE</t>
  </si>
  <si>
    <t>= VARIATION de LA TRESORERIE NETTE de LA PERIODE</t>
  </si>
  <si>
    <t>ANALYSE DE LA VARIATION DE L’ENDETTEMENT FINANCIER NET</t>
  </si>
  <si>
    <t>Endettement financier brut (Dettes financières* + Trésorerie – passif)</t>
  </si>
  <si>
    <t>= ENDETTEMENT FINANCIER NET</t>
  </si>
  <si>
    <t>Note obligatoire pour les entités ayant un effectif de plus de 250 salariés</t>
  </si>
  <si>
    <t>Liste des informations sociales, environnementales et sociétales à fournir</t>
  </si>
  <si>
    <t>INFORMATIONS SOCIALES</t>
  </si>
  <si>
    <t>Emploi :</t>
  </si>
  <si>
    <t>•  l'effectif total et la répartition des salariés par sexe, âge et zone géographique ;</t>
  </si>
  <si>
    <t>•  les embauches et les licenciements ;</t>
  </si>
  <si>
    <t>•  les rémunérations et leur évolution.</t>
  </si>
  <si>
    <t>Relations sociales :</t>
  </si>
  <si>
    <t>•  l'organisation du dialogue social ;</t>
  </si>
  <si>
    <t>•  le bilan des accords collectifs.</t>
  </si>
  <si>
    <t>Santé et sécurité :</t>
  </si>
  <si>
    <t>•  les conditions de santé et de sécurité au travail ;</t>
  </si>
  <si>
    <t>•  le bilan des accords signés avec les organisations syndicales ou les représentants du personnel en matière
de santé et de sécurité au travail.</t>
  </si>
  <si>
    <t>Formation :</t>
  </si>
  <si>
    <t>•  les politiques mises en œuvre en matière de formation ;</t>
  </si>
  <si>
    <t>•  le nombre total d'heures de formation.</t>
  </si>
  <si>
    <r>
      <t xml:space="preserve">Égalité de traitement </t>
    </r>
    <r>
      <rPr>
        <sz val="8"/>
        <color theme="1"/>
        <rFont val="Arial"/>
        <family val="2"/>
      </rPr>
      <t>:</t>
    </r>
  </si>
  <si>
    <t>•  les mesures prises en faveur de l'égalité entre les femmes et les hommes ;</t>
  </si>
  <si>
    <t>•  les mesures prises en faveur de l'emploi et de l'insertion des personnes handicapées ;</t>
  </si>
  <si>
    <t>INFORMATIONS ENVIRONNEMENTALES</t>
  </si>
  <si>
    <t>Politique générale en matière environnementale :</t>
  </si>
  <si>
    <t>•  l'organisation de la société pour prendre en compte les questions environnementales et, le cas échéant, les démarches
d'évaluation ou de certification en matière d'environnement ;</t>
  </si>
  <si>
    <t>•  les actions de formation et d'information des salariés menées en matière de protection de l'environnement ;</t>
  </si>
  <si>
    <t>•  les moyens consacrés à la prévention des risques environnementaux et des pollutions.</t>
  </si>
  <si>
    <t>Pollution et gestion des déchets :</t>
  </si>
  <si>
    <t>•  les mesures de prévention, de réduction ou de réparation de rejets dans l'air, l'eau et le sol affectant gravement l'environnement ;</t>
  </si>
  <si>
    <t>•  les mesures de prévention, de recyclage et d'élimination des déchets ;</t>
  </si>
  <si>
    <t>•  la prise en compte des nuisances sonores et de toute autre forme de pollution spécifique à une activité.</t>
  </si>
  <si>
    <t>Utilisation durable des ressources :</t>
  </si>
  <si>
    <t>•  la consommation d'eau et l'approvisionnement en eau en fonction des contraintes locales ;</t>
  </si>
  <si>
    <t>•  la consommation de matières premières et les mesures prises pour améliorer l'efficacité dans leur utilisation ;</t>
  </si>
  <si>
    <t>•  la consommation d'énergie, les mesures prises pour améliorer l'efficacité énergétique et le recours aux énergies renouvelables.</t>
  </si>
  <si>
    <t>Changement climatique :</t>
  </si>
  <si>
    <t>•  les rejets de gaz à effet de serre.</t>
  </si>
  <si>
    <t>Protection de la biodiversité :</t>
  </si>
  <si>
    <t>•  les mesures prises pour préserver ou développer la biodiversité.</t>
  </si>
  <si>
    <t>INFORMATIONS RELATIVES AUX ENGAGEMENTS SOCIÉTAUX EN FAVEUR DU DÉVELOPPEMENT DURABLE</t>
  </si>
  <si>
    <t>Impact territorial, économique et social de l'activité de la société :</t>
  </si>
  <si>
    <t>•  en matière d'emploi et de développement régional ;</t>
  </si>
  <si>
    <t>•  sur les populations riveraines ou locales.</t>
  </si>
  <si>
    <t>Relations entretenues avec les personnes ou les organisations intéressées par l'activité de la société
(associations d'insertion, établissements d'enseignement...) :</t>
  </si>
  <si>
    <t>•  les conditions du dialogue avec ces personnes ou organisations ;</t>
  </si>
  <si>
    <t>•  les actions de partenariat ou de mécénat.</t>
  </si>
  <si>
    <t>Sous-traitance et fournisseurs :</t>
  </si>
  <si>
    <t>•  la prise en compte dans la politique d'achat des enjeux sociaux et environnementaux.</t>
  </si>
  <si>
    <t>ETAT COMPLEMENTAIRE : ELEMENTS STATISTIQUES UEMOA</t>
  </si>
  <si>
    <t>COMPLEMENT ETAT ANNEXE</t>
  </si>
  <si>
    <t>Montant
autres Etats
de l'UEMOA</t>
  </si>
  <si>
    <t>Montant autres
Etats de la
Région hors de
l'UEMOA</t>
  </si>
  <si>
    <t>UNITE DE QUANTITE CHOISIE</t>
  </si>
  <si>
    <t>PRODUCTION VENDUE
DANS LES AUTRES ETATS
DE L'UEMOA</t>
  </si>
  <si>
    <t>PRODUCTION VENDUE
AUTRES ETATS DE LA
REGION HORS
DE L'UEMOA</t>
  </si>
  <si>
    <t>I - B12 - 1 DETAIL DE PRODUITS :</t>
  </si>
  <si>
    <t xml:space="preserve">Redevances pour brevets, concessions, </t>
  </si>
  <si>
    <t>licences, marques et droits similaires :</t>
  </si>
  <si>
    <t>Redevances pour location de terrains agricoles :</t>
  </si>
  <si>
    <t>I - C1 - BIENS ACQUIS D'OCCASION :</t>
  </si>
  <si>
    <t>AUTRE ETATS DE L'UEMOA</t>
  </si>
  <si>
    <t>PERSONNEL PROPRE</t>
  </si>
  <si>
    <t>Achats de marchandises dans l'UEMOA</t>
  </si>
  <si>
    <t>Achats de marchandises au groupe dans</t>
  </si>
  <si>
    <t>1. CADRE SUPERIEURS</t>
  </si>
  <si>
    <t>l'UEMOA</t>
  </si>
  <si>
    <t>2. TECHNICIENS SUPERIEURS ET
    CADRES MOYENS</t>
  </si>
  <si>
    <t>3. TECHNICIENS, AGENTS DE
    MAITRISE ET OUVRIERS QUALIFIES</t>
  </si>
  <si>
    <t>Achats de matières premières dans l'UEMOA</t>
  </si>
  <si>
    <t>4. EMPLOYES, MANŒUVRES,
    OUVRIERS ET APPRENTIS</t>
  </si>
  <si>
    <t>Achats de matières premières au groupe dans l'UEMOA</t>
  </si>
  <si>
    <t>PERMANENTS</t>
  </si>
  <si>
    <t>SAISONNIERS</t>
  </si>
  <si>
    <t>Achats de matières premières</t>
  </si>
  <si>
    <t>REPARTITION DU RESULTAT FISCAL DES SOCIETES DE PERSONNES</t>
  </si>
  <si>
    <t>Nom et Prénoms des Associés</t>
  </si>
  <si>
    <t>Adresse du Domicile Fiscal</t>
  </si>
  <si>
    <t>N° de Compte
Contribuable</t>
  </si>
  <si>
    <t>Part des résultats
avant réintégration
de leurs
rémunération et
AN et part de l'IMF</t>
  </si>
  <si>
    <t>Rémunération et
avantages en
nature et part de
l'IMF leur revenant</t>
  </si>
  <si>
    <t>Total imposable au
nom de chaque
associé</t>
  </si>
  <si>
    <t>N° note / ref
autres parties
états financiers</t>
  </si>
  <si>
    <t>COMPLEMENT INFORMATIONS ENTITES INDIVIDUELLES</t>
  </si>
  <si>
    <t>EXPLOITANTS INDIVIDUELS</t>
  </si>
  <si>
    <t xml:space="preserve"> APPORTS FINANCIERS AU COURS EXERCICE</t>
  </si>
  <si>
    <t xml:space="preserve"> PRELEVEMENTS FINANCIERS AU COURS EXERCICE</t>
  </si>
  <si>
    <t xml:space="preserve"> AVANTAGES EN NATURE VALEUR REELLE</t>
  </si>
  <si>
    <t xml:space="preserve"> REMUNERATIONS CONJOINT EXPLOITANT</t>
  </si>
  <si>
    <t>TABLEAU DES AMORTISSEMENTS ET INVENTAIRE DES IMMOBILISATIONS</t>
  </si>
  <si>
    <t>NUMERO DE COMPTE</t>
  </si>
  <si>
    <t>DESIGNATION DES IMMOBILISATIONS</t>
  </si>
  <si>
    <t>TAUX
AMORT. %</t>
  </si>
  <si>
    <t>DATE MISE SERVICE</t>
  </si>
  <si>
    <t>VALEUR
D'ACQUISITION</t>
  </si>
  <si>
    <t>AMORTISSEMENTS</t>
  </si>
  <si>
    <t>VALEUR
RESIDUELLE</t>
  </si>
  <si>
    <t>PRIX CESSION</t>
  </si>
  <si>
    <t>PLUES-VALUE</t>
  </si>
  <si>
    <t>MOINS-VALUES</t>
  </si>
  <si>
    <t>ANTERIEURS</t>
  </si>
  <si>
    <t>DE L'EXERCICE</t>
  </si>
  <si>
    <t>DETAIL DES FRAIS ACCESSOIRES SUR ACHATS</t>
  </si>
  <si>
    <t>Achats stockés
de matières et
fournitures
consommables</t>
  </si>
  <si>
    <t>Achats
d'emballages</t>
  </si>
  <si>
    <t>Total rubriques</t>
  </si>
  <si>
    <t>Droits de douane</t>
  </si>
  <si>
    <t>Frets et transports sur achats</t>
  </si>
  <si>
    <t>Assurances transport sur achats</t>
  </si>
  <si>
    <t>Commissions et courtages sur achats</t>
  </si>
  <si>
    <t>Rémunération du transitaire</t>
  </si>
  <si>
    <t>Autres frais accessoires d'achat</t>
  </si>
  <si>
    <t>Total frais accessoires d'achats</t>
  </si>
  <si>
    <t>DETAIL DES AVANTAGES EN NATURE ET EN ESPECES IMPOSES
ALLOUES AU PERSONNEL  (1)</t>
  </si>
  <si>
    <t>Forfait (Barème)
F.CFA</t>
  </si>
  <si>
    <t>Montant réel
F.CFA</t>
  </si>
  <si>
    <t>Loyers logement du personnel</t>
  </si>
  <si>
    <t>Frais d'hôtels &amp; restaurant logement du personnel</t>
  </si>
  <si>
    <t>Frais de cantine</t>
  </si>
  <si>
    <t>Eau logement du personnel</t>
  </si>
  <si>
    <t>Electricité logement du personnel</t>
  </si>
  <si>
    <t>Télécommunication logement du personnel</t>
  </si>
  <si>
    <t>Frais de téléphone mobile</t>
  </si>
  <si>
    <t>Gardiennage logement du personnel</t>
  </si>
  <si>
    <t>Frais de transport en commun du personnel</t>
  </si>
  <si>
    <t>Voyages congés personnel</t>
  </si>
  <si>
    <t>Charge patronale assurance vie allouée au personnel</t>
  </si>
  <si>
    <t>Charge patronale retraite complémentaire</t>
  </si>
  <si>
    <t xml:space="preserve">Charge patronale autres caisses sociales étrangères </t>
  </si>
  <si>
    <t>Cotisation club golf et autres</t>
  </si>
  <si>
    <t>Frais de scolarité des enfants</t>
  </si>
  <si>
    <t>Dons au personnel</t>
  </si>
  <si>
    <t>Divers autres à préciser</t>
  </si>
  <si>
    <t>TOTAL (1)</t>
  </si>
  <si>
    <r>
      <rPr>
        <b/>
        <sz val="8"/>
        <rFont val="Arial"/>
        <family val="2"/>
      </rPr>
      <t>(1)</t>
    </r>
    <r>
      <rPr>
        <sz val="8"/>
        <rFont val="Arial"/>
        <family val="2"/>
      </rPr>
      <t>: Montants à rappocher de l'Etat 301 en mettant en évidence les divergences à justifier.</t>
    </r>
  </si>
  <si>
    <r>
      <t xml:space="preserve">Ecart de </t>
    </r>
    <r>
      <rPr>
        <sz val="9"/>
        <color rgb="FF0D0D0D"/>
        <rFont val="Arial"/>
        <family val="2"/>
      </rPr>
      <t>conversion-Actif</t>
    </r>
  </si>
  <si>
    <t>Banques, établissements financiers
et crédits de trésorerie</t>
  </si>
  <si>
    <r>
      <t>Forme juridique (</t>
    </r>
    <r>
      <rPr>
        <vertAlign val="superscript"/>
        <sz val="9"/>
        <rFont val="Arial"/>
        <family val="2"/>
      </rPr>
      <t>1</t>
    </r>
    <r>
      <rPr>
        <sz val="9"/>
        <rFont val="Arial"/>
        <family val="2"/>
      </rPr>
      <t>) :</t>
    </r>
  </si>
  <si>
    <r>
      <t>Régime fiscal (</t>
    </r>
    <r>
      <rPr>
        <vertAlign val="superscript"/>
        <sz val="9"/>
        <rFont val="Arial"/>
        <family val="2"/>
      </rPr>
      <t>1</t>
    </r>
    <r>
      <rPr>
        <sz val="9"/>
        <rFont val="Arial"/>
        <family val="2"/>
      </rPr>
      <t>) :</t>
    </r>
  </si>
  <si>
    <r>
      <t>Pays du siège social (</t>
    </r>
    <r>
      <rPr>
        <vertAlign val="superscript"/>
        <sz val="9"/>
        <rFont val="Arial"/>
        <family val="2"/>
      </rPr>
      <t>1</t>
    </r>
    <r>
      <rPr>
        <sz val="9"/>
        <rFont val="Arial"/>
        <family val="2"/>
      </rPr>
      <t>) :</t>
    </r>
  </si>
  <si>
    <r>
      <t xml:space="preserve">Trésorerie nette au 1er janvier
</t>
    </r>
    <r>
      <rPr>
        <sz val="9"/>
        <color theme="1"/>
        <rFont val="Arial"/>
        <family val="2"/>
      </rPr>
      <t>(Trésorerie actif N-1 - Trésorerie passif N-1)</t>
    </r>
  </si>
  <si>
    <t>Contrôle : Trésorerie actif N - Trésorerie passif N</t>
  </si>
  <si>
    <t>Trésorerie nette au 31 Décembre (G+A)</t>
  </si>
  <si>
    <r>
      <t xml:space="preserve">Dettes de location-acquisition </t>
    </r>
    <r>
      <rPr>
        <b/>
        <sz val="9"/>
        <color theme="1"/>
        <rFont val="Arial"/>
        <family val="2"/>
      </rPr>
      <t>:</t>
    </r>
  </si>
  <si>
    <r>
      <t xml:space="preserve">Dettes du passif circulant </t>
    </r>
    <r>
      <rPr>
        <b/>
        <sz val="9"/>
        <color theme="1"/>
        <rFont val="Arial"/>
        <family val="2"/>
      </rPr>
      <t>:</t>
    </r>
  </si>
  <si>
    <t>Gages/autres</t>
  </si>
  <si>
    <t>VALEUR
COMPTABLE
NETTE</t>
  </si>
  <si>
    <t>NOTE 21
SYSTEME NORMAL</t>
  </si>
  <si>
    <t>NOTE 22
SYSTEME NORMAL</t>
  </si>
  <si>
    <t>NOTE 24
SYSTEME NORMAL</t>
  </si>
  <si>
    <t>NOTE 25
SYSTEME NORMAL</t>
  </si>
  <si>
    <t>NOTE 26
SYSTEME NORMAL</t>
  </si>
  <si>
    <t>NOTE 27B
SYSTEME NORMAL</t>
  </si>
  <si>
    <t>NOTE 29
SYSTEME NORMAL</t>
  </si>
  <si>
    <t>NOTE 30
SYSTEME NORMAL</t>
  </si>
  <si>
    <t>NOTE 31
SYSTEME NORMAL</t>
  </si>
  <si>
    <r>
      <t xml:space="preserve">STRUCTURE DU CAPITAL A LA CLOTURE DE L'EXERCICE </t>
    </r>
    <r>
      <rPr>
        <sz val="9"/>
        <color theme="1"/>
        <rFont val="Arial"/>
        <family val="2"/>
      </rPr>
      <t>(2)</t>
    </r>
  </si>
  <si>
    <r>
      <t xml:space="preserve">OPERATIONS ET RESULTATS DE L'EXERCICE </t>
    </r>
    <r>
      <rPr>
        <sz val="9"/>
        <color theme="1"/>
        <rFont val="Arial"/>
        <family val="2"/>
      </rPr>
      <t>(3)</t>
    </r>
  </si>
  <si>
    <t>PRODUCTION VENDUE
DANS LE PAYS</t>
  </si>
  <si>
    <t>NOTE 32
SYSTEME NORMAL</t>
  </si>
  <si>
    <t>NOTE 34
SYSTEME NORMAL</t>
  </si>
  <si>
    <t>COMMENTAIRES</t>
  </si>
  <si>
    <t>TABLE DES COMMENTAIRES</t>
  </si>
  <si>
    <t>VARIATION DE LA VALEUR DE L'ENGAGEM ENT DE RETRAITE AU COURS DE L'EXERCICE</t>
  </si>
  <si>
    <t>ANALYSE DE SENSIBILITE DES HY POTHESES ACTUA R IELLES</t>
  </si>
  <si>
    <t>VALEUR ACTUELLE DES ACTI FS DU REGIME</t>
  </si>
  <si>
    <t>COMMENTAIRES
PAGE 1/9</t>
  </si>
  <si>
    <t>COMMENTAIRES
PAGE 2/9</t>
  </si>
  <si>
    <t>COMMENTAIRES
PAGE 3/9</t>
  </si>
  <si>
    <t>COMMENTAIRES
PAGE 4/9</t>
  </si>
  <si>
    <t>COMMENTAIRES
PAGE 5/9</t>
  </si>
  <si>
    <t>COMMENTAIRES
PAGE 6/9</t>
  </si>
  <si>
    <t>COMMENTAIRES
PAGE 7/9</t>
  </si>
  <si>
    <t>COMMENTAIRES
PAGE 8/9</t>
  </si>
  <si>
    <t>COMMENTAIRES
PAGE 9/9</t>
  </si>
  <si>
    <t>Acquisitions
Apports
Créations</t>
  </si>
  <si>
    <t>Suite à une
réévaluation
pratiquée au cours
de l'exercice</t>
  </si>
  <si>
    <t>+ Capitaux propres et ressources assimilées</t>
  </si>
  <si>
    <t>+ Actif circulant d'exploitation (b)</t>
  </si>
  <si>
    <t>+ Actif circulant HAO (b)</t>
  </si>
  <si>
    <t>+ Flux de trésorerie des activités opérationnelles</t>
  </si>
  <si>
    <r>
      <rPr>
        <sz val="9"/>
        <color theme="1"/>
        <rFont val="Arial"/>
        <family val="2"/>
      </rPr>
      <t>Terrains (1)</t>
    </r>
    <r>
      <rPr>
        <i/>
        <sz val="9"/>
        <color theme="1"/>
        <rFont val="Arial"/>
        <family val="2"/>
      </rPr>
      <t xml:space="preserve">
</t>
    </r>
    <r>
      <rPr>
        <i/>
        <sz val="8"/>
        <color theme="1"/>
        <rFont val="Arial"/>
        <family val="2"/>
      </rPr>
      <t>dont Placement Net :</t>
    </r>
  </si>
  <si>
    <r>
      <rPr>
        <sz val="9"/>
        <color theme="1"/>
        <rFont val="Arial"/>
        <family val="2"/>
      </rPr>
      <t>Bâtiments(1)</t>
    </r>
    <r>
      <rPr>
        <i/>
        <sz val="9"/>
        <color theme="1"/>
        <rFont val="Arial"/>
        <family val="2"/>
      </rPr>
      <t xml:space="preserve">
</t>
    </r>
    <r>
      <rPr>
        <i/>
        <sz val="8"/>
        <color theme="1"/>
        <rFont val="Arial"/>
        <family val="2"/>
      </rPr>
      <t>dont Placement Net :</t>
    </r>
  </si>
  <si>
    <r>
      <rPr>
        <sz val="9"/>
        <color theme="1"/>
        <rFont val="Arial"/>
        <family val="2"/>
      </rPr>
      <t>Terrains (1)</t>
    </r>
    <r>
      <rPr>
        <i/>
        <sz val="9"/>
        <color theme="1"/>
        <rFont val="Arial"/>
        <family val="2"/>
      </rPr>
      <t xml:space="preserve">
dont Placement Net:</t>
    </r>
  </si>
  <si>
    <r>
      <rPr>
        <sz val="9"/>
        <color theme="1"/>
        <rFont val="Arial"/>
        <family val="2"/>
      </rPr>
      <t xml:space="preserve">Bâtiments (1)
</t>
    </r>
    <r>
      <rPr>
        <i/>
        <sz val="9"/>
        <color theme="1"/>
        <rFont val="Arial"/>
        <family val="2"/>
      </rPr>
      <t>dont Placement Net:</t>
    </r>
  </si>
  <si>
    <t>- Variation d'actif circulant HAO (1)</t>
  </si>
  <si>
    <t>NOTE 8A</t>
  </si>
  <si>
    <t>= CAPACITE D'AUTOFINANCEMENT D'EXPLOITATION</t>
  </si>
  <si>
    <t>- Flux de trésorerie des activités d'investissement</t>
  </si>
  <si>
    <t>+ Flux de trésorerie des activités de financement</t>
  </si>
  <si>
    <t>- Trésorerie - actif</t>
  </si>
  <si>
    <t>ETAT COMPLEMENTAIRE N°1 PAGE 1/4</t>
  </si>
  <si>
    <t>ETAT COMPLEMENTAIRE DIRECTION GENERALE DES IMPOTS/COMPTABILITE NATIONALE</t>
  </si>
  <si>
    <t>Exercice N-1</t>
  </si>
  <si>
    <t>DETAIL DES CHARGES EN FCFA</t>
  </si>
  <si>
    <t>Achats de marchandises dans la région</t>
  </si>
  <si>
    <t>Achats de marchandises hors région</t>
  </si>
  <si>
    <t>Achats de marchandises aux entités du groupe dans la région</t>
  </si>
  <si>
    <t>Achats de marchandises aux entités du groupe hors région</t>
  </si>
  <si>
    <t>Rabais, remises et ristournes obtenus (non ventilés)</t>
  </si>
  <si>
    <t>Variation des stocks de marchandises</t>
  </si>
  <si>
    <t>Achats de matières premières et fournitures liées dans la région</t>
  </si>
  <si>
    <t>Achats de matières premières et fournitures liées hors région</t>
  </si>
  <si>
    <t>Achats de matières premières et fournitures liées aux entités du groupe dans la région</t>
  </si>
  <si>
    <t>Achats de matières premières et fournitures liées aux entités du groupe hors région</t>
  </si>
  <si>
    <t>Variation des stocks de matières premières et fournitures liées</t>
  </si>
  <si>
    <t>Fournitures d'atelier et d'usine</t>
  </si>
  <si>
    <t>Fournitures de magasin</t>
  </si>
  <si>
    <t>Fournitures de bureau</t>
  </si>
  <si>
    <t>Fournitures non stockables-Eau</t>
  </si>
  <si>
    <t>Fournitures non stockables-Electricité</t>
  </si>
  <si>
    <t>Fournitures non stockables-Autres énergies</t>
  </si>
  <si>
    <t>Fournitures d'entretien non stockables</t>
  </si>
  <si>
    <t>Fournitures de bureau non stockables</t>
  </si>
  <si>
    <t>Achats de petit matériel et outillage</t>
  </si>
  <si>
    <t>Achats d'études et prestations de services</t>
  </si>
  <si>
    <t>Achats de travaux, matériels et équipements</t>
  </si>
  <si>
    <t>Emballages perdus</t>
  </si>
  <si>
    <t>Emballages récupérables non identifiables</t>
  </si>
  <si>
    <t>Emballages à usage mixte</t>
  </si>
  <si>
    <t>Variation des stocks d'autres approvisionnements</t>
  </si>
  <si>
    <t>Transports du personnel</t>
  </si>
  <si>
    <t>Voyages et déplacements</t>
  </si>
  <si>
    <t>Transports entre établissements et chantiers</t>
  </si>
  <si>
    <t>Transports administratifs</t>
  </si>
  <si>
    <t>Location de terrains</t>
  </si>
  <si>
    <t>Location de bâtiments</t>
  </si>
  <si>
    <t>Location de matériels et outillages</t>
  </si>
  <si>
    <t>Malis sur emballages</t>
  </si>
  <si>
    <t>Locations d'emballages</t>
  </si>
  <si>
    <t>Fermages et loyers du foncier</t>
  </si>
  <si>
    <t>Locations  et charges locatives diverses</t>
  </si>
  <si>
    <t>Crédit-bail immobilier</t>
  </si>
  <si>
    <t>Crédit-bail mobilier</t>
  </si>
  <si>
    <t>Location-vente</t>
  </si>
  <si>
    <t>Autres contrats de location-acquisition</t>
  </si>
  <si>
    <t>Entretien et réparation des biens immobiliers</t>
  </si>
  <si>
    <t>Entretien et réparation des biens mobiliers</t>
  </si>
  <si>
    <t>Maintenance</t>
  </si>
  <si>
    <t>Variation de stocks</t>
  </si>
  <si>
    <t>Variation de stocks de matières premières</t>
  </si>
  <si>
    <t>Variation de stocks d'autres approvisionnements</t>
  </si>
  <si>
    <t>SYSTEME NORMAL</t>
  </si>
  <si>
    <t>ETAT COMPLEMENTAIRE N°1 PAGE 2/4</t>
  </si>
  <si>
    <t>Charges de démentellement et remise en état</t>
  </si>
  <si>
    <t>Autre entretiens et réparation</t>
  </si>
  <si>
    <t xml:space="preserve">Assurances multirisques </t>
  </si>
  <si>
    <t>Assurances matériels de transport</t>
  </si>
  <si>
    <t>Assurances risques d'exploitation</t>
  </si>
  <si>
    <t>Assurances responsabilité du producteur</t>
  </si>
  <si>
    <t>Assurances insolvabilité clients</t>
  </si>
  <si>
    <t>Assurances transport sur ventes</t>
  </si>
  <si>
    <t>Autres primes d'assurances</t>
  </si>
  <si>
    <t>Etudes et recherches</t>
  </si>
  <si>
    <t>Documentation générale</t>
  </si>
  <si>
    <t>Documentation technique</t>
  </si>
  <si>
    <t>Annonces, insertions</t>
  </si>
  <si>
    <t>Catalogues, imprimés publicitaires</t>
  </si>
  <si>
    <t>Échantillons</t>
  </si>
  <si>
    <t>Foires et expositions</t>
  </si>
  <si>
    <t>Publications</t>
  </si>
  <si>
    <t>Cadeaux à la clientèle</t>
  </si>
  <si>
    <t>Frais de colloques, séminaires, conférences</t>
  </si>
  <si>
    <t>Autres charges de publicité et relations publiques</t>
  </si>
  <si>
    <t>Frais de téléphone</t>
  </si>
  <si>
    <t>Frais de télex</t>
  </si>
  <si>
    <t>Frais de télécopie</t>
  </si>
  <si>
    <t>Autres frais de télécommunications</t>
  </si>
  <si>
    <t>Frais sur titres (vente, garde)</t>
  </si>
  <si>
    <t>Frais sur effets</t>
  </si>
  <si>
    <t>Location de coffres</t>
  </si>
  <si>
    <t>Commissions d'affacturage et de titrisation</t>
  </si>
  <si>
    <t>Commissions sur cartes de crédit</t>
  </si>
  <si>
    <t>Frais d'émission d'emprunts</t>
  </si>
  <si>
    <t>Frais sur instruments monnaie électronique</t>
  </si>
  <si>
    <t>Autres frais bancaires</t>
  </si>
  <si>
    <t>Commissions et courtages sur ventes</t>
  </si>
  <si>
    <t>Honoraires des professions règlementées</t>
  </si>
  <si>
    <t>Frais d'actes et de contentieux</t>
  </si>
  <si>
    <t>Rémunérations des autres prestataires de services</t>
  </si>
  <si>
    <t>Divers frais</t>
  </si>
  <si>
    <t>Redevances pour brevets, licences</t>
  </si>
  <si>
    <t>Redevances pour logiciels</t>
  </si>
  <si>
    <t>Redevances pour marques</t>
  </si>
  <si>
    <t>Redevances pour sites internet</t>
  </si>
  <si>
    <t>Redevances pour concessions, droits et valeurs similaires</t>
  </si>
  <si>
    <t>Concours divers</t>
  </si>
  <si>
    <t>Personnel intérimaire</t>
  </si>
  <si>
    <t>Personnel détaché ou prêté à l'entité</t>
  </si>
  <si>
    <t>Frais de recrutement du personnel</t>
  </si>
  <si>
    <t>Frais de déménagement</t>
  </si>
  <si>
    <t>Réceptions</t>
  </si>
  <si>
    <t>Missions</t>
  </si>
  <si>
    <t>Charges de copropriété</t>
  </si>
  <si>
    <t>Impôts fonciers et taxes annexes</t>
  </si>
  <si>
    <t>Patentes, licences et taxes annexes</t>
  </si>
  <si>
    <t>Taxes sur appointements et salaires</t>
  </si>
  <si>
    <t>Taxes d'apprentissage</t>
  </si>
  <si>
    <t>Formation professionnelle continue</t>
  </si>
  <si>
    <t>Autres impôts et taxes directs</t>
  </si>
  <si>
    <t>Droits de mutation</t>
  </si>
  <si>
    <t>Droits de timbre</t>
  </si>
  <si>
    <t>Taxes sur les véhicules de société</t>
  </si>
  <si>
    <t>Vignettes</t>
  </si>
  <si>
    <t>Pénalités d'assiette, impôts directs</t>
  </si>
  <si>
    <t>Pénalités d'assiette, impôts indirects</t>
  </si>
  <si>
    <t>Pénalités de recouvrement, impôts directs</t>
  </si>
  <si>
    <t>Pénalités de recouvrement, impôts indirects</t>
  </si>
  <si>
    <t>Autres pénalités et amendes fiscales</t>
  </si>
  <si>
    <t>ETAT COMPLEMENTAIRE N°1 PAGE 3/4</t>
  </si>
  <si>
    <t>Quote-part transférée de bénéfices (comptabilité du gérant)</t>
  </si>
  <si>
    <t>Pertes imputées par transfert (comptabilité des associés non gérants)</t>
  </si>
  <si>
    <t>Valeur comptable des cessions courantes d'immobilisations incorporelles</t>
  </si>
  <si>
    <t>Valeur comptable des cessions courantes d'immobilisations corporelles</t>
  </si>
  <si>
    <t>Perte de change sur créances et dettes commerciales</t>
  </si>
  <si>
    <t>Pénalités et amendes pénales</t>
  </si>
  <si>
    <t>Dons</t>
  </si>
  <si>
    <t>Mécénat</t>
  </si>
  <si>
    <t>Charges pour dépréciation et provisions d'exploitation sur risques à court terme</t>
  </si>
  <si>
    <t>Charges pour dépréciation et provisions pour risque à court terme d'exploitation sur stocks</t>
  </si>
  <si>
    <t>Charges pour dépréciation et provisions pour risque à court terme d'exploitation sur créances</t>
  </si>
  <si>
    <t>Autres charges pour dépréciations et provisions pour risques à court terme d'exploitation</t>
  </si>
  <si>
    <t>Appointements salaires et commissions versés au personnel national</t>
  </si>
  <si>
    <t>Primes et gratifications versées au personnel national</t>
  </si>
  <si>
    <t>Congés payés versés au personnel national</t>
  </si>
  <si>
    <t>Indemnités de préavis, de licenciement et de recherche d'embauche versées au personnel national</t>
  </si>
  <si>
    <t>Indemnités de maladie versées aux travailleurs nationaux</t>
  </si>
  <si>
    <t>Supplément familial versé au personnel national</t>
  </si>
  <si>
    <t>Avantages en nature du personnel national</t>
  </si>
  <si>
    <t>Autres rénumérations directes versées au personnel national</t>
  </si>
  <si>
    <t>Appointements salaires et commissions versés au personnel non national</t>
  </si>
  <si>
    <t>Primes et gratifications versées au personnel non national</t>
  </si>
  <si>
    <t>Congés payés versés au personnel non national</t>
  </si>
  <si>
    <t>Indemnités de préavis, de licenciement et de recherche d'embauche versées au personnel non national</t>
  </si>
  <si>
    <t>Indemnités de maladie versées aux travailleurs non nationaux</t>
  </si>
  <si>
    <t>Supplément familial versé au personnel non national</t>
  </si>
  <si>
    <t>Avantages en nature du personnel non national</t>
  </si>
  <si>
    <t>Autres rénumérations directes versées au personnel non national</t>
  </si>
  <si>
    <t>Indemnités forfaitaires de logement versées au personnel</t>
  </si>
  <si>
    <t>Indemnités forfaitaires de représentation versées au personnel</t>
  </si>
  <si>
    <t>Indemnités forfaitaires d'expatriation versées au personnel</t>
  </si>
  <si>
    <t>Indemnités forfaitaires de transport versées au personnel</t>
  </si>
  <si>
    <t>Autres indemnités et avantages divers versés au personnel</t>
  </si>
  <si>
    <t>Charges sociales sur rémunération du personnel national</t>
  </si>
  <si>
    <t>Charges sociales sur rémunération du personnel non national</t>
  </si>
  <si>
    <t>Rémunérations du travail de l'exploitant individuel</t>
  </si>
  <si>
    <t>Charges sociales de l'exploitant individuel</t>
  </si>
  <si>
    <t>Rémunérations transférée du personnel intérimaire</t>
  </si>
  <si>
    <t>Rémunérations transférée du personnel détaché ou prêté à l'entité</t>
  </si>
  <si>
    <t>Versements aux Syndicats et Comités d'entreprise, d'établissement</t>
  </si>
  <si>
    <t>Versements aux Comités d'hygiène et de sécurité</t>
  </si>
  <si>
    <t>Versements et contributions aux autres œuvres sociales</t>
  </si>
  <si>
    <t>Médecine du travail et pharmacie</t>
  </si>
  <si>
    <t>Assurances et organismes de santé</t>
  </si>
  <si>
    <t>Assurances retraite et fonds de pension</t>
  </si>
  <si>
    <t>Majorations et pénalités sociales</t>
  </si>
  <si>
    <t>Charges sociales diverses</t>
  </si>
  <si>
    <t>Intérêts des emprunts obligataires</t>
  </si>
  <si>
    <t>Intérêts des emprunts auprès des établissements de crédit</t>
  </si>
  <si>
    <t>Intérêts des dettes liées à des participations</t>
  </si>
  <si>
    <t>Intérêts des primes de remboursement des obligations</t>
  </si>
  <si>
    <t>Intérêts dans loyers de location acquisition/crédit-bail immobilier</t>
  </si>
  <si>
    <t>Intérêts dans loyers de location acquisition/crédit-bail mobilier</t>
  </si>
  <si>
    <t>Intérêts dans loyers de location acquisition/location-vente</t>
  </si>
  <si>
    <t>Intérêts dans loyers des autres locations acquisition</t>
  </si>
  <si>
    <t>Intérêts sur avances reçues et dépôts créditeurs</t>
  </si>
  <si>
    <t>Intérêts sur Comptes courants bloqués</t>
  </si>
  <si>
    <t>Intérêts sur obligations cautionnées</t>
  </si>
  <si>
    <t>Intérêts sur dettes commerciales</t>
  </si>
  <si>
    <t>Intérêts bancaires et sur opérations de financement (escompte…)</t>
  </si>
  <si>
    <t xml:space="preserve">Intérêts sur dettes diverses                     </t>
  </si>
  <si>
    <t>Pertes de change financières</t>
  </si>
  <si>
    <t>Pertes sur cessions de titre de placement</t>
  </si>
  <si>
    <t>Malis provenant d’attribution gratuite d’actions au personnel salarié et aux dirigeants</t>
  </si>
  <si>
    <t>Pertes et charges sur rentes viagères</t>
  </si>
  <si>
    <t>Pertes et charges sur opérations financières</t>
  </si>
  <si>
    <t>Pertes et charges sur instrument de trésorerie</t>
  </si>
  <si>
    <t>Charges pour dépréciations et provisions sur risques financiers à court terme</t>
  </si>
  <si>
    <t>Charges pour dépréciations et provisions sur titres de placement</t>
  </si>
  <si>
    <t>Autres charges pour dépréciations et provisions pour risques à court terme financières</t>
  </si>
  <si>
    <t>Frais financiers et charges assimiliés</t>
  </si>
  <si>
    <t>Dotations aux amortissements des immobilisations incorporelles</t>
  </si>
  <si>
    <t>Dotations aux amortissements des immobilisations corporelles</t>
  </si>
  <si>
    <t>Dotations aux provisions pour risques et charges</t>
  </si>
  <si>
    <t>Dotations aux dépréciations des immobilisations incorporelles</t>
  </si>
  <si>
    <t>Dotations aux dépréciations des immobilisations corporelles</t>
  </si>
  <si>
    <t>Dotations aux provisions pour risques et charges financières</t>
  </si>
  <si>
    <t>Dotations aux dépréciations des immobilisations financières</t>
  </si>
  <si>
    <r>
      <t xml:space="preserve">ETAT TVA 
</t>
    </r>
    <r>
      <rPr>
        <b/>
        <i/>
        <sz val="10"/>
        <color theme="1"/>
        <rFont val="Arial"/>
        <family val="2"/>
      </rPr>
      <t>(Inscrire les mouvements de la période et non les soldes des comptes)</t>
    </r>
  </si>
  <si>
    <t>T.V.A. facturée sur ventes de la période</t>
  </si>
  <si>
    <t>T.V.A. facturée sur prestations de services de la période</t>
  </si>
  <si>
    <t>T.V.A. facturée sur travaux de la période</t>
  </si>
  <si>
    <t>T.V.A. facturée sur production livrée à soi-même de la période</t>
  </si>
  <si>
    <t>T.V.A. sur factures à établir de la période</t>
  </si>
  <si>
    <t>T.V.A. facturée de la période</t>
  </si>
  <si>
    <t>T.V.A. exigible de la période</t>
  </si>
  <si>
    <t>T.V.A. récupérable sur immobilisations de la période</t>
  </si>
  <si>
    <t>T.V.A. récupérable sur achats de la période</t>
  </si>
  <si>
    <t>T.V.A. récupérable sur transport de la période</t>
  </si>
  <si>
    <t>T.V.A. récupérable sur services extérieurs et autres charges de la période</t>
  </si>
  <si>
    <t>T.V.A. récupérable sur factures non parvenues de la période</t>
  </si>
  <si>
    <t>T.V.A. transférée par d'autres entités de la période</t>
  </si>
  <si>
    <t>T.V.A. Récupérable de la période</t>
  </si>
  <si>
    <t>T.V.A. Récupérée de la période</t>
  </si>
  <si>
    <t>Prorata de déduction</t>
  </si>
  <si>
    <t>État, T.V.A. due</t>
  </si>
  <si>
    <t>État, crédit de T.V.A. à reporter</t>
  </si>
  <si>
    <t xml:space="preserve">T.V.A. Due ou crédit de T.V.A.        </t>
  </si>
  <si>
    <t>N° DE TELEDECLARANT (NTD):</t>
  </si>
  <si>
    <t>• Les Notes annexes non chiffrées doivent être supprimées.  Cependant elles devront</t>
  </si>
  <si>
    <t>ZJ</t>
  </si>
  <si>
    <t>du professionnel comptable inscrit à l'Ordre des Experts-comptables ayant établi les états financiers</t>
  </si>
  <si>
    <t>Nom, adresse, téléphone, e-mail et numéro d'inscription à l'Ordre des Experts-comptables</t>
  </si>
  <si>
    <t xml:space="preserve">de l'Expert comptable ayant délivré l'attestation de visa </t>
  </si>
  <si>
    <t>de l'Expert comptablble ayant délivré l'attestation d'exécution de la mission du commissariat aux comptes</t>
  </si>
  <si>
    <t>ZT</t>
  </si>
  <si>
    <t>ZU</t>
  </si>
  <si>
    <t>ZV</t>
  </si>
  <si>
    <t>ZW</t>
  </si>
  <si>
    <t>0</t>
  </si>
  <si>
    <t xml:space="preserve"> Société Anonyme (SA)</t>
  </si>
  <si>
    <t>1</t>
  </si>
  <si>
    <t>Société par Actions Simplifiée (SAS)</t>
  </si>
  <si>
    <t>2</t>
  </si>
  <si>
    <t xml:space="preserve"> Société à Responsabilité Limitée (SARL)</t>
  </si>
  <si>
    <t xml:space="preserve"> Afrique du Sud</t>
  </si>
  <si>
    <t xml:space="preserve"> Autres pays africains</t>
  </si>
  <si>
    <t xml:space="preserve"> Société en Commandite Simple (SCS)</t>
  </si>
  <si>
    <t>4</t>
  </si>
  <si>
    <t xml:space="preserve"> Suisse</t>
  </si>
  <si>
    <t xml:space="preserve"> Société en Nom Collectif (SNC)</t>
  </si>
  <si>
    <t>5</t>
  </si>
  <si>
    <t xml:space="preserve"> France</t>
  </si>
  <si>
    <t xml:space="preserve"> Société en Participation (SP)</t>
  </si>
  <si>
    <t>6</t>
  </si>
  <si>
    <t xml:space="preserve"> Autres pays de l'Union Européenne</t>
  </si>
  <si>
    <t>9</t>
  </si>
  <si>
    <t xml:space="preserve"> Groupement d'Intérêt Economique (GIE)</t>
  </si>
  <si>
    <t>7</t>
  </si>
  <si>
    <t xml:space="preserve"> U.S.A.</t>
  </si>
  <si>
    <t xml:space="preserve"> Association</t>
  </si>
  <si>
    <t>8</t>
  </si>
  <si>
    <t xml:space="preserve"> Canada</t>
  </si>
  <si>
    <t xml:space="preserve"> Autre forme juridique (à préciser)</t>
  </si>
  <si>
    <t xml:space="preserve"> Brésil</t>
  </si>
  <si>
    <t xml:space="preserve"> Autres pays américains</t>
  </si>
  <si>
    <t xml:space="preserve"> 2 - Code régime fiscal</t>
  </si>
  <si>
    <t xml:space="preserve"> Chine</t>
  </si>
  <si>
    <t xml:space="preserve"> Réel normal</t>
  </si>
  <si>
    <t xml:space="preserve"> Inde</t>
  </si>
  <si>
    <t xml:space="preserve"> Liban</t>
  </si>
  <si>
    <t xml:space="preserve"> Réel simplifié</t>
  </si>
  <si>
    <t xml:space="preserve"> Autres pays asiatiques</t>
  </si>
  <si>
    <t xml:space="preserve"> Russie</t>
  </si>
  <si>
    <t xml:space="preserve"> Synthétique</t>
  </si>
  <si>
    <t xml:space="preserve"> Autres pays</t>
  </si>
  <si>
    <t xml:space="preserve"> Forfait</t>
  </si>
  <si>
    <t xml:space="preserve"> (Zone monétaire = Zone franc CFA)</t>
  </si>
  <si>
    <r>
      <t xml:space="preserve"> Pays UEMOA (</t>
    </r>
    <r>
      <rPr>
        <vertAlign val="superscript"/>
        <sz val="9"/>
        <rFont val="Arial"/>
        <family val="2"/>
      </rPr>
      <t>2</t>
    </r>
    <r>
      <rPr>
        <sz val="9"/>
        <rFont val="Arial"/>
        <family val="2"/>
      </rPr>
      <t>)</t>
    </r>
  </si>
  <si>
    <r>
      <t xml:space="preserve"> Pays CEMAC (</t>
    </r>
    <r>
      <rPr>
        <vertAlign val="superscript"/>
        <sz val="9"/>
        <rFont val="Arial"/>
        <family val="2"/>
      </rPr>
      <t>3</t>
    </r>
    <r>
      <rPr>
        <sz val="9"/>
        <rFont val="Arial"/>
        <family val="2"/>
      </rPr>
      <t>)</t>
    </r>
  </si>
  <si>
    <r>
      <t xml:space="preserve"> Autres pays OHADA (</t>
    </r>
    <r>
      <rPr>
        <vertAlign val="superscript"/>
        <sz val="9"/>
        <rFont val="Arial"/>
        <family val="2"/>
      </rPr>
      <t>4</t>
    </r>
    <r>
      <rPr>
        <sz val="9"/>
        <rFont val="Arial"/>
        <family val="2"/>
      </rPr>
      <t>)</t>
    </r>
  </si>
  <si>
    <t>ETATS FINANCIERS NORMALISES
SYSTEME COMPTABLE OHADA (SYSCOHADA)</t>
  </si>
  <si>
    <t>Etats supplémentaires DGI</t>
  </si>
  <si>
    <t>Entités utilisant des imprimés</t>
  </si>
  <si>
    <t>Entités produisant les états financiers à l'aide de l'outil informatique</t>
  </si>
  <si>
    <t>N° de compte contribuable (NCC) :</t>
  </si>
  <si>
    <t>N° de télédéclarant (NTD) :</t>
  </si>
  <si>
    <t xml:space="preserve"> Société Anonyme (SA) à participation publique</t>
  </si>
  <si>
    <t xml:space="preserve">Nom, adresse, téléphone et e-mail du salarié de l'entité ou </t>
  </si>
  <si>
    <t>Adresse e-mail</t>
  </si>
  <si>
    <t xml:space="preserve">Nom, adresse, téléphone, adresse e-mail et qualité de la personne à contacter en cas de demande </t>
  </si>
  <si>
    <t>ZX</t>
  </si>
  <si>
    <t>ZY</t>
  </si>
  <si>
    <t>ZZ1</t>
  </si>
  <si>
    <t>ZZ2</t>
  </si>
  <si>
    <t>ZZ3</t>
  </si>
  <si>
    <t>ZZ4</t>
  </si>
  <si>
    <t>ZZ5</t>
  </si>
  <si>
    <t>ZZ6</t>
  </si>
  <si>
    <t>ZZ7</t>
  </si>
  <si>
    <t>Contrôle de l'Entité (cocher la case)</t>
  </si>
  <si>
    <t xml:space="preserve"> Entité sous contrôle public</t>
  </si>
  <si>
    <t xml:space="preserve"> Entité sous contrôle privé national</t>
  </si>
  <si>
    <t xml:space="preserve"> Entité sous contrôle privé étranger</t>
  </si>
  <si>
    <t>ACTIVITE DE L'ENTITE</t>
  </si>
  <si>
    <r>
      <t>Divers  (</t>
    </r>
    <r>
      <rPr>
        <vertAlign val="superscript"/>
        <sz val="8"/>
        <rFont val="Arial"/>
        <family val="2"/>
      </rPr>
      <t>4</t>
    </r>
    <r>
      <rPr>
        <sz val="8"/>
        <rFont val="Arial"/>
        <family val="2"/>
      </rPr>
      <t>)</t>
    </r>
  </si>
  <si>
    <t>Nom et Prénoms</t>
  </si>
  <si>
    <t>Adresse (BP, ville, pays, adresse géographique et adresse email)</t>
  </si>
  <si>
    <t>Structure représentée</t>
  </si>
  <si>
    <t>ACTIF CIRCULANT  ET DETTES CIRCULANTES HAO</t>
  </si>
  <si>
    <t>NOTE 8B</t>
  </si>
  <si>
    <t>TABLEAU D’ETALEMENT DES PROVISIONS POUR CHARGES A REPARTIR</t>
  </si>
  <si>
    <t>NOTE 8C</t>
  </si>
  <si>
    <t>TABLEAU D'ETALEMENT DES PROVISIONS POUR ENGAGEMENT DE RETRAITE</t>
  </si>
  <si>
    <t>NOTE 28A</t>
  </si>
  <si>
    <t>NOTE 28B</t>
  </si>
  <si>
    <t>DEPRECIATIONS DES IMMOBILISATIONS</t>
  </si>
  <si>
    <t>NOTE 28C</t>
  </si>
  <si>
    <t>AUTRES DEPRECIATIONS</t>
  </si>
  <si>
    <t>NOTE 37</t>
  </si>
  <si>
    <t xml:space="preserve">EVENEMENTS POSTERIEURS A LA CLOTURE DE L'EXERCICE </t>
  </si>
  <si>
    <t>NOTE 38</t>
  </si>
  <si>
    <t>NOTE 39</t>
  </si>
  <si>
    <t>NOTES DGI</t>
  </si>
  <si>
    <t xml:space="preserve">N° de télédéclarant (NTD): </t>
  </si>
  <si>
    <t>FICHE R4</t>
  </si>
  <si>
    <t>NOTE 37
SYSTEME NORMAL</t>
  </si>
  <si>
    <t>A - EVENEMENTS POSTERIEURS A LA DATE DE CLOTURE DONNANT LIEU A DES AJUSTEMENTS DES ETATS FINANCIERS</t>
  </si>
  <si>
    <t xml:space="preserve"> </t>
  </si>
  <si>
    <t xml:space="preserve">Commentaire : </t>
  </si>
  <si>
    <t>Indiquer la nature des événements postérieurs à la date de clôture donnant lieu à des ajustements des états financiers.</t>
  </si>
  <si>
    <t>Pour chaque événement, donnez des précisions sur les comptes qui ont fait l'objet d'un ajustement.</t>
  </si>
  <si>
    <t>B - EVENEMENTS POSTERIEURS A LA DATE DE CLOTURE NE DONNANT LIEU A DES AJUSTEMENTS DES ETATS FINANCIERS</t>
  </si>
  <si>
    <t>Procéder à une estimation de l'impact financier de chaque événement ou l'indication que cette estimation ne peut être fournie.</t>
  </si>
  <si>
    <t>C - EVENEMENTS REMETTANT  EN CAUSE L'HYPOTHESE DE BASE DE CONTINUITE D'EXPLOITATION</t>
  </si>
  <si>
    <t xml:space="preserve">	Indiquer la nature de l'événement (ou des événements) ayant entrainé la remise en cause de la continuité d'exploitation.
</t>
  </si>
  <si>
    <t>Donner des précisions sur les valeurs liquidatives retenues</t>
  </si>
  <si>
    <t>NOTE 38
SYSTEME NORMAL</t>
  </si>
  <si>
    <t>A – CHANGEMENTS DE METHODES COMPTABLES</t>
  </si>
  <si>
    <t xml:space="preserve">1.       Changement de réglementation comptable </t>
  </si>
  <si>
    <t>•   l’entité doit indiquer l’impact du changement  de réglementation comptable (par exemple lors du passage</t>
  </si>
  <si>
    <t>•  l’entité doit présenter les  principaux postes des exercices antérieurs présentés, retraités selon la</t>
  </si>
  <si>
    <t xml:space="preserve">•  l’entité doit indiquer l’impact du changement sur les principaux postes concernés de l’exercice  en cas </t>
  </si>
  <si>
    <t xml:space="preserve">   de changement de réglementation comptable appliqué de manière prospective.</t>
  </si>
  <si>
    <t xml:space="preserve">2.       Changement de méthode à l’initiative de l’entité </t>
  </si>
  <si>
    <t>•   l’entité doit indiquer et justifier le changement de méthode comptable ;</t>
  </si>
  <si>
    <t>•   l’entité doit indiquer l’impact du changement de méthode comptable déterminé à l’ouverture en précisant</t>
  </si>
  <si>
    <t>•   l’entité doit présenter les  principaux postes des exercices antérieurs présentés, retraités selon la</t>
  </si>
  <si>
    <t xml:space="preserve">B – CHANGEMENTS D’ESTIMATIONS </t>
  </si>
  <si>
    <t>C – CORRECTIONS D’ERREURS</t>
  </si>
  <si>
    <t xml:space="preserve">Commentaire : </t>
  </si>
  <si>
    <t xml:space="preserve">•  l’entité doit indiquer  la nature des erreurs corrigées (erreurs commises et découvertes sur l’exercice en cours </t>
  </si>
  <si>
    <t xml:space="preserve">•  l’entité doit présenter les  principaux postes des exercices antérieurs présentés, corrigés des erreurs </t>
  </si>
  <si>
    <t>COMP - CHARGES</t>
  </si>
  <si>
    <t>ETAT COMPLEMENTAIRE : DETAIL DES CHARGES</t>
  </si>
  <si>
    <t>COMP - TVA (1)</t>
  </si>
  <si>
    <t>ETAT COMPLEMENTAIRE : TVA</t>
  </si>
  <si>
    <t>COMP - TVA (2)</t>
  </si>
  <si>
    <t>ETAT COMPLEMENTAIRE POUR l'INS: TVA SUPPORTEE NON DEDUCTIBLE</t>
  </si>
  <si>
    <t>SUPPL 1</t>
  </si>
  <si>
    <t>ELEMENTS STATISTIQUES UEMOA</t>
  </si>
  <si>
    <t>SUPPL 2</t>
  </si>
  <si>
    <t>SUPPL 3</t>
  </si>
  <si>
    <t>SUPPL 4</t>
  </si>
  <si>
    <t>SUPPL 5</t>
  </si>
  <si>
    <t>SUPPL 6</t>
  </si>
  <si>
    <t xml:space="preserve">DETAIL DES AVANTAGES EN NATURE ET EN ESPECES IMPOSES ALLOUES  AU PERSONNEL  </t>
  </si>
  <si>
    <t>SUPPL 7</t>
  </si>
  <si>
    <t>CREANCES ET DETTES ECHUES DE L'EXERCICE</t>
  </si>
  <si>
    <t>BIC</t>
  </si>
  <si>
    <t>DETERMINATION DU BENEFICE INDUSTRIEL OU COMMERCIAL</t>
  </si>
  <si>
    <t>BNC</t>
  </si>
  <si>
    <t>DETERMINATION DU BENEFICE NON COMMERCIAL</t>
  </si>
  <si>
    <t>DETERMINATION DU BENEFICE AGRICOLE</t>
  </si>
  <si>
    <t>301</t>
  </si>
  <si>
    <t>DECLARATION DES REMUNERATIONS VERSEES AUX SALARIES DE L'ENTREPRISE</t>
  </si>
  <si>
    <t>302</t>
  </si>
  <si>
    <t xml:space="preserve">DECLARATION DES REMUNERATIONS VERSEES A DES CONTRIBUABLES N'AYANT PAS LA QUALITE DE SALARIES DE L'ENTREPRISE </t>
  </si>
  <si>
    <t>……</t>
  </si>
  <si>
    <t>AUTRES A PRECISER  (2)</t>
  </si>
  <si>
    <t>…….</t>
  </si>
  <si>
    <t>A : Applicable       N/A : Non applicable.</t>
  </si>
  <si>
    <t>Par exemple pour une entité qui n'a pas d'activité agricole, elle doit cocher à l'intersection (ligne "BA" &amp; colonne "N/A")</t>
  </si>
  <si>
    <t>(2): Le contribuable peut insérer autant de déclarations fiscales supplémentaires qu'il le souhaite.</t>
  </si>
  <si>
    <t>ETAT COMPLEMENTAIRE N°1 PAGE 4/4</t>
  </si>
  <si>
    <t>ETAT COMPLEMENTAIRE COMPTABILITE NATIONALE</t>
  </si>
  <si>
    <t>T.V.A. supportée non déductible sur les immobilisations</t>
  </si>
  <si>
    <t>T.V.A. supportée non déductible sur les achats de biens et de services</t>
  </si>
  <si>
    <t>Total T.V.A. supportée non déductible de la période</t>
  </si>
  <si>
    <t>ETAT SUPPLEMENTAIRE N°1</t>
  </si>
  <si>
    <t>ETAT SUPPLEMENTAIRE N°2</t>
  </si>
  <si>
    <t>ETAT SUPPLEMENTAIRE N°3</t>
  </si>
  <si>
    <t>ETAT SUPPLEMENTAIRE N°4</t>
  </si>
  <si>
    <t>ETAT SUPPLEMENTAIRE N°5</t>
  </si>
  <si>
    <t>ETAT SUPPLEMENTAIRE N°6</t>
  </si>
  <si>
    <t>ETAT SUPPLEMENTAIRE N°7</t>
  </si>
  <si>
    <t>CREANCES &amp; DETTES ECHUES DE L'EXERCICE</t>
  </si>
  <si>
    <t>CREANCES ECHUES DE L'EXERCICE</t>
  </si>
  <si>
    <t>PRINCIPAL</t>
  </si>
  <si>
    <t>DETTES ECHUES DE L'EXERCICE</t>
  </si>
  <si>
    <t>(2) A : Applicable    A/N : Non applicable.</t>
  </si>
  <si>
    <t>NOTE 2: INFORMATIONS OBLIGATOIRES</t>
  </si>
  <si>
    <t>FICHE  R1 : FICHE D'IDENTIFICATION ET RENSEIGNEMENTS DIVERS 1</t>
  </si>
  <si>
    <t>FICHE  R2 : FICHE D'IDENTIFICATION ET RENSEIGNEMENTS DIVERS 2</t>
  </si>
  <si>
    <t>FICHE  R3 : FICHE D'IDENTIFICATION ET RENSEIGNEMENTS DIVERS 3</t>
  </si>
  <si>
    <t>NOTE 4 : IMMOBILISATIONS FINANCIERES</t>
  </si>
  <si>
    <t>NOTE 6 : STOCKS ET EN COURS (1)</t>
  </si>
  <si>
    <t>NOTE 7 : CLIENTS</t>
  </si>
  <si>
    <t>NOTE 8 : AUTRES CREANCES</t>
  </si>
  <si>
    <t>PROVISIONS POUR CHARGES A REPARTIR</t>
  </si>
  <si>
    <t>791 Reprises de provisions et dépréciations d'exploitation</t>
  </si>
  <si>
    <t>Total exercice 2018</t>
  </si>
  <si>
    <t>Total exercice 2019</t>
  </si>
  <si>
    <t>Total exercice 2020</t>
  </si>
  <si>
    <t>Total exercice 2021</t>
  </si>
  <si>
    <t>Total exercice 2022</t>
  </si>
  <si>
    <t>PROVISIONS POUR PENSIONS ET OBLIGATIONS SIMILAIRES</t>
  </si>
  <si>
    <t>6911 Dotation aux provisions pour risques et charges</t>
  </si>
  <si>
    <t>NOTE 9 : TITRES DE PLACEMENT</t>
  </si>
  <si>
    <t>NOTE 10 : VALEURS A ENCAISSER</t>
  </si>
  <si>
    <t>NOTE 11 : DISPONIBILITES</t>
  </si>
  <si>
    <t>NOTE 12 : ECARTS DE CONVERSION ET TRANSFERTS DE CHARGES</t>
  </si>
  <si>
    <t>NOTE 13 : CAPITAL</t>
  </si>
  <si>
    <t>NOTE 14 : PRIMES ET RESERVES</t>
  </si>
  <si>
    <t>Sigle usuel:</t>
  </si>
  <si>
    <t>NOTE 36 : TABLE DES CODES</t>
  </si>
  <si>
    <t>3- Code pays du siège social</t>
  </si>
  <si>
    <r>
      <t>(</t>
    </r>
    <r>
      <rPr>
        <vertAlign val="superscript"/>
        <sz val="9"/>
        <rFont val="Arial"/>
        <family val="2"/>
      </rPr>
      <t>1</t>
    </r>
    <r>
      <rPr>
        <sz val="9"/>
        <rFont val="Arial"/>
        <family val="2"/>
      </rPr>
      <t>) Remplacer le premier 0 par 1 si l'entreprise bénéficie d'un agrément prioritaire</t>
    </r>
  </si>
  <si>
    <r>
      <t>(</t>
    </r>
    <r>
      <rPr>
        <vertAlign val="superscript"/>
        <sz val="9"/>
        <rFont val="Arial"/>
        <family val="2"/>
      </rPr>
      <t>2</t>
    </r>
    <r>
      <rPr>
        <sz val="9"/>
        <rFont val="Arial"/>
        <family val="2"/>
      </rPr>
      <t>) Bénin = 01 ; Burkina = 02 ; Côte d'Ivoire = 03 ; Guinée Bissau = 04 ; Mali = 05 ; Niger = 06 ; Sénégal = 07 ; Togo = 08</t>
    </r>
  </si>
  <si>
    <r>
      <t>(</t>
    </r>
    <r>
      <rPr>
        <vertAlign val="superscript"/>
        <sz val="9"/>
        <rFont val="Arial"/>
        <family val="2"/>
      </rPr>
      <t>3</t>
    </r>
    <r>
      <rPr>
        <sz val="9"/>
        <rFont val="Arial"/>
        <family val="2"/>
      </rPr>
      <t xml:space="preserve">) Cameroun = 09 ; Centrafrique = 10 ; Congo = 11 ; Gabon = 12 ; Guinée Equatoriale = 13 ; Tchad = 14 </t>
    </r>
  </si>
  <si>
    <r>
      <t>(</t>
    </r>
    <r>
      <rPr>
        <vertAlign val="superscript"/>
        <sz val="9"/>
        <rFont val="Arial"/>
        <family val="2"/>
      </rPr>
      <t>4</t>
    </r>
    <r>
      <rPr>
        <sz val="9"/>
        <rFont val="Arial"/>
        <family val="2"/>
      </rPr>
      <t xml:space="preserve">) Comores = 15 ; Guinée Conakry = 16 </t>
    </r>
  </si>
  <si>
    <r>
      <t>1- Code forme juridique</t>
    </r>
    <r>
      <rPr>
        <b/>
        <vertAlign val="superscript"/>
        <sz val="10"/>
        <rFont val="Arial"/>
        <family val="2"/>
      </rPr>
      <t xml:space="preserve"> (1)</t>
    </r>
  </si>
  <si>
    <t>Adresse (BP, ville, pays, adresse
géographique et adresse email)</t>
  </si>
  <si>
    <t>(1)</t>
  </si>
  <si>
    <t>(1) les Notes non documentées ne doivent pas être jointes aux états financiers. Leur contenu peut être amélioré par les entités Par ailleurs, dans une note, les lignes non chiffrées doivent être supprimées. Par exemple, dans la note 24 Services Extérieurs, lorsque la ligne sous-traitance générale n'est pas chiffrée, elle ne doit pas figurer dans les notes.</t>
  </si>
  <si>
    <t>Commentaire:</t>
  </si>
  <si>
    <t>Commentaire :</t>
  </si>
  <si>
    <t xml:space="preserve">[1] I : Crédit-bail immobilier ; M : Crédit-bail mobilier ; A : Autres contrats (dédoubler le poste si montants </t>
  </si>
  <si>
    <t>N° de télédéclarant (NTD):</t>
  </si>
  <si>
    <t>Montant réévalués</t>
  </si>
  <si>
    <t>Matériel, mobilier</t>
  </si>
  <si>
    <t>TOTAL  IMMOBILISATIONS EN LOCATION-ACQUISITION</t>
  </si>
  <si>
    <r>
      <t xml:space="preserve">AUGMENTATIONS </t>
    </r>
    <r>
      <rPr>
        <b/>
        <sz val="8"/>
        <color theme="1"/>
        <rFont val="Arial"/>
        <family val="2"/>
      </rPr>
      <t>B</t>
    </r>
  </si>
  <si>
    <r>
      <t xml:space="preserve">DIMINUTIONS </t>
    </r>
    <r>
      <rPr>
        <b/>
        <sz val="8"/>
        <color theme="1"/>
        <rFont val="Arial"/>
        <family val="2"/>
      </rPr>
      <t>C</t>
    </r>
  </si>
  <si>
    <t>Part de bénéfice reçue de la filiale (2)</t>
  </si>
  <si>
    <t>Résultat dernier exercice filiale
(1)</t>
  </si>
  <si>
    <t>(1): Préciser s'il s'agit du résultat de l'exercice N ou du résultat de l'exercice N-1</t>
  </si>
  <si>
    <t>(2): S'il s'agit du résultat de l'exercice n-1, renseigner la colonne "part du bénéfice reçue de la filiale"</t>
  </si>
  <si>
    <t>•     Dépréciation : indiquer les évènements et les circonstances qui ont motivé la dépréciation ou la reprise.</t>
  </si>
  <si>
    <t xml:space="preserve"> NOTE 5 : ACTIF CIRCULANT ET DETTES CIRCULANTES  HAO</t>
  </si>
  <si>
    <t xml:space="preserve"> ACTIF CIRCULANT HAO</t>
  </si>
  <si>
    <r>
      <t>Commentaire</t>
    </r>
    <r>
      <rPr>
        <sz val="9"/>
        <color indexed="8"/>
        <rFont val="Times New Roman"/>
        <family val="1"/>
      </rPr>
      <t>:</t>
    </r>
  </si>
  <si>
    <t>•     Commenter toute variation significative.</t>
  </si>
  <si>
    <t>Comptes de liaison charges et produits</t>
  </si>
  <si>
    <t>Comptes de liaison des sociétés en participation</t>
  </si>
  <si>
    <t>Compte transitoire à solder: 4751 compte transitoire, ajustement lié à la révision du SYSCOHADA, compte-actif</t>
  </si>
  <si>
    <t>Exercice 2018</t>
  </si>
  <si>
    <t>Autres Banques</t>
  </si>
  <si>
    <t>NB : Banques et intérêts courus et Etablissement financiers intérêts courus figurent dans cette rubrique en négatif si le compte principal attaché est débiteur</t>
  </si>
  <si>
    <t>(1): Leurs comptes d'origine: autrement dit indiquerles numéros de comptes d'où le transfert est effectué.</t>
  </si>
  <si>
    <t>Nom et prénoms ou raison sociale</t>
  </si>
  <si>
    <t>Autres nationalités à préciser</t>
  </si>
  <si>
    <t>N° de compte contribuable</t>
  </si>
  <si>
    <t>Pays de résidence</t>
  </si>
  <si>
    <t>Report à nouveau</t>
  </si>
  <si>
    <t>Entités et organismes privés</t>
  </si>
  <si>
    <t>TOTAL EMPRUNTS ET DETTES FINANCIERES</t>
  </si>
  <si>
    <t>Provisions pour pensions et obligations assimilées - engagements de retraite</t>
  </si>
  <si>
    <t>Actif du régime de retraite (1)</t>
  </si>
  <si>
    <t>(1): Le solde de ce compte est débiteur</t>
  </si>
  <si>
    <t>Pour chaque emprunt et dette de location acquisition: mentionner la date d'octroi, le nom de l'organisme financier, le montant initial de l'emprunt ou de la dette, la durée du crédit, les garanties données par la société.</t>
  </si>
  <si>
    <t>NOTE 17 : FOURNISSEURS D'EXPLOITATION</t>
  </si>
  <si>
    <t>Etat, TVA</t>
  </si>
  <si>
    <t>NOTE 20 : BANQUES, CREDIT D'ESCOMPTE ET DE TRESORERIE</t>
  </si>
  <si>
    <t>NB : Banques et intérêts courus figurent dans cette rubrique si le compte principal attaché est créditeur.</t>
  </si>
  <si>
    <t>NOTE 21 : CHIFFRE D’AFFAIRES ET AUTRES PRODUITS</t>
  </si>
  <si>
    <t>Autres produits (1)</t>
  </si>
  <si>
    <t>Frais sur achats (1)</t>
  </si>
  <si>
    <t>Remises rabais, remises et ristournes (non ventilés)</t>
  </si>
  <si>
    <t>(1) voir la note "SUPPL5"</t>
  </si>
  <si>
    <t>NOTE 22 : ACHATS</t>
  </si>
  <si>
    <t>NOTE 23 : TRANSPORTS</t>
  </si>
  <si>
    <t>Voyage déplacement (transport)</t>
  </si>
  <si>
    <t>Transport entre établissements ou chantiers</t>
  </si>
  <si>
    <t>NOTE 23
SYSTEME NORMAL</t>
  </si>
  <si>
    <t>NOTE 24 : SERVICES EXTERIEURS</t>
  </si>
  <si>
    <t>NOTE 25 : IMPOTS ET TAXES</t>
  </si>
  <si>
    <t>NOTE 26 : AUTRES CHARGES</t>
  </si>
  <si>
    <t>Rémunérations directes versées au personnel national</t>
  </si>
  <si>
    <t>Rémunérations directes versées au personnel non national</t>
  </si>
  <si>
    <t>Total frais de personnel ligne RK
( A + B + C)</t>
  </si>
  <si>
    <t xml:space="preserve">  N° de télédéclarant (NTD):</t>
  </si>
  <si>
    <t>NOTE 29 : CHARGES ET REVENUS FINANCIERS</t>
  </si>
  <si>
    <t>SOUS TOTAL : FRAIS FINANCIERS (A)</t>
  </si>
  <si>
    <t>SOUS TOTAL : REVENUS FINANCIERS (B)</t>
  </si>
  <si>
    <t>SOUS TOTAL (contrôle) : RESULTAT FINANCIER (B) - (A)</t>
  </si>
  <si>
    <t>NOTE 30 : AUTRES  CHARGES ET PRODUITS HAO</t>
  </si>
  <si>
    <t>NOTE 31 : REPARTITION DU RESULTAT ET AUTRES ELEMENTS CARACTERISTIQUES DES CINQ DERNIERS EXERCICES</t>
  </si>
  <si>
    <t>NOTE 32 : PRODUCTION DE L'EXERCICE</t>
  </si>
  <si>
    <t>NON VENTILE (1)</t>
  </si>
  <si>
    <t>(1) Le montant doit être inférieur ou égal à 1% du total des produits</t>
  </si>
  <si>
    <t>NOTE 33 : ACHATS DESTINES A LA PRODUCTION</t>
  </si>
  <si>
    <t>NON VENTILES (1)</t>
  </si>
  <si>
    <t>(1) Le montant doit être inférieur ou égal  à 1% du total des achats</t>
  </si>
  <si>
    <t>+ Revenus financiers</t>
  </si>
  <si>
    <t>+ Produits HAO</t>
  </si>
  <si>
    <t xml:space="preserve"> - Charges HAO</t>
  </si>
  <si>
    <t xml:space="preserve"> - Frais financiers</t>
  </si>
  <si>
    <t xml:space="preserve"> - Impôts sur les résultats</t>
  </si>
  <si>
    <t xml:space="preserve"> - Participations</t>
  </si>
  <si>
    <t>NOTE 35
SYSTEME NORMAL</t>
  </si>
  <si>
    <t xml:space="preserve">Date d'arrêté des états financiers : </t>
  </si>
  <si>
    <t>Organe ayant autorisé la publication des comptes :</t>
  </si>
  <si>
    <t>Variation N/N-1</t>
  </si>
  <si>
    <t>En valeur</t>
  </si>
  <si>
    <t>En %</t>
  </si>
  <si>
    <t>TOTAL DES CHARGES ORDINAIRES</t>
  </si>
  <si>
    <t>ETAT COMPLEMENTAIRE N°2 PAGE 1/1</t>
  </si>
  <si>
    <t>ETAT COMPLEMENTAIRE N°3 PAGE 1/1</t>
  </si>
  <si>
    <t>ETAT TVA SUPPORTEE NON DEDUCTIBLE
(Inscrire les mouvements de la période et non les soldes des comptes)</t>
  </si>
  <si>
    <t>DETERMINATION DES BENEFICES  COMMERCIAUX</t>
  </si>
  <si>
    <t>DETERMINATION DES BENEFICES NON COMMERCIAUX</t>
  </si>
  <si>
    <t>DETERMINATION DES BENEFICES  AGRICOLES</t>
  </si>
  <si>
    <t>ETAT ANNUEL DES SALAIRES
(ETAT 301)</t>
  </si>
  <si>
    <t xml:space="preserve">ETAT RECAPITULATIF DES REMUNERATIONS VERSEES A DES CONTRIBUABLES N'AYANT PAS LA QUALITE DE SALARIES DE L'ENTREPRISE </t>
  </si>
  <si>
    <t>BILAN SYSTEME NORMAL
PAGE 1/1</t>
  </si>
  <si>
    <t>BILAN SYSTEME NORMAL
PAGE 1/2</t>
  </si>
  <si>
    <t>BILAN SYSTEME NORMAL 
PAGE 2/2</t>
  </si>
  <si>
    <t>COMPTE DE RESULTAT SYSTEME NORMAL 
PAGE 1/1</t>
  </si>
  <si>
    <t>FLUX DE TRESORERIE SYSTEME NORMAL 
PAGE 1/1</t>
  </si>
  <si>
    <t>ECARTS DE CONVERSION ET TRANSFERT DE CHARGES</t>
  </si>
  <si>
    <t>NOTE 1
SYSTEME NORMAL</t>
  </si>
  <si>
    <t>NOTE 2
SYSTEME NORMAL</t>
  </si>
  <si>
    <t>NOTE 4
SYSTEME NORMAL</t>
  </si>
  <si>
    <t>NOTE 5
SYSTEME NORMAL</t>
  </si>
  <si>
    <t>NOTE 6
SYSTEME NORMAL</t>
  </si>
  <si>
    <t>NOTE 7
SYSTEME NORMAL</t>
  </si>
  <si>
    <t>NOTE 8
SYSTEME NORMAL</t>
  </si>
  <si>
    <t>NOTE 9
SYSTEME NORMAL</t>
  </si>
  <si>
    <t>NOTE 10
SYSTEME NORMAL</t>
  </si>
  <si>
    <t>NOTE 11
SYSTEME NORMAL</t>
  </si>
  <si>
    <t>NOTE 12
SYSTEME NORMAL</t>
  </si>
  <si>
    <t xml:space="preserve">Commentaire: </t>
  </si>
  <si>
    <t>NOTE 35 : LISTE DES INFORMATIONS SOCIALES, ENVIRONNEMENTALES ET SOCIETALES A FOURNIR</t>
  </si>
  <si>
    <r>
      <rPr>
        <b/>
        <sz val="9"/>
        <color indexed="8"/>
        <rFont val="Arial"/>
        <family val="2"/>
      </rPr>
      <t>Commentaire :</t>
    </r>
    <r>
      <rPr>
        <sz val="9"/>
        <color theme="1"/>
        <rFont val="Arial"/>
        <family val="2"/>
      </rPr>
      <t xml:space="preserve"> l’entité doit indiquer et justifier le changement d’estimation ; </t>
    </r>
  </si>
  <si>
    <t xml:space="preserve">   d’un exercice antérieur.</t>
  </si>
  <si>
    <t xml:space="preserve">   et erreurs d’un exercice antérieur)  ;</t>
  </si>
  <si>
    <t xml:space="preserve">    nouvelle méthode en cas de changement de méthode comptable appliqué de manière rétrospective,</t>
  </si>
  <si>
    <t xml:space="preserve">    les postes concernés ;</t>
  </si>
  <si>
    <t xml:space="preserve">   nouvelle méthode en cas de changement de réglementation comptable appliqué de manière rétrospective,</t>
  </si>
  <si>
    <t xml:space="preserve">    au SYSCOHADA révisé) déterminé à l’ouverture en précisant les postes concernés ; </t>
  </si>
  <si>
    <t>NOTE 14
SYSTEME NORMAL</t>
  </si>
  <si>
    <t>NOTE 13
SYSTEME NORMAL</t>
  </si>
  <si>
    <t>NOTE 36
SYSTEME NORMAL</t>
  </si>
  <si>
    <t>NOTE 33
SYSTEME NORMAL</t>
  </si>
  <si>
    <t>NOTE 18 : DETTES FISCALES ET SOCIALES</t>
  </si>
  <si>
    <t>N°
d'identification
fiscale</t>
  </si>
  <si>
    <t>●   Toute variation significative doit être commentée.</t>
  </si>
  <si>
    <t>●   Détailler les éléments constitutifs du fonds commercial et indiquer la date d'acquisition.</t>
  </si>
  <si>
    <t>●   Pour l'immobilisation incorporelle relative à la concession faire un descriptif de l'accord.</t>
  </si>
  <si>
    <t>●   Indiquer :</t>
  </si>
  <si>
    <t>●   Indiquer les créances du groupe avec nature et date d'échéance.</t>
  </si>
  <si>
    <t>●   Pour les banques, DAT indiquer le nom de la banque le montant et la date d'échéance.</t>
  </si>
  <si>
    <t>●   Indiquer</t>
  </si>
  <si>
    <t>●   Mentionner la justification de la cession ainsi que la date d'acquisition et la date de sortie.</t>
  </si>
  <si>
    <t>●   Justifier toute variation significative.</t>
  </si>
  <si>
    <t>●   Pour les créances relatives à la concession, faire un descriptif de l'accord.</t>
  </si>
  <si>
    <t>●   Indiquer le nombre et la date d'acquisition des actions ou parts propres.</t>
  </si>
  <si>
    <t>●   Dépréciation : indiquer les évènements et les circonstances qui ont motivé la dépréciation ou la reprise.</t>
  </si>
  <si>
    <t>●   Indiquer la date de cession et la nature de l'immobilisation achetée et/ou cédée.</t>
  </si>
  <si>
    <t>●   Expliciter toute variation significative.</t>
  </si>
  <si>
    <t>●   Indiquer la date de prise d'inventaire et décrire brièvement la procédure, les méthodes comptables adoptées pour évaluer le stock.</t>
  </si>
  <si>
    <t>●   Commenter toute variation significative des stocks.</t>
  </si>
  <si>
    <t>●   Indiquer le détail des stocks dépréciés et les évènements et circonstances qui ont conduit à la dépréciation et à la reprise.</t>
  </si>
  <si>
    <t>●   Commenter toutes variations significatives.</t>
  </si>
  <si>
    <t>●   Indiquer pour les créances du groupe, le nom de la société du groupe et le % de titres détenues.</t>
  </si>
  <si>
    <t>●   Commenter les créances anciennes.</t>
  </si>
  <si>
    <t>●   Indiquer les événements et circonstances qui ont conduit à la dépréciation et à la reprise.</t>
  </si>
  <si>
    <t>●   Détailler les créances dont le montant est significatif.</t>
  </si>
  <si>
    <t>●   Justifier les créances anciennes.</t>
  </si>
  <si>
    <t>●   Compte transitoire ajustement spécial, indiquer le détail du compte et la durée restant pour l'apurement.</t>
  </si>
  <si>
    <t>●   Pour les titres cotés à une bourse de valeur : indiquer le nombre, le prix unitaire d'acquisition et le cours de la bourse au 31 décembre.</t>
  </si>
  <si>
    <t>●   Faire ressortir les actions ou parts propres et indiquer la date d'acquisition et le nombre de titres détenus.</t>
  </si>
  <si>
    <t>●   Commenter toute variation significative ;</t>
  </si>
  <si>
    <t>●   Indiquer la date de rapprochement des comptes bancaires.</t>
  </si>
  <si>
    <t>●   Indiquer si possible les dates des AGE et le montant du capital augmenté en cas d'augmentation de capital.</t>
  </si>
  <si>
    <t>●   Commenter toute variation significative.</t>
  </si>
  <si>
    <t xml:space="preserve">•   l’entité doit indiquer les raisons d'une application prospective et  l’impact du changement sur les </t>
  </si>
  <si>
    <t xml:space="preserve">    principaux postes concernés de l’exercice  en cas de changement deméthode comptable appliqué de manière </t>
  </si>
  <si>
    <t xml:space="preserve">    prospective,</t>
  </si>
  <si>
    <t>●   Commenter toutes les créances anciennes.</t>
  </si>
  <si>
    <t>IMMOBILISATIONS (BRUTES)</t>
  </si>
  <si>
    <t>BIENS PRIS EN LOCATION-ACQUISITION</t>
  </si>
  <si>
    <t>IMMOBILISATIONS (AMORTISSEMENTS)</t>
  </si>
  <si>
    <t>IMMOBILISATIONS (PLUS-VALUES ET MOINS- VALUES DE CESSION)</t>
  </si>
  <si>
    <t>ACTIF CIRCULANT ET DETTES CIRCULANTES  HAO</t>
  </si>
  <si>
    <t>DETTES CIRCULANTES HAO</t>
  </si>
  <si>
    <t>STOCKS ET EN COURS (1)</t>
  </si>
  <si>
    <t>ECARTS DE CONVERSION ET TRANSFERTS DE CHARGES</t>
  </si>
  <si>
    <t>CAPITAL</t>
  </si>
  <si>
    <t>TOTAL SUBVENTIONS D'INVESTISSEMENT ET PROVISIONS REGLEMENTEES</t>
  </si>
  <si>
    <t>ENGAGEMENTS DE RETRAITE ET AVANTAGES ASSIMILES : PARTIE 1 (METHODE ACTUARIELLE)</t>
  </si>
  <si>
    <t>ENGAGEMENTS DE RETRAITE ET AVANTAGES ASSIMILES : PARTIE 2 (METHODE ACTUARIELLE)</t>
  </si>
  <si>
    <t>N° COMPTE CONTRIBUABLE (NCC) :</t>
  </si>
  <si>
    <t>- 5 -</t>
  </si>
  <si>
    <t>Immobilisations</t>
  </si>
  <si>
    <t>Achats de
matières premières
et fournitures liées</t>
  </si>
  <si>
    <t>Flux de trésorerie provenant des activités opérationnelles  (Somme FA à FE)</t>
  </si>
  <si>
    <t>attestation d'exécution de la mission de commissariat aux comptes.</t>
  </si>
  <si>
    <t>• Les états financiers devront être accompagnés d'une attestation de visa ou d'une</t>
  </si>
  <si>
    <t>Code Activité</t>
  </si>
  <si>
    <t>Activités</t>
  </si>
  <si>
    <t>A0101</t>
  </si>
  <si>
    <t>AGRICULTURE VIVRIERE</t>
  </si>
  <si>
    <t>F4300</t>
  </si>
  <si>
    <t>ACTIVITÉS SPECIALISEES DE CONSTRUCTION</t>
  </si>
  <si>
    <t>A010101</t>
  </si>
  <si>
    <t>Culture de céréales</t>
  </si>
  <si>
    <t>F430001</t>
  </si>
  <si>
    <t>Démolition et préparation des sites</t>
  </si>
  <si>
    <t>A010102</t>
  </si>
  <si>
    <t xml:space="preserve">Culture de tubercules </t>
  </si>
  <si>
    <t>F430002</t>
  </si>
  <si>
    <t>Travaux d'installation</t>
  </si>
  <si>
    <t>A010103</t>
  </si>
  <si>
    <t xml:space="preserve">Culture de fruits </t>
  </si>
  <si>
    <t>F430003</t>
  </si>
  <si>
    <t>Travaux de finition</t>
  </si>
  <si>
    <t>A010104</t>
  </si>
  <si>
    <t>Culture de légumes et plantes à épices et aromatiques</t>
  </si>
  <si>
    <t>F430004</t>
  </si>
  <si>
    <t>Autres travaux spécialisés de construction</t>
  </si>
  <si>
    <t>A0102</t>
  </si>
  <si>
    <t>AGRICULTURE DESTINEE A L'INDUSTRIE OU A L'EXPORTATION</t>
  </si>
  <si>
    <t>G4501</t>
  </si>
  <si>
    <t>COMMERCE DE VÉHICULES AUTOMOBILES</t>
  </si>
  <si>
    <t>A010201</t>
  </si>
  <si>
    <t>Culture du  cacao</t>
  </si>
  <si>
    <t>G450100</t>
  </si>
  <si>
    <t>Commerce de véhicules automobiles</t>
  </si>
  <si>
    <t>A010202</t>
  </si>
  <si>
    <t>Culture du café</t>
  </si>
  <si>
    <t>G4502</t>
  </si>
  <si>
    <t>ENTRETIEN ET REPARATION DE VEHICULES AUTOMOBILES</t>
  </si>
  <si>
    <t>A010203</t>
  </si>
  <si>
    <t>Hévéaculture</t>
  </si>
  <si>
    <t>G450200</t>
  </si>
  <si>
    <t>Entretien et réparation de véhicules automobiles</t>
  </si>
  <si>
    <t>A010204</t>
  </si>
  <si>
    <t>Culture du coton</t>
  </si>
  <si>
    <t>G4503</t>
  </si>
  <si>
    <t>COMMERCE DE PIECES DETACHEES ET D'ACCESSOIRES AUTOMOBILES</t>
  </si>
  <si>
    <t>A010205</t>
  </si>
  <si>
    <t>Culture de la banane douce , de l'ananas et la mangue</t>
  </si>
  <si>
    <t>G450300</t>
  </si>
  <si>
    <t>Commerce de pièces détachées et d'accessoires automobiles</t>
  </si>
  <si>
    <t>A010206</t>
  </si>
  <si>
    <t>Culture de l'anacarde</t>
  </si>
  <si>
    <t>G4504</t>
  </si>
  <si>
    <t>COMMERCE ET RÉPARATION DE MOTOCYCLES</t>
  </si>
  <si>
    <t>A010207</t>
  </si>
  <si>
    <t>Culture de la canne a sucre</t>
  </si>
  <si>
    <t>G450400</t>
  </si>
  <si>
    <t>Commerce et réparation de motocycles</t>
  </si>
  <si>
    <t>A010208</t>
  </si>
  <si>
    <t>Culture de graines et fruits oléagineux</t>
  </si>
  <si>
    <t>G4601</t>
  </si>
  <si>
    <t>ACTIVITES DES INTERMEDIAIRES DU COMMERCE DE GROS</t>
  </si>
  <si>
    <t>A010209</t>
  </si>
  <si>
    <t>Horticulture et Reproduction des plantes</t>
  </si>
  <si>
    <t>G460100</t>
  </si>
  <si>
    <t>Activités des Intermédiaires du commerce de gros</t>
  </si>
  <si>
    <t>A010210</t>
  </si>
  <si>
    <t>Culture d'autres produits destinés à l'industrie ou à l'exportation</t>
  </si>
  <si>
    <t>G4602</t>
  </si>
  <si>
    <t>COMMERCE DE GROS DE PRODUITS AGRICOLES BRUTS, D'ANIMAUX VIVANTS, PRODUITS ALIMENTAIRES, BOISSONS ET TABAC</t>
  </si>
  <si>
    <t>A0103</t>
  </si>
  <si>
    <t>ELEVAGE ET CHASSE</t>
  </si>
  <si>
    <t>G460201</t>
  </si>
  <si>
    <t>Commerce de gros de produits agricoles bruts et d'aliments pour animaux</t>
  </si>
  <si>
    <t>A010301</t>
  </si>
  <si>
    <t>Elevage</t>
  </si>
  <si>
    <t>G460202</t>
  </si>
  <si>
    <t>Commerce de gros d'animaux vivants, de peaux et cuirs</t>
  </si>
  <si>
    <t>A010302</t>
  </si>
  <si>
    <t>Chasse</t>
  </si>
  <si>
    <t>G460203</t>
  </si>
  <si>
    <t>Commerce de gros de produits alimentaires, boissons et tabacs manufacturés</t>
  </si>
  <si>
    <t>A0104</t>
  </si>
  <si>
    <t>ACTIVITES ANNEXES A L'AGRICULTURE, L'ELEVAGE ET LA CHASSE</t>
  </si>
  <si>
    <t>G4603</t>
  </si>
  <si>
    <t>COMMERCE DE GROS DE BIENS DE CONSOMMATION NON ALIMENTAIRES</t>
  </si>
  <si>
    <t>A010401</t>
  </si>
  <si>
    <t>Activités de soutien à l'agriculture</t>
  </si>
  <si>
    <t>G460301</t>
  </si>
  <si>
    <t>Commerce de gros de textiles, habillement et chaussures</t>
  </si>
  <si>
    <t>A010402</t>
  </si>
  <si>
    <t>Activités de soutien à l'élevage</t>
  </si>
  <si>
    <t>G460302</t>
  </si>
  <si>
    <t>Commerce de gros de produits pharmaceutiques et médicaux</t>
  </si>
  <si>
    <t>A010403</t>
  </si>
  <si>
    <t>Activités de soutien à la chasse</t>
  </si>
  <si>
    <t>G460303</t>
  </si>
  <si>
    <t>Commerce de gros de biens de consommation non alimentaires divers</t>
  </si>
  <si>
    <t>A0201</t>
  </si>
  <si>
    <t xml:space="preserve">SYLVICULTURE ET EXPLOITATION FORESTIERE </t>
  </si>
  <si>
    <t>G4604</t>
  </si>
  <si>
    <t>COMMERCE DE GROS DE PRODUITS INTERMEDIAIRES NON AGRICOLES</t>
  </si>
  <si>
    <t>A020101</t>
  </si>
  <si>
    <t>Sylviculture</t>
  </si>
  <si>
    <t>G460401</t>
  </si>
  <si>
    <t>Commerce de gros de carburants et combustibles</t>
  </si>
  <si>
    <t>A020102</t>
  </si>
  <si>
    <t>Exploitation Forestière</t>
  </si>
  <si>
    <t>G460402</t>
  </si>
  <si>
    <t>Commerce de gros de bois</t>
  </si>
  <si>
    <t>A020103</t>
  </si>
  <si>
    <t xml:space="preserve"> Production de charbon de bois</t>
  </si>
  <si>
    <t>G460403</t>
  </si>
  <si>
    <t>Commerce de gros de matériaux de construction, quincaillerie et fournitures pour plomberie</t>
  </si>
  <si>
    <t>A020200</t>
  </si>
  <si>
    <t>Cueillettes, récolte de produits forestiers non ligneux</t>
  </si>
  <si>
    <t>G460404</t>
  </si>
  <si>
    <t>Commerce de gros d’autres produits intermédiaires non agricoles</t>
  </si>
  <si>
    <t>A0203</t>
  </si>
  <si>
    <t>ACTIVITES DE SOUTIEN A LA SYLVICULTURE ET A L'EXPLOITATION FORESTIERE</t>
  </si>
  <si>
    <t>G4605</t>
  </si>
  <si>
    <t>COMMERCE DE GROS DE MACHINES, D'EQUIPEMENTS ET FOURNITURES</t>
  </si>
  <si>
    <t>A020300</t>
  </si>
  <si>
    <t xml:space="preserve"> Activités de soutien à la sylviculture et à l'exploitation forestière</t>
  </si>
  <si>
    <t>G460501</t>
  </si>
  <si>
    <t>Commerce de gros de machines, d'équipements et fournitures</t>
  </si>
  <si>
    <t>A0301</t>
  </si>
  <si>
    <t xml:space="preserve">PECHE </t>
  </si>
  <si>
    <t>G460502</t>
  </si>
  <si>
    <t>Commerce de gros d'autres équipements industriels et fournitures diverses</t>
  </si>
  <si>
    <t>A030101</t>
  </si>
  <si>
    <t>Pêche maritime</t>
  </si>
  <si>
    <t>G4606</t>
  </si>
  <si>
    <t>COMMERCE DE GROS NON SPÉCIALISÉ</t>
  </si>
  <si>
    <t>A030102</t>
  </si>
  <si>
    <t>Pêche en eau douce</t>
  </si>
  <si>
    <t>G460600</t>
  </si>
  <si>
    <t>Commerce de gros non spécialisé</t>
  </si>
  <si>
    <t>A0302</t>
  </si>
  <si>
    <t>AQUACULTURE, PISCICULTURE</t>
  </si>
  <si>
    <t>G4701</t>
  </si>
  <si>
    <t>COMMERCE DE DETAIL EN MAGASIN NON SPECIALISE</t>
  </si>
  <si>
    <t>A030201</t>
  </si>
  <si>
    <t xml:space="preserve">Pisciculture </t>
  </si>
  <si>
    <t>G470100</t>
  </si>
  <si>
    <t>Commerce de détail en magasin non spécialisé</t>
  </si>
  <si>
    <t>A030202</t>
  </si>
  <si>
    <t xml:space="preserve">Aquaculture </t>
  </si>
  <si>
    <t>G4702</t>
  </si>
  <si>
    <t>COMMERCE DE DETAIL EN MAGASIN SPECIALISE</t>
  </si>
  <si>
    <t>B0500</t>
  </si>
  <si>
    <t>EXTRACTION DE CHARBON ET DE LIGNITE</t>
  </si>
  <si>
    <t>G470201</t>
  </si>
  <si>
    <t>Commerce de détail en magasin spécialisé de produits alimentaires, boissons et tabacs manufacturés</t>
  </si>
  <si>
    <t>B050000</t>
  </si>
  <si>
    <t>Extraction de charbon et de lignite</t>
  </si>
  <si>
    <t>G470202</t>
  </si>
  <si>
    <t>Commerce de détail en magasin spécialisé de produits pharmaceutiques et médicaux, de parfumerie et de produits de beauté</t>
  </si>
  <si>
    <t>B06</t>
  </si>
  <si>
    <t>EXTRACTION D'HYDROCARBURES</t>
  </si>
  <si>
    <t>G470203</t>
  </si>
  <si>
    <t>Commerce de détail en magasin spécialisé de textiles, habillement, chaussures et articles en cuir</t>
  </si>
  <si>
    <t>B0600</t>
  </si>
  <si>
    <t>G470204</t>
  </si>
  <si>
    <t>Commerce de détail en magasin spécialisé d'articles et appareils d'équipement domestique</t>
  </si>
  <si>
    <t>B060001</t>
  </si>
  <si>
    <t>Extraction de pétrole brut</t>
  </si>
  <si>
    <t>G470205</t>
  </si>
  <si>
    <t>Commerce de détail en magasin spécialisé de quincaillerie, peintures, verre, tapis et revêtement de sols et murs</t>
  </si>
  <si>
    <t>B060002</t>
  </si>
  <si>
    <t>Extraction de gaz naturel</t>
  </si>
  <si>
    <t>G470206</t>
  </si>
  <si>
    <t>Commerce de détail en magasin spécialisé de livres, journaux et articles de sport et de loisirs</t>
  </si>
  <si>
    <t>B07</t>
  </si>
  <si>
    <t>EXTRACTION DE MINERAIS MÉTALLIQUES</t>
  </si>
  <si>
    <t>G470207</t>
  </si>
  <si>
    <t>Commerce de détail en magasin spécialisé d'équipements informatiques et de matériels de télécommunication, audio ou vidéo</t>
  </si>
  <si>
    <t>B0701</t>
  </si>
  <si>
    <t>EXTRACTION DE MINERAIS DE FER</t>
  </si>
  <si>
    <t>G470208</t>
  </si>
  <si>
    <t>Commerce de détail en magasin spécialisé de carburants automobiles</t>
  </si>
  <si>
    <t>B070100</t>
  </si>
  <si>
    <t>Extraction de minerais de fer</t>
  </si>
  <si>
    <t>G470209</t>
  </si>
  <si>
    <t>Commerce de détail en magasin spécialisé d'autres produits n.c.a.</t>
  </si>
  <si>
    <t>B0702</t>
  </si>
  <si>
    <t>EXTRACTION DE MINERAIS DE METAUX NON FERREUX</t>
  </si>
  <si>
    <t>G4703</t>
  </si>
  <si>
    <t>COMMERCE DE DÉTAIL HORS MAGASIN</t>
  </si>
  <si>
    <t>B070201</t>
  </si>
  <si>
    <t>Extraction de minerais de métaux précieux</t>
  </si>
  <si>
    <t>G470301</t>
  </si>
  <si>
    <t>Commerce de détail sur éventaires et marchés de viandes et poissons</t>
  </si>
  <si>
    <t>B070202</t>
  </si>
  <si>
    <t>Extraction d'autres minerais de métaux non ferreux</t>
  </si>
  <si>
    <t>G470302</t>
  </si>
  <si>
    <t>Commerce de détail sur éventaires et marchés de fruits et légumes frais</t>
  </si>
  <si>
    <t>B0801</t>
  </si>
  <si>
    <t>EXTRACTION DE PIERRES, DE SABLES ET D'ARGILES</t>
  </si>
  <si>
    <t>G470303</t>
  </si>
  <si>
    <t>Commerce de détail sur éventaires et marchés de céréales, tubercules et d'autres produits alimentaires, boissons et tabacs manufacturés</t>
  </si>
  <si>
    <t>B080100</t>
  </si>
  <si>
    <t>Extraction de pierres, de sables et d'argiles</t>
  </si>
  <si>
    <t>G470304</t>
  </si>
  <si>
    <t>Commerce de détail sur éventaires et marchés de textiles, habillement, chaussures et articles en cuir</t>
  </si>
  <si>
    <t>B0802</t>
  </si>
  <si>
    <t>ACTIVITES EXTRACTIVES N.C.A.</t>
  </si>
  <si>
    <t>G470305</t>
  </si>
  <si>
    <t>Commerce de détail sur éventaires et marchés d'articles non alimentaires divers</t>
  </si>
  <si>
    <t>B080201</t>
  </si>
  <si>
    <t>Extraction de phosphates et de sels de potassium, naturels</t>
  </si>
  <si>
    <t>G470306</t>
  </si>
  <si>
    <t>Autres commerces de détail hors magasin</t>
  </si>
  <si>
    <t>B080202</t>
  </si>
  <si>
    <t>Extractions de minéraux pour l'industrie chimique</t>
  </si>
  <si>
    <t>H4901</t>
  </si>
  <si>
    <t>TRANSPORTS FERROVIAIRES</t>
  </si>
  <si>
    <t>B080203</t>
  </si>
  <si>
    <t>Extraction ou production de sel et de natron</t>
  </si>
  <si>
    <t>H490100</t>
  </si>
  <si>
    <t>Transports ferroviaires</t>
  </si>
  <si>
    <t>B080204</t>
  </si>
  <si>
    <t>Extraction de pierres précieuses et semi-précieuses</t>
  </si>
  <si>
    <t>H4902</t>
  </si>
  <si>
    <t>TRANSPORTS ROUTIERS</t>
  </si>
  <si>
    <t>B080205</t>
  </si>
  <si>
    <t>Autres extractions</t>
  </si>
  <si>
    <t>H490201</t>
  </si>
  <si>
    <t>Transports routiers de passagers</t>
  </si>
  <si>
    <t>B0901</t>
  </si>
  <si>
    <t>ACTIVITES DE SOUTIEN A L’EXTRACTION D’HYDROCARBURES</t>
  </si>
  <si>
    <t>H490202</t>
  </si>
  <si>
    <t>Transports routiers de marchandises</t>
  </si>
  <si>
    <t>B090100</t>
  </si>
  <si>
    <t>Activités de soutien à l’extraction d’hydrocarbures</t>
  </si>
  <si>
    <t>H4903</t>
  </si>
  <si>
    <t>TRANSPORTS PAR CONDUITES</t>
  </si>
  <si>
    <t>B0902</t>
  </si>
  <si>
    <t>ACTIVITES DE SOUTIEN AUX AUTRES INDUSTRIES EXTRACTIVES</t>
  </si>
  <si>
    <t>H490300</t>
  </si>
  <si>
    <t>Transports par conduites</t>
  </si>
  <si>
    <t>B090200</t>
  </si>
  <si>
    <t>Activités de soutien aux autres industries extractives</t>
  </si>
  <si>
    <t>H50</t>
  </si>
  <si>
    <t>TRANSPORT PAR EAU</t>
  </si>
  <si>
    <t>C1001</t>
  </si>
  <si>
    <t>ABATTAGE, TRANSFORMATION ET CONSERVATION DE LA VIANDE ET PREPARATION DE PRODUITS A BASE DE VIANDE</t>
  </si>
  <si>
    <t>H5001</t>
  </si>
  <si>
    <t>TRANSPORTS MARITIMES ET CÔTIERS</t>
  </si>
  <si>
    <t>C100101</t>
  </si>
  <si>
    <t xml:space="preserve">Abattage, Transformation et conservation de la viande </t>
  </si>
  <si>
    <t>H500100</t>
  </si>
  <si>
    <t>Transports maritimes et côtiers</t>
  </si>
  <si>
    <t>C100102</t>
  </si>
  <si>
    <t>Préparation de produits à base de viande</t>
  </si>
  <si>
    <t>H5002</t>
  </si>
  <si>
    <t>TRANSPORTS FLUVIAUX</t>
  </si>
  <si>
    <t>C1002</t>
  </si>
  <si>
    <t>TRANSFORMATION ET CONSERVATION DE POISSONS, CRUSTACES ET MOLLUSQUES</t>
  </si>
  <si>
    <t>H500200</t>
  </si>
  <si>
    <t>Transports fluviaux</t>
  </si>
  <si>
    <t>C100201</t>
  </si>
  <si>
    <t>Congélation de poissons, crustacés et mollusques</t>
  </si>
  <si>
    <t>H51</t>
  </si>
  <si>
    <t>TRANSPORTS AÉRIENS</t>
  </si>
  <si>
    <t>C100202</t>
  </si>
  <si>
    <t>Séchage, salage ou fumage du poisson</t>
  </si>
  <si>
    <t>H5100</t>
  </si>
  <si>
    <t>C100203</t>
  </si>
  <si>
    <t>Autres transformation et conservation des poissons, crustacés et mollusques</t>
  </si>
  <si>
    <t>H510001</t>
  </si>
  <si>
    <t>Transports aériens de passagers</t>
  </si>
  <si>
    <t>C1003</t>
  </si>
  <si>
    <t>TRANSFORMATION ET CONSERVATION DE FRUITS ET LEGUMES</t>
  </si>
  <si>
    <t>H510002</t>
  </si>
  <si>
    <t>Transports aériens de fret et transports spatiaux</t>
  </si>
  <si>
    <t>C100300</t>
  </si>
  <si>
    <t>Transformation et conservation de fruits et légumes</t>
  </si>
  <si>
    <t>H5201</t>
  </si>
  <si>
    <t>ENTREPOSAGE</t>
  </si>
  <si>
    <t>C1004</t>
  </si>
  <si>
    <t>FABRICATION DE CORPS GRAS D'ORIGINE ANIMALE ET VEGETALE</t>
  </si>
  <si>
    <t>H520100</t>
  </si>
  <si>
    <t>Entreposage</t>
  </si>
  <si>
    <t>C100400</t>
  </si>
  <si>
    <t>Fabrication de corps gras d'origine animale et végétale</t>
  </si>
  <si>
    <t>H5202</t>
  </si>
  <si>
    <t>ACTIVITÉS AUXILIAIRES DES TRANSPORTS</t>
  </si>
  <si>
    <t>C1005</t>
  </si>
  <si>
    <t>TRAVAIL DES GRAINS ; FABRICATION DE PRODUITS AMYLACES</t>
  </si>
  <si>
    <t>H520201</t>
  </si>
  <si>
    <t>Manutention</t>
  </si>
  <si>
    <t>C100501</t>
  </si>
  <si>
    <t>Travail des grains</t>
  </si>
  <si>
    <t>H520202</t>
  </si>
  <si>
    <t>Exploitation d'infrastructures de transport</t>
  </si>
  <si>
    <t>C100502</t>
  </si>
  <si>
    <t>Transformation du manioc et fabrication de produits amylacés</t>
  </si>
  <si>
    <t>H520203</t>
  </si>
  <si>
    <t>Organisation du transport de fret</t>
  </si>
  <si>
    <t>C1006</t>
  </si>
  <si>
    <t>FABRICATION DE PRODUITS ALIMENTAIRES A BASE DE CEREALES N.C.A.</t>
  </si>
  <si>
    <t>H5300</t>
  </si>
  <si>
    <t>ACTIVITES DE POSTE ET DE COURRIER</t>
  </si>
  <si>
    <t>C100601</t>
  </si>
  <si>
    <t>Fabrication de pain et de pâtisseries fraîches</t>
  </si>
  <si>
    <t>H530001</t>
  </si>
  <si>
    <t>Activités de service postal universel</t>
  </si>
  <si>
    <t>C100602</t>
  </si>
  <si>
    <t>Biscuiterie et pâtisserie de conservation</t>
  </si>
  <si>
    <t>H530002</t>
  </si>
  <si>
    <t>Autres activités de courrier et de distribution</t>
  </si>
  <si>
    <t>C100603</t>
  </si>
  <si>
    <t>Fabrication de pâtes alimentaires, de semoules et de produits farineux similaires</t>
  </si>
  <si>
    <t>I5500</t>
  </si>
  <si>
    <t>HEBERGEMENT</t>
  </si>
  <si>
    <t>C1007</t>
  </si>
  <si>
    <t xml:space="preserve">TRANSFORMATION DU CACAO ET DU CAFÉ </t>
  </si>
  <si>
    <t>I550000</t>
  </si>
  <si>
    <t>Hébergement</t>
  </si>
  <si>
    <t>C100701</t>
  </si>
  <si>
    <t>Transformation du cacao</t>
  </si>
  <si>
    <t>I5601</t>
  </si>
  <si>
    <t>RESTAURATION</t>
  </si>
  <si>
    <t>C100702</t>
  </si>
  <si>
    <t xml:space="preserve">Transformation du café </t>
  </si>
  <si>
    <t>I560100</t>
  </si>
  <si>
    <t>Restauration</t>
  </si>
  <si>
    <t>C1008</t>
  </si>
  <si>
    <t>FABRICATION D’AUTRES PRODUITS ALIMENTAIRES</t>
  </si>
  <si>
    <t>I5602</t>
  </si>
  <si>
    <t>ACTIVITÉS DES DÉBITS DE BOISSONS</t>
  </si>
  <si>
    <t>C100801</t>
  </si>
  <si>
    <t>Fabrication de produits laitiers et de glaces</t>
  </si>
  <si>
    <t>I560200</t>
  </si>
  <si>
    <t>Activités des débits de boissons</t>
  </si>
  <si>
    <t>C100802</t>
  </si>
  <si>
    <t>Fabrication de sucre et de confiserie</t>
  </si>
  <si>
    <t>J5801</t>
  </si>
  <si>
    <t>ÉDITION DE LIVRES ET PERIODIQUES ET AUTRES ACTIVITES D'EDITION</t>
  </si>
  <si>
    <t>C100803</t>
  </si>
  <si>
    <t xml:space="preserve">Fabrication de thé </t>
  </si>
  <si>
    <t>J580100</t>
  </si>
  <si>
    <t>Édition de livres et périodiques</t>
  </si>
  <si>
    <t>C100804</t>
  </si>
  <si>
    <t>Fabrication de condiments et assaisonnements</t>
  </si>
  <si>
    <t>J5802</t>
  </si>
  <si>
    <t>ÉDITION DE LOGICIELS</t>
  </si>
  <si>
    <t>C100805</t>
  </si>
  <si>
    <t>Fabrication d’aliments pour animaux</t>
  </si>
  <si>
    <t>J580200</t>
  </si>
  <si>
    <t>Édition de logiciels</t>
  </si>
  <si>
    <t>C100806</t>
  </si>
  <si>
    <t>Fabrication de denrées diverses n.c.a.</t>
  </si>
  <si>
    <t>J5901</t>
  </si>
  <si>
    <t xml:space="preserve"> PRODUCTION VIDÉO : CINÉMA ET TÉLÉVISION</t>
  </si>
  <si>
    <t>C1101</t>
  </si>
  <si>
    <t>FABRICATION DE BOISSONS ALCOOLISÉES</t>
  </si>
  <si>
    <t>J590100</t>
  </si>
  <si>
    <t>Production vidéo : cinéma et télévision</t>
  </si>
  <si>
    <t>C110101</t>
  </si>
  <si>
    <t xml:space="preserve">Fabrication de malt et de  bière </t>
  </si>
  <si>
    <t>J5902</t>
  </si>
  <si>
    <t>PRODUCTION AUDIO ET ÉDITION MUSICALE</t>
  </si>
  <si>
    <t>C110102</t>
  </si>
  <si>
    <t>Fabrication d'autres boissons alcoolisées</t>
  </si>
  <si>
    <t>J590200</t>
  </si>
  <si>
    <t>Production audio et édition musicale</t>
  </si>
  <si>
    <t>C1102</t>
  </si>
  <si>
    <t>FABRICATION DE BOISSONS NON ALCOOLISES ET D'EAUX MINERALES</t>
  </si>
  <si>
    <t>J6000</t>
  </si>
  <si>
    <t>PROGRAMMATION TÉLÉVISUELLE ; RADIODIFFUSION</t>
  </si>
  <si>
    <t>C110200</t>
  </si>
  <si>
    <t>Fabrication de boissons non alcoolises et d'eaux minérales</t>
  </si>
  <si>
    <t>J600001</t>
  </si>
  <si>
    <t>Édition et diffusion de programmes radio</t>
  </si>
  <si>
    <t>C1200</t>
  </si>
  <si>
    <t>FABRICATION DE PRODUITS A BASE DE TABAC</t>
  </si>
  <si>
    <t>J600002</t>
  </si>
  <si>
    <t>Programmation télévisuelle; Télédiffusion</t>
  </si>
  <si>
    <t>C120000</t>
  </si>
  <si>
    <t>Fabrication de produits à base de tabac</t>
  </si>
  <si>
    <t>J6100</t>
  </si>
  <si>
    <t>TÉLÉCOMMUNICATIONS</t>
  </si>
  <si>
    <t>C1301</t>
  </si>
  <si>
    <t>FILATURE, TISSAGE ET ENNOBLISSEMENT DE TEXTILE</t>
  </si>
  <si>
    <t>J610000</t>
  </si>
  <si>
    <t>Télécommunications</t>
  </si>
  <si>
    <t>C130101</t>
  </si>
  <si>
    <t>Filature de textile</t>
  </si>
  <si>
    <t>J6200</t>
  </si>
  <si>
    <t>ACTIVITÉS INFORMATIQUES : CONSEIL, PROGRAMMATION</t>
  </si>
  <si>
    <t>C130102</t>
  </si>
  <si>
    <t>Tissage de textile</t>
  </si>
  <si>
    <t>J620001</t>
  </si>
  <si>
    <t>Programmation informatique</t>
  </si>
  <si>
    <t>C130103</t>
  </si>
  <si>
    <t>Ennoblissement de textile</t>
  </si>
  <si>
    <t>J620002</t>
  </si>
  <si>
    <t>Conseil et autres activités informatiques</t>
  </si>
  <si>
    <t>C1302</t>
  </si>
  <si>
    <t>FABRICATION D'AUTRES ARTICLES TEXTILES</t>
  </si>
  <si>
    <t>J6300</t>
  </si>
  <si>
    <t>ACTIVITÉS DE FOURNITURE D'INFORMATION</t>
  </si>
  <si>
    <t>C130201</t>
  </si>
  <si>
    <t>Fabrication de tapis et moquettes</t>
  </si>
  <si>
    <t>J630001</t>
  </si>
  <si>
    <t>Traitement de données, hébergement et activités connexes ; Création de portails Internet</t>
  </si>
  <si>
    <t>C130202</t>
  </si>
  <si>
    <t>Fabrication d'étoffes à mailles et d'articles textiles non vestimentaires</t>
  </si>
  <si>
    <t>J630002</t>
  </si>
  <si>
    <t>Autres activités liées à l'information</t>
  </si>
  <si>
    <t>C1401</t>
  </si>
  <si>
    <t>FABRICATION DE VETEMENTS</t>
  </si>
  <si>
    <t>K6401</t>
  </si>
  <si>
    <t>INTERMÉDIATION MONÉTAIRE</t>
  </si>
  <si>
    <t>C140100</t>
  </si>
  <si>
    <t>Fabrication de vêtements</t>
  </si>
  <si>
    <t>K640101</t>
  </si>
  <si>
    <t>Activités de banque centrale</t>
  </si>
  <si>
    <t>C1402</t>
  </si>
  <si>
    <t>SERVICE DE COUTURE  SUR MESURE</t>
  </si>
  <si>
    <t>K640102</t>
  </si>
  <si>
    <t>Autres intermédiations monétaires (Banques commerciales)</t>
  </si>
  <si>
    <t>C140200</t>
  </si>
  <si>
    <t>Service de couture sur mesure</t>
  </si>
  <si>
    <t>K6402</t>
  </si>
  <si>
    <t>ACTIVITES DES FONDS DE PLACEMENTS, HOLDINGS ET SIMILAIRES</t>
  </si>
  <si>
    <t>C1501</t>
  </si>
  <si>
    <t>TRAVAIL DU CUIR; FABRICATION D'ARTICLES DE VOYAGE</t>
  </si>
  <si>
    <t>K640200</t>
  </si>
  <si>
    <t>Activités des fonds de placements, holdings et similaires</t>
  </si>
  <si>
    <t>C150101</t>
  </si>
  <si>
    <t>Apprêt, tannage des cuirs et fourrures</t>
  </si>
  <si>
    <t>K6403</t>
  </si>
  <si>
    <t>ACTIVITES DE CREDITS ET AUTRES INTERMEDIATIONS NON MONETAIRES</t>
  </si>
  <si>
    <t>C150102</t>
  </si>
  <si>
    <t>Fabrication d'articles de voyage, de maroquinerie et de sellerie</t>
  </si>
  <si>
    <t>K640301</t>
  </si>
  <si>
    <t>Activités de micro finance</t>
  </si>
  <si>
    <t>C1502</t>
  </si>
  <si>
    <t>FABRICATION DE CHAUSSURES ET ARTICLES CHAUSSANTS</t>
  </si>
  <si>
    <t>K640302</t>
  </si>
  <si>
    <t>Autres activités de crédits et autres intermédiations non monétaires</t>
  </si>
  <si>
    <t>C150200</t>
  </si>
  <si>
    <t>Fabrication de chaussures et articles chaussants</t>
  </si>
  <si>
    <t>K6500</t>
  </si>
  <si>
    <t>ASSURANCE</t>
  </si>
  <si>
    <t>C1601</t>
  </si>
  <si>
    <t>TRAVAIL DU BOIS</t>
  </si>
  <si>
    <t>K650001</t>
  </si>
  <si>
    <t>Assurance vie et caisses de retraite</t>
  </si>
  <si>
    <t>C160100</t>
  </si>
  <si>
    <t>Sciage, Rabotage</t>
  </si>
  <si>
    <t>K650002</t>
  </si>
  <si>
    <t>Assurance dommage et réassurance</t>
  </si>
  <si>
    <t>C1602</t>
  </si>
  <si>
    <t>FABRICATION D'ARTICLES EN BOIS, LIEGE, VANNERIE ET SPARTERIE</t>
  </si>
  <si>
    <t>K66</t>
  </si>
  <si>
    <t>ACTIVITÉS D'AUXILIAIRES FINANCIERS ET D'ASSURANCE</t>
  </si>
  <si>
    <t>C160201</t>
  </si>
  <si>
    <t>Fabrication de feuilles de placage, de contreplaques et de panneaux</t>
  </si>
  <si>
    <t>K6600</t>
  </si>
  <si>
    <t>C160202</t>
  </si>
  <si>
    <t>Fabrication d'ouvrages de charpente,  de menuiseries et d'emballages en bois</t>
  </si>
  <si>
    <t>K660001</t>
  </si>
  <si>
    <t>Gestion de Fonds pour tiers</t>
  </si>
  <si>
    <t>C160203</t>
  </si>
  <si>
    <t>Fabrication d'articles divers en bois ou liège, vannerie et sparterie</t>
  </si>
  <si>
    <t>K660002</t>
  </si>
  <si>
    <t> Activités de transfert  de fonds et d’auxiliaires financiers</t>
  </si>
  <si>
    <t>C17</t>
  </si>
  <si>
    <t>FABRICATION DE PAPIER, CARTONS ET D’ARTICLES EN PAPIER OU EN CARTON</t>
  </si>
  <si>
    <t>K660003</t>
  </si>
  <si>
    <t>Activités d'auxiliaires d'assurance</t>
  </si>
  <si>
    <t>C1700</t>
  </si>
  <si>
    <t>L6801</t>
  </si>
  <si>
    <t>LOCATION IMMOBILIERE ET ACTIVITES SUR BIENS PROPRES</t>
  </si>
  <si>
    <t>C170001</t>
  </si>
  <si>
    <t>Fabrication de pâte a papier, de papier et de carton</t>
  </si>
  <si>
    <t>L680100</t>
  </si>
  <si>
    <t>Location immobilière et activités sur biens propres</t>
  </si>
  <si>
    <t>C170002</t>
  </si>
  <si>
    <t>Fabrication de carton ondulé et emballages en papier ou en carton</t>
  </si>
  <si>
    <t>L6802</t>
  </si>
  <si>
    <t>ACTIVITÉS DES AGENCES IMMOBILIÈRES</t>
  </si>
  <si>
    <t>C170003</t>
  </si>
  <si>
    <t>Fabrication d'articles en papier ou en carton</t>
  </si>
  <si>
    <t>L680200</t>
  </si>
  <si>
    <t>Activités des agences immobilières</t>
  </si>
  <si>
    <t>C1801</t>
  </si>
  <si>
    <t>IMPRIMERIE ET ACTIVITES CONNEXES</t>
  </si>
  <si>
    <t>M6901</t>
  </si>
  <si>
    <t>ACTIVITÉS JURIDIQUES</t>
  </si>
  <si>
    <t>C180100</t>
  </si>
  <si>
    <t>Imprimerie et activités connexes</t>
  </si>
  <si>
    <t>M690100</t>
  </si>
  <si>
    <t>Activités juridiques</t>
  </si>
  <si>
    <t>C1802</t>
  </si>
  <si>
    <t>REPRODUCTION D'ENREGISTREMENTS</t>
  </si>
  <si>
    <t>M6902</t>
  </si>
  <si>
    <t>ACTIVITÉS COMPTABLES</t>
  </si>
  <si>
    <t>C180200</t>
  </si>
  <si>
    <t>Reproduction d'enregistrement</t>
  </si>
  <si>
    <t>M690200</t>
  </si>
  <si>
    <t>Activités comptables</t>
  </si>
  <si>
    <t>C1901</t>
  </si>
  <si>
    <t>RAFFINAGE DU PETROLE</t>
  </si>
  <si>
    <t>M7000</t>
  </si>
  <si>
    <t>ACTIVITÉS DES SIEGES SOCIAUX; CONSEIL EN GESTION</t>
  </si>
  <si>
    <t>C190100</t>
  </si>
  <si>
    <t xml:space="preserve">Raffinage du pétrole </t>
  </si>
  <si>
    <t>M700001</t>
  </si>
  <si>
    <t>Activités des sièges sociaux</t>
  </si>
  <si>
    <t>C1902</t>
  </si>
  <si>
    <t>COKEFACTION</t>
  </si>
  <si>
    <t>M700002</t>
  </si>
  <si>
    <t>Conseil de gestion</t>
  </si>
  <si>
    <t>C190200</t>
  </si>
  <si>
    <t>Cokéfaction</t>
  </si>
  <si>
    <t>M7100</t>
  </si>
  <si>
    <t>ACTIVITÉS D'ARCHITECTURE, D'INGENIERIE ET TECHNIQUES</t>
  </si>
  <si>
    <t>C2001</t>
  </si>
  <si>
    <t xml:space="preserve">FABRICATION DE PRODUITS CHIMIQUES DE BASE </t>
  </si>
  <si>
    <t>M710001</t>
  </si>
  <si>
    <t>Activités d’architecture et d'ingénierie</t>
  </si>
  <si>
    <t>C200101</t>
  </si>
  <si>
    <t>Fabrication de produits azotés et d'engrais</t>
  </si>
  <si>
    <t>M710002</t>
  </si>
  <si>
    <t>Activités de contrôle et analyses techniques</t>
  </si>
  <si>
    <t>C200102</t>
  </si>
  <si>
    <t>Fabrication d'autres produits chimiques  de base</t>
  </si>
  <si>
    <t>M7201</t>
  </si>
  <si>
    <t xml:space="preserve"> RECHERCHE-DEVELOPPEMENT EN SCIENCES PHYSIQUES ET NATURELLES</t>
  </si>
  <si>
    <t>C2002</t>
  </si>
  <si>
    <t>FABRICATION DE PRODUITS CHIMIQUES FONCTIONNELS</t>
  </si>
  <si>
    <t>M720100</t>
  </si>
  <si>
    <t>Recherche-développement en sciences physiques et naturelles</t>
  </si>
  <si>
    <t>C200201</t>
  </si>
  <si>
    <t>Fabrication de savons, détergents et produits d'entretien</t>
  </si>
  <si>
    <t>M7202</t>
  </si>
  <si>
    <t>RECHERCHE-DEVELOPPEMENT EN SCIENCES HUMAINES ET SOCIALES</t>
  </si>
  <si>
    <t>C200202</t>
  </si>
  <si>
    <t>Fabrication de parfums et de produits de toilette</t>
  </si>
  <si>
    <t>M720200</t>
  </si>
  <si>
    <t>Recherche-développement en sciences humaines et sociales</t>
  </si>
  <si>
    <t>C200203</t>
  </si>
  <si>
    <t>Fabrication de produits agrochimiques</t>
  </si>
  <si>
    <t>M7300</t>
  </si>
  <si>
    <t>PUBLICITE ET ETUDES DE MARCHES</t>
  </si>
  <si>
    <t>C200204</t>
  </si>
  <si>
    <t>Fabrication de peintures et vernis, adjuvants et encres d'imprimerie</t>
  </si>
  <si>
    <t>M730001</t>
  </si>
  <si>
    <t>Publicité</t>
  </si>
  <si>
    <t>C200205</t>
  </si>
  <si>
    <t>Fabrication de fibres artificielles ou synthétiques</t>
  </si>
  <si>
    <t>M730002</t>
  </si>
  <si>
    <t>Études de marché et sondages</t>
  </si>
  <si>
    <t>C200206</t>
  </si>
  <si>
    <t>Fabrication d'autres produits chimiques</t>
  </si>
  <si>
    <t>M74</t>
  </si>
  <si>
    <t>AUTRES ACTIVITÉS PROFESSIONNELLES DE SERVICES SPECIALISES</t>
  </si>
  <si>
    <t>C2100</t>
  </si>
  <si>
    <t>FABRICATION DE PRODUITS PHARMACEUTIQUES</t>
  </si>
  <si>
    <t>M7400</t>
  </si>
  <si>
    <t>AUTRES ACTIVITES SPECIALISEES SCIENTIFIQUES ET TECHNIQUES</t>
  </si>
  <si>
    <t>C210001</t>
  </si>
  <si>
    <t>Industrie pharmaceutique</t>
  </si>
  <si>
    <t>M740001</t>
  </si>
  <si>
    <t>Activités spécialisées de design</t>
  </si>
  <si>
    <t>C210002</t>
  </si>
  <si>
    <t>Fabrication de médicaments traditionnels</t>
  </si>
  <si>
    <t>M740002</t>
  </si>
  <si>
    <t>Activités photographiques</t>
  </si>
  <si>
    <t>C2201</t>
  </si>
  <si>
    <t>TRAVAIL DU CAOUTCHOUC</t>
  </si>
  <si>
    <t>M740003</t>
  </si>
  <si>
    <t>Autres activités spécialisées, scientifiques et techniques n.c.a.</t>
  </si>
  <si>
    <t>C220101</t>
  </si>
  <si>
    <t>Fabrication et rechapage de pneumatiques</t>
  </si>
  <si>
    <t>M75</t>
  </si>
  <si>
    <t>ACTIVITÉS VETERINAIRES</t>
  </si>
  <si>
    <t>C220102</t>
  </si>
  <si>
    <t>Fabrication d'autres articles en caoutchouc</t>
  </si>
  <si>
    <t>M7500</t>
  </si>
  <si>
    <t>C2202</t>
  </si>
  <si>
    <t>TRAVAIL DU PLASTIQUE</t>
  </si>
  <si>
    <t>M750000</t>
  </si>
  <si>
    <t>Activités vétérinaires</t>
  </si>
  <si>
    <t>C220200</t>
  </si>
  <si>
    <t>Fabrication d'articles en plastique</t>
  </si>
  <si>
    <t>N7700</t>
  </si>
  <si>
    <t>LOCATION ET LOCATION-BAIL</t>
  </si>
  <si>
    <t>C2301</t>
  </si>
  <si>
    <t>FABRICATION DE VERRE ET D'ARTICLES EN VERRE</t>
  </si>
  <si>
    <t>N770001</t>
  </si>
  <si>
    <t>Location de véhicules automobiles</t>
  </si>
  <si>
    <t>C230100</t>
  </si>
  <si>
    <t>Fabrication de verre et d'articles en verre</t>
  </si>
  <si>
    <t>N770002</t>
  </si>
  <si>
    <t>Location de machines et d'équipements n.c.a.</t>
  </si>
  <si>
    <t>C2302</t>
  </si>
  <si>
    <t xml:space="preserve">FABRICATION DE PRODUITS CÉRAMIQUES </t>
  </si>
  <si>
    <t>N770003</t>
  </si>
  <si>
    <t>Location d'articles personnels et domestiques n.c.a.</t>
  </si>
  <si>
    <t>C230201</t>
  </si>
  <si>
    <t>Fabrication de carreaux en céramique</t>
  </si>
  <si>
    <t>N770004</t>
  </si>
  <si>
    <t>Gestion des droits de propriété industrielle</t>
  </si>
  <si>
    <t>C230202</t>
  </si>
  <si>
    <t>Fabrication de tuiles et briques</t>
  </si>
  <si>
    <t>N7800</t>
  </si>
  <si>
    <t>ACTIVITES LIEES AUX RESSOURCES HUMAINES</t>
  </si>
  <si>
    <t>C230203</t>
  </si>
  <si>
    <t>Fabrication d'autres produits céramiques</t>
  </si>
  <si>
    <t>N780000</t>
  </si>
  <si>
    <t>Activités liées aux ressources humaines</t>
  </si>
  <si>
    <t>C2303</t>
  </si>
  <si>
    <t>FABRICATION DE CIMENTS ET AUTRES PRODUITS MINERAUX</t>
  </si>
  <si>
    <t>N7900</t>
  </si>
  <si>
    <t>ACTIVITÉS DES AGENCES DE RESERVATION ET VOYAGISTES</t>
  </si>
  <si>
    <t>C230301</t>
  </si>
  <si>
    <t xml:space="preserve">Fabrication de ciment, chaux et plâtre </t>
  </si>
  <si>
    <t>N790000</t>
  </si>
  <si>
    <t>Activités des agences de réservation et voyagistes</t>
  </si>
  <si>
    <t>C230302</t>
  </si>
  <si>
    <t>Fabrication de matériaux et d'ouvrages en ciment, en béton ou en plâtre ;  Travail de  la  pierre</t>
  </si>
  <si>
    <t>N8000</t>
  </si>
  <si>
    <t>ENQUETES ET SECURITE</t>
  </si>
  <si>
    <t>C230303</t>
  </si>
  <si>
    <t xml:space="preserve">Fabrication de produits minéraux non métalliques n.c.a. </t>
  </si>
  <si>
    <t>N800000</t>
  </si>
  <si>
    <t>Enquêtes et sécurité</t>
  </si>
  <si>
    <t>C2401</t>
  </si>
  <si>
    <t>SIDERURGIE ET PREMIERE TRANSFORMATION DE L'ACIER</t>
  </si>
  <si>
    <t>N8100</t>
  </si>
  <si>
    <t>SOUTIEN AUX BATIMENTS ; AMENAGEMENT PAYSAGER</t>
  </si>
  <si>
    <t>C240100</t>
  </si>
  <si>
    <t>Sidérurgie et première transformation de l'acier</t>
  </si>
  <si>
    <t>N810001</t>
  </si>
  <si>
    <t>Activités combinées de soutien aux bâtiments</t>
  </si>
  <si>
    <t>C2402</t>
  </si>
  <si>
    <t>METALLURGIE ET PREMIERE TRANSFORMATION DES METAUX NON FERREUX</t>
  </si>
  <si>
    <t>N810002</t>
  </si>
  <si>
    <t>Activités de nettoyage</t>
  </si>
  <si>
    <t>C240200</t>
  </si>
  <si>
    <t>Métallurgie et première transformation des métaux non ferreux</t>
  </si>
  <si>
    <t>N810003</t>
  </si>
  <si>
    <t>Aménagement paysager</t>
  </si>
  <si>
    <t>C2403</t>
  </si>
  <si>
    <t>FONDERIE</t>
  </si>
  <si>
    <t>N8200</t>
  </si>
  <si>
    <t>ACTIVITES DE SOUTIEN AUX ENTREPRISES ; ACTIVITES DE BUREAU</t>
  </si>
  <si>
    <t>C240300</t>
  </si>
  <si>
    <t>Fonderie</t>
  </si>
  <si>
    <t>N820001</t>
  </si>
  <si>
    <t>Activités de bureau, routage et centres d'appels</t>
  </si>
  <si>
    <t>C2501</t>
  </si>
  <si>
    <t>FABRICATION DE STRUCTURES METALLIQUES, CITERNES ET OUVRAGES CHAUDRONNES</t>
  </si>
  <si>
    <t>N820002</t>
  </si>
  <si>
    <t>Organisation de foires, salons et congrès</t>
  </si>
  <si>
    <t>C250100</t>
  </si>
  <si>
    <t>Fabrication de structures métalliques, citernes et ouvrages chaudronnés</t>
  </si>
  <si>
    <t>N820003</t>
  </si>
  <si>
    <t>Activités de soutien aux entreprises n.c.a.</t>
  </si>
  <si>
    <t>C2502</t>
  </si>
  <si>
    <t>FABRICATION D'AUTRES OUVRAGES EN METAUX; TRAVAIL DES METAUX</t>
  </si>
  <si>
    <t>O8401</t>
  </si>
  <si>
    <t>ACTIVITES D'ADMINISTRATION GENERALE, ECONOMIQUE ET SOCIALE</t>
  </si>
  <si>
    <t>C250200</t>
  </si>
  <si>
    <t>Fabrication d'autres ouvrages en métaux; travail des métaux</t>
  </si>
  <si>
    <t>O840100</t>
  </si>
  <si>
    <t>Activités d'administration générale, économique et sociale</t>
  </si>
  <si>
    <t>C2601</t>
  </si>
  <si>
    <t>FABRICATION DE COMPOSANTS ELECTRONIQUE, D'ORDINATEURS ET DE PERIPHERIQUES</t>
  </si>
  <si>
    <t>O8402</t>
  </si>
  <si>
    <t>ACTIVITÉS DE PRÉROGATIVE PUBLIQUE</t>
  </si>
  <si>
    <t>C260101</t>
  </si>
  <si>
    <t>Fabrication de composants, cartes électroniques et supports magnétiques</t>
  </si>
  <si>
    <t>O840200</t>
  </si>
  <si>
    <t>Activités de prérogative publique</t>
  </si>
  <si>
    <t>C260102</t>
  </si>
  <si>
    <t>Fabrication d'ordinateurs et d'équipements périphériques</t>
  </si>
  <si>
    <t>O8403</t>
  </si>
  <si>
    <t>ACTIVITÉS DE SÉCURITÉ SOCIALE OBLIGATOIRE</t>
  </si>
  <si>
    <t>C2602</t>
  </si>
  <si>
    <t xml:space="preserve">FABRICATION D'EQUIPEMENTS DE COMMUNICATION ET DE PRODUITS ELECTRONIQUES GRAND PUBLICS </t>
  </si>
  <si>
    <t>O840300</t>
  </si>
  <si>
    <t>Activités de sécurité sociale obligatoire</t>
  </si>
  <si>
    <t>C260201</t>
  </si>
  <si>
    <t>Fabrication d'équipements de communication</t>
  </si>
  <si>
    <t>P8501</t>
  </si>
  <si>
    <t>ENSEIGNEMENT PRÉ-PRIMAIRE ET PRIMAIRE</t>
  </si>
  <si>
    <t>C260202</t>
  </si>
  <si>
    <t>Fabrication de produits électroniques grand public</t>
  </si>
  <si>
    <t>P850100</t>
  </si>
  <si>
    <t>Enseignement pré-primaire et primaire</t>
  </si>
  <si>
    <t>C2603</t>
  </si>
  <si>
    <t>FABRICATION D'EQUIPEMENTS D'IMAGERIE MEDICALE, DE PRECISION, D'OPTIQUE ET D'HORLOGERIE</t>
  </si>
  <si>
    <t>P8502</t>
  </si>
  <si>
    <t>ENSEIGNEMENT SECONDAIRE</t>
  </si>
  <si>
    <t>C260300</t>
  </si>
  <si>
    <t>Fabrication d'équipements d'imagerie médicale, de précision, d'optique et d'horlogerie</t>
  </si>
  <si>
    <t>P850201</t>
  </si>
  <si>
    <t>Enseignement secondaire général</t>
  </si>
  <si>
    <t>C2701</t>
  </si>
  <si>
    <t>FABRICATION DE MACHINES ET MATERIELS ELECTROTECHNIQUES</t>
  </si>
  <si>
    <t>P850202</t>
  </si>
  <si>
    <t>Enseignement secondaire technique ou professionnel</t>
  </si>
  <si>
    <t>C270100</t>
  </si>
  <si>
    <t>Fabrication de machines et matériels électrotechniques</t>
  </si>
  <si>
    <t>P8503</t>
  </si>
  <si>
    <t>ENSEIGNEMENT SUPERIEUR ET POST-SECONDAIRE NON SUPERIEUR</t>
  </si>
  <si>
    <t>C2702</t>
  </si>
  <si>
    <t>FABRICATION D'APPAREILS DOMESTIQUES</t>
  </si>
  <si>
    <t>P850301</t>
  </si>
  <si>
    <t xml:space="preserve">Enseignement supérieur </t>
  </si>
  <si>
    <t>C270200</t>
  </si>
  <si>
    <t>Fabrication d'appareils domestiques</t>
  </si>
  <si>
    <t>P850302</t>
  </si>
  <si>
    <t>Enseignement post-secondaire non supérieur</t>
  </si>
  <si>
    <t>C2703</t>
  </si>
  <si>
    <t>FABRICATION D’AUTRES MATERIELS ELECTRIQUES</t>
  </si>
  <si>
    <t>P8504</t>
  </si>
  <si>
    <t>AUTRES ACTIVITÉS D'ENSEIGNEMENT</t>
  </si>
  <si>
    <t>C270300</t>
  </si>
  <si>
    <t>Fabrication d’autres matériels électriques</t>
  </si>
  <si>
    <t>P850400</t>
  </si>
  <si>
    <t>Autres activités d'enseignement</t>
  </si>
  <si>
    <t>C2801</t>
  </si>
  <si>
    <t>FABRICATION DE MACHINES D'USAGE GÉNÉRAL</t>
  </si>
  <si>
    <t>Q8601</t>
  </si>
  <si>
    <t>ACTIVITÉS HOSPITALIÈRES</t>
  </si>
  <si>
    <t>C280100</t>
  </si>
  <si>
    <t>Fabrication de machines d'usage général</t>
  </si>
  <si>
    <t>Q860100</t>
  </si>
  <si>
    <t>Activités hospitalières</t>
  </si>
  <si>
    <t>C2802</t>
  </si>
  <si>
    <t>FABRICATION DE MACHINES D'USAGE SPÉCIFIQUE</t>
  </si>
  <si>
    <t>Q8602</t>
  </si>
  <si>
    <t>ACTIVITE DES MEDECINS ET DES DENTISTES</t>
  </si>
  <si>
    <t>C280200</t>
  </si>
  <si>
    <t>Fabrication de machines d'usage spécifique</t>
  </si>
  <si>
    <t>Q860200</t>
  </si>
  <si>
    <t>Activité des médecins et des dentistes</t>
  </si>
  <si>
    <t>C2900</t>
  </si>
  <si>
    <t>CONSTRUCTION DE VÉHICULES AUTOMOBILES</t>
  </si>
  <si>
    <t>Q8603</t>
  </si>
  <si>
    <t>ACTIVITÉS PARAMÉDICALES ET DE SOUTIEN</t>
  </si>
  <si>
    <t>C290000</t>
  </si>
  <si>
    <t>Construction de véhicules automobiles</t>
  </si>
  <si>
    <t>Q860301</t>
  </si>
  <si>
    <t>Activités des tradipraticiens</t>
  </si>
  <si>
    <t>C3001</t>
  </si>
  <si>
    <t>CONSTRUCTION NAVALE, AÉRONAUTIQUE ET FERROVIAIRE</t>
  </si>
  <si>
    <t>Q860302</t>
  </si>
  <si>
    <t>Autres activités pour la santé humaine</t>
  </si>
  <si>
    <t>C300101</t>
  </si>
  <si>
    <t>construction navale</t>
  </si>
  <si>
    <t>Q8700</t>
  </si>
  <si>
    <t>ACTIVITES D'HEBERGEMENT MEDICO-SOCIAL ET SOCIAL</t>
  </si>
  <si>
    <t>C300102</t>
  </si>
  <si>
    <t>Construction aéronautique</t>
  </si>
  <si>
    <t>Q870000</t>
  </si>
  <si>
    <t>Activités d'Hébergement médico-social et social</t>
  </si>
  <si>
    <t>C300103</t>
  </si>
  <si>
    <t>Construction ferroviaire</t>
  </si>
  <si>
    <t>Q8800</t>
  </si>
  <si>
    <t>ACTION SOCIALE SANS HEBERGEMENT</t>
  </si>
  <si>
    <t>C300104</t>
  </si>
  <si>
    <t>Construction de véhicules militaires de combat</t>
  </si>
  <si>
    <t>Q880000</t>
  </si>
  <si>
    <t>Action sociale sans hébergement</t>
  </si>
  <si>
    <t>C3002</t>
  </si>
  <si>
    <t>FABRICATION D'AUTRES EQUIPEMENTS DE TRANSPORT</t>
  </si>
  <si>
    <t>R9000</t>
  </si>
  <si>
    <t>ACTIVITES CREATIVES, ARTISTIQUES ET DE SPECTACLE</t>
  </si>
  <si>
    <t>C300200</t>
  </si>
  <si>
    <t>Fabrication d'autres équipements de transport</t>
  </si>
  <si>
    <t>R900000</t>
  </si>
  <si>
    <t>Activités créatives, artistiques et de spectacle</t>
  </si>
  <si>
    <t>C3100</t>
  </si>
  <si>
    <t>FABRICATION DE MEUBLES ET MATELAS</t>
  </si>
  <si>
    <t>R9100</t>
  </si>
  <si>
    <t>CONSERVATION ET VALORISATION DU PATRIMOINE</t>
  </si>
  <si>
    <t>C310001</t>
  </si>
  <si>
    <t>Fabrication de matelas et sommiers</t>
  </si>
  <si>
    <t>R910000</t>
  </si>
  <si>
    <t>Conservation et valorisation du patrimoine</t>
  </si>
  <si>
    <t>C310002</t>
  </si>
  <si>
    <t xml:space="preserve">Fabrication de meubles </t>
  </si>
  <si>
    <t>R9200</t>
  </si>
  <si>
    <t>ORGANISATION DE JEUX DE HASARD ET D'ARGENT</t>
  </si>
  <si>
    <t>C3200</t>
  </si>
  <si>
    <t>AUTRES INDUSTRIES</t>
  </si>
  <si>
    <t>R920000</t>
  </si>
  <si>
    <t>Organisation de jeux de hasard et d'argent</t>
  </si>
  <si>
    <t>C320001</t>
  </si>
  <si>
    <t>Fabrication de bijoux</t>
  </si>
  <si>
    <t>R9301</t>
  </si>
  <si>
    <t>ACTIVITÉS LIÉES AU SPORT</t>
  </si>
  <si>
    <t>C320002</t>
  </si>
  <si>
    <t>Fabrication d'instruments de musique</t>
  </si>
  <si>
    <t>R930100</t>
  </si>
  <si>
    <t>Activités liées au sport</t>
  </si>
  <si>
    <t>C320003</t>
  </si>
  <si>
    <t>Activités manufacturières n.c.a</t>
  </si>
  <si>
    <t>R9302</t>
  </si>
  <si>
    <t>ACTIVITÉS RÉCRÉATIVES ET DE LOISIRS</t>
  </si>
  <si>
    <t>C3301</t>
  </si>
  <si>
    <t>REPARATION DE MACHINES ET D'EQUIPEMENTS PROFESSIONNELS</t>
  </si>
  <si>
    <t>R930200</t>
  </si>
  <si>
    <t>Activités récréatives et de loisirs</t>
  </si>
  <si>
    <t>C330100</t>
  </si>
  <si>
    <t>Réparation de machines et d'équipements professionnels</t>
  </si>
  <si>
    <t>S9401</t>
  </si>
  <si>
    <t>ACTIVITES DES ORGANISATIONS ECONOMIQUES, PATRONALES ET PROFESSIONNELLES</t>
  </si>
  <si>
    <t>C3302</t>
  </si>
  <si>
    <t>INSTALLATION DE MACHINES ET D'EQUIPEMENTS PROFESSIONNELS</t>
  </si>
  <si>
    <t>S940100</t>
  </si>
  <si>
    <t>Activités des organisations économiques, patronales et professionnelles</t>
  </si>
  <si>
    <t>C330200</t>
  </si>
  <si>
    <t>Installation de machines et d'équipements professionnels</t>
  </si>
  <si>
    <t>S9402</t>
  </si>
  <si>
    <t>ACTIVITÉS DES SYNDICATS DES TRAVAILLEURS</t>
  </si>
  <si>
    <t>D3501</t>
  </si>
  <si>
    <t>PRODUCTION, TRANSPORT ET DISTRIBUTION D'ÉLECTRICITÉ</t>
  </si>
  <si>
    <t>S940200</t>
  </si>
  <si>
    <t>Activités des syndicats des travailleurs</t>
  </si>
  <si>
    <t>D350100</t>
  </si>
  <si>
    <t>Production, transport et distribution d'électricité</t>
  </si>
  <si>
    <t>S9403</t>
  </si>
  <si>
    <t>ACTIVITÉS DES AUTRES ORGANISATIONS ASSOCIATIVES</t>
  </si>
  <si>
    <t>D3502</t>
  </si>
  <si>
    <t>PRODUCTION ET DISTRIBUTION DE COMBUSTIBLES GAZEUX ET DE GLACE</t>
  </si>
  <si>
    <t>S940301</t>
  </si>
  <si>
    <t>Activités des organisations religieuses</t>
  </si>
  <si>
    <t>D350200</t>
  </si>
  <si>
    <t>Production et distribution de combustibles gazeux et de glace</t>
  </si>
  <si>
    <t>S940302</t>
  </si>
  <si>
    <t>Activités des organisations politiques</t>
  </si>
  <si>
    <t>E3600</t>
  </si>
  <si>
    <t>CAPTAGE, TRAITEMENT ET DISTRIBUTION D'EAU</t>
  </si>
  <si>
    <t>S940303</t>
  </si>
  <si>
    <t>Activités des autres organisations associatives</t>
  </si>
  <si>
    <t>E360000</t>
  </si>
  <si>
    <t>Captage, traitement et distribution d'eau</t>
  </si>
  <si>
    <t>S9501</t>
  </si>
  <si>
    <t>REPARATION D'ORDINATEURS ET D'EQUIPEMENTS DE COMMUNICATION</t>
  </si>
  <si>
    <t>E3700</t>
  </si>
  <si>
    <t>COLLECTE ET TRAITEMENT DES EAUX USEES</t>
  </si>
  <si>
    <t>S950101</t>
  </si>
  <si>
    <t>Réparation d'ordinateurs et d'équipements périphériques</t>
  </si>
  <si>
    <t>E370000</t>
  </si>
  <si>
    <t>Collecte et traitement des eaux usées</t>
  </si>
  <si>
    <t>S950102</t>
  </si>
  <si>
    <t>Réparation d'équipements de communication</t>
  </si>
  <si>
    <t>E3800</t>
  </si>
  <si>
    <t>COLLECTE, TRAITEMENT ET ELIMINATION DES DECHETS ; RECUPERATION</t>
  </si>
  <si>
    <t>S9502</t>
  </si>
  <si>
    <t>REPARATION DE BIENS PERSONNELS ET DOMESTIQUES</t>
  </si>
  <si>
    <t>E380001</t>
  </si>
  <si>
    <t>Collecte, traitement et élimination des déchets</t>
  </si>
  <si>
    <t>S950200</t>
  </si>
  <si>
    <t>Réparation de biens personnels et domestiques</t>
  </si>
  <si>
    <t>E380002</t>
  </si>
  <si>
    <t>Récupération</t>
  </si>
  <si>
    <t>S9600</t>
  </si>
  <si>
    <t>FOURNITURE D'AUTRES SERVICES PERSONNELS</t>
  </si>
  <si>
    <t>E3900</t>
  </si>
  <si>
    <t>DEPOLLUTION ET GESTION DES DECHETS</t>
  </si>
  <si>
    <t>S960001</t>
  </si>
  <si>
    <t>Lavage et nettoyage de textiles</t>
  </si>
  <si>
    <t>E390000</t>
  </si>
  <si>
    <t>Dépollution et gestion des déchets</t>
  </si>
  <si>
    <t>S960002</t>
  </si>
  <si>
    <t>Coiffure et soins de beauté</t>
  </si>
  <si>
    <t>F4101</t>
  </si>
  <si>
    <t>PROMOTION IMMOBILIÈRE</t>
  </si>
  <si>
    <t>S960003</t>
  </si>
  <si>
    <t>Services funéraires</t>
  </si>
  <si>
    <t>F410100</t>
  </si>
  <si>
    <t>Promotion immobilière</t>
  </si>
  <si>
    <t>S960004</t>
  </si>
  <si>
    <t>Autres services personnels n.c.a</t>
  </si>
  <si>
    <t>F4102</t>
  </si>
  <si>
    <t>CONSTRUCTION DE BÂTIMENTS COMPLETS</t>
  </si>
  <si>
    <t>T9700</t>
  </si>
  <si>
    <t xml:space="preserve"> ACTIVITÉS DES MÉNAGES EN TANT QU’EMPLOYEURS DE PERSONNEL DOMESTIQUE</t>
  </si>
  <si>
    <t>F410200</t>
  </si>
  <si>
    <t>Construction de bâtiments complets</t>
  </si>
  <si>
    <t>T970000</t>
  </si>
  <si>
    <t>Activités des ménages en tant qu'employeurs de personnel domestique</t>
  </si>
  <si>
    <t>F4200</t>
  </si>
  <si>
    <t xml:space="preserve"> GENIE CIVIL</t>
  </si>
  <si>
    <t>T9800</t>
  </si>
  <si>
    <t>ACTIVITÉS INDIFFERENCIEES AUTOPRODUITES DES MÉNAGES</t>
  </si>
  <si>
    <t>F420001</t>
  </si>
  <si>
    <t>Construction de routes et de voies ferrées</t>
  </si>
  <si>
    <t>T980001</t>
  </si>
  <si>
    <t>Activités indifférenciées des ménages en tant que producteurs de biens pour usage propre</t>
  </si>
  <si>
    <t>F420002</t>
  </si>
  <si>
    <t>Construction de réseaux et de lignes</t>
  </si>
  <si>
    <t>T980002</t>
  </si>
  <si>
    <t>Activités indifférenciées des ménages en tant que producteurs de services pour usage propre</t>
  </si>
  <si>
    <t>F420003</t>
  </si>
  <si>
    <t>Construction d’autres ouvrages de génie civil</t>
  </si>
  <si>
    <t>U9900</t>
  </si>
  <si>
    <t>ACTIVITÉS DES ORGANISATIONS EXTRATERRITORIALES</t>
  </si>
  <si>
    <t>U990000</t>
  </si>
  <si>
    <t>Activités des organisations extraterritoriales</t>
  </si>
  <si>
    <t>Engagements réciproques</t>
  </si>
  <si>
    <t>CUMUL DES
AMORTISSEMENTS
A LA CLOTURE
DE L'EXERCICE</t>
  </si>
  <si>
    <t>NOTE 39
SYSTEME NORMAL</t>
  </si>
  <si>
    <t>• Les rubriques et les postes du Bilan, du Compte de résultat et du Tableau des flux de trésorerie non chiffrés ne doivent pas être supprimés.</t>
  </si>
  <si>
    <t>NOTE 36 (suite)
SYSTEME NORMAL</t>
  </si>
  <si>
    <t>NOTE 36 SUITE : CLASSIFICATION IVOIRIENNE DES ACTIVITES ET DES PRODUITS (CIAP)
CODES ACTIVITES ECONOMIQUES</t>
  </si>
  <si>
    <t>NOMENCLATURE CIAP</t>
  </si>
  <si>
    <t>Sélectionner la ou les codes activités selon le découpage de votre chiffre d'affaires pour le renseignement de la fiche R2
dans le tableau "activité de l'entreprise"</t>
  </si>
  <si>
    <r>
      <t>Chiffre d'affaires HT 
(CA HT) ou Valeur ajoutée (VA) (</t>
    </r>
    <r>
      <rPr>
        <vertAlign val="superscript"/>
        <sz val="9"/>
        <rFont val="Arial"/>
        <family val="2"/>
      </rPr>
      <t>3</t>
    </r>
    <r>
      <rPr>
        <sz val="9"/>
        <rFont val="Arial"/>
        <family val="2"/>
      </rPr>
      <t>) (</t>
    </r>
    <r>
      <rPr>
        <vertAlign val="superscript"/>
        <sz val="9"/>
        <rFont val="Arial"/>
        <family val="2"/>
      </rPr>
      <t>4</t>
    </r>
    <r>
      <rPr>
        <sz val="9"/>
        <rFont val="Arial"/>
        <family val="2"/>
      </rPr>
      <t>)</t>
    </r>
  </si>
  <si>
    <r>
      <t>Code nomenclature
d'activité (</t>
    </r>
    <r>
      <rPr>
        <vertAlign val="superscript"/>
        <sz val="9"/>
        <rFont val="Arial"/>
        <family val="2"/>
      </rPr>
      <t>1</t>
    </r>
    <r>
      <rPr>
        <sz val="9"/>
        <rFont val="Arial"/>
        <family val="2"/>
      </rPr>
      <t>)</t>
    </r>
  </si>
  <si>
    <t>Désignation de l'activité (2)</t>
  </si>
  <si>
    <t>% activité
dans le CA HT ou la VA</t>
  </si>
  <si>
    <r>
      <t>(</t>
    </r>
    <r>
      <rPr>
        <vertAlign val="superscript"/>
        <sz val="8"/>
        <rFont val="Arial"/>
        <family val="2"/>
      </rPr>
      <t>1</t>
    </r>
    <r>
      <rPr>
        <sz val="8"/>
        <rFont val="Arial"/>
        <family val="2"/>
      </rPr>
      <t>) Note 36 Suite (Nomenclature)</t>
    </r>
  </si>
  <si>
    <r>
      <t>(</t>
    </r>
    <r>
      <rPr>
        <vertAlign val="superscript"/>
        <sz val="8"/>
        <rFont val="Arial"/>
        <family val="2"/>
      </rPr>
      <t>4</t>
    </r>
    <r>
      <rPr>
        <sz val="8"/>
        <rFont val="Arial"/>
        <family val="2"/>
      </rPr>
      <t>) Indiquer dans la note annexe n°21 "Chiffre d'affaires et autres produits", la liste détaillée des activités classées dans la rubrique "Divers"</t>
    </r>
  </si>
  <si>
    <t>Dettes de location-acquisition</t>
  </si>
  <si>
    <t>Provisions pour risques et charges à court terme</t>
  </si>
  <si>
    <t>VALEUR AJOUTEE (XB +RA+RB) + (somme TE à RJ)</t>
  </si>
  <si>
    <t>RESULTAT  FINANCIER  (somme TK à RN)</t>
  </si>
  <si>
    <t>RESULTAT HORS ACTIVITES ORDINAIRES (somme TN à RP)</t>
  </si>
  <si>
    <t>TABLEAU DES FLUX DE TRESORERIE</t>
  </si>
  <si>
    <t>Flux de trésorerie provenant des activités d’investissement (somme FF à FJ)</t>
  </si>
  <si>
    <t>Flux de trésorerie provenant des capitaux propres (somme FK à FN)</t>
  </si>
  <si>
    <t>Flux de trésorerie provenant des capitaux étrangers (somme FO à FQ)</t>
  </si>
  <si>
    <t>DETTES GARANTIES PAR DES SURETES REELLES ET LES ENGAGEMENTS FINANCIERS</t>
  </si>
  <si>
    <t>IMMOBILISATIONS BRUTES</t>
  </si>
  <si>
    <t>NOTE 3C bis</t>
  </si>
  <si>
    <t>IMMOBILISATIONS : DEPRECIATIONS</t>
  </si>
  <si>
    <t>ENGAGEMENTS DE RETRAITE ET AVANTAGES ASSIMILES : (METHODE ACTUARIELLE)</t>
  </si>
  <si>
    <t>ENGAGEMENTS DE RETRAITE ET AVANTAGES ASSIMILES : (METHODE ACTUARIELLE SUITE)</t>
  </si>
  <si>
    <t>Durée (mois) :</t>
  </si>
  <si>
    <t>DEPRECIATIONS
CUMULES
A L'OUVERTURE
DE L'EXERCICE</t>
  </si>
  <si>
    <t>DIMINUTIONS :
REPRISES
DE L'EXERCICE</t>
  </si>
  <si>
    <t>CUMUL DES
DEPRECIATIONS
A LA CLOTURE
DE L'EXERCICE</t>
  </si>
  <si>
    <t>NOTE 28</t>
  </si>
  <si>
    <t>DOTATIONS ET CHARGES POUR PROVISIONS ET DEPRECIATIONS</t>
  </si>
  <si>
    <t>TABLES DES CODES</t>
  </si>
  <si>
    <t>DETERMINATION IMPOT SUR RESULTAT</t>
  </si>
  <si>
    <r>
      <t xml:space="preserve">FICHE R4  : FICHE RECAPITULATIVE DES NOTES ANNEXES PRESENTEES </t>
    </r>
    <r>
      <rPr>
        <b/>
        <vertAlign val="superscript"/>
        <sz val="11"/>
        <color rgb="FF006600"/>
        <rFont val="Arial"/>
        <family val="2"/>
      </rPr>
      <t>(1)</t>
    </r>
  </si>
  <si>
    <t>NOTE 1: DETTES GARANTIES PAR DES SURETES REELLES ET LES ENGAGEMENTS FINANCIERS</t>
  </si>
  <si>
    <r>
      <t>SURETES REELLES (</t>
    </r>
    <r>
      <rPr>
        <vertAlign val="superscript"/>
        <sz val="9"/>
        <color theme="1"/>
        <rFont val="Arial"/>
        <family val="2"/>
      </rPr>
      <t>2</t>
    </r>
    <r>
      <rPr>
        <sz val="9"/>
        <color theme="1"/>
        <rFont val="Arial"/>
        <family val="2"/>
      </rPr>
      <t>)</t>
    </r>
  </si>
  <si>
    <r>
      <t>Montant
brut (</t>
    </r>
    <r>
      <rPr>
        <vertAlign val="superscript"/>
        <sz val="9"/>
        <color theme="1"/>
        <rFont val="Arial"/>
        <family val="2"/>
      </rPr>
      <t>1</t>
    </r>
    <r>
      <rPr>
        <sz val="9"/>
        <color theme="1"/>
        <rFont val="Arial"/>
        <family val="2"/>
      </rPr>
      <t>)</t>
    </r>
  </si>
  <si>
    <t>Emprunts et dettes financières diverses :</t>
  </si>
  <si>
    <t>Autres dettes sur contrats de location-acquisition</t>
  </si>
  <si>
    <t>Primes de remboursement des obligations non échues</t>
  </si>
  <si>
    <t>Achats de marchandises à terme</t>
  </si>
  <si>
    <t>Achats à terme de devises non couverts</t>
  </si>
  <si>
    <t>Commandes fermes des clients</t>
  </si>
  <si>
    <t>Autres engagements réciproques</t>
  </si>
  <si>
    <t>(1) indiquer le montant de la garantie</t>
  </si>
  <si>
    <t xml:space="preserve">(2) indiquer les références de la sûreté </t>
  </si>
  <si>
    <t>●  Indiquer la raison d'être des suretés.</t>
  </si>
  <si>
    <t>●  Pour les actifs et  passifs externes frappés de  réserve de propriété(R/P), indiquer les informations prévues dans le chapitre Opérations et problèmes spécifiques.</t>
  </si>
  <si>
    <t>●  Pour les transactions entre les parties liées, indiquer :</t>
  </si>
  <si>
    <t xml:space="preserve">          - la nature et le montant des transactions effectuées avec chaque partie liée (entité mère,autres filiales du groupe,etc.)</t>
  </si>
  <si>
    <t xml:space="preserve">          - les transactions avec les principaux dirigeants (prêts aux dirigeants,salaires bruts et avantages en nature,atribution gratuite d'actions etc.).</t>
  </si>
  <si>
    <r>
      <rPr>
        <b/>
        <sz val="8"/>
        <rFont val="Times New Roman"/>
        <family val="1"/>
      </rPr>
      <t>Commentaire :</t>
    </r>
    <r>
      <rPr>
        <sz val="8"/>
        <rFont val="Times New Roman"/>
        <family val="1"/>
      </rPr>
      <t xml:space="preserve">  </t>
    </r>
  </si>
  <si>
    <t>A - DECLARATION DE CONFORMITE AU SYSCOHADA ET FAITS MARQUANTS DE L'EXERCICE</t>
  </si>
  <si>
    <t xml:space="preserve">Commentaire :  </t>
  </si>
  <si>
    <t>Seuls les éléments ayant une incidence comptable significative ou qui misent à la comparabilité des exercices doivent être mentionnés. Par exemple, le lancement d'un produit sur le marché, ou la perte du principal client de l'entité.</t>
  </si>
  <si>
    <t>●  Décrire les régles et méthodes utilisées pour l'établissement des états financiers et celles utilisées  dans le  cas de contrat pluri- exercices, de contrats de concession, de l'établissement de comptes intermédiaires, de fusion et opérations assimilées comme indiquées dans les opérations et problèmes spécifiques.</t>
  </si>
  <si>
    <t xml:space="preserve">●  Mentionner les faits marquants après la déclaration de conformité. </t>
  </si>
  <si>
    <t>D - INFORMATIONS COMPLEMENTAIRES RELATIVES AU BILAN, AU COMPTE DE RESULTAT ET
AU TABLEAU DES FLUX DE TRESORERIE</t>
  </si>
  <si>
    <t>Avances et acomptes sur immobilisations incorporelles</t>
  </si>
  <si>
    <t>Avances et acomptes sur immobilisations corporelles</t>
  </si>
  <si>
    <t>●  Pour les frais de développement, donner toutes les informations mentionnées dans la partie Opérations et problèmes spécifiques.</t>
  </si>
  <si>
    <t>●  Donner le détail des produits et charges liés aux immeubles de placement.</t>
  </si>
  <si>
    <r>
      <rPr>
        <sz val="8"/>
        <color theme="1"/>
        <rFont val="Calibri"/>
        <family val="2"/>
      </rPr>
      <t xml:space="preserve">●   </t>
    </r>
    <r>
      <rPr>
        <i/>
        <sz val="8"/>
        <color theme="1"/>
        <rFont val="Times New Roman"/>
        <family val="1"/>
      </rPr>
      <t>Indiquer la nature du bien, le nom du bailleur et la durée du bail.</t>
    </r>
  </si>
  <si>
    <t>AUGMENTATIONS:</t>
  </si>
  <si>
    <t>DIMINUTIONS :</t>
  </si>
  <si>
    <t>Reprises d'amortissements</t>
  </si>
  <si>
    <t>E = A + B - C - D</t>
  </si>
  <si>
    <t>-   les modes d'amortissement utilisés ;</t>
  </si>
  <si>
    <t>-   la durée d'utilité ou les taux d'amortissements utilisés.</t>
  </si>
  <si>
    <t>DOTATIONS 
DE L'EXERCICE</t>
  </si>
  <si>
    <t>Amortissements
relatifs aux éléments
sortis de l'actif</t>
  </si>
  <si>
    <t>Montants en
coûts
historiques</t>
  </si>
  <si>
    <t>Créances rattachées à des avances et participations à des GIE</t>
  </si>
  <si>
    <t>Immobilisations financières diverses</t>
  </si>
  <si>
    <t>Dépréciations des titres de participation</t>
  </si>
  <si>
    <t>Dépréciations des autres immobilisations financières</t>
  </si>
  <si>
    <r>
      <t>Commentaire</t>
    </r>
    <r>
      <rPr>
        <sz val="8"/>
        <color indexed="8"/>
        <rFont val="Times New Roman"/>
        <family val="1"/>
      </rPr>
      <t>:</t>
    </r>
  </si>
  <si>
    <r>
      <t xml:space="preserve">Commentaire </t>
    </r>
    <r>
      <rPr>
        <sz val="8"/>
        <color indexed="8"/>
        <rFont val="Times New Roman"/>
        <family val="1"/>
      </rPr>
      <t>:</t>
    </r>
  </si>
  <si>
    <t>Clients (hors réserves de propriété et Groupe)</t>
  </si>
  <si>
    <t>Clients effets à recevoir 
(hors réserves de propriété et groupe)</t>
  </si>
  <si>
    <t>Clients avec réserves de propriété</t>
  </si>
  <si>
    <t>Compte transitoire ajustement spécial lié à la révision du
SYSCOHADA (Voir Notes 8A &amp; 8C)</t>
  </si>
  <si>
    <t>Autres valeurs assimilées</t>
  </si>
  <si>
    <t xml:space="preserve">●  Pour les attributions gratuites d'actions indiquer : </t>
  </si>
  <si>
    <t>- Date de délibération de l’AGE qui décide de l’attribution des actions </t>
  </si>
  <si>
    <t>- Pourcentage maximum du capital social à attribuer aux dirigeants </t>
  </si>
  <si>
    <t xml:space="preserve">- Pourcentage maximum du capital social à attribuer au personnel salarié </t>
  </si>
  <si>
    <t>- Nombre d’actions à attribuer gratuitement </t>
  </si>
  <si>
    <t>- Nombre de ses actions propres que la société détient</t>
  </si>
  <si>
    <t>Provisions spéciales de réévaluation</t>
  </si>
  <si>
    <t>●  Commenter toute variation significative.</t>
  </si>
  <si>
    <t>(1) Le  cas  échéant,  une  rubrique  "Autres  fonds  propres"  (montant des émissions de titres participatifs, avances conditionnées, ...) sur une ligne séparée est  intercalée  entre  les  rubriques "Total capitaux propres et ressources assimilées " et  "Emprunts et dettes financières" si le montant des autres fonds propres est significatif.</t>
  </si>
  <si>
    <t xml:space="preserve"> Autres avances et dettes assorties de conditions particulières</t>
  </si>
  <si>
    <t>Emprunts et dettes auprès des établissements de crédit</t>
  </si>
  <si>
    <t>Avances et dettes assorties de conditions particulières</t>
  </si>
  <si>
    <t>Dettes liées à des participations et sociétés en participation</t>
  </si>
  <si>
    <t>Provisions pour pertes de change</t>
  </si>
  <si>
    <t>Provisions pour propre assureur</t>
  </si>
  <si>
    <t>Provisions de droits à réduction ou avantage en nature</t>
  </si>
  <si>
    <t>●   Pour les pensions et obligations de retraite, indiquer :</t>
  </si>
  <si>
    <t>●   Indiquer les événements et circonstances qui ont conduit à la provision et à la reprise.</t>
  </si>
  <si>
    <t xml:space="preserve">    - la méthode d'évaluation retenue</t>
  </si>
  <si>
    <t xml:space="preserve">     - le nom de la compagnie d'assurance ou du fonds de pension, le descriptif de la convention signée avec l'organisme, la périodicité des versements, le montant et la durée de la convention, pour les actifs du régime.</t>
  </si>
  <si>
    <r>
      <t xml:space="preserve">●   </t>
    </r>
    <r>
      <rPr>
        <i/>
        <sz val="8"/>
        <color indexed="8"/>
        <rFont val="Times New Roman"/>
        <family val="1"/>
      </rPr>
      <t>Commenter toute variation significative.</t>
    </r>
  </si>
  <si>
    <t>NOTE 19 : AUTRES DETTES ET PROVISIONS POUR RISQUES ET CHARGES A COURT TERME</t>
  </si>
  <si>
    <t>Compte d'affacturage et de titrisation</t>
  </si>
  <si>
    <t>Compte transitoire ajustement spécial lié à la révision du
SYSCOHADA (Voir Note 8B)</t>
  </si>
  <si>
    <t>Provisions pour risques et charges à court terme (voir note 28)</t>
  </si>
  <si>
    <t>Crédit de trésorerie</t>
  </si>
  <si>
    <t>Ventes de marchandises dans l'Etat partie</t>
  </si>
  <si>
    <t>Ventes de marchandises groupe</t>
  </si>
  <si>
    <t>Ventes de marchandises sur internet</t>
  </si>
  <si>
    <t>Ventes de produits fabriqués dans l'Etat partie</t>
  </si>
  <si>
    <t>Ventes de produits fabriqués groupe</t>
  </si>
  <si>
    <t>Ventes de produits fabriqués sur internet</t>
  </si>
  <si>
    <t>Ventes  de travaux et services dans l'Etat partie</t>
  </si>
  <si>
    <t>Ventes de travaux et services  groupe</t>
  </si>
  <si>
    <t>Ventes de travaux et services  sur internet</t>
  </si>
  <si>
    <t xml:space="preserve">- Résultat de la vente </t>
  </si>
  <si>
    <t>- Produits financiers sur l’investissement net</t>
  </si>
  <si>
    <t>- Revenus locatifs liés aux loyers variables  non inclus dans l’investissement net</t>
  </si>
  <si>
    <t>- Echéances des  loyers à recevoir :</t>
  </si>
  <si>
    <t xml:space="preserve">         • jusqu’à 1 an 
         • de 1 an à 5 ans
         • à plus de 5 ans </t>
  </si>
  <si>
    <t>Achats de marchandises dans l'Etat partie</t>
  </si>
  <si>
    <t>Achats de marchandises groupe</t>
  </si>
  <si>
    <t>Achats de matières premières et fournitures liées  dans l'Etat partie</t>
  </si>
  <si>
    <t>Achats matières premières et fournitures liées groupe</t>
  </si>
  <si>
    <t>Rémunérations de personnel extérieur à l'entité</t>
  </si>
  <si>
    <t>Charges pour dépréciations et provisions pour risques à court terme d'exploitation (voir note 28)</t>
  </si>
  <si>
    <t>Indemnités forfaitaires versées au personnel</t>
  </si>
  <si>
    <t>Note n°/référence
aus autres parties
des états financiers</t>
  </si>
  <si>
    <t>●   Faire un commentaire si nécessaire en cas de mouvement significatif du personnel</t>
  </si>
  <si>
    <r>
      <rPr>
        <b/>
        <sz val="8"/>
        <rFont val="Times New Roman"/>
        <family val="1"/>
      </rPr>
      <t>Commentaire</t>
    </r>
    <r>
      <rPr>
        <sz val="8"/>
        <rFont val="Times New Roman"/>
        <family val="1"/>
      </rPr>
      <t xml:space="preserve">: </t>
    </r>
  </si>
  <si>
    <t>NOTE 28
SYSTEME NORMAL</t>
  </si>
  <si>
    <t xml:space="preserve">NOTE 28 : DOTATIONS ET CHARGES POUR PROVISIONS ET DEPRECIATIONS </t>
  </si>
  <si>
    <t>Provisions réglementées</t>
  </si>
  <si>
    <t>Provisions financières pour risques et charges</t>
  </si>
  <si>
    <t>Dépréciations des immobilisations</t>
  </si>
  <si>
    <t>TOTAL DOTATIONS</t>
  </si>
  <si>
    <t>Dépréciations des stocks et en cours</t>
  </si>
  <si>
    <t>Dépréciations des comptes  fournisseurs</t>
  </si>
  <si>
    <t>Dépréciations autres créances d'exploitation</t>
  </si>
  <si>
    <t>Dépréciations des comptes de créances HAO</t>
  </si>
  <si>
    <t xml:space="preserve">Dépréciations des titres de placement </t>
  </si>
  <si>
    <t>Dépréciations des comptes banques</t>
  </si>
  <si>
    <t>Dépréciations des comptes établissements financiers et assimilés</t>
  </si>
  <si>
    <t>Dépréciations des comptes d'instruments de trésorerie</t>
  </si>
  <si>
    <t>Provisions pour risques à court terme d'exploitation</t>
  </si>
  <si>
    <t xml:space="preserve"> Provisions pour risques à court terme HAO</t>
  </si>
  <si>
    <t>Provisions pour risques à court terme à caractère financier</t>
  </si>
  <si>
    <t xml:space="preserve">TOTAL </t>
  </si>
  <si>
    <t>TOTAL CHARGES POUR DEPRECIATIONS ET PROVISIONS A COURT TERME</t>
  </si>
  <si>
    <t>Pertes et charges sur risques financiers</t>
  </si>
  <si>
    <t>Revenus de participations et autres titres immobilisés</t>
  </si>
  <si>
    <t>Gains de change financiers</t>
  </si>
  <si>
    <t>Intérêts dans loyers de location-financement</t>
  </si>
  <si>
    <t xml:space="preserve">  -la différence entre le total non actualisé des paiements futurs et la valeur actualisée de ces paiements si celle-ci est significative,</t>
  </si>
  <si>
    <t xml:space="preserve">  - le taux d'actualisation</t>
  </si>
  <si>
    <t>●   En cas d'incorporation du coût d'emprunt, indiquer :</t>
  </si>
  <si>
    <t xml:space="preserve">  -le montant des coûts d'emprunt incorporés dans le coût d'actifs au cours de l'exercice; et,</t>
  </si>
  <si>
    <t xml:space="preserve">  - le taux de capitalisation utilisé pour déterminer le montant des coûts d'emprunt pouvant être incorporés dans le coût d'actifs.</t>
  </si>
  <si>
    <t>Charges pour dépréciation et provisions à court terme à caractère financier (voir note 28)</t>
  </si>
  <si>
    <t>Reprises de charges pour dépréciation et provisions à court terme à caractère financier (voir note 28)</t>
  </si>
  <si>
    <t>Charges pour dépréciations et provisions pour risques à court terme  HAO</t>
  </si>
  <si>
    <t>Charges liées aux opéations de restructuration</t>
  </si>
  <si>
    <t>Indemnités et subventions HAO (entité agricole)</t>
  </si>
  <si>
    <t>Transfert de charges H.A.O</t>
  </si>
  <si>
    <t>Reprises de charges pour dépréciations et provisions pour risques à court terme HAO</t>
  </si>
  <si>
    <t>Reprises des charges, provisions et dépréciations H.A.O</t>
  </si>
  <si>
    <t>NOTE 34 : FICHE DE SYNTHESE DES PRINCIPAUX INDICATEURS FINANCIERS</t>
  </si>
  <si>
    <t xml:space="preserve"> - Pertes de change financières</t>
  </si>
  <si>
    <t>Montant</t>
  </si>
  <si>
    <t>1 : RESULTAT NET COMPTABLE DE L'EXERCICE</t>
  </si>
  <si>
    <t xml:space="preserve">     ……………..</t>
  </si>
  <si>
    <t>4 : RESULTAT IMPOSABLE AVANT DEDUCTION DES DEFICITS ( 4 = 1+2-3)</t>
  </si>
  <si>
    <t>8 : RESULTAT FISCAL DE L'EXERCICE (8= 4-5-6+7)</t>
  </si>
  <si>
    <t>9: IMPOTS SUR LE RESULTAT AU TAUX DE :</t>
  </si>
  <si>
    <t>NOTE 38 : EVENEMENTS POSTERIEURS A LA CLOTURE DE L'EXERCICE</t>
  </si>
  <si>
    <t>Frais d'internet</t>
  </si>
  <si>
    <t>Rémunérations d'affacturage et de titrisation</t>
  </si>
  <si>
    <t>Charges externes diverses</t>
  </si>
  <si>
    <t>Autres droits d'enregistrement</t>
  </si>
  <si>
    <r>
      <t>COMPLEMENT NOTE ANNEXE (Valeur en</t>
    </r>
    <r>
      <rPr>
        <b/>
        <sz val="8"/>
        <rFont val="Arial"/>
        <family val="2"/>
      </rPr>
      <t xml:space="preserve"> francs CFA)</t>
    </r>
  </si>
  <si>
    <r>
      <t>COMPLEMENT NOTE 32 (Valeurs en</t>
    </r>
    <r>
      <rPr>
        <b/>
        <sz val="8"/>
        <rFont val="Arial"/>
        <family val="2"/>
      </rPr>
      <t xml:space="preserve"> francs CFA</t>
    </r>
    <r>
      <rPr>
        <sz val="8"/>
        <rFont val="Arial"/>
        <family val="2"/>
      </rPr>
      <t>)</t>
    </r>
  </si>
  <si>
    <t>COMPLEMENT NOTE 33 ACHATS DESTINES A LA PRODUCTION EN F CFA</t>
  </si>
  <si>
    <t>COMPLEMENT NOTE 27 B</t>
  </si>
  <si>
    <t>INTERETS</t>
  </si>
  <si>
    <t>NOTE 3A : IMMOBILISATIONS (BRUTES)</t>
  </si>
  <si>
    <t>NOTE 3A
SYSTEME NORMAL</t>
  </si>
  <si>
    <t>NOTE 3B : BIENS PRIS EN LOCATION ACQUISITION</t>
  </si>
  <si>
    <t>NOTE 3B
SYSTEME NORMAL</t>
  </si>
  <si>
    <t>NOTE 3C
SYSTEME NORMAL</t>
  </si>
  <si>
    <t>NOTE 3C : IMMOBILISATIONS (AMORTISSEMENTS)</t>
  </si>
  <si>
    <t>NOTE 3C BIS : IMMOBILISATIONS (DEPRECIATIONS)</t>
  </si>
  <si>
    <t>NOTE 3C BIS
SYSTEME NORMAL</t>
  </si>
  <si>
    <t>NOTE 3D : IMMOBILISATIONS (PLUS-VALUES ET MOINS- VALUES DE CESSION)</t>
  </si>
  <si>
    <t>NOTE 3D
SYSTEME NORMAL</t>
  </si>
  <si>
    <t>NOTE 3E : INFORMATIONS SUR LES REEVALUATIONS EFFECTUEES PAR L'ENTITE</t>
  </si>
  <si>
    <t>NOTE 3E
SYSTEME NORMAL</t>
  </si>
  <si>
    <t>NOTE 8A : TABLEAU D’ETALEMENT DES CHARGES IMMOBILISEES</t>
  </si>
  <si>
    <t>NOTE 8A
SYSTEME NORMAL</t>
  </si>
  <si>
    <t>NOTE 8B
SYSTEME NORMAL</t>
  </si>
  <si>
    <t>NOTE 8B : TABLEAU D’ETALEMENT DE PROVISIONS POUR CHARGES A REPARTIR</t>
  </si>
  <si>
    <t>NOTE 8C
SYSTEME NORMAL</t>
  </si>
  <si>
    <t>NOTE 8C : TABLEAU D’ETALEMENT DE PROVISIONS POUR ENGAGEMENTS DE RETAITE</t>
  </si>
  <si>
    <r>
      <rPr>
        <b/>
        <sz val="9"/>
        <color theme="1"/>
        <rFont val="Arial"/>
        <family val="2"/>
      </rPr>
      <t xml:space="preserve">Ecarts de conversion actif : </t>
    </r>
    <r>
      <rPr>
        <sz val="9"/>
        <color theme="1"/>
        <rFont val="Arial"/>
        <family val="2"/>
      </rPr>
      <t xml:space="preserve">
</t>
    </r>
    <r>
      <rPr>
        <i/>
        <sz val="9"/>
        <color theme="1"/>
        <rFont val="Arial"/>
        <family val="2"/>
      </rPr>
      <t>détailler les créances et dettes concernées</t>
    </r>
  </si>
  <si>
    <r>
      <rPr>
        <b/>
        <sz val="9"/>
        <color theme="1"/>
        <rFont val="Arial"/>
        <family val="2"/>
      </rPr>
      <t xml:space="preserve">Ecart de conversion passif : </t>
    </r>
    <r>
      <rPr>
        <sz val="9"/>
        <color theme="1"/>
        <rFont val="Arial"/>
        <family val="2"/>
      </rPr>
      <t xml:space="preserve">
</t>
    </r>
    <r>
      <rPr>
        <i/>
        <sz val="9"/>
        <color theme="1"/>
        <rFont val="Arial"/>
        <family val="2"/>
      </rPr>
      <t>détailler les créances et dettes concernées</t>
    </r>
  </si>
  <si>
    <r>
      <rPr>
        <b/>
        <sz val="9"/>
        <color theme="1"/>
        <rFont val="Arial"/>
        <family val="2"/>
      </rPr>
      <t xml:space="preserve">Transferts de charges d'exploitation : </t>
    </r>
    <r>
      <rPr>
        <sz val="9"/>
        <color theme="1"/>
        <rFont val="Arial"/>
        <family val="2"/>
      </rPr>
      <t xml:space="preserve">
</t>
    </r>
    <r>
      <rPr>
        <i/>
        <sz val="9"/>
        <color theme="1"/>
        <rFont val="Arial"/>
        <family val="2"/>
      </rPr>
      <t>détailler la nature des charges transférées et leurs comptes de provenance (1)</t>
    </r>
  </si>
  <si>
    <r>
      <rPr>
        <b/>
        <sz val="9"/>
        <color theme="1"/>
        <rFont val="Arial"/>
        <family val="2"/>
      </rPr>
      <t xml:space="preserve">Transferts de charges financières : </t>
    </r>
    <r>
      <rPr>
        <sz val="9"/>
        <color theme="1"/>
        <rFont val="Arial"/>
        <family val="2"/>
      </rPr>
      <t xml:space="preserve">
</t>
    </r>
    <r>
      <rPr>
        <i/>
        <sz val="9"/>
        <color theme="1"/>
        <rFont val="Arial"/>
        <family val="2"/>
      </rPr>
      <t>détailler la nature des charges transférées et leurs comptes de provenance (2)</t>
    </r>
  </si>
  <si>
    <t>NOTE 15A
SYSTEME NORMAL</t>
  </si>
  <si>
    <t>NOTE 15A : SUBVENTIONS D'INVESTISSEMENT ET PROVISIONS REGLEMENTEES</t>
  </si>
  <si>
    <t>NOTE 15B
SYSTEME NORMAL</t>
  </si>
  <si>
    <r>
      <t>NOTE 15B : AUTRES  FONDS  PROPRES (</t>
    </r>
    <r>
      <rPr>
        <b/>
        <vertAlign val="superscript"/>
        <sz val="11"/>
        <color rgb="FF006600"/>
        <rFont val="Arial"/>
        <family val="2"/>
      </rPr>
      <t>1</t>
    </r>
    <r>
      <rPr>
        <b/>
        <sz val="11"/>
        <color rgb="FF006600"/>
        <rFont val="Arial"/>
        <family val="2"/>
      </rPr>
      <t>)</t>
    </r>
  </si>
  <si>
    <t>NOTE 16A
SYSTEME NORMAL</t>
  </si>
  <si>
    <t>NOTE 16A : DETTES FINANCIERES ET RESSOURCES ASSIMILES</t>
  </si>
  <si>
    <t>NOTE 16B
SYSTEME NORMAL</t>
  </si>
  <si>
    <t>NOTE 16B : ENGAGEMENTS DE RETRAITE ET AVANTAGES ASSIMILES : (METHODE ACTUARIELLE)</t>
  </si>
  <si>
    <t>NOTE 16B BIS
SYSTEME NORMAL</t>
  </si>
  <si>
    <t>NOTE 16B BIS : ENGAGEMENTS DE RETRAITE ET AVANTAGES ASSIMILES : (METHODE ACTUARIELLE SUITE)</t>
  </si>
  <si>
    <t>NOTE 16C
SYSTEME NORMAL</t>
  </si>
  <si>
    <t>NOTE 16C : ACTIFS ET PASSIFS EVENTUELS</t>
  </si>
  <si>
    <t>NOTE 27A
SYSTEME NORMAL</t>
  </si>
  <si>
    <t>NOTE 27A : CHARGES DE PERSONNEL</t>
  </si>
  <si>
    <t>NOTE 27B : EFFECTIFS, MASSE SALARIALE ET PERSONNEL EXTERIEUR</t>
  </si>
  <si>
    <r>
      <t xml:space="preserve">5 : DEFICITS  ANTERIEURS A L'EXERCICE </t>
    </r>
    <r>
      <rPr>
        <vertAlign val="superscript"/>
        <sz val="9"/>
        <color theme="1"/>
        <rFont val="Arial"/>
        <family val="2"/>
      </rPr>
      <t>(1)</t>
    </r>
  </si>
  <si>
    <r>
      <t>6 : AMORTISSEMENTS REGULIEREMENT DIFFERES</t>
    </r>
    <r>
      <rPr>
        <vertAlign val="superscript"/>
        <sz val="9"/>
        <color theme="1"/>
        <rFont val="Arial"/>
        <family val="2"/>
      </rPr>
      <t xml:space="preserve"> (1)</t>
    </r>
  </si>
  <si>
    <r>
      <t xml:space="preserve">7 : AMORTISSEMENTS DE L'EXERCICE A DIFFERER </t>
    </r>
    <r>
      <rPr>
        <vertAlign val="superscript"/>
        <sz val="9"/>
        <color theme="1"/>
        <rFont val="Arial"/>
        <family val="2"/>
      </rPr>
      <t>(1)</t>
    </r>
  </si>
  <si>
    <r>
      <t>2 : A REINTEGRER (</t>
    </r>
    <r>
      <rPr>
        <vertAlign val="superscript"/>
        <sz val="9"/>
        <color theme="1"/>
        <rFont val="Arial"/>
        <family val="2"/>
      </rPr>
      <t>1</t>
    </r>
    <r>
      <rPr>
        <sz val="9"/>
        <color theme="1"/>
        <rFont val="Arial"/>
        <family val="2"/>
      </rPr>
      <t>)</t>
    </r>
  </si>
  <si>
    <r>
      <t>3 : A  DEDUIRE (</t>
    </r>
    <r>
      <rPr>
        <vertAlign val="superscript"/>
        <sz val="9"/>
        <color theme="1"/>
        <rFont val="Arial"/>
        <family val="2"/>
      </rPr>
      <t>1</t>
    </r>
    <r>
      <rPr>
        <sz val="9"/>
        <color theme="1"/>
        <rFont val="Arial"/>
        <family val="2"/>
      </rPr>
      <t>)</t>
    </r>
  </si>
  <si>
    <r>
      <rPr>
        <vertAlign val="superscript"/>
        <sz val="10"/>
        <color theme="1"/>
        <rFont val="Times New Roman"/>
        <family val="1"/>
      </rPr>
      <t>(1)</t>
    </r>
    <r>
      <rPr>
        <sz val="10"/>
        <color theme="1"/>
        <rFont val="Times New Roman"/>
        <family val="1"/>
      </rPr>
      <t xml:space="preserve"> A détailler</t>
    </r>
  </si>
  <si>
    <r>
      <t>-</t>
    </r>
    <r>
      <rPr>
        <sz val="8"/>
        <color indexed="8"/>
        <rFont val="Times New Roman"/>
        <family val="1"/>
      </rPr>
      <t>        la nature de la créance ;</t>
    </r>
  </si>
  <si>
    <r>
      <t>-</t>
    </r>
    <r>
      <rPr>
        <sz val="8"/>
        <color indexed="8"/>
        <rFont val="Times New Roman"/>
        <family val="1"/>
      </rPr>
      <t>        la durée de la concession ;</t>
    </r>
  </si>
  <si>
    <r>
      <t>-</t>
    </r>
    <r>
      <rPr>
        <sz val="8"/>
        <color indexed="8"/>
        <rFont val="Times New Roman"/>
        <family val="1"/>
      </rPr>
      <t>        l'échéance.</t>
    </r>
  </si>
  <si>
    <r>
      <t>-</t>
    </r>
    <r>
      <rPr>
        <sz val="8"/>
        <color indexed="8"/>
        <rFont val="Times New Roman"/>
        <family val="1"/>
      </rPr>
      <t>       la nature de la créance ;</t>
    </r>
  </si>
  <si>
    <r>
      <t>-</t>
    </r>
    <r>
      <rPr>
        <sz val="8"/>
        <color indexed="8"/>
        <rFont val="Times New Roman"/>
        <family val="1"/>
      </rPr>
      <t>       la durée de la concession ;</t>
    </r>
  </si>
  <si>
    <r>
      <t>-</t>
    </r>
    <r>
      <rPr>
        <sz val="8"/>
        <color indexed="8"/>
        <rFont val="Times New Roman"/>
        <family val="1"/>
      </rPr>
      <t>       l'échéance.</t>
    </r>
  </si>
  <si>
    <r>
      <t xml:space="preserve">●   </t>
    </r>
    <r>
      <rPr>
        <sz val="8"/>
        <color indexed="8"/>
        <rFont val="Times New Roman"/>
        <family val="1"/>
      </rPr>
      <t>Indiquer la date d'inventaire de la caisse et des instruments de monnaie électronique.</t>
    </r>
  </si>
  <si>
    <r>
      <t xml:space="preserve">●   </t>
    </r>
    <r>
      <rPr>
        <sz val="8"/>
        <color indexed="8"/>
        <rFont val="Times New Roman"/>
        <family val="1"/>
      </rPr>
      <t>Justifier toute variation significative.</t>
    </r>
  </si>
  <si>
    <r>
      <t xml:space="preserve">●   </t>
    </r>
    <r>
      <rPr>
        <sz val="8"/>
        <color indexed="8"/>
        <rFont val="Times New Roman"/>
        <family val="1"/>
      </rPr>
      <t>Détailler les instruments de monnaie électronique si le montant est significatif.</t>
    </r>
  </si>
  <si>
    <r>
      <t xml:space="preserve">●   </t>
    </r>
    <r>
      <rPr>
        <sz val="8"/>
        <color indexed="8"/>
        <rFont val="Times New Roman"/>
        <family val="1"/>
      </rPr>
      <t>Indiquer les événements et circonstances qui ont conduit à la dépréciation et à la reprise.</t>
    </r>
  </si>
  <si>
    <r>
      <rPr>
        <b/>
        <sz val="8"/>
        <color theme="1"/>
        <rFont val="Times New Roman"/>
        <family val="1"/>
      </rPr>
      <t>UML</t>
    </r>
    <r>
      <rPr>
        <sz val="8"/>
        <color theme="1"/>
        <rFont val="Times New Roman"/>
        <family val="1"/>
      </rPr>
      <t xml:space="preserve"> : Unités Monétaires légales
</t>
    </r>
    <r>
      <rPr>
        <b/>
        <sz val="8"/>
        <color theme="1"/>
        <rFont val="Times New Roman"/>
        <family val="1"/>
      </rPr>
      <t xml:space="preserve">Commentaire: </t>
    </r>
    <r>
      <rPr>
        <sz val="8"/>
        <color theme="1"/>
        <rFont val="Times New Roman"/>
        <family val="1"/>
      </rPr>
      <t xml:space="preserve"> Faire un commentaire.</t>
    </r>
  </si>
  <si>
    <r>
      <t xml:space="preserve">Commentaire:  </t>
    </r>
    <r>
      <rPr>
        <sz val="8"/>
        <color theme="1"/>
        <rFont val="Times New Roman"/>
        <family val="1"/>
      </rPr>
      <t>Faire un commentaire.</t>
    </r>
  </si>
  <si>
    <r>
      <t xml:space="preserve">●   </t>
    </r>
    <r>
      <rPr>
        <sz val="8"/>
        <color indexed="8"/>
        <rFont val="Times New Roman"/>
        <family val="1"/>
      </rPr>
      <t>Indiquer si possible le montant du capital à la constitution.</t>
    </r>
  </si>
  <si>
    <r>
      <t xml:space="preserve">●   </t>
    </r>
    <r>
      <rPr>
        <sz val="8"/>
        <color indexed="8"/>
        <rFont val="Times New Roman"/>
        <family val="1"/>
      </rPr>
      <t>Indiquer si possible les dates des AGE et le montant du capital diminué en cas de réduction de capital.</t>
    </r>
  </si>
  <si>
    <r>
      <t xml:space="preserve">●   </t>
    </r>
    <r>
      <rPr>
        <sz val="8"/>
        <color indexed="8"/>
        <rFont val="Times New Roman"/>
        <family val="1"/>
      </rPr>
      <t>Indiquer les avantages accordés aux actions de préférence.</t>
    </r>
  </si>
  <si>
    <r>
      <t xml:space="preserve">●   </t>
    </r>
    <r>
      <rPr>
        <sz val="8"/>
        <color indexed="8"/>
        <rFont val="Times New Roman"/>
        <family val="1"/>
      </rPr>
      <t>Apporteurs, capital non appelé : indiquer le délai restant pour appeler le capital.</t>
    </r>
  </si>
  <si>
    <r>
      <t>- Délai de conservation des actions par les bénéficiaires </t>
    </r>
    <r>
      <rPr>
        <b/>
        <sz val="8"/>
        <rFont val="Times New Roman"/>
        <family val="1"/>
      </rPr>
      <t xml:space="preserve">                                                                                                </t>
    </r>
  </si>
  <si>
    <r>
      <t xml:space="preserve">●   </t>
    </r>
    <r>
      <rPr>
        <sz val="8"/>
        <color indexed="8"/>
        <rFont val="Times New Roman"/>
        <family val="1"/>
      </rPr>
      <t>Indiquer les dates de l'AGE qui a décidé des primes d'apport, d'émission de fusion.</t>
    </r>
  </si>
  <si>
    <r>
      <t xml:space="preserve">●   </t>
    </r>
    <r>
      <rPr>
        <sz val="8"/>
        <color indexed="8"/>
        <rFont val="Times New Roman"/>
        <family val="1"/>
      </rPr>
      <t>Indiquer le détail des réserves libres.</t>
    </r>
  </si>
  <si>
    <r>
      <t xml:space="preserve">●   </t>
    </r>
    <r>
      <rPr>
        <sz val="8"/>
        <color indexed="8"/>
        <rFont val="Times New Roman"/>
        <family val="1"/>
      </rPr>
      <t>Indiquer le montant restant à doter et le taux de dotation de la réserve légale.</t>
    </r>
  </si>
  <si>
    <r>
      <t xml:space="preserve">●   </t>
    </r>
    <r>
      <rPr>
        <sz val="8"/>
        <color indexed="8"/>
        <rFont val="Times New Roman"/>
        <family val="1"/>
      </rPr>
      <t>Indiquer la date de l'AGO qui justifie la variation des réserves et du report à nouveau.</t>
    </r>
  </si>
  <si>
    <r>
      <t xml:space="preserve">●   </t>
    </r>
    <r>
      <rPr>
        <sz val="8"/>
        <color indexed="8"/>
        <rFont val="Times New Roman"/>
        <family val="1"/>
      </rPr>
      <t xml:space="preserve">Indiquer pour la subvention la date d’octroi, la nature, les obligations éventuelles. </t>
    </r>
  </si>
  <si>
    <r>
      <t xml:space="preserve">●   </t>
    </r>
    <r>
      <rPr>
        <sz val="8"/>
        <color indexed="8"/>
        <rFont val="Times New Roman"/>
        <family val="1"/>
      </rPr>
      <t>Pour les provisions réglementées, indiquer le texte de référence, les obligations. Commenter toute variation significative.</t>
    </r>
  </si>
  <si>
    <r>
      <t xml:space="preserve">●   </t>
    </r>
    <r>
      <rPr>
        <sz val="8"/>
        <color indexed="8"/>
        <rFont val="Times New Roman"/>
        <family val="1"/>
      </rPr>
      <t xml:space="preserve">Justifier l'inscription de ces dettes dans une rubrique spécifique du passif du bilan "autres fonds propres"(faible probabilité de remboursement, absence d’échéancier...) </t>
    </r>
  </si>
  <si>
    <r>
      <t xml:space="preserve">●   </t>
    </r>
    <r>
      <rPr>
        <sz val="8"/>
        <color indexed="8"/>
        <rFont val="Times New Roman"/>
        <family val="1"/>
      </rPr>
      <t>Justifier le caractère significatif du montant total de cette rubrique</t>
    </r>
  </si>
  <si>
    <r>
      <t xml:space="preserve">●   </t>
    </r>
    <r>
      <rPr>
        <sz val="8"/>
        <color indexed="8"/>
        <rFont val="Times New Roman"/>
        <family val="1"/>
      </rPr>
      <t>Commenter toute variation significative</t>
    </r>
  </si>
  <si>
    <r>
      <t xml:space="preserve">●   </t>
    </r>
    <r>
      <rPr>
        <sz val="8"/>
        <color indexed="8"/>
        <rFont val="Times New Roman"/>
        <family val="1"/>
      </rPr>
      <t>Commenter les variations d'hypothèses actuarielles utilisées pour le calcul des engagements de retraite et avantages assimilés.</t>
    </r>
  </si>
  <si>
    <r>
      <t xml:space="preserve">●   </t>
    </r>
    <r>
      <rPr>
        <sz val="8"/>
        <color indexed="8"/>
        <rFont val="Times New Roman"/>
        <family val="1"/>
      </rPr>
      <t>Indiquer le montant de la charge par nature comptabilisée au cours de exercice</t>
    </r>
  </si>
  <si>
    <r>
      <t xml:space="preserve">●   </t>
    </r>
    <r>
      <rPr>
        <sz val="8"/>
        <color indexed="8"/>
        <rFont val="Times New Roman"/>
        <family val="1"/>
      </rPr>
      <t>Indiquer l’impact des variations obtenues sur le montant des engagements de retraite.</t>
    </r>
  </si>
  <si>
    <r>
      <t xml:space="preserve">●   </t>
    </r>
    <r>
      <rPr>
        <sz val="8"/>
        <color indexed="8"/>
        <rFont val="Times New Roman"/>
        <family val="1"/>
      </rPr>
      <t>Indiquer le montant comptabilisé au passif (ou actif) à la clôture de l'exercice.</t>
    </r>
  </si>
  <si>
    <r>
      <t xml:space="preserve">●   </t>
    </r>
    <r>
      <rPr>
        <sz val="8"/>
        <color indexed="8"/>
        <rFont val="Times New Roman"/>
        <family val="1"/>
      </rPr>
      <t>Expliquer comment les taux de rendement par catégorie d’actifs et global ont été déterminés</t>
    </r>
  </si>
  <si>
    <r>
      <t xml:space="preserve">●   </t>
    </r>
    <r>
      <rPr>
        <sz val="8"/>
        <color indexed="8"/>
        <rFont val="Times New Roman"/>
        <family val="1"/>
      </rPr>
      <t>Indiquer le montant des rendements réels des actifs affectés aux plans en N et N-1</t>
    </r>
  </si>
  <si>
    <r>
      <t xml:space="preserve">●   </t>
    </r>
    <r>
      <rPr>
        <sz val="8"/>
        <color indexed="8"/>
        <rFont val="Times New Roman"/>
        <family val="1"/>
      </rPr>
      <t>Décrire les principales caractéristiques des actifs / passifs éventuels, l’horizon de temps auquel les encaissements / décaissements sont attendus et les éventuels remboursements à percevoir.</t>
    </r>
  </si>
  <si>
    <r>
      <t xml:space="preserve">●   </t>
    </r>
    <r>
      <rPr>
        <sz val="8"/>
        <color indexed="8"/>
        <rFont val="Times New Roman"/>
        <family val="1"/>
      </rPr>
      <t>Commenter les dettes anciennes.</t>
    </r>
  </si>
  <si>
    <r>
      <t xml:space="preserve">●   </t>
    </r>
    <r>
      <rPr>
        <sz val="8"/>
        <color indexed="8"/>
        <rFont val="Times New Roman"/>
        <family val="1"/>
      </rPr>
      <t>Commenter toute variation significative.</t>
    </r>
  </si>
  <si>
    <r>
      <t xml:space="preserve">●   </t>
    </r>
    <r>
      <rPr>
        <sz val="8"/>
        <color indexed="8"/>
        <rFont val="Times New Roman"/>
        <family val="1"/>
      </rPr>
      <t>Indiquer le taux de rémunération si compte courant rémunéré.</t>
    </r>
  </si>
  <si>
    <r>
      <t xml:space="preserve">●   </t>
    </r>
    <r>
      <rPr>
        <sz val="8"/>
        <color indexed="8"/>
        <rFont val="Times New Roman"/>
        <family val="1"/>
      </rPr>
      <t>Compte transitoire ajustement spécial, indiquer le détail du compte et la durée restant pour l'apurement.</t>
    </r>
  </si>
  <si>
    <r>
      <t xml:space="preserve">●   </t>
    </r>
    <r>
      <rPr>
        <sz val="8"/>
        <color indexed="8"/>
        <rFont val="Times New Roman"/>
        <family val="1"/>
      </rPr>
      <t>Indiquer le nom de l'organisme les conditions de crédit, le taux d'intérêt, la durée du crédit.</t>
    </r>
  </si>
  <si>
    <r>
      <t xml:space="preserve">●   </t>
    </r>
    <r>
      <rPr>
        <sz val="8"/>
        <color indexed="8"/>
        <rFont val="Times New Roman"/>
        <family val="1"/>
      </rPr>
      <t>Détailler: produits intermédiaires, produits résiduels, produits accessoires et autres produits si significatifs.</t>
    </r>
  </si>
  <si>
    <r>
      <t>●   Dans le cas de location</t>
    </r>
    <r>
      <rPr>
        <sz val="8"/>
        <color rgb="FFC00000"/>
        <rFont val="Times New Roman"/>
        <family val="1"/>
      </rPr>
      <t>-</t>
    </r>
    <r>
      <rPr>
        <sz val="8"/>
        <rFont val="Times New Roman"/>
        <family val="1"/>
      </rPr>
      <t>f</t>
    </r>
    <r>
      <rPr>
        <sz val="8"/>
        <color theme="1"/>
        <rFont val="Times New Roman"/>
        <family val="1"/>
      </rPr>
      <t xml:space="preserve">inancement fournir les informations suivantes </t>
    </r>
    <r>
      <rPr>
        <sz val="8"/>
        <color theme="1"/>
        <rFont val="Times New Roman"/>
        <family val="1"/>
      </rPr>
      <t xml:space="preserve">: </t>
    </r>
  </si>
  <si>
    <r>
      <t xml:space="preserve">●   </t>
    </r>
    <r>
      <rPr>
        <sz val="8"/>
        <color indexed="8"/>
        <rFont val="Times New Roman"/>
        <family val="1"/>
      </rPr>
      <t>Détailler les pénalités et amendes et indiquer la cause.</t>
    </r>
  </si>
  <si>
    <r>
      <t xml:space="preserve">●   </t>
    </r>
    <r>
      <rPr>
        <sz val="8"/>
        <color indexed="8"/>
        <rFont val="Times New Roman"/>
        <family val="1"/>
      </rPr>
      <t>Indiquer la date du PV de l'AGO ou du CA qui fixe les rémunérations des administrateurs.</t>
    </r>
  </si>
  <si>
    <r>
      <t xml:space="preserve">●   </t>
    </r>
    <r>
      <rPr>
        <sz val="8"/>
        <color indexed="8"/>
        <rFont val="Times New Roman"/>
        <family val="1"/>
      </rPr>
      <t>Indiquer les organismes bénéficiaires des dons.</t>
    </r>
  </si>
  <si>
    <r>
      <t xml:space="preserve">●   </t>
    </r>
    <r>
      <rPr>
        <sz val="8"/>
        <color indexed="8"/>
        <rFont val="Times New Roman"/>
        <family val="1"/>
      </rPr>
      <t>Indiquer la nature et la durée du contrat du personnel extérieur.</t>
    </r>
  </si>
  <si>
    <r>
      <t xml:space="preserve">●   </t>
    </r>
    <r>
      <rPr>
        <sz val="8"/>
        <color indexed="8"/>
        <rFont val="Times New Roman"/>
        <family val="1"/>
      </rPr>
      <t>Indiquer les événements et circonstances qui ont conduit à la constitution et à la reprise de la provision.</t>
    </r>
  </si>
  <si>
    <r>
      <t xml:space="preserve">●   </t>
    </r>
    <r>
      <rPr>
        <sz val="8"/>
        <color indexed="8"/>
        <rFont val="Times New Roman"/>
        <family val="1"/>
      </rPr>
      <t>En cas de paiement à terme, indiquer :</t>
    </r>
  </si>
  <si>
    <t xml:space="preserve">   MINISTERE EN CHARGE DES FINANCES</t>
  </si>
  <si>
    <r>
      <t>(</t>
    </r>
    <r>
      <rPr>
        <vertAlign val="superscript"/>
        <sz val="8"/>
        <rFont val="Arial"/>
        <family val="2"/>
      </rPr>
      <t>2</t>
    </r>
    <r>
      <rPr>
        <sz val="8"/>
        <rFont val="Arial"/>
        <family val="2"/>
      </rPr>
      <t>) Lister de manière précise les activités dans l'ordre décroissant du C.A.HT ou de la valeur ajoutée (V.A).</t>
    </r>
  </si>
  <si>
    <r>
      <t>(</t>
    </r>
    <r>
      <rPr>
        <vertAlign val="superscript"/>
        <sz val="8"/>
        <rFont val="Arial"/>
        <family val="2"/>
      </rPr>
      <t>3</t>
    </r>
    <r>
      <rPr>
        <sz val="8"/>
        <rFont val="Arial"/>
        <family val="2"/>
      </rPr>
      <t>) Rayer la mention inutile - En Côte d'Ivoire, pour les besoins de l'INS, on préfèrera le chiffre d'affaires.</t>
    </r>
  </si>
  <si>
    <r>
      <t>Autres
nationalités
(à préciser) (</t>
    </r>
    <r>
      <rPr>
        <vertAlign val="superscript"/>
        <sz val="8"/>
        <rFont val="Arial"/>
        <family val="2"/>
      </rPr>
      <t>2</t>
    </r>
    <r>
      <rPr>
        <sz val="8"/>
        <rFont val="Arial"/>
        <family val="2"/>
      </rPr>
      <t>)</t>
    </r>
  </si>
  <si>
    <t>(2) En cas de double nationalité</t>
  </si>
  <si>
    <t xml:space="preserve">CHANGEMENTS DE METHODES COMPTABLES, D’ESTIMATIONS ET CORRECTIONS D’ERREURS </t>
  </si>
  <si>
    <t>NOTE 39 : CHANGEMENTS DE METHODES COMPTABLES, D'ESTIMATIONS
ET CORRECTIONS D'ERREURS</t>
  </si>
  <si>
    <t>Instruments de monnaie  électronique</t>
  </si>
  <si>
    <t>+ Gains de change financiers</t>
  </si>
  <si>
    <t>N° note / ref
autres parties
des états financiers</t>
  </si>
  <si>
    <t>Fournisseurs, sous-traitants</t>
  </si>
  <si>
    <t>Fournisseurs, réserve de propriété</t>
  </si>
  <si>
    <t>Fournisseurs, retenue de garantie</t>
  </si>
  <si>
    <t>Fournisseurs, acquisitions courantes d'immobilisations</t>
  </si>
  <si>
    <t xml:space="preserve">   Personnel, congés à payer</t>
  </si>
  <si>
    <t xml:space="preserve">   Charges sociales sur congés à payer</t>
  </si>
  <si>
    <t>Mutuelle de santé</t>
  </si>
  <si>
    <t>Assurance Retraite</t>
  </si>
  <si>
    <t>Autres charges sociales à payer</t>
  </si>
  <si>
    <t>Produits liés aux opérations de restructuration</t>
  </si>
  <si>
    <r>
      <t xml:space="preserve">(a) Résultat d’exploitation après impôt théorique sur le bénéfice. </t>
    </r>
    <r>
      <rPr>
        <sz val="7"/>
        <color theme="5" tint="-0.249977111117893"/>
        <rFont val="Arial"/>
        <family val="2"/>
      </rPr>
      <t>Les variations des taux de rentabilité doivent être exprimées en nombre de points (par exemple de 2% à 5% = 3points)</t>
    </r>
    <r>
      <rPr>
        <sz val="7"/>
        <color theme="1"/>
        <rFont val="Arial"/>
        <family val="2"/>
      </rPr>
      <t xml:space="preserve">
(b) Les écarts de conversion doivent être éliminés afin de ramener les créances et les dettes concernées à leur valeur initiale.
Dettes financières* = emprunts et dettes financières diverses + dettes de location acquisition.
</t>
    </r>
  </si>
  <si>
    <t xml:space="preserve">Dépréciations des valeurs à encaisser </t>
  </si>
  <si>
    <t>être indiquées dans la Fiche Récapitulative des Notes Annexes (Fiche R4)</t>
  </si>
  <si>
    <t>NET (1)</t>
  </si>
  <si>
    <t>+ Emprunts (2)</t>
  </si>
  <si>
    <t>+ Autres dettes financières diverses (3)</t>
  </si>
  <si>
    <t>Comptes 161,  162, 1661, 1662</t>
  </si>
  <si>
    <t>Comptes 16 sauf Comptes (161,  162, 1661, 1662) et comptes 18</t>
  </si>
  <si>
    <t>(2)</t>
  </si>
  <si>
    <t>(3)</t>
  </si>
  <si>
    <t>ETATS SUPPLEMENTAIRES  DGI et INS</t>
  </si>
  <si>
    <r>
      <t>Produits accessoires à détailler par nature d'activité économique :</t>
    </r>
    <r>
      <rPr>
        <b/>
        <i/>
        <sz val="9"/>
        <rFont val="Arial"/>
        <family val="2"/>
      </rPr>
      <t xml:space="preserve">
dont le détail de la rubrique "Divers" de la Fiche R2</t>
    </r>
  </si>
  <si>
    <t>(1): Sous cette rubrique, les "Divers" de la Fiche R2 ne doivent pas figurer. Il s'agit ici des comptes 75…</t>
  </si>
  <si>
    <t xml:space="preserve">    - </t>
  </si>
  <si>
    <t>Produits HAO constatés (compte 841) à détailler :</t>
  </si>
  <si>
    <t>Charges HAO constatées  (compte 831) à  détailler  :</t>
  </si>
  <si>
    <t>SOUS TOTAL : AUTRES CHARGES HAO (ligne RP du Compte de Résultat)</t>
  </si>
  <si>
    <t>SOUS TOTAL : AUTRES PRODUITS HAO (ligne TO du Compte de Résultat)</t>
  </si>
  <si>
    <t>NOTE 37 : DETERMINATION IMPÔTS SUR LE RESULTAT (2)</t>
  </si>
  <si>
    <t>(2) insérer ici la déclaration de l'impôt sur le résultat</t>
  </si>
  <si>
    <t>ETATS SUPPLEMENTAIRES 
DIRECTION GENERALE DES IMPOTS ET        INSTITUT NATIONAL DE LA STATISTIQUE</t>
  </si>
  <si>
    <t>(1):</t>
  </si>
  <si>
    <r>
      <t>Commentaire</t>
    </r>
    <r>
      <rPr>
        <sz val="8"/>
        <rFont val="Times New Roman"/>
        <family val="1"/>
      </rPr>
      <t>:</t>
    </r>
  </si>
  <si>
    <t>●   Indiquer pour les dettes du groupe le nom de la société du groupe et le % de titres détenus.</t>
  </si>
  <si>
    <t>●   Commenter les dettes anciennes.</t>
  </si>
  <si>
    <t>Autres cotisations et organismes sociaux</t>
  </si>
  <si>
    <t>●   Commenter les dettes anciennes</t>
  </si>
  <si>
    <t>Toutes les pages de la nomenclature CIAP ci-dessous ne sont pas à joindre à la liasse fiscale mais seulement celle(s) où figurent les codes activités sélectionnés.</t>
  </si>
  <si>
    <t>FICHE RECAPITULATIVE DES ETATS SUPPLEMENTAIRES  DGI &amp; INS  PRESENTES (1)</t>
  </si>
  <si>
    <t>Les montants seront précédés de signes (+) ou (-) en fonction de leurs soldes dans la balance générale:</t>
  </si>
  <si>
    <t>(+/-) : Solde débiteur "(-)", solde créditeur "(+)"</t>
  </si>
  <si>
    <t>(2):</t>
  </si>
  <si>
    <t>Les signes de cette colonne sont indicateurs du sens structurel des soldes,</t>
  </si>
  <si>
    <t>ils ne jouent pas le rôle de signes opérateurs.</t>
  </si>
  <si>
    <t xml:space="preserve">A l’exclusion des variations des créances et dettes liées aux activités d’investissement (variation des  créances sur cession d’immobilisation et des dettes sur acquisition ou production d’immobilisation) et de financement (par exemple variation des créances sur subventions d’investissements reçues). </t>
  </si>
  <si>
    <t>NOTES DGI &amp; INS</t>
  </si>
  <si>
    <t>Ventes de marchandises dans les autres Etats parties de la Région (2)</t>
  </si>
  <si>
    <t>Ventes de marchandises hors Région (2)</t>
  </si>
  <si>
    <t>Ventes de produits fabriqués dans les autres Etats parties de la Région (2)</t>
  </si>
  <si>
    <t>Ventes de produits fabriqués hors Région (2)</t>
  </si>
  <si>
    <t>Ventes  de travaux et services dans les autres Etats parties de la Région (2)</t>
  </si>
  <si>
    <t>Ventes de travaux et services hors Région (2)</t>
  </si>
  <si>
    <t>Achats de marchandises dans les autres Etats parties de  la Région (1)</t>
  </si>
  <si>
    <t>Achats de marchandises hors Région (1)</t>
  </si>
  <si>
    <t>Achats de matères premières et fournitures liées  dans les autres Etats parties de la Région (2)</t>
  </si>
  <si>
    <t>Achats matières premières et fournitures liées hors Région (2)</t>
  </si>
  <si>
    <t>Charges  sociales (personnel national)</t>
  </si>
  <si>
    <t>Charges sociales (personnel non national)</t>
  </si>
  <si>
    <r>
      <t xml:space="preserve">C - Montants des avantages en nature et
en espèces comptabilisés en comptes </t>
    </r>
    <r>
      <rPr>
        <sz val="8"/>
        <rFont val="Calibri"/>
        <family val="2"/>
        <scheme val="minor"/>
      </rPr>
      <t>de charges</t>
    </r>
    <r>
      <rPr>
        <sz val="8"/>
        <color theme="1"/>
        <rFont val="Calibri"/>
        <family val="2"/>
        <scheme val="minor"/>
      </rPr>
      <t xml:space="preserve"> de personnel</t>
    </r>
  </si>
  <si>
    <t>Autres
Etats de
la Région (3)</t>
  </si>
  <si>
    <t>Hors
Région (3)</t>
  </si>
  <si>
    <t>Autres Etats
de la Région (3)</t>
  </si>
  <si>
    <t>Hors Région (3)</t>
  </si>
  <si>
    <t>M : Masculin   F: Féminin</t>
  </si>
  <si>
    <t>(2): "Région" indique la zone UEMOA  pour les pays UEMOA, la zone CEMAC pour les pays CEMAC, autre zone pour les autres pays OHADA.</t>
  </si>
  <si>
    <t>(3): "Région" indique la zone UEMOA  pour les pays UEMOA, la zone CEMAC pour les pays CEMAC, autre zone pour les autres pays OHADA.</t>
  </si>
  <si>
    <t>Compte transitoire à solder: 4751 compte transitoire
ajustement spécial lié à la révision du SYSCOHADA, compte-passif</t>
  </si>
  <si>
    <t xml:space="preserve">Variation de stock
en valeur </t>
  </si>
  <si>
    <t xml:space="preserve">Variation 
en valeur
</t>
  </si>
  <si>
    <t xml:space="preserve">Variation en
valeur </t>
  </si>
  <si>
    <t xml:space="preserve">Variation
en valeur
</t>
  </si>
  <si>
    <t>Variation en
valeur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</si>
</sst>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
    <numFmt numFmtId="165" formatCode="#,##0_ ;\-#,##0\ "/>
  </numFmts>
  <fonts count="111" x14ac:knownFonts="1">
    <font>
      <sz val="11"/>
      <color theme="1"/>
      <name val="Calibri"/>
      <family val="2"/>
      <scheme val="minor"/>
    </font>
    <font>
      <sz val="8"/>
      <color theme="1"/>
      <name val="Arial"/>
      <family val="2"/>
    </font>
    <font>
      <sz val="8"/>
      <color theme="1"/>
      <name val="Calibri"/>
      <family val="2"/>
      <scheme val="minor"/>
    </font>
    <font>
      <b/>
      <sz val="9"/>
      <color theme="1"/>
      <name val="Calibri"/>
      <family val="2"/>
      <scheme val="minor"/>
    </font>
    <font>
      <sz val="9"/>
      <color theme="1"/>
      <name val="Arial"/>
      <family val="2"/>
    </font>
    <font>
      <b/>
      <sz val="12"/>
      <color theme="1"/>
      <name val="Calibri"/>
      <family val="2"/>
      <scheme val="minor"/>
    </font>
    <font>
      <b/>
      <sz val="14"/>
      <color theme="1"/>
      <name val="Calibri"/>
      <family val="2"/>
      <scheme val="minor"/>
    </font>
    <font>
      <sz val="14"/>
      <color theme="1"/>
      <name val="Calibri"/>
      <family val="2"/>
      <scheme val="minor"/>
    </font>
    <font>
      <sz val="10"/>
      <color theme="1"/>
      <name val="Arial"/>
      <family val="2"/>
    </font>
    <font>
      <b/>
      <sz val="11"/>
      <color theme="1"/>
      <name val="Calibri"/>
      <family val="2"/>
      <scheme val="minor"/>
    </font>
    <font>
      <b/>
      <sz val="12"/>
      <color theme="1"/>
      <name val="Arial"/>
      <family val="2"/>
    </font>
    <font>
      <sz val="10"/>
      <color theme="1"/>
      <name val="Calibri"/>
      <family val="2"/>
      <scheme val="minor"/>
    </font>
    <font>
      <sz val="8"/>
      <color theme="1"/>
      <name val="Times New Roman"/>
      <family val="1"/>
    </font>
    <font>
      <b/>
      <sz val="10"/>
      <color theme="1"/>
      <name val="Arial"/>
      <family val="2"/>
    </font>
    <font>
      <sz val="11"/>
      <color theme="1"/>
      <name val="Arial"/>
      <family val="2"/>
    </font>
    <font>
      <b/>
      <sz val="8"/>
      <color theme="1"/>
      <name val="Arial Black"/>
      <family val="2"/>
    </font>
    <font>
      <b/>
      <u/>
      <sz val="12"/>
      <color theme="1"/>
      <name val="Arial"/>
      <family val="2"/>
    </font>
    <font>
      <b/>
      <sz val="8"/>
      <color theme="1"/>
      <name val="Arial"/>
      <family val="2"/>
    </font>
    <font>
      <b/>
      <sz val="11"/>
      <color theme="1"/>
      <name val="Arial"/>
      <family val="2"/>
    </font>
    <font>
      <b/>
      <sz val="9"/>
      <color theme="1"/>
      <name val="Arial"/>
      <family val="2"/>
    </font>
    <font>
      <b/>
      <sz val="11"/>
      <color rgb="FF006600"/>
      <name val="Arial"/>
      <family val="2"/>
    </font>
    <font>
      <sz val="7"/>
      <color theme="1"/>
      <name val="Arial"/>
      <family val="2"/>
    </font>
    <font>
      <b/>
      <sz val="11"/>
      <name val="Arial"/>
      <family val="2"/>
    </font>
    <font>
      <sz val="10"/>
      <name val="Arial"/>
      <family val="2"/>
    </font>
    <font>
      <sz val="9"/>
      <name val="Arial"/>
      <family val="2"/>
    </font>
    <font>
      <sz val="8"/>
      <name val="Arial"/>
      <family val="2"/>
    </font>
    <font>
      <b/>
      <sz val="9"/>
      <name val="Arial"/>
      <family val="2"/>
    </font>
    <font>
      <b/>
      <sz val="8"/>
      <name val="Arial"/>
      <family val="2"/>
    </font>
    <font>
      <b/>
      <sz val="10"/>
      <name val="Arial"/>
      <family val="2"/>
    </font>
    <font>
      <sz val="6"/>
      <name val="Arial"/>
      <family val="2"/>
    </font>
    <font>
      <u/>
      <sz val="8"/>
      <name val="Arial"/>
      <family val="2"/>
    </font>
    <font>
      <vertAlign val="superscript"/>
      <sz val="8"/>
      <name val="Arial"/>
      <family val="2"/>
    </font>
    <font>
      <sz val="11"/>
      <name val="Arial"/>
      <family val="2"/>
    </font>
    <font>
      <b/>
      <sz val="8"/>
      <color theme="1"/>
      <name val="Calibri"/>
      <family val="2"/>
      <scheme val="minor"/>
    </font>
    <font>
      <b/>
      <sz val="7"/>
      <color theme="1"/>
      <name val="Arial"/>
      <family val="2"/>
    </font>
    <font>
      <sz val="7"/>
      <color theme="1"/>
      <name val="Calibri"/>
      <family val="2"/>
      <scheme val="minor"/>
    </font>
    <font>
      <b/>
      <sz val="7"/>
      <name val="Arial"/>
      <family val="2"/>
    </font>
    <font>
      <i/>
      <sz val="8"/>
      <name val="Arial"/>
      <family val="2"/>
    </font>
    <font>
      <b/>
      <u/>
      <sz val="9"/>
      <color theme="1"/>
      <name val="Arial"/>
      <family val="2"/>
    </font>
    <font>
      <i/>
      <sz val="8"/>
      <color theme="1"/>
      <name val="Arial"/>
      <family val="2"/>
    </font>
    <font>
      <b/>
      <sz val="14"/>
      <color rgb="FF006600"/>
      <name val="Arial"/>
      <family val="2"/>
    </font>
    <font>
      <b/>
      <u/>
      <sz val="8"/>
      <name val="Arial"/>
      <family val="2"/>
    </font>
    <font>
      <b/>
      <i/>
      <sz val="8"/>
      <name val="Arial"/>
      <family val="2"/>
    </font>
    <font>
      <sz val="8"/>
      <name val="Times New Roman"/>
      <family val="1"/>
    </font>
    <font>
      <u/>
      <sz val="11"/>
      <color theme="10"/>
      <name val="Calibri"/>
      <family val="2"/>
      <scheme val="minor"/>
    </font>
    <font>
      <b/>
      <vertAlign val="superscript"/>
      <sz val="10"/>
      <name val="Arial"/>
      <family val="2"/>
    </font>
    <font>
      <b/>
      <vertAlign val="superscript"/>
      <sz val="11"/>
      <color rgb="FF006600"/>
      <name val="Arial"/>
      <family val="2"/>
    </font>
    <font>
      <sz val="9"/>
      <color rgb="FF0D0D0D"/>
      <name val="Arial"/>
      <family val="2"/>
    </font>
    <font>
      <i/>
      <sz val="9"/>
      <color theme="1"/>
      <name val="Arial"/>
      <family val="2"/>
    </font>
    <font>
      <sz val="9"/>
      <color theme="1"/>
      <name val="Calibri"/>
      <family val="2"/>
      <scheme val="minor"/>
    </font>
    <font>
      <vertAlign val="superscript"/>
      <sz val="9"/>
      <name val="Arial"/>
      <family val="2"/>
    </font>
    <font>
      <b/>
      <sz val="9"/>
      <color rgb="FF0D0D0D"/>
      <name val="Arial"/>
      <family val="2"/>
    </font>
    <font>
      <b/>
      <sz val="9"/>
      <color theme="1"/>
      <name val="Times New Roman"/>
      <family val="1"/>
    </font>
    <font>
      <i/>
      <sz val="10"/>
      <color theme="1"/>
      <name val="Times New Roman"/>
      <family val="1"/>
    </font>
    <font>
      <i/>
      <sz val="11"/>
      <color theme="1"/>
      <name val="Times New Roman"/>
      <family val="1"/>
    </font>
    <font>
      <i/>
      <sz val="9"/>
      <color theme="1"/>
      <name val="Times New Roman"/>
      <family val="1"/>
    </font>
    <font>
      <b/>
      <sz val="9"/>
      <color theme="8"/>
      <name val="Arial"/>
      <family val="2"/>
    </font>
    <font>
      <i/>
      <sz val="8"/>
      <color theme="1"/>
      <name val="Times New Roman"/>
      <family val="1"/>
    </font>
    <font>
      <i/>
      <sz val="8"/>
      <name val="Times New Roman"/>
      <family val="1"/>
    </font>
    <font>
      <i/>
      <sz val="9"/>
      <name val="Times New Roman"/>
      <family val="1"/>
    </font>
    <font>
      <sz val="8"/>
      <color indexed="8"/>
      <name val="Arial"/>
      <family val="2"/>
    </font>
    <font>
      <sz val="9"/>
      <name val="Times New Roman"/>
      <family val="1"/>
    </font>
    <font>
      <b/>
      <i/>
      <sz val="9"/>
      <name val="Arial"/>
      <family val="2"/>
    </font>
    <font>
      <sz val="9"/>
      <color rgb="FF000000"/>
      <name val="Arial"/>
      <family val="2"/>
    </font>
    <font>
      <b/>
      <i/>
      <sz val="10"/>
      <color theme="1"/>
      <name val="Arial"/>
      <family val="2"/>
    </font>
    <font>
      <sz val="11"/>
      <color theme="1"/>
      <name val="Calibri"/>
      <family val="2"/>
      <scheme val="minor"/>
    </font>
    <font>
      <b/>
      <sz val="10"/>
      <color theme="1"/>
      <name val="Calibri"/>
      <family val="2"/>
      <scheme val="minor"/>
    </font>
    <font>
      <b/>
      <sz val="9"/>
      <color rgb="FF000000"/>
      <name val="Arial"/>
      <family val="2"/>
    </font>
    <font>
      <b/>
      <i/>
      <sz val="10"/>
      <name val="Arial"/>
      <family val="2"/>
    </font>
    <font>
      <b/>
      <sz val="9"/>
      <color theme="1" tint="4.9989318521683403E-2"/>
      <name val="Arial"/>
      <family val="2"/>
    </font>
    <font>
      <sz val="9"/>
      <color theme="1"/>
      <name val="Times New Roman"/>
      <family val="1"/>
    </font>
    <font>
      <i/>
      <sz val="9"/>
      <color indexed="8"/>
      <name val="Times New Roman"/>
      <family val="1"/>
    </font>
    <font>
      <sz val="9"/>
      <color indexed="8"/>
      <name val="Times New Roman"/>
      <family val="1"/>
    </font>
    <font>
      <b/>
      <i/>
      <sz val="8"/>
      <color theme="1"/>
      <name val="Calibri"/>
      <family val="2"/>
      <scheme val="minor"/>
    </font>
    <font>
      <sz val="9"/>
      <color theme="1" tint="4.9989318521683403E-2"/>
      <name val="Arial"/>
      <family val="2"/>
    </font>
    <font>
      <b/>
      <sz val="9"/>
      <color indexed="8"/>
      <name val="Arial"/>
      <family val="2"/>
    </font>
    <font>
      <sz val="11"/>
      <color theme="1"/>
      <name val="Times New Roman"/>
      <family val="1"/>
    </font>
    <font>
      <b/>
      <i/>
      <sz val="8"/>
      <color theme="1"/>
      <name val="Arial"/>
      <family val="2"/>
    </font>
    <font>
      <sz val="8"/>
      <color rgb="FF000000"/>
      <name val="Arial"/>
      <family val="2"/>
    </font>
    <font>
      <b/>
      <sz val="14"/>
      <color rgb="FF006600"/>
      <name val="Calibri"/>
      <family val="2"/>
      <scheme val="minor"/>
    </font>
    <font>
      <b/>
      <u/>
      <sz val="9"/>
      <color theme="10"/>
      <name val="Calibri"/>
      <family val="2"/>
      <scheme val="minor"/>
    </font>
    <font>
      <b/>
      <sz val="9"/>
      <name val="Calibri"/>
      <family val="2"/>
      <scheme val="minor"/>
    </font>
    <font>
      <b/>
      <sz val="9"/>
      <name val="Calibri"/>
      <family val="2"/>
    </font>
    <font>
      <b/>
      <sz val="9"/>
      <color theme="4" tint="-0.249977111117893"/>
      <name val="Arial"/>
      <family val="2"/>
    </font>
    <font>
      <i/>
      <sz val="10"/>
      <name val="Times New Roman"/>
      <family val="1"/>
    </font>
    <font>
      <b/>
      <u/>
      <sz val="8"/>
      <color theme="1"/>
      <name val="Arial"/>
      <family val="2"/>
    </font>
    <font>
      <sz val="7"/>
      <color theme="1"/>
      <name val="Arial Narrow"/>
      <family val="2"/>
    </font>
    <font>
      <sz val="8"/>
      <color rgb="FF000000"/>
      <name val="Arial Narrow"/>
      <family val="2"/>
    </font>
    <font>
      <sz val="7"/>
      <color rgb="FF00B050"/>
      <name val="Arial Narrow"/>
      <family val="2"/>
    </font>
    <font>
      <sz val="7"/>
      <color rgb="FF000000"/>
      <name val="Arial Narrow"/>
      <family val="2"/>
    </font>
    <font>
      <sz val="7"/>
      <name val="Arial Narrow"/>
      <family val="2"/>
    </font>
    <font>
      <vertAlign val="superscript"/>
      <sz val="9"/>
      <color theme="1"/>
      <name val="Arial"/>
      <family val="2"/>
    </font>
    <font>
      <sz val="8"/>
      <name val="Calibri"/>
      <family val="2"/>
      <scheme val="minor"/>
    </font>
    <font>
      <b/>
      <sz val="8"/>
      <name val="Times New Roman"/>
      <family val="1"/>
    </font>
    <font>
      <sz val="11"/>
      <name val="Calibri"/>
      <family val="2"/>
      <scheme val="minor"/>
    </font>
    <font>
      <b/>
      <sz val="8"/>
      <color theme="1"/>
      <name val="Times New Roman"/>
      <family val="1"/>
    </font>
    <font>
      <sz val="8"/>
      <color theme="1"/>
      <name val="Calibri"/>
      <family val="2"/>
    </font>
    <font>
      <sz val="8"/>
      <color indexed="8"/>
      <name val="Times New Roman"/>
      <family val="1"/>
    </font>
    <font>
      <i/>
      <sz val="8"/>
      <color indexed="8"/>
      <name val="Times New Roman"/>
      <family val="1"/>
    </font>
    <font>
      <sz val="10"/>
      <color theme="1"/>
      <name val="Times New Roman"/>
      <family val="1"/>
    </font>
    <font>
      <vertAlign val="superscript"/>
      <sz val="10"/>
      <color theme="1"/>
      <name val="Times New Roman"/>
      <family val="1"/>
    </font>
    <font>
      <sz val="8"/>
      <color rgb="FFC00000"/>
      <name val="Times New Roman"/>
      <family val="1"/>
    </font>
    <font>
      <sz val="11"/>
      <color theme="0"/>
      <name val="Calibri"/>
      <family val="2"/>
      <scheme val="minor"/>
    </font>
    <font>
      <b/>
      <sz val="12"/>
      <color theme="1"/>
      <name val="Times New Roman"/>
      <family val="1"/>
    </font>
    <font>
      <b/>
      <sz val="11"/>
      <color theme="1"/>
      <name val="Times New Roman"/>
      <family val="1"/>
    </font>
    <font>
      <b/>
      <u val="double"/>
      <sz val="20"/>
      <color rgb="FFE39C1D"/>
      <name val="Times New Roman"/>
      <family val="1"/>
    </font>
    <font>
      <b/>
      <u val="double"/>
      <sz val="20"/>
      <color rgb="FFEA7116"/>
      <name val="Calibri"/>
      <family val="2"/>
      <scheme val="minor"/>
    </font>
    <font>
      <sz val="7"/>
      <color theme="5" tint="-0.249977111117893"/>
      <name val="Arial"/>
      <family val="2"/>
    </font>
    <font>
      <u/>
      <sz val="11"/>
      <color theme="11"/>
      <name val="Calibri"/>
      <family val="2"/>
      <scheme val="minor"/>
    </font>
    <font>
      <sz val="8"/>
      <color rgb="FF0D0D0D"/>
      <name val="Arial"/>
      <family val="2"/>
    </font>
    <font>
      <sz val="9"/>
      <color theme="0" tint="-0.14999847407452621"/>
      <name val="Arial"/>
      <family val="2"/>
    </font>
  </fonts>
  <fills count="27">
    <fill>
      <patternFill patternType="none"/>
    </fill>
    <fill>
      <patternFill patternType="gray125"/>
    </fill>
    <fill>
      <patternFill patternType="solid">
        <fgColor theme="0" tint="-0.14993743705557422"/>
        <bgColor indexed="64"/>
      </patternFill>
    </fill>
    <fill>
      <patternFill patternType="solid">
        <fgColor indexed="9"/>
        <bgColor indexed="64"/>
      </patternFill>
    </fill>
    <fill>
      <patternFill patternType="solid">
        <fgColor theme="0" tint="-4.9989318521683403E-2"/>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8" tint="0.79998168889431442"/>
        <bgColor indexed="64"/>
      </patternFill>
    </fill>
    <fill>
      <patternFill patternType="darkUp">
        <fgColor theme="0" tint="-0.24994659260841701"/>
        <bgColor theme="0" tint="-0.14993743705557422"/>
      </patternFill>
    </fill>
    <fill>
      <patternFill patternType="darkUp">
        <fgColor theme="0" tint="-0.24994659260841701"/>
        <bgColor theme="0" tint="-0.14996795556505021"/>
      </patternFill>
    </fill>
    <fill>
      <patternFill patternType="darkUp">
        <fgColor theme="0" tint="-0.24994659260841701"/>
        <bgColor rgb="FFD9D9D9"/>
      </patternFill>
    </fill>
    <fill>
      <patternFill patternType="darkUp">
        <fgColor theme="0" tint="-0.34998626667073579"/>
        <bgColor rgb="FFBFBFBF"/>
      </patternFill>
    </fill>
    <fill>
      <patternFill patternType="darkUp">
        <fgColor theme="0" tint="-0.34998626667073579"/>
        <bgColor rgb="FFD9D9D9"/>
      </patternFill>
    </fill>
    <fill>
      <patternFill patternType="darkUp">
        <fgColor theme="0" tint="-0.34998626667073579"/>
        <bgColor theme="0" tint="-0.1498458815271462"/>
      </patternFill>
    </fill>
    <fill>
      <patternFill patternType="lightUp">
        <fgColor theme="0" tint="-0.34998626667073579"/>
        <bgColor indexed="65"/>
      </patternFill>
    </fill>
    <fill>
      <patternFill patternType="lightUp">
        <fgColor theme="0" tint="-0.34998626667073579"/>
        <bgColor rgb="FFD9D9D9"/>
      </patternFill>
    </fill>
    <fill>
      <patternFill patternType="lightUp">
        <fgColor theme="0" tint="-0.34998626667073579"/>
        <bgColor theme="0" tint="-0.14999847407452621"/>
      </patternFill>
    </fill>
    <fill>
      <patternFill patternType="solid">
        <fgColor rgb="FFFFFFFF"/>
        <bgColor indexed="64"/>
      </patternFill>
    </fill>
    <fill>
      <patternFill patternType="lightUp">
        <fgColor theme="0" tint="-0.34998626667073579"/>
        <bgColor theme="0" tint="-0.14993743705557422"/>
      </patternFill>
    </fill>
    <fill>
      <patternFill patternType="solid">
        <fgColor rgb="FFE39C1D"/>
        <bgColor indexed="64"/>
      </patternFill>
    </fill>
    <fill>
      <patternFill patternType="solid">
        <fgColor theme="0"/>
        <bgColor indexed="64"/>
      </patternFill>
    </fill>
    <fill>
      <patternFill patternType="solid">
        <fgColor theme="9" tint="-0.249977111117893"/>
        <bgColor indexed="64"/>
      </patternFill>
    </fill>
    <fill>
      <patternFill patternType="solid">
        <fgColor theme="2" tint="-0.249977111117893"/>
        <bgColor indexed="64"/>
      </patternFill>
    </fill>
  </fills>
  <borders count="17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right/>
      <top/>
      <bottom style="dashed">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top style="dashed">
        <color theme="0" tint="-0.499984740745262"/>
      </top>
      <bottom style="dashed">
        <color theme="0"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0" tint="-0.499984740745262"/>
      </right>
      <top/>
      <bottom style="dashed">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1" tint="0.499984740745262"/>
      </left>
      <right/>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bottom style="dashed">
        <color theme="1" tint="0.499984740745262"/>
      </bottom>
      <diagonal/>
    </border>
    <border>
      <left/>
      <right/>
      <top/>
      <bottom style="hair">
        <color auto="1"/>
      </bottom>
      <diagonal/>
    </border>
    <border>
      <left/>
      <right style="thin">
        <color theme="0" tint="-0.499984740745262"/>
      </right>
      <top/>
      <bottom style="hair">
        <color auto="1"/>
      </bottom>
      <diagonal/>
    </border>
    <border>
      <left/>
      <right/>
      <top style="thin">
        <color theme="0" tint="-0.499984740745262"/>
      </top>
      <bottom style="hair">
        <color auto="1"/>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dashed">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dashed">
        <color auto="1"/>
      </bottom>
      <diagonal/>
    </border>
    <border>
      <left/>
      <right/>
      <top style="dashed">
        <color theme="1" tint="0.499984740745262"/>
      </top>
      <bottom style="dashed">
        <color auto="1"/>
      </bottom>
      <diagonal/>
    </border>
    <border>
      <left/>
      <right/>
      <top style="dashed">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theme="1" tint="0.499984740745262"/>
      </left>
      <right style="thin">
        <color theme="1" tint="0.499984740745262"/>
      </right>
      <top/>
      <bottom style="thin">
        <color theme="1" tint="0.499984740745262"/>
      </bottom>
      <diagonal/>
    </border>
    <border>
      <left style="thin">
        <color theme="0" tint="-0.499984740745262"/>
      </left>
      <right/>
      <top/>
      <bottom style="dashed">
        <color theme="0" tint="-0.499984740745262"/>
      </bottom>
      <diagonal/>
    </border>
    <border>
      <left/>
      <right/>
      <top style="dashed">
        <color theme="1" tint="0.499984740745262"/>
      </top>
      <bottom style="dashed">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right style="thin">
        <color theme="1" tint="0.499984740745262"/>
      </right>
      <top/>
      <bottom/>
      <diagonal/>
    </border>
    <border>
      <left/>
      <right/>
      <top style="dashed">
        <color theme="1" tint="0.499984740745262"/>
      </top>
      <bottom style="dashed">
        <color theme="0" tint="-0.499984740745262"/>
      </bottom>
      <diagonal/>
    </border>
    <border>
      <left style="thin">
        <color theme="1" tint="0.499984740745262"/>
      </left>
      <right style="thin">
        <color auto="1"/>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style="thin">
        <color theme="1" tint="0.499984740745262"/>
      </top>
      <bottom style="thin">
        <color theme="1" tint="0.499984740745262"/>
      </bottom>
      <diagonal/>
    </border>
    <border>
      <left style="thin">
        <color theme="1" tint="0.499984740745262"/>
      </left>
      <right style="thin">
        <color auto="1"/>
      </right>
      <top/>
      <bottom/>
      <diagonal/>
    </border>
    <border>
      <left style="thin">
        <color auto="1"/>
      </left>
      <right style="thin">
        <color auto="1"/>
      </right>
      <top/>
      <bottom/>
      <diagonal/>
    </border>
    <border>
      <left style="thin">
        <color theme="1" tint="0.499984740745262"/>
      </left>
      <right style="thin">
        <color auto="1"/>
      </right>
      <top/>
      <bottom style="thin">
        <color theme="1" tint="0.499984740745262"/>
      </bottom>
      <diagonal/>
    </border>
    <border>
      <left style="thin">
        <color auto="1"/>
      </left>
      <right style="thin">
        <color auto="1"/>
      </right>
      <top/>
      <bottom style="thin">
        <color theme="1" tint="0.499984740745262"/>
      </bottom>
      <diagonal/>
    </border>
    <border>
      <left style="thin">
        <color auto="1"/>
      </left>
      <right/>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theme="1" tint="0.499984740745262"/>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style="thin">
        <color theme="1" tint="0.499984740745262"/>
      </left>
      <right style="thin">
        <color auto="1"/>
      </right>
      <top style="thin">
        <color auto="1"/>
      </top>
      <bottom/>
      <diagonal/>
    </border>
    <border>
      <left style="thin">
        <color auto="1"/>
      </left>
      <right style="thin">
        <color theme="1" tint="0.499984740745262"/>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thin">
        <color theme="1" tint="0.499984740745262"/>
      </right>
      <top style="medium">
        <color theme="1" tint="0.499984740745262"/>
      </top>
      <bottom style="thin">
        <color theme="1" tint="0.499984740745262"/>
      </bottom>
      <diagonal/>
    </border>
    <border>
      <left/>
      <right/>
      <top style="thin">
        <color theme="0" tint="-0.499984740745262"/>
      </top>
      <bottom style="dashed">
        <color theme="0" tint="-0.499984740745262"/>
      </bottom>
      <diagonal/>
    </border>
    <border>
      <left/>
      <right/>
      <top style="thin">
        <color theme="1" tint="0.499984740745262"/>
      </top>
      <bottom style="dashed">
        <color theme="1" tint="0.499984740745262"/>
      </bottom>
      <diagonal/>
    </border>
    <border>
      <left/>
      <right style="thin">
        <color theme="1" tint="0.499984740745262"/>
      </right>
      <top style="thin">
        <color theme="1" tint="0.499984740745262"/>
      </top>
      <bottom style="dashed">
        <color theme="1" tint="0.499984740745262"/>
      </bottom>
      <diagonal/>
    </border>
    <border>
      <left/>
      <right style="thin">
        <color theme="1" tint="0.499984740745262"/>
      </right>
      <top/>
      <bottom style="dashed">
        <color theme="1" tint="0.499984740745262"/>
      </bottom>
      <diagonal/>
    </border>
    <border>
      <left style="thin">
        <color theme="1" tint="0.499984740745262"/>
      </left>
      <right style="thin">
        <color theme="1" tint="0.499984740745262"/>
      </right>
      <top style="medium">
        <color theme="1" tint="0.499984740745262"/>
      </top>
      <bottom/>
      <diagonal/>
    </border>
    <border>
      <left style="double">
        <color theme="1" tint="0.499984740745262"/>
      </left>
      <right style="thin">
        <color theme="1" tint="0.499984740745262"/>
      </right>
      <top style="thin">
        <color theme="1" tint="0.499984740745262"/>
      </top>
      <bottom style="thin">
        <color theme="1" tint="0.499984740745262"/>
      </bottom>
      <diagonal/>
    </border>
    <border>
      <left style="double">
        <color theme="1" tint="0.499984740745262"/>
      </left>
      <right style="thin">
        <color theme="1" tint="0.499984740745262"/>
      </right>
      <top style="thin">
        <color theme="1" tint="0.499984740745262"/>
      </top>
      <bottom/>
      <diagonal/>
    </border>
    <border>
      <left style="double">
        <color theme="1" tint="0.499984740745262"/>
      </left>
      <right style="thin">
        <color theme="1" tint="0.499984740745262"/>
      </right>
      <top/>
      <bottom style="thin">
        <color theme="1" tint="0.499984740745262"/>
      </bottom>
      <diagonal/>
    </border>
    <border>
      <left style="thin">
        <color theme="1" tint="0.499984740745262"/>
      </left>
      <right style="double">
        <color theme="1" tint="0.499984740745262"/>
      </right>
      <top style="thin">
        <color theme="1" tint="0.499984740745262"/>
      </top>
      <bottom style="thin">
        <color theme="1" tint="0.499984740745262"/>
      </bottom>
      <diagonal/>
    </border>
    <border>
      <left style="thin">
        <color theme="1" tint="0.499984740745262"/>
      </left>
      <right style="double">
        <color theme="1" tint="0.499984740745262"/>
      </right>
      <top style="thin">
        <color theme="1" tint="0.499984740745262"/>
      </top>
      <bottom/>
      <diagonal/>
    </border>
    <border>
      <left style="thin">
        <color theme="1" tint="0.499984740745262"/>
      </left>
      <right style="double">
        <color theme="1" tint="0.499984740745262"/>
      </right>
      <top/>
      <bottom style="thin">
        <color theme="1" tint="0.499984740745262"/>
      </bottom>
      <diagonal/>
    </border>
    <border>
      <left/>
      <right style="double">
        <color theme="1" tint="0.499984740745262"/>
      </right>
      <top style="thin">
        <color theme="1" tint="0.499984740745262"/>
      </top>
      <bottom style="thin">
        <color theme="1" tint="0.499984740745262"/>
      </bottom>
      <diagonal/>
    </border>
    <border>
      <left style="double">
        <color theme="1" tint="0.499984740745262"/>
      </left>
      <right/>
      <top style="thin">
        <color theme="1" tint="0.499984740745262"/>
      </top>
      <bottom style="thin">
        <color theme="1" tint="0.499984740745262"/>
      </bottom>
      <diagonal/>
    </border>
    <border>
      <left style="thin">
        <color theme="0" tint="-0.499984740745262"/>
      </left>
      <right style="thin">
        <color theme="0" tint="-0.499984740745262"/>
      </right>
      <top style="dashed">
        <color theme="0" tint="-0.499984740745262"/>
      </top>
      <bottom style="dashed">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style="dashed">
        <color theme="0" tint="-0.499984740745262"/>
      </top>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499984740745262"/>
      </right>
      <top style="thin">
        <color theme="0" tint="-0.499984740745262"/>
      </top>
      <bottom style="dashed">
        <color theme="0" tint="-0.499984740745262"/>
      </bottom>
      <diagonal/>
    </border>
    <border>
      <left/>
      <right/>
      <top style="dashed">
        <color auto="1"/>
      </top>
      <bottom/>
      <diagonal/>
    </border>
    <border>
      <left/>
      <right/>
      <top style="dashed">
        <color theme="0" tint="-0.499984740745262"/>
      </top>
      <bottom style="dashed">
        <color theme="1" tint="0.499984740745262"/>
      </bottom>
      <diagonal/>
    </border>
    <border>
      <left style="thin">
        <color rgb="FF808080"/>
      </left>
      <right/>
      <top style="thin">
        <color theme="1" tint="0.499984740745262"/>
      </top>
      <bottom style="thin">
        <color rgb="FF808080"/>
      </bottom>
      <diagonal/>
    </border>
    <border>
      <left/>
      <right/>
      <top style="thin">
        <color theme="1" tint="0.499984740745262"/>
      </top>
      <bottom style="thin">
        <color rgb="FF808080"/>
      </bottom>
      <diagonal/>
    </border>
    <border>
      <left/>
      <right style="thin">
        <color theme="1" tint="0.499984740745262"/>
      </right>
      <top style="thin">
        <color theme="1" tint="0.499984740745262"/>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theme="1" tint="0.499984740745262"/>
      </right>
      <top style="thin">
        <color rgb="FF808080"/>
      </top>
      <bottom style="thin">
        <color rgb="FF808080"/>
      </bottom>
      <diagonal/>
    </border>
    <border>
      <left style="thin">
        <color rgb="FF808080"/>
      </left>
      <right/>
      <top style="thin">
        <color rgb="FF808080"/>
      </top>
      <bottom style="thin">
        <color theme="1" tint="0.499984740745262"/>
      </bottom>
      <diagonal/>
    </border>
    <border>
      <left/>
      <right/>
      <top style="thin">
        <color rgb="FF808080"/>
      </top>
      <bottom style="thin">
        <color theme="1" tint="0.499984740745262"/>
      </bottom>
      <diagonal/>
    </border>
    <border>
      <left/>
      <right style="thin">
        <color theme="1" tint="0.499984740745262"/>
      </right>
      <top style="thin">
        <color rgb="FF808080"/>
      </top>
      <bottom style="thin">
        <color theme="1" tint="0.499984740745262"/>
      </bottom>
      <diagonal/>
    </border>
    <border>
      <left/>
      <right style="thin">
        <color auto="1"/>
      </right>
      <top/>
      <bottom style="thin">
        <color theme="0" tint="-0.499984740745262"/>
      </bottom>
      <diagonal/>
    </border>
    <border>
      <left/>
      <right style="thin">
        <color theme="0" tint="-0.499984740745262"/>
      </right>
      <top style="thin">
        <color theme="0" tint="-0.499984740745262"/>
      </top>
      <bottom style="hair">
        <color auto="1"/>
      </bottom>
      <diagonal/>
    </border>
    <border>
      <left style="thin">
        <color theme="0" tint="-0.499984740745262"/>
      </left>
      <right style="thin">
        <color theme="0" tint="-0.499984740745262"/>
      </right>
      <top style="thin">
        <color theme="0" tint="-0.499984740745262"/>
      </top>
      <bottom style="hair">
        <color auto="1"/>
      </bottom>
      <diagonal/>
    </border>
    <border>
      <left style="thin">
        <color theme="0" tint="-0.499984740745262"/>
      </left>
      <right style="thin">
        <color theme="0" tint="-0.499984740745262"/>
      </right>
      <top style="hair">
        <color auto="1"/>
      </top>
      <bottom/>
      <diagonal/>
    </border>
    <border>
      <left/>
      <right style="thin">
        <color theme="0" tint="-0.499984740745262"/>
      </right>
      <top style="hair">
        <color auto="1"/>
      </top>
      <bottom/>
      <diagonal/>
    </border>
    <border>
      <left/>
      <right/>
      <top style="dashed">
        <color theme="1" tint="0.499984740745262"/>
      </top>
      <bottom style="thin">
        <color theme="1" tint="0.499984740745262"/>
      </bottom>
      <diagonal/>
    </border>
    <border>
      <left/>
      <right/>
      <top style="thin">
        <color theme="1" tint="0.499984740745262"/>
      </top>
      <bottom style="dashed">
        <color theme="0" tint="-0.499984740745262"/>
      </bottom>
      <diagonal/>
    </border>
    <border>
      <left/>
      <right style="thin">
        <color theme="1" tint="0.499984740745262"/>
      </right>
      <top style="thin">
        <color theme="1" tint="0.499984740745262"/>
      </top>
      <bottom style="dashed">
        <color theme="0" tint="-0.499984740745262"/>
      </bottom>
      <diagonal/>
    </border>
    <border>
      <left/>
      <right style="thin">
        <color theme="1" tint="0.499984740745262"/>
      </right>
      <top/>
      <bottom style="dashed">
        <color theme="0" tint="-0.499984740745262"/>
      </bottom>
      <diagonal/>
    </border>
    <border>
      <left/>
      <right/>
      <top/>
      <bottom style="dashed">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top style="thin">
        <color theme="0" tint="-0.34998626667073579"/>
      </top>
      <bottom style="thin">
        <color theme="0" tint="-0.34998626667073579"/>
      </bottom>
      <diagonal/>
    </border>
    <border>
      <left/>
      <right/>
      <top/>
      <bottom style="dashed">
        <color theme="0" tint="-0.34998626667073579"/>
      </bottom>
      <diagonal/>
    </border>
    <border>
      <left/>
      <right/>
      <top style="dashed">
        <color theme="0" tint="-0.34998626667073579"/>
      </top>
      <bottom style="dashed">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34998626667073579"/>
      </top>
      <bottom/>
      <diagonal/>
    </border>
    <border>
      <left style="thin">
        <color theme="0" tint="-0.24994659260841701"/>
      </left>
      <right/>
      <top style="thin">
        <color theme="0" tint="-0.34998626667073579"/>
      </top>
      <bottom/>
      <diagonal/>
    </border>
    <border>
      <left/>
      <right style="thin">
        <color theme="0" tint="-0.24994659260841701"/>
      </right>
      <top style="thin">
        <color theme="0" tint="-0.34998626667073579"/>
      </top>
      <bottom/>
      <diagonal/>
    </border>
    <border>
      <left style="thin">
        <color theme="0" tint="-0.24994659260841701"/>
      </left>
      <right style="thin">
        <color theme="0" tint="-0.24994659260841701"/>
      </right>
      <top style="dashed">
        <color theme="0" tint="-0.24994659260841701"/>
      </top>
      <bottom style="dashed">
        <color theme="0" tint="-0.24994659260841701"/>
      </bottom>
      <diagonal/>
    </border>
    <border>
      <left style="thin">
        <color theme="0" tint="-0.24994659260841701"/>
      </left>
      <right style="thin">
        <color theme="0" tint="-0.24994659260841701"/>
      </right>
      <top style="double">
        <color theme="0" tint="-0.24994659260841701"/>
      </top>
      <bottom style="double">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34998626667073579"/>
      </bottom>
      <diagonal/>
    </border>
    <border>
      <left style="thin">
        <color theme="0" tint="-0.24994659260841701"/>
      </left>
      <right style="thin">
        <color theme="0" tint="-0.24994659260841701"/>
      </right>
      <top/>
      <bottom style="thin">
        <color theme="0" tint="-0.34998626667073579"/>
      </bottom>
      <diagonal/>
    </border>
    <border>
      <left style="thin">
        <color theme="0" tint="-0.24994659260841701"/>
      </left>
      <right style="thin">
        <color theme="0" tint="-0.24994659260841701"/>
      </right>
      <top style="dashed">
        <color theme="0" tint="-0.24994659260841701"/>
      </top>
      <bottom style="thin">
        <color theme="0" tint="-0.24994659260841701"/>
      </bottom>
      <diagonal/>
    </border>
    <border>
      <left style="thin">
        <color theme="0" tint="-0.34998626667073579"/>
      </left>
      <right/>
      <top/>
      <bottom style="thin">
        <color theme="0" tint="-0.34998626667073579"/>
      </bottom>
      <diagonal/>
    </border>
    <border>
      <left style="thin">
        <color theme="0" tint="-0.24994659260841701"/>
      </left>
      <right style="thin">
        <color theme="0" tint="-0.24994659260841701"/>
      </right>
      <top/>
      <bottom style="double">
        <color theme="0" tint="-0.24994659260841701"/>
      </bottom>
      <diagonal/>
    </border>
    <border>
      <left style="thin">
        <color theme="0" tint="-0.24994659260841701"/>
      </left>
      <right style="thin">
        <color theme="0" tint="-0.24994659260841701"/>
      </right>
      <top/>
      <bottom style="dashed">
        <color theme="0" tint="-0.24994659260841701"/>
      </bottom>
      <diagonal/>
    </border>
    <border>
      <left style="thin">
        <color theme="0" tint="-0.24994659260841701"/>
      </left>
      <right style="thin">
        <color theme="0" tint="-0.24994659260841701"/>
      </right>
      <top style="dashed">
        <color theme="0" tint="-0.24994659260841701"/>
      </top>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dashed">
        <color theme="0" tint="-0.499984740745262"/>
      </top>
      <bottom/>
      <diagonal/>
    </border>
    <border>
      <left/>
      <right style="thin">
        <color theme="0" tint="-0.34998626667073579"/>
      </right>
      <top/>
      <bottom style="thin">
        <color theme="0" tint="-0.34998626667073579"/>
      </bottom>
      <diagonal/>
    </border>
    <border>
      <left style="thin">
        <color theme="0" tint="-0.24994659260841701"/>
      </left>
      <right style="thin">
        <color theme="0" tint="-0.24994659260841701"/>
      </right>
      <top style="double">
        <color theme="0" tint="-0.24994659260841701"/>
      </top>
      <bottom/>
      <diagonal/>
    </border>
    <border>
      <left style="thin">
        <color theme="0" tint="-0.24994659260841701"/>
      </left>
      <right style="thin">
        <color theme="0" tint="-0.24994659260841701"/>
      </right>
      <top style="thin">
        <color theme="0" tint="-0.34998626667073579"/>
      </top>
      <bottom style="thin">
        <color theme="0" tint="-0.24994659260841701"/>
      </bottom>
      <diagonal/>
    </border>
    <border>
      <left/>
      <right style="thin">
        <color theme="0" tint="-0.24994659260841701"/>
      </right>
      <top style="thin">
        <color theme="0" tint="-0.499984740745262"/>
      </top>
      <bottom style="thin">
        <color theme="0" tint="-0.499984740745262"/>
      </bottom>
      <diagonal/>
    </border>
    <border>
      <left style="thin">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thin">
        <color theme="0" tint="-0.499984740745262"/>
      </right>
      <top style="thin">
        <color theme="0" tint="-0.499984740745262"/>
      </top>
      <bottom style="thin">
        <color theme="0" tint="-0.499984740745262"/>
      </bottom>
      <diagonal/>
    </border>
    <border>
      <left style="thin">
        <color theme="1" tint="0.499984740745262"/>
      </left>
      <right style="thin">
        <color auto="1"/>
      </right>
      <top style="thin">
        <color theme="1" tint="0.499984740745262"/>
      </top>
      <bottom/>
      <diagonal/>
    </border>
    <border>
      <left style="thin">
        <color auto="1"/>
      </left>
      <right style="thin">
        <color auto="1"/>
      </right>
      <top style="thin">
        <color theme="1" tint="0.499984740745262"/>
      </top>
      <bottom/>
      <diagonal/>
    </border>
    <border>
      <left style="thin">
        <color auto="1"/>
      </left>
      <right/>
      <top style="thin">
        <color theme="1" tint="0.499984740745262"/>
      </top>
      <bottom/>
      <diagonal/>
    </border>
    <border>
      <left style="thin">
        <color auto="1"/>
      </left>
      <right style="thin">
        <color theme="1" tint="0.499984740745262"/>
      </right>
      <top/>
      <bottom/>
      <diagonal/>
    </border>
  </borders>
  <cellStyleXfs count="10">
    <xf numFmtId="0" fontId="0" fillId="0" borderId="0"/>
    <xf numFmtId="0" fontId="44" fillId="0" borderId="0" applyNumberFormat="0" applyFill="0" applyBorder="0" applyAlignment="0" applyProtection="0"/>
    <xf numFmtId="0" fontId="23" fillId="0" borderId="0"/>
    <xf numFmtId="0" fontId="32" fillId="0" borderId="0"/>
    <xf numFmtId="9" fontId="65" fillId="0" borderId="0" applyFon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43" fontId="65" fillId="0" borderId="0" applyFont="0" applyFill="0" applyBorder="0" applyAlignment="0" applyProtection="0"/>
  </cellStyleXfs>
  <cellXfs count="2096">
    <xf numFmtId="0" fontId="0" fillId="0" borderId="0" xfId="0"/>
    <xf numFmtId="0" fontId="0" fillId="0" borderId="0" xfId="0" applyAlignment="1">
      <alignment vertical="center"/>
    </xf>
    <xf numFmtId="0" fontId="1" fillId="0" borderId="0" xfId="0" applyFont="1" applyAlignment="1">
      <alignment vertical="center"/>
    </xf>
    <xf numFmtId="0" fontId="2" fillId="0" borderId="0" xfId="0" applyFont="1"/>
    <xf numFmtId="0" fontId="3" fillId="0" borderId="0" xfId="0" applyFont="1" applyAlignment="1">
      <alignment vertical="center"/>
    </xf>
    <xf numFmtId="0" fontId="3" fillId="0" borderId="0" xfId="0" applyFont="1" applyAlignment="1">
      <alignment vertical="center" wrapText="1"/>
    </xf>
    <xf numFmtId="0" fontId="0" fillId="0" borderId="0" xfId="0" applyAlignment="1">
      <alignment vertical="top"/>
    </xf>
    <xf numFmtId="0" fontId="4" fillId="0" borderId="0" xfId="0" applyFont="1" applyAlignment="1">
      <alignment vertical="center"/>
    </xf>
    <xf numFmtId="0" fontId="4" fillId="0" borderId="0" xfId="0" applyFont="1"/>
    <xf numFmtId="0" fontId="0" fillId="0" borderId="0" xfId="0" applyFill="1"/>
    <xf numFmtId="0" fontId="0" fillId="0" borderId="0" xfId="0" applyFont="1"/>
    <xf numFmtId="0" fontId="0" fillId="0" borderId="0" xfId="0" applyAlignment="1">
      <alignment vertical="center" wrapText="1"/>
    </xf>
    <xf numFmtId="0" fontId="0" fillId="0" borderId="0" xfId="0" applyAlignment="1">
      <alignment horizontal="left" vertical="center"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8"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4" fillId="0" borderId="0" xfId="0" applyFont="1" applyBorder="1"/>
    <xf numFmtId="0" fontId="0" fillId="0" borderId="20" xfId="0" applyBorder="1" applyAlignment="1">
      <alignment vertical="center"/>
    </xf>
    <xf numFmtId="0" fontId="1" fillId="0" borderId="0" xfId="0" applyFont="1" applyBorder="1"/>
    <xf numFmtId="0" fontId="14" fillId="0" borderId="0" xfId="0" applyFont="1"/>
    <xf numFmtId="49" fontId="17" fillId="0" borderId="0" xfId="0" applyNumberFormat="1" applyFont="1" applyBorder="1" applyAlignment="1">
      <alignment horizontal="center"/>
    </xf>
    <xf numFmtId="0" fontId="4" fillId="0" borderId="0" xfId="0" applyFont="1" applyBorder="1"/>
    <xf numFmtId="49" fontId="18" fillId="0" borderId="0" xfId="0" applyNumberFormat="1" applyFont="1" applyBorder="1" applyAlignment="1">
      <alignment horizontal="center"/>
    </xf>
    <xf numFmtId="49" fontId="8" fillId="0" borderId="0" xfId="0" applyNumberFormat="1" applyFont="1" applyBorder="1" applyAlignment="1">
      <alignment horizontal="center"/>
    </xf>
    <xf numFmtId="49" fontId="1" fillId="0" borderId="0" xfId="0" applyNumberFormat="1" applyFont="1" applyBorder="1" applyAlignment="1">
      <alignment vertical="center" wrapText="1"/>
    </xf>
    <xf numFmtId="0" fontId="4" fillId="0" borderId="0" xfId="0" applyFont="1" applyBorder="1" applyAlignment="1">
      <alignment horizontal="center"/>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0" borderId="38"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2" fillId="0" borderId="0" xfId="0" applyFont="1" applyBorder="1"/>
    <xf numFmtId="49" fontId="8" fillId="0" borderId="0" xfId="0" applyNumberFormat="1" applyFont="1" applyAlignment="1">
      <alignment horizontal="center" vertical="center"/>
    </xf>
    <xf numFmtId="0" fontId="1" fillId="0" borderId="0" xfId="0" applyFont="1"/>
    <xf numFmtId="0" fontId="4" fillId="0" borderId="0" xfId="0" applyFont="1" applyAlignment="1">
      <alignment horizontal="center"/>
    </xf>
    <xf numFmtId="0" fontId="2" fillId="0" borderId="0" xfId="0" applyFont="1" applyAlignment="1">
      <alignment vertical="top"/>
    </xf>
    <xf numFmtId="0" fontId="1" fillId="0" borderId="0" xfId="0" applyFont="1" applyAlignment="1">
      <alignment horizontal="center" vertical="center"/>
    </xf>
    <xf numFmtId="0" fontId="4" fillId="0" borderId="0" xfId="0" applyFont="1" applyAlignment="1">
      <alignment horizontal="center" vertical="center"/>
    </xf>
    <xf numFmtId="49" fontId="8" fillId="0" borderId="0" xfId="0" applyNumberFormat="1" applyFont="1" applyAlignment="1" applyProtection="1">
      <alignment horizontal="center"/>
    </xf>
    <xf numFmtId="0" fontId="19" fillId="0" borderId="22" xfId="0" applyFont="1" applyBorder="1" applyAlignment="1" applyProtection="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0" fontId="1" fillId="0" borderId="0" xfId="0" applyFont="1" applyBorder="1" applyAlignment="1">
      <alignment horizontal="right"/>
    </xf>
    <xf numFmtId="0" fontId="0" fillId="0" borderId="0" xfId="0" applyAlignment="1">
      <alignment horizontal="center"/>
    </xf>
    <xf numFmtId="3" fontId="4" fillId="0" borderId="49" xfId="0" applyNumberFormat="1" applyFont="1" applyBorder="1" applyAlignment="1">
      <alignment vertical="center" wrapText="1"/>
    </xf>
    <xf numFmtId="3" fontId="34" fillId="0" borderId="49" xfId="0" applyNumberFormat="1" applyFont="1" applyBorder="1" applyAlignment="1">
      <alignment horizontal="right" vertical="center" wrapText="1"/>
    </xf>
    <xf numFmtId="0" fontId="14" fillId="0" borderId="0" xfId="0" applyFont="1" applyAlignment="1">
      <alignment vertical="center"/>
    </xf>
    <xf numFmtId="0" fontId="1" fillId="0" borderId="0" xfId="0" applyFont="1" applyBorder="1" applyAlignment="1">
      <alignment vertical="center" wrapText="1"/>
    </xf>
    <xf numFmtId="0" fontId="27" fillId="0" borderId="58" xfId="0" applyFont="1" applyFill="1" applyBorder="1" applyAlignment="1">
      <alignment horizontal="center" vertical="center" wrapText="1"/>
    </xf>
    <xf numFmtId="3" fontId="34" fillId="0" borderId="49" xfId="0" applyNumberFormat="1" applyFont="1" applyBorder="1" applyAlignment="1">
      <alignment horizontal="center" vertical="center" wrapText="1"/>
    </xf>
    <xf numFmtId="3" fontId="21" fillId="0" borderId="0" xfId="0" applyNumberFormat="1" applyFont="1" applyBorder="1" applyAlignment="1">
      <alignment vertical="center" wrapText="1"/>
    </xf>
    <xf numFmtId="3" fontId="34" fillId="0" borderId="0" xfId="0" applyNumberFormat="1" applyFont="1" applyBorder="1" applyAlignment="1">
      <alignment vertical="center" wrapText="1"/>
    </xf>
    <xf numFmtId="0" fontId="21" fillId="0" borderId="0" xfId="0" applyFont="1" applyFill="1" applyBorder="1" applyAlignment="1">
      <alignment horizontal="center" vertical="center" wrapText="1"/>
    </xf>
    <xf numFmtId="0" fontId="25" fillId="0" borderId="0" xfId="0" applyFont="1" applyAlignment="1">
      <alignment vertical="center" wrapText="1"/>
    </xf>
    <xf numFmtId="0" fontId="25" fillId="0" borderId="38" xfId="0" applyFont="1" applyBorder="1" applyAlignment="1">
      <alignment vertical="center" wrapText="1"/>
    </xf>
    <xf numFmtId="0" fontId="25" fillId="0" borderId="0" xfId="0" applyFont="1" applyBorder="1" applyAlignment="1">
      <alignment vertical="center" wrapText="1"/>
    </xf>
    <xf numFmtId="0" fontId="2" fillId="0" borderId="38" xfId="0" applyFont="1" applyBorder="1"/>
    <xf numFmtId="0" fontId="25" fillId="0" borderId="49" xfId="0" applyFont="1" applyBorder="1" applyAlignment="1">
      <alignment horizontal="left" vertical="center" wrapText="1" indent="1"/>
    </xf>
    <xf numFmtId="0" fontId="25" fillId="0" borderId="39" xfId="0" applyFont="1" applyBorder="1" applyAlignment="1">
      <alignment vertical="center"/>
    </xf>
    <xf numFmtId="0" fontId="25" fillId="0" borderId="40" xfId="0" applyFont="1" applyBorder="1" applyAlignment="1">
      <alignment vertical="center"/>
    </xf>
    <xf numFmtId="0" fontId="25" fillId="0" borderId="41" xfId="0" applyFont="1" applyBorder="1" applyAlignment="1">
      <alignment vertical="center"/>
    </xf>
    <xf numFmtId="0" fontId="25" fillId="0" borderId="49" xfId="0" applyFont="1" applyBorder="1" applyAlignment="1">
      <alignment horizontal="left" vertical="center" indent="1"/>
    </xf>
    <xf numFmtId="0" fontId="25" fillId="0" borderId="0" xfId="3" applyFont="1"/>
    <xf numFmtId="0" fontId="43" fillId="0" borderId="0" xfId="0" applyFont="1"/>
    <xf numFmtId="0" fontId="25" fillId="0" borderId="0" xfId="3" quotePrefix="1" applyFont="1"/>
    <xf numFmtId="14" fontId="19" fillId="0" borderId="22" xfId="0" applyNumberFormat="1" applyFont="1" applyBorder="1" applyAlignment="1" applyProtection="1">
      <alignment horizontal="center" vertical="center"/>
    </xf>
    <xf numFmtId="0" fontId="1" fillId="0" borderId="0" xfId="0" applyFont="1" applyProtection="1"/>
    <xf numFmtId="49" fontId="17" fillId="0" borderId="0" xfId="0" applyNumberFormat="1" applyFont="1" applyAlignment="1" applyProtection="1">
      <alignment horizontal="center"/>
    </xf>
    <xf numFmtId="49" fontId="18" fillId="0" borderId="0" xfId="0" applyNumberFormat="1" applyFont="1" applyAlignment="1" applyProtection="1">
      <alignment horizontal="center"/>
    </xf>
    <xf numFmtId="0" fontId="4" fillId="0" borderId="0" xfId="0" applyFont="1" applyProtection="1"/>
    <xf numFmtId="49" fontId="1" fillId="0" borderId="0" xfId="0" applyNumberFormat="1" applyFont="1" applyAlignment="1" applyProtection="1">
      <alignment horizontal="center" wrapText="1"/>
    </xf>
    <xf numFmtId="0" fontId="4" fillId="0" borderId="0" xfId="0" applyFont="1" applyAlignment="1" applyProtection="1">
      <alignment vertical="center"/>
    </xf>
    <xf numFmtId="0" fontId="4" fillId="0" borderId="0" xfId="0" applyFont="1" applyAlignment="1" applyProtection="1">
      <alignment horizontal="right" vertical="center"/>
    </xf>
    <xf numFmtId="0" fontId="19" fillId="0" borderId="29" xfId="0" applyFont="1" applyBorder="1" applyAlignment="1" applyProtection="1">
      <alignment horizontal="center" vertical="center" wrapText="1"/>
    </xf>
    <xf numFmtId="49" fontId="4" fillId="5" borderId="41" xfId="0" applyNumberFormat="1" applyFont="1" applyFill="1" applyBorder="1" applyAlignment="1" applyProtection="1">
      <alignment horizontal="center" vertical="center" wrapText="1"/>
      <protection locked="0"/>
    </xf>
    <xf numFmtId="3" fontId="19" fillId="5" borderId="55" xfId="0" applyNumberFormat="1" applyFont="1" applyFill="1" applyBorder="1" applyAlignment="1" applyProtection="1">
      <alignment vertical="center" wrapText="1"/>
    </xf>
    <xf numFmtId="0" fontId="4" fillId="0" borderId="30" xfId="0" applyFont="1" applyBorder="1" applyAlignment="1" applyProtection="1">
      <alignment horizontal="center" vertical="center" wrapText="1"/>
    </xf>
    <xf numFmtId="49" fontId="4" fillId="0" borderId="47" xfId="0" applyNumberFormat="1" applyFont="1" applyBorder="1" applyAlignment="1" applyProtection="1">
      <alignment horizontal="center" vertical="center" wrapText="1"/>
      <protection locked="0"/>
    </xf>
    <xf numFmtId="3" fontId="4" fillId="0" borderId="49" xfId="0" applyNumberFormat="1" applyFont="1" applyBorder="1" applyAlignment="1" applyProtection="1">
      <alignment vertical="center" wrapText="1"/>
      <protection locked="0"/>
    </xf>
    <xf numFmtId="3" fontId="4" fillId="0" borderId="49" xfId="0" applyNumberFormat="1" applyFont="1" applyBorder="1" applyAlignment="1" applyProtection="1">
      <alignment vertical="center" wrapText="1"/>
    </xf>
    <xf numFmtId="0" fontId="47" fillId="0" borderId="30" xfId="0" applyFont="1" applyBorder="1" applyAlignment="1" applyProtection="1">
      <alignment horizontal="center" vertical="center" wrapText="1"/>
    </xf>
    <xf numFmtId="49" fontId="4" fillId="5" borderId="47" xfId="0" applyNumberFormat="1" applyFont="1" applyFill="1" applyBorder="1" applyAlignment="1" applyProtection="1">
      <alignment horizontal="center" vertical="center" wrapText="1"/>
      <protection locked="0"/>
    </xf>
    <xf numFmtId="3" fontId="19" fillId="5" borderId="49" xfId="0" applyNumberFormat="1" applyFont="1" applyFill="1" applyBorder="1" applyAlignment="1" applyProtection="1">
      <alignment vertical="center" wrapText="1"/>
    </xf>
    <xf numFmtId="0" fontId="4" fillId="0" borderId="37" xfId="0" applyFont="1" applyBorder="1" applyAlignment="1" applyProtection="1">
      <alignment horizontal="center" vertical="center" wrapText="1"/>
    </xf>
    <xf numFmtId="0" fontId="48" fillId="0" borderId="26" xfId="0" applyFont="1" applyBorder="1" applyAlignment="1" applyProtection="1">
      <alignment horizontal="left" vertical="center" wrapText="1" indent="1"/>
    </xf>
    <xf numFmtId="49" fontId="4" fillId="0" borderId="47" xfId="0" applyNumberFormat="1" applyFont="1" applyBorder="1" applyAlignment="1" applyProtection="1">
      <alignment vertical="center" wrapText="1"/>
      <protection locked="0"/>
    </xf>
    <xf numFmtId="0" fontId="4" fillId="5" borderId="47" xfId="0" applyFont="1" applyFill="1" applyBorder="1" applyAlignment="1" applyProtection="1">
      <alignment horizontal="center" vertical="center" wrapText="1"/>
      <protection locked="0"/>
    </xf>
    <xf numFmtId="3" fontId="19" fillId="0" borderId="49" xfId="0" applyNumberFormat="1" applyFont="1" applyBorder="1" applyAlignment="1" applyProtection="1">
      <alignment vertical="center" wrapText="1"/>
      <protection locked="0"/>
    </xf>
    <xf numFmtId="3" fontId="19" fillId="0" borderId="49" xfId="0" applyNumberFormat="1" applyFont="1" applyBorder="1" applyAlignment="1" applyProtection="1">
      <alignment vertical="center" wrapText="1"/>
    </xf>
    <xf numFmtId="49" fontId="4" fillId="2" borderId="47" xfId="0" applyNumberFormat="1" applyFont="1" applyFill="1" applyBorder="1" applyAlignment="1" applyProtection="1">
      <alignment horizontal="center" vertical="center" wrapText="1"/>
      <protection locked="0"/>
    </xf>
    <xf numFmtId="3" fontId="19" fillId="2" borderId="49" xfId="0" applyNumberFormat="1" applyFont="1" applyFill="1" applyBorder="1" applyAlignment="1" applyProtection="1">
      <alignment vertical="center" wrapText="1"/>
    </xf>
    <xf numFmtId="3" fontId="19" fillId="2" borderId="29" xfId="0" applyNumberFormat="1" applyFont="1" applyFill="1" applyBorder="1" applyAlignment="1" applyProtection="1">
      <alignment vertical="center" wrapText="1"/>
    </xf>
    <xf numFmtId="0" fontId="4" fillId="0" borderId="31" xfId="0" applyFont="1" applyBorder="1" applyAlignment="1" applyProtection="1">
      <alignment horizontal="center" vertical="center" wrapText="1"/>
    </xf>
    <xf numFmtId="0" fontId="4" fillId="0" borderId="31" xfId="0" applyFont="1" applyBorder="1" applyAlignment="1" applyProtection="1">
      <alignment horizontal="left" vertical="center" wrapText="1" indent="1"/>
    </xf>
    <xf numFmtId="3" fontId="4" fillId="0" borderId="29" xfId="0" applyNumberFormat="1" applyFont="1" applyBorder="1" applyAlignment="1" applyProtection="1">
      <alignment vertical="center" wrapText="1"/>
      <protection locked="0"/>
    </xf>
    <xf numFmtId="49" fontId="4" fillId="0" borderId="25" xfId="0" applyNumberFormat="1" applyFont="1" applyBorder="1" applyAlignment="1" applyProtection="1">
      <alignment horizontal="center" vertical="center" wrapText="1"/>
      <protection locked="0"/>
    </xf>
    <xf numFmtId="3" fontId="4" fillId="0" borderId="29" xfId="0" applyNumberFormat="1" applyFont="1" applyBorder="1" applyAlignment="1" applyProtection="1">
      <alignment vertical="center" wrapText="1"/>
    </xf>
    <xf numFmtId="3" fontId="4" fillId="0" borderId="23" xfId="0" applyNumberFormat="1" applyFont="1" applyBorder="1" applyAlignment="1" applyProtection="1">
      <alignment vertical="center" wrapText="1"/>
      <protection locked="0"/>
    </xf>
    <xf numFmtId="0" fontId="4" fillId="0" borderId="30" xfId="0" applyFont="1" applyBorder="1" applyAlignment="1" applyProtection="1">
      <alignment horizontal="left" vertical="center" wrapText="1" indent="1"/>
    </xf>
    <xf numFmtId="3" fontId="4" fillId="0" borderId="29" xfId="0" applyNumberFormat="1" applyFont="1" applyBorder="1" applyAlignment="1" applyProtection="1">
      <alignment horizontal="right" vertical="center" wrapText="1"/>
      <protection locked="0"/>
    </xf>
    <xf numFmtId="3" fontId="4" fillId="0" borderId="29" xfId="0" applyNumberFormat="1" applyFont="1" applyBorder="1" applyAlignment="1" applyProtection="1">
      <alignment horizontal="right" vertical="center" wrapText="1"/>
    </xf>
    <xf numFmtId="3" fontId="4" fillId="0" borderId="23" xfId="0" applyNumberFormat="1" applyFont="1" applyBorder="1" applyAlignment="1" applyProtection="1">
      <alignment horizontal="right" vertical="center" wrapText="1"/>
      <protection locked="0"/>
    </xf>
    <xf numFmtId="0" fontId="19" fillId="0" borderId="31" xfId="0" applyFont="1" applyBorder="1" applyAlignment="1" applyProtection="1">
      <alignment horizontal="center" vertical="center" wrapText="1"/>
    </xf>
    <xf numFmtId="0" fontId="19" fillId="0" borderId="37" xfId="0" applyFont="1" applyBorder="1" applyAlignment="1" applyProtection="1">
      <alignment horizontal="center" vertical="center" wrapText="1"/>
    </xf>
    <xf numFmtId="3" fontId="19" fillId="0" borderId="29" xfId="0" applyNumberFormat="1" applyFont="1" applyBorder="1" applyAlignment="1" applyProtection="1">
      <alignment vertical="center" wrapText="1"/>
      <protection locked="0"/>
    </xf>
    <xf numFmtId="3" fontId="19" fillId="0" borderId="29" xfId="0" applyNumberFormat="1" applyFont="1" applyBorder="1" applyAlignment="1" applyProtection="1">
      <alignment vertical="center" wrapText="1"/>
    </xf>
    <xf numFmtId="3" fontId="19" fillId="0" borderId="23" xfId="0" applyNumberFormat="1" applyFont="1" applyBorder="1" applyAlignment="1" applyProtection="1">
      <alignment vertical="center" wrapText="1"/>
      <protection locked="0"/>
    </xf>
    <xf numFmtId="49" fontId="8" fillId="0" borderId="0" xfId="0" applyNumberFormat="1" applyFont="1" applyAlignment="1" applyProtection="1">
      <alignment horizontal="center" vertical="center"/>
    </xf>
    <xf numFmtId="0" fontId="4" fillId="0" borderId="0" xfId="0" applyFont="1" applyAlignment="1">
      <alignment horizontal="right" vertical="center"/>
    </xf>
    <xf numFmtId="0" fontId="4" fillId="0" borderId="25" xfId="0" applyFont="1" applyBorder="1" applyAlignment="1" applyProtection="1">
      <alignment horizontal="center" vertical="center" wrapText="1"/>
      <protection locked="0"/>
    </xf>
    <xf numFmtId="0" fontId="4" fillId="2" borderId="25" xfId="0" applyFont="1" applyFill="1" applyBorder="1" applyAlignment="1" applyProtection="1">
      <alignment horizontal="center" vertical="center" wrapText="1"/>
      <protection locked="0"/>
    </xf>
    <xf numFmtId="3" fontId="4" fillId="2" borderId="29" xfId="0" applyNumberFormat="1" applyFont="1" applyFill="1" applyBorder="1" applyAlignment="1" applyProtection="1">
      <alignment horizontal="center" vertical="center" wrapText="1"/>
      <protection locked="0"/>
    </xf>
    <xf numFmtId="3" fontId="4" fillId="0" borderId="29" xfId="0" applyNumberFormat="1" applyFont="1" applyBorder="1" applyAlignment="1" applyProtection="1">
      <alignment horizontal="center" vertical="center" wrapText="1"/>
      <protection locked="0"/>
    </xf>
    <xf numFmtId="3" fontId="4" fillId="0" borderId="31" xfId="0" applyNumberFormat="1" applyFont="1" applyBorder="1" applyAlignment="1" applyProtection="1">
      <alignment horizontal="center" vertical="center" wrapText="1"/>
      <protection locked="0"/>
    </xf>
    <xf numFmtId="3" fontId="4" fillId="0" borderId="31" xfId="0" applyNumberFormat="1" applyFont="1" applyBorder="1" applyAlignment="1" applyProtection="1">
      <alignment horizontal="right" vertical="center" wrapText="1"/>
      <protection locked="0"/>
    </xf>
    <xf numFmtId="3" fontId="4" fillId="2" borderId="37" xfId="0" applyNumberFormat="1"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4" fillId="0" borderId="37" xfId="0" applyFont="1" applyBorder="1" applyAlignment="1" applyProtection="1">
      <alignment horizontal="center" vertical="center" wrapText="1"/>
      <protection locked="0"/>
    </xf>
    <xf numFmtId="3" fontId="4" fillId="0" borderId="37" xfId="0" applyNumberFormat="1" applyFont="1" applyBorder="1" applyAlignment="1" applyProtection="1">
      <alignment vertical="center" wrapText="1"/>
      <protection locked="0"/>
    </xf>
    <xf numFmtId="0" fontId="4" fillId="0" borderId="0" xfId="0" applyFont="1" applyBorder="1" applyAlignment="1" applyProtection="1">
      <alignment vertical="center"/>
    </xf>
    <xf numFmtId="0" fontId="19" fillId="2" borderId="29" xfId="0" applyFont="1" applyFill="1" applyBorder="1" applyAlignment="1" applyProtection="1">
      <alignment horizontal="center" vertical="center" wrapText="1"/>
    </xf>
    <xf numFmtId="3" fontId="19" fillId="2" borderId="29" xfId="0" applyNumberFormat="1" applyFont="1" applyFill="1" applyBorder="1" applyAlignment="1" applyProtection="1">
      <alignment horizontal="right" vertical="center" wrapText="1"/>
    </xf>
    <xf numFmtId="0" fontId="4" fillId="4" borderId="29" xfId="0" applyFont="1" applyFill="1" applyBorder="1" applyAlignment="1" applyProtection="1">
      <alignment horizontal="center" vertical="center" wrapText="1"/>
    </xf>
    <xf numFmtId="3" fontId="4" fillId="4" borderId="29" xfId="0" applyNumberFormat="1" applyFont="1" applyFill="1" applyBorder="1" applyAlignment="1" applyProtection="1">
      <alignment horizontal="center" vertical="center" wrapText="1"/>
    </xf>
    <xf numFmtId="3" fontId="4" fillId="4" borderId="29" xfId="0" applyNumberFormat="1" applyFont="1" applyFill="1" applyBorder="1" applyAlignment="1" applyProtection="1">
      <alignment horizontal="right" vertical="center" wrapText="1"/>
    </xf>
    <xf numFmtId="0" fontId="4" fillId="0" borderId="29" xfId="0" applyFont="1" applyBorder="1" applyAlignment="1" applyProtection="1">
      <alignment horizontal="center" vertical="center" wrapText="1"/>
    </xf>
    <xf numFmtId="3" fontId="4" fillId="0" borderId="31" xfId="0" applyNumberFormat="1" applyFont="1" applyBorder="1" applyAlignment="1" applyProtection="1">
      <alignment horizontal="center" vertical="center" wrapText="1"/>
    </xf>
    <xf numFmtId="3" fontId="4" fillId="0" borderId="31" xfId="0" applyNumberFormat="1" applyFont="1" applyBorder="1" applyAlignment="1" applyProtection="1">
      <alignment horizontal="right" vertical="center" wrapText="1"/>
    </xf>
    <xf numFmtId="3" fontId="4" fillId="0" borderId="37" xfId="0" applyNumberFormat="1" applyFont="1" applyBorder="1" applyAlignment="1" applyProtection="1">
      <alignment horizontal="center" vertical="center" wrapText="1"/>
    </xf>
    <xf numFmtId="3" fontId="4" fillId="0" borderId="37" xfId="0" applyNumberFormat="1" applyFont="1" applyBorder="1" applyAlignment="1" applyProtection="1">
      <alignment horizontal="right" vertical="center" wrapText="1"/>
    </xf>
    <xf numFmtId="0" fontId="19" fillId="2" borderId="37" xfId="0" applyFont="1" applyFill="1" applyBorder="1" applyAlignment="1" applyProtection="1">
      <alignment horizontal="center" vertical="center" wrapText="1"/>
    </xf>
    <xf numFmtId="3" fontId="4" fillId="2" borderId="37" xfId="0" applyNumberFormat="1" applyFont="1" applyFill="1" applyBorder="1" applyAlignment="1" applyProtection="1">
      <alignment horizontal="center" vertical="center" wrapText="1"/>
    </xf>
    <xf numFmtId="3" fontId="19" fillId="2" borderId="37" xfId="0" applyNumberFormat="1" applyFont="1" applyFill="1" applyBorder="1" applyAlignment="1" applyProtection="1">
      <alignment horizontal="right" vertical="center" wrapText="1"/>
    </xf>
    <xf numFmtId="3" fontId="19" fillId="2" borderId="29" xfId="0" applyNumberFormat="1" applyFont="1" applyFill="1" applyBorder="1" applyAlignment="1" applyProtection="1">
      <alignment horizontal="right" vertical="center" wrapText="1"/>
      <protection locked="0"/>
    </xf>
    <xf numFmtId="0" fontId="19" fillId="2" borderId="31" xfId="0" applyFont="1" applyFill="1" applyBorder="1" applyAlignment="1" applyProtection="1">
      <alignment horizontal="center" vertical="center" wrapText="1"/>
    </xf>
    <xf numFmtId="3" fontId="4" fillId="2" borderId="31" xfId="0" applyNumberFormat="1" applyFont="1" applyFill="1" applyBorder="1" applyAlignment="1" applyProtection="1">
      <alignment horizontal="center" vertical="center" wrapText="1"/>
      <protection locked="0"/>
    </xf>
    <xf numFmtId="3" fontId="19" fillId="2" borderId="31" xfId="0" applyNumberFormat="1" applyFont="1" applyFill="1" applyBorder="1" applyAlignment="1" applyProtection="1">
      <alignment horizontal="right" vertical="center" wrapText="1"/>
    </xf>
    <xf numFmtId="0" fontId="19" fillId="0" borderId="30" xfId="0" applyFont="1" applyBorder="1" applyAlignment="1" applyProtection="1">
      <alignment horizontal="center" vertical="center" wrapText="1"/>
    </xf>
    <xf numFmtId="3" fontId="19" fillId="5" borderId="49" xfId="0" applyNumberFormat="1" applyFont="1" applyFill="1" applyBorder="1" applyAlignment="1">
      <alignment horizontal="right" vertical="center" wrapText="1"/>
    </xf>
    <xf numFmtId="3" fontId="4" fillId="0" borderId="49" xfId="0" applyNumberFormat="1" applyFont="1" applyBorder="1" applyAlignment="1">
      <alignment horizontal="right" vertical="center" wrapText="1"/>
    </xf>
    <xf numFmtId="0" fontId="1" fillId="0" borderId="0" xfId="0" applyFont="1" applyBorder="1" applyAlignment="1">
      <alignment horizontal="center" vertical="center" wrapText="1"/>
    </xf>
    <xf numFmtId="14" fontId="19" fillId="0" borderId="22" xfId="0" applyNumberFormat="1" applyFont="1" applyBorder="1" applyAlignment="1">
      <alignment horizontal="center" vertical="center"/>
    </xf>
    <xf numFmtId="0" fontId="19" fillId="0" borderId="22" xfId="0" applyFont="1" applyBorder="1" applyAlignment="1">
      <alignment horizontal="center" vertical="center"/>
    </xf>
    <xf numFmtId="0" fontId="1" fillId="0" borderId="0" xfId="0" applyFont="1" applyBorder="1" applyAlignment="1">
      <alignment horizontal="center" vertical="center"/>
    </xf>
    <xf numFmtId="49" fontId="8" fillId="0" borderId="0" xfId="0" applyNumberFormat="1" applyFont="1" applyAlignment="1">
      <alignment horizontal="center" vertical="center"/>
    </xf>
    <xf numFmtId="49" fontId="8" fillId="0" borderId="0" xfId="0" applyNumberFormat="1" applyFont="1" applyAlignment="1" applyProtection="1">
      <alignment horizontal="center" vertical="center"/>
    </xf>
    <xf numFmtId="0" fontId="19" fillId="0" borderId="32" xfId="0" applyFont="1" applyBorder="1" applyAlignment="1" applyProtection="1">
      <alignment horizontal="center" vertical="center"/>
    </xf>
    <xf numFmtId="0" fontId="19" fillId="0" borderId="42" xfId="0" applyFont="1" applyBorder="1" applyAlignment="1">
      <alignment horizontal="left" vertical="center"/>
    </xf>
    <xf numFmtId="0" fontId="1" fillId="0" borderId="0" xfId="0" applyFont="1" applyBorder="1" applyAlignment="1">
      <alignment horizontal="left" vertical="center" wrapText="1" indent="1"/>
    </xf>
    <xf numFmtId="0" fontId="1" fillId="0" borderId="0" xfId="0" applyFont="1" applyBorder="1" applyAlignment="1">
      <alignment horizontal="right" vertical="center"/>
    </xf>
    <xf numFmtId="3" fontId="19" fillId="6" borderId="49" xfId="0" applyNumberFormat="1" applyFont="1" applyFill="1" applyBorder="1" applyAlignment="1">
      <alignment horizontal="right" vertical="center" wrapText="1"/>
    </xf>
    <xf numFmtId="3" fontId="17" fillId="5" borderId="49" xfId="0" applyNumberFormat="1" applyFont="1" applyFill="1" applyBorder="1" applyAlignment="1">
      <alignment horizontal="right" vertical="center" wrapText="1"/>
    </xf>
    <xf numFmtId="0" fontId="17" fillId="0" borderId="49" xfId="0" applyFont="1" applyBorder="1" applyAlignment="1">
      <alignment horizontal="center" vertical="center" wrapText="1"/>
    </xf>
    <xf numFmtId="0" fontId="17" fillId="0" borderId="0" xfId="0" applyFont="1" applyBorder="1" applyAlignment="1">
      <alignment horizontal="center" vertical="center" wrapText="1"/>
    </xf>
    <xf numFmtId="0" fontId="25" fillId="0" borderId="55" xfId="0" applyFont="1" applyFill="1" applyBorder="1" applyAlignment="1">
      <alignment horizontal="center" vertical="center" wrapText="1"/>
    </xf>
    <xf numFmtId="0" fontId="25" fillId="0" borderId="58" xfId="0" applyFont="1" applyFill="1" applyBorder="1" applyAlignment="1">
      <alignment horizontal="center" vertical="center" wrapText="1"/>
    </xf>
    <xf numFmtId="3" fontId="21" fillId="0" borderId="49" xfId="0" applyNumberFormat="1" applyFont="1" applyBorder="1" applyAlignment="1">
      <alignment horizontal="right" vertical="center" wrapText="1"/>
    </xf>
    <xf numFmtId="0" fontId="19" fillId="0" borderId="42" xfId="0" applyFont="1" applyBorder="1" applyAlignment="1">
      <alignment horizontal="center" vertical="center"/>
    </xf>
    <xf numFmtId="0" fontId="25" fillId="0" borderId="49" xfId="0" applyFont="1" applyBorder="1" applyAlignment="1">
      <alignment horizontal="center" vertical="center" wrapText="1"/>
    </xf>
    <xf numFmtId="0" fontId="25" fillId="0" borderId="38" xfId="0" applyFont="1" applyBorder="1" applyAlignment="1">
      <alignment horizontal="left" vertical="center" wrapText="1" indent="1"/>
    </xf>
    <xf numFmtId="0" fontId="25" fillId="0" borderId="0" xfId="0" applyFont="1" applyBorder="1" applyAlignment="1">
      <alignment horizontal="left" vertical="center" wrapText="1" indent="1"/>
    </xf>
    <xf numFmtId="0" fontId="25" fillId="0" borderId="46" xfId="0" applyFont="1" applyBorder="1" applyAlignment="1">
      <alignment horizontal="center" vertical="center" wrapText="1"/>
    </xf>
    <xf numFmtId="0" fontId="25" fillId="0" borderId="60" xfId="0" applyFont="1" applyBorder="1" applyAlignment="1">
      <alignment horizontal="left" vertical="center" wrapText="1" indent="1"/>
    </xf>
    <xf numFmtId="3" fontId="19" fillId="5" borderId="49" xfId="0" applyNumberFormat="1" applyFont="1" applyFill="1" applyBorder="1" applyAlignment="1">
      <alignment vertical="center" wrapText="1"/>
    </xf>
    <xf numFmtId="3" fontId="19" fillId="6" borderId="49" xfId="0" applyNumberFormat="1" applyFont="1" applyFill="1" applyBorder="1" applyAlignment="1">
      <alignment vertical="center" wrapText="1"/>
    </xf>
    <xf numFmtId="3" fontId="19" fillId="2" borderId="49" xfId="0" applyNumberFormat="1" applyFont="1" applyFill="1" applyBorder="1" applyAlignment="1">
      <alignment horizontal="right" vertical="center" wrapText="1"/>
    </xf>
    <xf numFmtId="0" fontId="4" fillId="0" borderId="49" xfId="0" applyFont="1" applyBorder="1" applyAlignment="1" applyProtection="1">
      <alignment horizontal="center" vertical="center" wrapText="1"/>
      <protection locked="0"/>
    </xf>
    <xf numFmtId="3" fontId="4" fillId="0" borderId="49" xfId="0" applyNumberFormat="1" applyFont="1" applyBorder="1" applyAlignment="1" applyProtection="1">
      <alignment horizontal="right" vertical="center" wrapText="1"/>
      <protection locked="0"/>
    </xf>
    <xf numFmtId="3" fontId="19" fillId="2" borderId="49" xfId="0" applyNumberFormat="1" applyFont="1" applyFill="1" applyBorder="1" applyAlignment="1" applyProtection="1">
      <alignment horizontal="right" vertical="center" wrapText="1"/>
      <protection locked="0"/>
    </xf>
    <xf numFmtId="0" fontId="49" fillId="0" borderId="0" xfId="0" applyFont="1" applyAlignment="1">
      <alignment vertical="center"/>
    </xf>
    <xf numFmtId="3" fontId="4" fillId="0" borderId="46" xfId="0" applyNumberFormat="1" applyFont="1" applyBorder="1" applyAlignment="1" applyProtection="1">
      <alignment horizontal="right" vertical="center" wrapText="1"/>
      <protection locked="0"/>
    </xf>
    <xf numFmtId="3" fontId="4" fillId="0" borderId="47" xfId="0" applyNumberFormat="1" applyFont="1" applyBorder="1" applyAlignment="1" applyProtection="1">
      <alignment horizontal="right" vertical="center" wrapText="1"/>
      <protection locked="0"/>
    </xf>
    <xf numFmtId="3" fontId="19" fillId="2" borderId="49" xfId="0" applyNumberFormat="1" applyFont="1" applyFill="1" applyBorder="1" applyAlignment="1">
      <alignment vertical="center" wrapText="1"/>
    </xf>
    <xf numFmtId="3" fontId="21" fillId="0" borderId="0" xfId="0" applyNumberFormat="1" applyFont="1" applyBorder="1" applyAlignment="1">
      <alignment horizontal="right" vertical="center" wrapText="1"/>
    </xf>
    <xf numFmtId="0" fontId="4" fillId="0" borderId="0" xfId="0" applyFont="1" applyBorder="1" applyAlignment="1" applyProtection="1">
      <alignment horizontal="center" vertical="center"/>
    </xf>
    <xf numFmtId="3" fontId="4" fillId="0" borderId="49" xfId="0" applyNumberFormat="1" applyFont="1" applyFill="1" applyBorder="1" applyAlignment="1" applyProtection="1">
      <alignment horizontal="right" vertical="center" wrapText="1"/>
    </xf>
    <xf numFmtId="3" fontId="4" fillId="0" borderId="49" xfId="0" applyNumberFormat="1" applyFont="1" applyBorder="1" applyAlignment="1" applyProtection="1">
      <alignment horizontal="right" vertical="center" wrapText="1"/>
    </xf>
    <xf numFmtId="3" fontId="19" fillId="2" borderId="49" xfId="0" applyNumberFormat="1" applyFont="1" applyFill="1" applyBorder="1" applyAlignment="1" applyProtection="1">
      <alignment horizontal="right" vertical="center" wrapText="1"/>
    </xf>
    <xf numFmtId="0" fontId="49" fillId="0" borderId="0" xfId="0" applyFont="1"/>
    <xf numFmtId="3" fontId="19" fillId="0" borderId="49" xfId="0" applyNumberFormat="1" applyFont="1" applyBorder="1" applyAlignment="1">
      <alignment horizontal="right" vertical="center" wrapText="1"/>
    </xf>
    <xf numFmtId="3" fontId="4" fillId="0" borderId="49" xfId="0" applyNumberFormat="1" applyFont="1" applyBorder="1" applyAlignment="1" applyProtection="1">
      <alignment horizontal="center" vertical="center" wrapText="1"/>
      <protection locked="0"/>
    </xf>
    <xf numFmtId="3" fontId="19" fillId="6" borderId="49" xfId="0" applyNumberFormat="1" applyFont="1" applyFill="1" applyBorder="1" applyAlignment="1" applyProtection="1">
      <alignment horizontal="center" vertical="center" wrapText="1"/>
    </xf>
    <xf numFmtId="10" fontId="4" fillId="0" borderId="49" xfId="0" applyNumberFormat="1" applyFont="1" applyBorder="1" applyAlignment="1">
      <alignment horizontal="center" vertical="center" wrapText="1"/>
    </xf>
    <xf numFmtId="0" fontId="19" fillId="0" borderId="0" xfId="0" applyFont="1" applyAlignment="1">
      <alignment vertical="center"/>
    </xf>
    <xf numFmtId="0" fontId="54" fillId="0" borderId="49" xfId="0" applyFont="1" applyBorder="1" applyAlignment="1">
      <alignment horizontal="center" vertical="center" wrapText="1"/>
    </xf>
    <xf numFmtId="4" fontId="4" fillId="0" borderId="49" xfId="0" applyNumberFormat="1" applyFont="1" applyBorder="1" applyAlignment="1">
      <alignment horizontal="right" vertical="center" wrapText="1"/>
    </xf>
    <xf numFmtId="0" fontId="54" fillId="0" borderId="49" xfId="0" applyFont="1" applyBorder="1" applyAlignment="1" applyProtection="1">
      <alignment horizontal="center" vertical="center" wrapText="1"/>
      <protection locked="0"/>
    </xf>
    <xf numFmtId="4" fontId="4" fillId="0" borderId="49" xfId="0" applyNumberFormat="1" applyFont="1" applyBorder="1" applyAlignment="1" applyProtection="1">
      <alignment horizontal="right" vertical="center" wrapText="1"/>
      <protection locked="0"/>
    </xf>
    <xf numFmtId="0" fontId="56" fillId="0" borderId="0" xfId="0" applyFont="1" applyBorder="1" applyAlignment="1">
      <alignment vertical="center" wrapText="1"/>
    </xf>
    <xf numFmtId="3" fontId="19" fillId="0" borderId="49" xfId="0" applyNumberFormat="1" applyFont="1" applyBorder="1" applyAlignment="1" applyProtection="1">
      <alignment horizontal="right" vertical="center" wrapText="1"/>
      <protection locked="0"/>
    </xf>
    <xf numFmtId="0" fontId="4" fillId="5" borderId="49" xfId="0" applyFont="1" applyFill="1" applyBorder="1" applyAlignment="1" applyProtection="1">
      <alignment horizontal="center" vertical="center" wrapText="1"/>
      <protection locked="0"/>
    </xf>
    <xf numFmtId="0" fontId="19" fillId="5" borderId="49" xfId="0" applyFont="1" applyFill="1" applyBorder="1" applyAlignment="1" applyProtection="1">
      <alignment horizontal="center" vertical="center" wrapText="1"/>
      <protection locked="0"/>
    </xf>
    <xf numFmtId="0" fontId="26" fillId="6" borderId="49" xfId="0" applyFont="1" applyFill="1" applyBorder="1" applyAlignment="1" applyProtection="1">
      <alignment horizontal="center" vertical="center" wrapText="1"/>
      <protection locked="0"/>
    </xf>
    <xf numFmtId="3" fontId="19" fillId="7" borderId="49" xfId="0" applyNumberFormat="1" applyFont="1" applyFill="1" applyBorder="1" applyAlignment="1">
      <alignment horizontal="right" vertical="center" wrapText="1"/>
    </xf>
    <xf numFmtId="0" fontId="0" fillId="0" borderId="0" xfId="0" applyProtection="1"/>
    <xf numFmtId="3" fontId="19" fillId="5" borderId="49" xfId="0" applyNumberFormat="1" applyFont="1" applyFill="1" applyBorder="1" applyAlignment="1" applyProtection="1">
      <alignment horizontal="right" vertical="center" wrapText="1"/>
    </xf>
    <xf numFmtId="3" fontId="19" fillId="7" borderId="49" xfId="0" applyNumberFormat="1" applyFont="1" applyFill="1" applyBorder="1" applyAlignment="1" applyProtection="1">
      <alignment horizontal="right" vertical="center" wrapText="1"/>
    </xf>
    <xf numFmtId="164" fontId="19" fillId="5" borderId="49" xfId="0" applyNumberFormat="1" applyFont="1" applyFill="1" applyBorder="1" applyAlignment="1" applyProtection="1">
      <alignment horizontal="right" vertical="center" wrapText="1"/>
    </xf>
    <xf numFmtId="0" fontId="4" fillId="0" borderId="0" xfId="0" applyFont="1" applyFill="1" applyAlignment="1">
      <alignment vertical="center"/>
    </xf>
    <xf numFmtId="0" fontId="49" fillId="0" borderId="0" xfId="0" applyFont="1" applyFill="1"/>
    <xf numFmtId="0" fontId="4" fillId="2" borderId="49" xfId="0" applyFont="1" applyFill="1" applyBorder="1" applyAlignment="1">
      <alignment horizontal="center" vertical="center" wrapText="1"/>
    </xf>
    <xf numFmtId="3" fontId="4" fillId="0" borderId="49" xfId="0" applyNumberFormat="1" applyFont="1" applyFill="1" applyBorder="1" applyAlignment="1" applyProtection="1">
      <alignment horizontal="right" vertical="center" wrapText="1"/>
      <protection locked="0"/>
    </xf>
    <xf numFmtId="3" fontId="19" fillId="0" borderId="49" xfId="0" applyNumberFormat="1" applyFont="1" applyFill="1" applyBorder="1" applyAlignment="1" applyProtection="1">
      <alignment horizontal="right" vertical="center" wrapText="1"/>
      <protection locked="0"/>
    </xf>
    <xf numFmtId="3" fontId="26" fillId="6" borderId="49" xfId="0" applyNumberFormat="1" applyFont="1" applyFill="1" applyBorder="1" applyAlignment="1">
      <alignment horizontal="right" vertical="center" wrapText="1"/>
    </xf>
    <xf numFmtId="3" fontId="26" fillId="7" borderId="49" xfId="0" applyNumberFormat="1" applyFont="1" applyFill="1" applyBorder="1" applyAlignment="1">
      <alignment horizontal="right" vertical="center" wrapText="1"/>
    </xf>
    <xf numFmtId="3" fontId="21" fillId="0" borderId="49" xfId="0" applyNumberFormat="1" applyFont="1" applyBorder="1" applyAlignment="1" applyProtection="1">
      <alignment horizontal="center" vertical="center" wrapText="1"/>
      <protection locked="0"/>
    </xf>
    <xf numFmtId="3" fontId="21" fillId="0" borderId="49" xfId="0" applyNumberFormat="1" applyFont="1" applyBorder="1" applyAlignment="1" applyProtection="1">
      <alignment horizontal="right" vertical="center" wrapText="1"/>
      <protection locked="0"/>
    </xf>
    <xf numFmtId="3" fontId="17" fillId="0" borderId="49" xfId="0" applyNumberFormat="1" applyFont="1" applyBorder="1" applyAlignment="1">
      <alignment horizontal="right" vertical="center" wrapText="1"/>
    </xf>
    <xf numFmtId="0" fontId="2" fillId="0" borderId="49" xfId="0" applyFont="1" applyBorder="1" applyAlignment="1" applyProtection="1">
      <alignment horizontal="center" vertical="center"/>
      <protection locked="0"/>
    </xf>
    <xf numFmtId="3" fontId="24" fillId="0" borderId="49" xfId="0" applyNumberFormat="1" applyFont="1" applyFill="1" applyBorder="1" applyAlignment="1" applyProtection="1">
      <alignment horizontal="right" vertical="center" wrapText="1"/>
      <protection locked="0"/>
    </xf>
    <xf numFmtId="3" fontId="17" fillId="6" borderId="49" xfId="0" applyNumberFormat="1" applyFont="1" applyFill="1" applyBorder="1" applyAlignment="1">
      <alignment horizontal="right" vertical="center" wrapText="1"/>
    </xf>
    <xf numFmtId="0" fontId="59" fillId="0" borderId="49" xfId="0" applyFont="1" applyFill="1" applyBorder="1" applyAlignment="1" applyProtection="1">
      <alignment horizontal="center" vertical="center" wrapText="1"/>
      <protection locked="0"/>
    </xf>
    <xf numFmtId="3" fontId="25" fillId="0" borderId="49" xfId="0" applyNumberFormat="1" applyFont="1" applyFill="1" applyBorder="1" applyAlignment="1" applyProtection="1">
      <alignment horizontal="right" vertical="center" wrapText="1"/>
      <protection locked="0"/>
    </xf>
    <xf numFmtId="3" fontId="1" fillId="0" borderId="49" xfId="0" applyNumberFormat="1" applyFont="1" applyBorder="1" applyAlignment="1" applyProtection="1">
      <alignment horizontal="right" vertical="center" wrapText="1"/>
      <protection locked="0"/>
    </xf>
    <xf numFmtId="3" fontId="17" fillId="0" borderId="49" xfId="0" applyNumberFormat="1" applyFont="1" applyBorder="1" applyAlignment="1" applyProtection="1">
      <alignment horizontal="right" vertical="center" wrapText="1"/>
      <protection locked="0"/>
    </xf>
    <xf numFmtId="0" fontId="55" fillId="0" borderId="49" xfId="0" applyFont="1" applyBorder="1" applyAlignment="1" applyProtection="1">
      <alignment horizontal="center" vertical="center" wrapText="1"/>
      <protection locked="0"/>
    </xf>
    <xf numFmtId="0" fontId="53" fillId="0" borderId="49" xfId="0" applyFont="1" applyBorder="1" applyAlignment="1" applyProtection="1">
      <alignment horizontal="center" vertical="center" wrapText="1"/>
      <protection locked="0"/>
    </xf>
    <xf numFmtId="0" fontId="5" fillId="0" borderId="0" xfId="0" applyFont="1" applyBorder="1" applyAlignment="1"/>
    <xf numFmtId="0" fontId="7" fillId="0" borderId="0" xfId="0" applyFont="1" applyBorder="1" applyAlignment="1"/>
    <xf numFmtId="0" fontId="55" fillId="0" borderId="0" xfId="0" applyFont="1" applyBorder="1" applyAlignment="1">
      <alignment horizontal="left" vertical="top" indent="1"/>
    </xf>
    <xf numFmtId="0" fontId="1" fillId="7" borderId="49" xfId="0" applyFont="1" applyFill="1" applyBorder="1" applyAlignment="1">
      <alignment horizontal="center" vertical="center"/>
    </xf>
    <xf numFmtId="0" fontId="1" fillId="0" borderId="33" xfId="0" applyFont="1" applyBorder="1" applyAlignment="1">
      <alignment vertical="center"/>
    </xf>
    <xf numFmtId="0" fontId="1" fillId="0" borderId="34" xfId="0" applyFont="1" applyBorder="1" applyAlignment="1">
      <alignment vertical="center"/>
    </xf>
    <xf numFmtId="0" fontId="17" fillId="0" borderId="85" xfId="0" applyFont="1" applyBorder="1" applyAlignment="1">
      <alignment horizontal="center" vertical="center"/>
    </xf>
    <xf numFmtId="0" fontId="1" fillId="0" borderId="60" xfId="0" applyFont="1" applyBorder="1" applyAlignment="1">
      <alignment vertical="center"/>
    </xf>
    <xf numFmtId="0" fontId="25" fillId="0" borderId="0" xfId="0" applyFont="1" applyAlignment="1">
      <alignment vertical="center"/>
    </xf>
    <xf numFmtId="3" fontId="25" fillId="0" borderId="49" xfId="0" applyNumberFormat="1" applyFont="1" applyBorder="1" applyAlignment="1" applyProtection="1">
      <alignment vertical="center" wrapText="1"/>
      <protection locked="0"/>
    </xf>
    <xf numFmtId="3" fontId="25" fillId="0" borderId="55" xfId="0" applyNumberFormat="1" applyFont="1" applyBorder="1" applyAlignment="1" applyProtection="1">
      <alignment vertical="center" wrapText="1"/>
      <protection locked="0"/>
    </xf>
    <xf numFmtId="3" fontId="25" fillId="0" borderId="49" xfId="0" applyNumberFormat="1" applyFont="1" applyBorder="1" applyAlignment="1" applyProtection="1">
      <alignment vertical="center"/>
      <protection locked="0"/>
    </xf>
    <xf numFmtId="0" fontId="58" fillId="0" borderId="49" xfId="0" applyFont="1" applyBorder="1" applyAlignment="1" applyProtection="1">
      <alignment horizontal="left" vertical="center" wrapText="1" indent="1"/>
      <protection locked="0"/>
    </xf>
    <xf numFmtId="3" fontId="58" fillId="0" borderId="49" xfId="0" applyNumberFormat="1" applyFont="1" applyBorder="1" applyAlignment="1" applyProtection="1">
      <alignment horizontal="center" vertical="center" wrapText="1"/>
      <protection locked="0"/>
    </xf>
    <xf numFmtId="3" fontId="25" fillId="0" borderId="49" xfId="0" applyNumberFormat="1" applyFont="1" applyBorder="1" applyAlignment="1" applyProtection="1">
      <alignment horizontal="right" vertical="center" wrapText="1"/>
      <protection locked="0"/>
    </xf>
    <xf numFmtId="0" fontId="57" fillId="0" borderId="49" xfId="0" applyFont="1" applyBorder="1" applyAlignment="1" applyProtection="1">
      <alignment horizontal="center" vertical="center"/>
      <protection locked="0"/>
    </xf>
    <xf numFmtId="3" fontId="2" fillId="0" borderId="49" xfId="0" applyNumberFormat="1" applyFont="1" applyBorder="1" applyAlignment="1" applyProtection="1">
      <alignment horizontal="right" vertical="center"/>
      <protection locked="0"/>
    </xf>
    <xf numFmtId="0" fontId="59" fillId="0" borderId="47" xfId="0" applyFont="1" applyBorder="1" applyAlignment="1" applyProtection="1">
      <alignment horizontal="center" vertical="center"/>
      <protection locked="0"/>
    </xf>
    <xf numFmtId="0" fontId="57" fillId="0" borderId="78" xfId="0" applyFont="1" applyBorder="1" applyAlignment="1" applyProtection="1">
      <alignment vertical="center"/>
      <protection locked="0"/>
    </xf>
    <xf numFmtId="9" fontId="1" fillId="0" borderId="78" xfId="0" applyNumberFormat="1" applyFont="1" applyBorder="1" applyAlignment="1" applyProtection="1">
      <alignment horizontal="right" vertical="center"/>
      <protection locked="0"/>
    </xf>
    <xf numFmtId="14" fontId="1" fillId="0" borderId="78" xfId="0" applyNumberFormat="1" applyFont="1" applyBorder="1" applyAlignment="1" applyProtection="1">
      <alignment horizontal="center" vertical="center"/>
      <protection locked="0"/>
    </xf>
    <xf numFmtId="3" fontId="1" fillId="0" borderId="78" xfId="0" applyNumberFormat="1" applyFont="1" applyBorder="1" applyAlignment="1" applyProtection="1">
      <alignment vertical="center"/>
      <protection locked="0"/>
    </xf>
    <xf numFmtId="0" fontId="57" fillId="0" borderId="49" xfId="0" applyFont="1" applyBorder="1" applyAlignment="1" applyProtection="1">
      <alignment vertical="center"/>
      <protection locked="0"/>
    </xf>
    <xf numFmtId="9" fontId="1" fillId="0" borderId="49" xfId="0" applyNumberFormat="1" applyFont="1" applyBorder="1" applyAlignment="1" applyProtection="1">
      <alignment horizontal="right" vertical="center"/>
      <protection locked="0"/>
    </xf>
    <xf numFmtId="14" fontId="1" fillId="0" borderId="49" xfId="0" applyNumberFormat="1" applyFont="1" applyBorder="1" applyAlignment="1" applyProtection="1">
      <alignment horizontal="center" vertical="center"/>
      <protection locked="0"/>
    </xf>
    <xf numFmtId="3" fontId="1" fillId="0" borderId="49" xfId="0" applyNumberFormat="1" applyFont="1" applyBorder="1" applyAlignment="1" applyProtection="1">
      <alignment vertical="center"/>
      <protection locked="0"/>
    </xf>
    <xf numFmtId="0" fontId="57" fillId="0" borderId="58" xfId="0" applyFont="1" applyBorder="1" applyAlignment="1" applyProtection="1">
      <alignment vertical="center"/>
      <protection locked="0"/>
    </xf>
    <xf numFmtId="9" fontId="1" fillId="0" borderId="58" xfId="0" applyNumberFormat="1" applyFont="1" applyBorder="1" applyAlignment="1" applyProtection="1">
      <alignment horizontal="right" vertical="center"/>
      <protection locked="0"/>
    </xf>
    <xf numFmtId="14" fontId="1" fillId="0" borderId="58" xfId="0" applyNumberFormat="1" applyFont="1" applyBorder="1" applyAlignment="1" applyProtection="1">
      <alignment horizontal="center" vertical="center"/>
      <protection locked="0"/>
    </xf>
    <xf numFmtId="3" fontId="1" fillId="0" borderId="58" xfId="0" applyNumberFormat="1" applyFont="1" applyBorder="1" applyAlignment="1" applyProtection="1">
      <alignment vertical="center"/>
      <protection locked="0"/>
    </xf>
    <xf numFmtId="3" fontId="24" fillId="0" borderId="49" xfId="3" applyNumberFormat="1" applyFont="1" applyBorder="1" applyAlignment="1" applyProtection="1">
      <alignment horizontal="right" vertical="center"/>
      <protection locked="0"/>
    </xf>
    <xf numFmtId="3" fontId="19" fillId="5" borderId="46" xfId="0" applyNumberFormat="1" applyFont="1" applyFill="1" applyBorder="1" applyAlignment="1">
      <alignment horizontal="right" vertical="center" wrapText="1"/>
    </xf>
    <xf numFmtId="3" fontId="19" fillId="5" borderId="47" xfId="0" applyNumberFormat="1" applyFont="1" applyFill="1" applyBorder="1" applyAlignment="1">
      <alignment horizontal="right" vertical="center" wrapText="1"/>
    </xf>
    <xf numFmtId="3" fontId="19" fillId="5" borderId="90" xfId="0" applyNumberFormat="1" applyFont="1" applyFill="1" applyBorder="1" applyAlignment="1">
      <alignment horizontal="right" vertical="center" wrapText="1"/>
    </xf>
    <xf numFmtId="3" fontId="4" fillId="0" borderId="90" xfId="0" applyNumberFormat="1" applyFont="1" applyBorder="1" applyAlignment="1" applyProtection="1">
      <alignment horizontal="right" vertical="center" wrapText="1"/>
      <protection locked="0"/>
    </xf>
    <xf numFmtId="3" fontId="19" fillId="6" borderId="90" xfId="0" applyNumberFormat="1" applyFont="1" applyFill="1" applyBorder="1" applyAlignment="1">
      <alignment horizontal="right" vertical="center" wrapText="1"/>
    </xf>
    <xf numFmtId="3" fontId="19" fillId="5" borderId="87" xfId="0" applyNumberFormat="1" applyFont="1" applyFill="1" applyBorder="1" applyAlignment="1" applyProtection="1">
      <alignment horizontal="right" vertical="center" wrapText="1"/>
    </xf>
    <xf numFmtId="3" fontId="4" fillId="0" borderId="87" xfId="0" applyNumberFormat="1" applyFont="1" applyBorder="1" applyAlignment="1" applyProtection="1">
      <alignment horizontal="right" vertical="center" wrapText="1"/>
    </xf>
    <xf numFmtId="3" fontId="34" fillId="0" borderId="49" xfId="0" applyNumberFormat="1" applyFont="1" applyBorder="1" applyAlignment="1" applyProtection="1">
      <alignment horizontal="right" vertical="center" wrapText="1"/>
      <protection locked="0"/>
    </xf>
    <xf numFmtId="10" fontId="21" fillId="0" borderId="49" xfId="0" applyNumberFormat="1" applyFont="1" applyBorder="1" applyAlignment="1" applyProtection="1">
      <alignment horizontal="center" vertical="center" wrapText="1"/>
    </xf>
    <xf numFmtId="3" fontId="36" fillId="4" borderId="49" xfId="0" applyNumberFormat="1" applyFont="1" applyFill="1" applyBorder="1" applyAlignment="1" applyProtection="1">
      <alignment horizontal="right" vertical="center" wrapText="1"/>
    </xf>
    <xf numFmtId="3" fontId="34" fillId="4" borderId="49" xfId="0" applyNumberFormat="1" applyFont="1" applyFill="1" applyBorder="1" applyAlignment="1" applyProtection="1">
      <alignment horizontal="right" vertical="center" wrapText="1"/>
    </xf>
    <xf numFmtId="49" fontId="8" fillId="0" borderId="0" xfId="0" applyNumberFormat="1" applyFont="1" applyAlignment="1" applyProtection="1">
      <alignment vertical="center"/>
    </xf>
    <xf numFmtId="3" fontId="21" fillId="0" borderId="49" xfId="0" applyNumberFormat="1" applyFont="1" applyBorder="1" applyAlignment="1" applyProtection="1">
      <alignment horizontal="right" vertical="center" wrapText="1"/>
    </xf>
    <xf numFmtId="3" fontId="34" fillId="0" borderId="49" xfId="0" applyNumberFormat="1" applyFont="1" applyBorder="1" applyAlignment="1" applyProtection="1">
      <alignment horizontal="right" vertical="center" wrapText="1"/>
    </xf>
    <xf numFmtId="0" fontId="1" fillId="0" borderId="35" xfId="0" applyFont="1" applyBorder="1" applyAlignment="1">
      <alignment vertical="center"/>
    </xf>
    <xf numFmtId="3" fontId="19" fillId="0" borderId="90" xfId="0" applyNumberFormat="1" applyFont="1" applyBorder="1" applyAlignment="1" applyProtection="1">
      <alignment horizontal="right" vertical="center" wrapText="1"/>
      <protection locked="0"/>
    </xf>
    <xf numFmtId="3" fontId="19" fillId="0" borderId="47" xfId="0" applyNumberFormat="1" applyFont="1" applyBorder="1" applyAlignment="1" applyProtection="1">
      <alignment horizontal="right" vertical="center" wrapText="1"/>
      <protection locked="0"/>
    </xf>
    <xf numFmtId="3" fontId="19" fillId="0" borderId="46" xfId="0" applyNumberFormat="1" applyFont="1" applyBorder="1" applyAlignment="1" applyProtection="1">
      <alignment horizontal="right" vertical="center" wrapText="1"/>
      <protection locked="0"/>
    </xf>
    <xf numFmtId="0" fontId="1" fillId="0" borderId="0" xfId="0" applyFont="1" applyBorder="1" applyAlignment="1">
      <alignment horizontal="center" vertical="center"/>
    </xf>
    <xf numFmtId="0" fontId="1" fillId="0" borderId="21" xfId="0" applyFont="1" applyBorder="1" applyAlignment="1">
      <alignment horizontal="center" vertical="center"/>
    </xf>
    <xf numFmtId="0" fontId="4" fillId="0" borderId="0" xfId="0" applyFont="1" applyBorder="1" applyAlignment="1">
      <alignment horizontal="center"/>
    </xf>
    <xf numFmtId="3" fontId="4" fillId="0" borderId="49" xfId="0" applyNumberFormat="1" applyFont="1" applyBorder="1" applyAlignment="1" applyProtection="1">
      <alignment horizontal="right" vertical="center" wrapText="1"/>
      <protection locked="0"/>
    </xf>
    <xf numFmtId="3" fontId="19" fillId="5" borderId="49" xfId="0" applyNumberFormat="1" applyFont="1" applyFill="1" applyBorder="1" applyAlignment="1">
      <alignment horizontal="right" vertical="center" wrapText="1"/>
    </xf>
    <xf numFmtId="14" fontId="17" fillId="0" borderId="0" xfId="0" applyNumberFormat="1" applyFont="1" applyBorder="1" applyAlignment="1">
      <alignment horizontal="center" vertical="center"/>
    </xf>
    <xf numFmtId="0" fontId="15" fillId="0" borderId="29" xfId="0" applyFont="1" applyBorder="1" applyAlignment="1" applyProtection="1">
      <alignment horizontal="center" vertical="center"/>
      <protection locked="0"/>
    </xf>
    <xf numFmtId="0" fontId="9" fillId="0" borderId="29"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14" fontId="19" fillId="0" borderId="37" xfId="0" applyNumberFormat="1" applyFont="1" applyBorder="1" applyAlignment="1" applyProtection="1">
      <alignment horizontal="center" vertical="center"/>
      <protection locked="0"/>
    </xf>
    <xf numFmtId="0" fontId="0" fillId="0" borderId="0" xfId="0" applyBorder="1" applyProtection="1"/>
    <xf numFmtId="2" fontId="25" fillId="0" borderId="17" xfId="2" applyNumberFormat="1" applyFont="1" applyBorder="1" applyAlignment="1" applyProtection="1">
      <alignment horizontal="right" vertical="center"/>
    </xf>
    <xf numFmtId="2" fontId="25" fillId="0" borderId="18" xfId="2" applyNumberFormat="1" applyFont="1" applyBorder="1" applyAlignment="1" applyProtection="1">
      <alignment horizontal="right" vertical="center"/>
    </xf>
    <xf numFmtId="2" fontId="27" fillId="0" borderId="18" xfId="2" applyNumberFormat="1" applyFont="1" applyBorder="1" applyAlignment="1" applyProtection="1">
      <alignment horizontal="center" vertical="center"/>
    </xf>
    <xf numFmtId="2" fontId="25" fillId="0" borderId="18" xfId="2" applyNumberFormat="1" applyFont="1" applyBorder="1" applyProtection="1"/>
    <xf numFmtId="2" fontId="25" fillId="0" borderId="19" xfId="2" applyNumberFormat="1" applyFont="1" applyBorder="1" applyProtection="1"/>
    <xf numFmtId="0" fontId="2" fillId="0" borderId="0" xfId="0" applyFont="1" applyBorder="1" applyProtection="1"/>
    <xf numFmtId="2" fontId="24" fillId="0" borderId="10" xfId="2" applyNumberFormat="1" applyFont="1" applyBorder="1" applyProtection="1"/>
    <xf numFmtId="2" fontId="26" fillId="0" borderId="0" xfId="2" applyNumberFormat="1" applyFont="1" applyBorder="1" applyProtection="1"/>
    <xf numFmtId="2" fontId="27" fillId="0" borderId="0" xfId="2" applyNumberFormat="1" applyFont="1" applyBorder="1" applyProtection="1"/>
    <xf numFmtId="2" fontId="25" fillId="0" borderId="0" xfId="2" applyNumberFormat="1" applyFont="1" applyBorder="1" applyProtection="1"/>
    <xf numFmtId="2" fontId="25" fillId="3" borderId="0" xfId="2" applyNumberFormat="1" applyFont="1" applyFill="1" applyBorder="1" applyProtection="1"/>
    <xf numFmtId="2" fontId="25" fillId="0" borderId="21" xfId="2" applyNumberFormat="1" applyFont="1" applyBorder="1" applyProtection="1"/>
    <xf numFmtId="2" fontId="24" fillId="0" borderId="0" xfId="2" applyNumberFormat="1" applyFont="1" applyBorder="1" applyProtection="1"/>
    <xf numFmtId="2" fontId="25" fillId="0" borderId="17" xfId="2" applyNumberFormat="1" applyFont="1" applyBorder="1" applyProtection="1"/>
    <xf numFmtId="2" fontId="27" fillId="0" borderId="20" xfId="2" applyNumberFormat="1" applyFont="1" applyBorder="1" applyProtection="1"/>
    <xf numFmtId="2" fontId="27" fillId="3" borderId="0" xfId="2" applyNumberFormat="1" applyFont="1" applyFill="1" applyBorder="1" applyProtection="1"/>
    <xf numFmtId="2" fontId="25" fillId="0" borderId="20" xfId="2" applyNumberFormat="1" applyFont="1" applyBorder="1" applyProtection="1"/>
    <xf numFmtId="2" fontId="27" fillId="3" borderId="0" xfId="2" applyNumberFormat="1" applyFont="1" applyFill="1" applyBorder="1" applyAlignment="1" applyProtection="1">
      <alignment horizontal="center"/>
    </xf>
    <xf numFmtId="2" fontId="25" fillId="0" borderId="26" xfId="2" applyNumberFormat="1" applyFont="1" applyBorder="1" applyProtection="1"/>
    <xf numFmtId="0" fontId="27" fillId="0" borderId="27" xfId="2" applyFont="1" applyBorder="1" applyProtection="1"/>
    <xf numFmtId="0" fontId="25" fillId="0" borderId="27" xfId="2" applyFont="1" applyBorder="1" applyProtection="1"/>
    <xf numFmtId="0" fontId="25" fillId="0" borderId="28" xfId="2" applyFont="1" applyBorder="1" applyProtection="1"/>
    <xf numFmtId="0" fontId="25" fillId="0" borderId="26" xfId="2" applyFont="1" applyBorder="1" applyProtection="1"/>
    <xf numFmtId="0" fontId="25" fillId="3" borderId="0" xfId="2" applyFont="1" applyFill="1" applyBorder="1" applyProtection="1"/>
    <xf numFmtId="0" fontId="25" fillId="0" borderId="0" xfId="2" applyFont="1" applyBorder="1" applyProtection="1"/>
    <xf numFmtId="0" fontId="27" fillId="0" borderId="0" xfId="2" applyFont="1" applyBorder="1" applyProtection="1"/>
    <xf numFmtId="0" fontId="24" fillId="0" borderId="17" xfId="2" applyFont="1" applyBorder="1" applyAlignment="1" applyProtection="1">
      <alignment horizontal="center" vertical="center" wrapText="1"/>
    </xf>
    <xf numFmtId="0" fontId="24" fillId="0" borderId="20" xfId="2" applyFont="1" applyBorder="1" applyAlignment="1" applyProtection="1">
      <alignment horizontal="center" vertical="center" wrapText="1"/>
    </xf>
    <xf numFmtId="0" fontId="24" fillId="0" borderId="26" xfId="2" applyFont="1" applyBorder="1" applyAlignment="1" applyProtection="1">
      <alignment horizontal="center" vertical="center" wrapText="1"/>
    </xf>
    <xf numFmtId="0" fontId="27" fillId="0" borderId="20" xfId="2" applyFont="1" applyBorder="1" applyProtection="1"/>
    <xf numFmtId="0" fontId="27" fillId="0" borderId="21" xfId="2" applyFont="1" applyBorder="1" applyProtection="1"/>
    <xf numFmtId="0" fontId="27" fillId="0" borderId="18" xfId="2" applyFont="1" applyBorder="1" applyProtection="1"/>
    <xf numFmtId="0" fontId="26" fillId="0" borderId="0" xfId="2" applyFont="1" applyBorder="1" applyProtection="1"/>
    <xf numFmtId="0" fontId="22" fillId="0" borderId="18" xfId="2" applyFont="1" applyBorder="1" applyProtection="1"/>
    <xf numFmtId="1" fontId="26" fillId="3" borderId="37" xfId="2" applyNumberFormat="1" applyFont="1" applyFill="1" applyBorder="1" applyAlignment="1" applyProtection="1">
      <alignment horizontal="center" vertical="center"/>
      <protection locked="0"/>
    </xf>
    <xf numFmtId="2" fontId="27" fillId="3" borderId="29" xfId="2" applyNumberFormat="1" applyFont="1" applyFill="1" applyBorder="1" applyAlignment="1" applyProtection="1">
      <alignment horizontal="center" vertical="center"/>
      <protection locked="0"/>
    </xf>
    <xf numFmtId="0" fontId="3" fillId="0" borderId="49" xfId="0" applyFont="1" applyBorder="1" applyAlignment="1" applyProtection="1">
      <alignment horizontal="center" vertical="center"/>
      <protection locked="0"/>
    </xf>
    <xf numFmtId="0" fontId="3" fillId="0" borderId="49" xfId="0" applyFont="1" applyBorder="1" applyAlignment="1" applyProtection="1">
      <alignment horizontal="center" vertical="center" wrapText="1"/>
      <protection locked="0"/>
    </xf>
    <xf numFmtId="3" fontId="4" fillId="0" borderId="22" xfId="0" applyNumberFormat="1" applyFont="1" applyBorder="1" applyAlignment="1" applyProtection="1">
      <alignment horizontal="right" wrapText="1"/>
      <protection locked="0"/>
    </xf>
    <xf numFmtId="3" fontId="4" fillId="0" borderId="54" xfId="0" applyNumberFormat="1" applyFont="1" applyBorder="1" applyAlignment="1" applyProtection="1">
      <alignment horizontal="right" wrapText="1"/>
      <protection locked="0"/>
    </xf>
    <xf numFmtId="0" fontId="4" fillId="0" borderId="25" xfId="0" applyFont="1" applyBorder="1" applyAlignment="1" applyProtection="1">
      <alignment vertical="center" wrapText="1"/>
      <protection locked="0"/>
    </xf>
    <xf numFmtId="0" fontId="19" fillId="0" borderId="30" xfId="0" applyFont="1" applyFill="1" applyBorder="1" applyAlignment="1" applyProtection="1">
      <alignment horizontal="center" vertical="center" wrapText="1"/>
    </xf>
    <xf numFmtId="0" fontId="19" fillId="0" borderId="0" xfId="0" applyFont="1" applyFill="1" applyBorder="1" applyAlignment="1" applyProtection="1">
      <alignment horizontal="left" vertical="center" wrapText="1" indent="1"/>
    </xf>
    <xf numFmtId="0" fontId="19" fillId="0" borderId="21" xfId="0" applyFont="1" applyFill="1" applyBorder="1" applyAlignment="1" applyProtection="1">
      <alignment horizontal="left" vertical="center" wrapText="1" indent="1"/>
    </xf>
    <xf numFmtId="3" fontId="19" fillId="0" borderId="31" xfId="0" applyNumberFormat="1" applyFont="1" applyFill="1" applyBorder="1" applyAlignment="1" applyProtection="1">
      <alignment vertical="center" wrapText="1"/>
    </xf>
    <xf numFmtId="3" fontId="4" fillId="0" borderId="36" xfId="0" applyNumberFormat="1" applyFont="1" applyBorder="1" applyAlignment="1" applyProtection="1">
      <alignment horizontal="right" wrapText="1"/>
      <protection locked="0"/>
    </xf>
    <xf numFmtId="0" fontId="4" fillId="0" borderId="49" xfId="0" applyFont="1" applyBorder="1" applyAlignment="1" applyProtection="1">
      <alignment horizontal="left" vertical="center" wrapText="1"/>
      <protection locked="0"/>
    </xf>
    <xf numFmtId="3" fontId="4" fillId="0" borderId="49" xfId="0" applyNumberFormat="1" applyFont="1" applyBorder="1" applyAlignment="1" applyProtection="1">
      <alignment horizontal="right" vertical="center" wrapText="1"/>
      <protection locked="0"/>
    </xf>
    <xf numFmtId="3" fontId="19" fillId="2" borderId="49" xfId="0" applyNumberFormat="1" applyFont="1" applyFill="1" applyBorder="1" applyAlignment="1">
      <alignment horizontal="right" vertical="center" wrapText="1"/>
    </xf>
    <xf numFmtId="10" fontId="24" fillId="0" borderId="49" xfId="0" applyNumberFormat="1" applyFont="1" applyFill="1" applyBorder="1" applyAlignment="1">
      <alignment horizontal="right" vertical="center" wrapText="1"/>
    </xf>
    <xf numFmtId="3" fontId="26" fillId="2" borderId="49" xfId="0" applyNumberFormat="1" applyFont="1" applyFill="1" applyBorder="1" applyAlignment="1">
      <alignment horizontal="right" vertical="center" wrapText="1"/>
    </xf>
    <xf numFmtId="10" fontId="26" fillId="7" borderId="49" xfId="0" applyNumberFormat="1" applyFont="1" applyFill="1" applyBorder="1" applyAlignment="1">
      <alignment horizontal="right" vertical="center" wrapText="1"/>
    </xf>
    <xf numFmtId="49" fontId="8" fillId="0" borderId="0" xfId="0" applyNumberFormat="1" applyFont="1" applyAlignment="1" applyProtection="1">
      <alignment horizontal="center" vertical="center"/>
    </xf>
    <xf numFmtId="0" fontId="9" fillId="0" borderId="0" xfId="0" applyFont="1"/>
    <xf numFmtId="10" fontId="34" fillId="0" borderId="49" xfId="0" applyNumberFormat="1" applyFont="1" applyBorder="1" applyAlignment="1" applyProtection="1">
      <alignment horizontal="right" vertical="center" wrapText="1"/>
      <protection locked="0"/>
    </xf>
    <xf numFmtId="49" fontId="8" fillId="0" borderId="0" xfId="0" applyNumberFormat="1" applyFont="1" applyAlignment="1">
      <alignment horizontal="center" vertical="center"/>
    </xf>
    <xf numFmtId="0" fontId="4" fillId="0" borderId="0" xfId="0" applyFont="1" applyBorder="1" applyAlignment="1">
      <alignment horizontal="right" vertical="center"/>
    </xf>
    <xf numFmtId="0" fontId="4" fillId="0" borderId="0" xfId="0" applyFont="1" applyAlignment="1">
      <alignment horizontal="right" vertical="center"/>
    </xf>
    <xf numFmtId="0" fontId="19" fillId="0" borderId="0" xfId="0" applyFont="1" applyBorder="1" applyAlignment="1">
      <alignment horizontal="center" vertical="center"/>
    </xf>
    <xf numFmtId="0" fontId="19" fillId="0" borderId="0" xfId="0" applyNumberFormat="1" applyFont="1" applyBorder="1" applyAlignment="1">
      <alignment horizontal="center" vertical="center"/>
    </xf>
    <xf numFmtId="14" fontId="19" fillId="0" borderId="0" xfId="0" applyNumberFormat="1" applyFont="1" applyBorder="1" applyAlignment="1">
      <alignment horizontal="center" vertical="center"/>
    </xf>
    <xf numFmtId="0" fontId="19" fillId="0" borderId="0" xfId="0" applyFont="1" applyBorder="1" applyAlignment="1">
      <alignment horizontal="center" vertical="center"/>
    </xf>
    <xf numFmtId="0" fontId="1" fillId="0" borderId="0" xfId="0" applyFont="1" applyBorder="1" applyAlignment="1">
      <alignment horizontal="center" vertical="center"/>
    </xf>
    <xf numFmtId="0" fontId="0" fillId="0" borderId="1" xfId="0" applyBorder="1" applyProtection="1"/>
    <xf numFmtId="0" fontId="0" fillId="0" borderId="2" xfId="0" applyBorder="1" applyProtection="1"/>
    <xf numFmtId="0" fontId="0" fillId="0" borderId="3" xfId="0" applyBorder="1" applyProtection="1"/>
    <xf numFmtId="0" fontId="0" fillId="0" borderId="4" xfId="0" applyBorder="1" applyProtection="1"/>
    <xf numFmtId="0" fontId="0" fillId="0" borderId="5" xfId="0" applyBorder="1" applyProtection="1"/>
    <xf numFmtId="0" fontId="0" fillId="0" borderId="6" xfId="0" applyBorder="1" applyProtection="1"/>
    <xf numFmtId="0" fontId="0" fillId="0" borderId="7" xfId="0" applyBorder="1" applyProtection="1"/>
    <xf numFmtId="0" fontId="0" fillId="0" borderId="8" xfId="0" applyBorder="1" applyProtection="1"/>
    <xf numFmtId="0" fontId="0" fillId="0" borderId="9" xfId="0" applyBorder="1" applyProtection="1"/>
    <xf numFmtId="0" fontId="0" fillId="0" borderId="10" xfId="0" applyBorder="1" applyProtection="1"/>
    <xf numFmtId="0" fontId="0" fillId="0" borderId="11" xfId="0" applyBorder="1" applyProtection="1"/>
    <xf numFmtId="0" fontId="0" fillId="0" borderId="12" xfId="0" applyBorder="1" applyProtection="1"/>
    <xf numFmtId="0" fontId="0" fillId="0" borderId="13" xfId="0" applyBorder="1" applyProtection="1"/>
    <xf numFmtId="0" fontId="0" fillId="0" borderId="14" xfId="0" applyBorder="1" applyProtection="1"/>
    <xf numFmtId="0" fontId="0" fillId="0" borderId="15" xfId="0" applyBorder="1" applyProtection="1"/>
    <xf numFmtId="0" fontId="0" fillId="0" borderId="16" xfId="0" applyBorder="1" applyProtection="1"/>
    <xf numFmtId="0" fontId="24" fillId="0" borderId="0" xfId="2" applyFont="1" applyBorder="1" applyAlignment="1" applyProtection="1">
      <alignment vertical="center"/>
    </xf>
    <xf numFmtId="0" fontId="24" fillId="0" borderId="0" xfId="2" applyFont="1" applyFill="1" applyBorder="1" applyAlignment="1" applyProtection="1">
      <alignment vertical="center"/>
    </xf>
    <xf numFmtId="0" fontId="0" fillId="0" borderId="20" xfId="0" applyBorder="1" applyProtection="1"/>
    <xf numFmtId="0" fontId="0" fillId="0" borderId="21" xfId="0" applyBorder="1" applyProtection="1"/>
    <xf numFmtId="0" fontId="24" fillId="0" borderId="20" xfId="2" applyFont="1" applyBorder="1" applyAlignment="1" applyProtection="1">
      <alignment vertical="center"/>
    </xf>
    <xf numFmtId="0" fontId="24" fillId="0" borderId="20" xfId="2" applyFont="1" applyFill="1" applyBorder="1" applyAlignment="1" applyProtection="1">
      <alignment vertical="center"/>
    </xf>
    <xf numFmtId="0" fontId="24" fillId="0" borderId="0" xfId="2" applyFont="1" applyFill="1" applyBorder="1" applyProtection="1"/>
    <xf numFmtId="0" fontId="26" fillId="0" borderId="0" xfId="2" applyFont="1" applyFill="1" applyBorder="1" applyProtection="1"/>
    <xf numFmtId="0" fontId="26" fillId="0" borderId="20" xfId="2" applyFont="1" applyFill="1" applyBorder="1" applyAlignment="1" applyProtection="1">
      <alignment vertical="center"/>
    </xf>
    <xf numFmtId="0" fontId="1" fillId="0" borderId="18" xfId="0" applyFont="1" applyFill="1" applyBorder="1" applyAlignment="1">
      <alignment horizontal="center" vertical="center"/>
    </xf>
    <xf numFmtId="0" fontId="1" fillId="0" borderId="18" xfId="0" applyFont="1" applyBorder="1" applyAlignment="1">
      <alignment horizontal="right" vertical="center"/>
    </xf>
    <xf numFmtId="49" fontId="8" fillId="0" borderId="0" xfId="0" applyNumberFormat="1" applyFont="1" applyBorder="1" applyAlignment="1" applyProtection="1">
      <alignment vertical="center"/>
    </xf>
    <xf numFmtId="49" fontId="8" fillId="0" borderId="0" xfId="0" applyNumberFormat="1" applyFont="1" applyAlignment="1" applyProtection="1">
      <alignment horizontal="center" vertical="center"/>
    </xf>
    <xf numFmtId="0" fontId="4" fillId="0" borderId="22" xfId="0" applyFont="1" applyBorder="1" applyAlignment="1" applyProtection="1">
      <alignment horizontal="center" vertical="center"/>
    </xf>
    <xf numFmtId="0" fontId="4" fillId="0" borderId="22" xfId="0" applyFont="1" applyBorder="1" applyAlignment="1" applyProtection="1">
      <alignment horizontal="right" vertical="center"/>
    </xf>
    <xf numFmtId="1" fontId="32" fillId="0" borderId="9" xfId="0" applyNumberFormat="1" applyFont="1" applyBorder="1"/>
    <xf numFmtId="0" fontId="32" fillId="0" borderId="0" xfId="0" applyFont="1" applyBorder="1"/>
    <xf numFmtId="0" fontId="32" fillId="0" borderId="10" xfId="0" applyFont="1" applyBorder="1"/>
    <xf numFmtId="0" fontId="49" fillId="0" borderId="22" xfId="0" applyFont="1" applyBorder="1" applyProtection="1"/>
    <xf numFmtId="0" fontId="63" fillId="0" borderId="0" xfId="0" applyFont="1" applyProtection="1"/>
    <xf numFmtId="0" fontId="4" fillId="0" borderId="22" xfId="0" applyFont="1" applyBorder="1" applyAlignment="1" applyProtection="1">
      <alignment horizontal="left" vertical="center"/>
    </xf>
    <xf numFmtId="0" fontId="4" fillId="0" borderId="22" xfId="0" applyFont="1" applyBorder="1" applyAlignment="1" applyProtection="1">
      <alignment vertical="center"/>
    </xf>
    <xf numFmtId="0" fontId="24" fillId="0" borderId="20" xfId="2" applyFont="1" applyBorder="1" applyProtection="1"/>
    <xf numFmtId="0" fontId="26" fillId="0" borderId="21" xfId="2" applyFont="1" applyBorder="1" applyProtection="1"/>
    <xf numFmtId="0" fontId="49" fillId="0" borderId="26" xfId="0" applyFont="1" applyBorder="1" applyProtection="1"/>
    <xf numFmtId="0" fontId="26" fillId="0" borderId="27" xfId="2" applyFont="1" applyBorder="1" applyProtection="1"/>
    <xf numFmtId="0" fontId="26" fillId="0" borderId="28" xfId="2" applyFont="1" applyBorder="1" applyProtection="1"/>
    <xf numFmtId="0" fontId="4" fillId="0" borderId="0" xfId="0" applyFont="1" applyBorder="1" applyAlignment="1">
      <alignment horizontal="left"/>
    </xf>
    <xf numFmtId="0" fontId="4" fillId="0" borderId="0" xfId="0" applyFont="1" applyBorder="1" applyAlignment="1"/>
    <xf numFmtId="0" fontId="4" fillId="0" borderId="53" xfId="0" applyFont="1" applyBorder="1" applyAlignment="1">
      <alignment horizontal="left"/>
    </xf>
    <xf numFmtId="49" fontId="19" fillId="0" borderId="53" xfId="0" applyNumberFormat="1" applyFont="1" applyBorder="1" applyAlignment="1">
      <alignment horizontal="left" vertical="center"/>
    </xf>
    <xf numFmtId="0" fontId="4" fillId="0" borderId="22" xfId="0" applyFont="1" applyBorder="1"/>
    <xf numFmtId="2" fontId="24" fillId="0" borderId="0" xfId="2" applyNumberFormat="1" applyFont="1" applyBorder="1" applyAlignment="1" applyProtection="1">
      <alignment horizontal="left"/>
    </xf>
    <xf numFmtId="2" fontId="24" fillId="0" borderId="0" xfId="2" applyNumberFormat="1" applyFont="1" applyBorder="1" applyAlignment="1" applyProtection="1"/>
    <xf numFmtId="0" fontId="49" fillId="0" borderId="0" xfId="0" applyFont="1" applyBorder="1" applyAlignment="1"/>
    <xf numFmtId="0" fontId="49" fillId="0" borderId="0" xfId="0" applyFont="1" applyAlignment="1"/>
    <xf numFmtId="2" fontId="26" fillId="0" borderId="42" xfId="2" applyNumberFormat="1" applyFont="1" applyBorder="1" applyAlignment="1" applyProtection="1">
      <alignment horizontal="left"/>
    </xf>
    <xf numFmtId="2" fontId="24" fillId="0" borderId="0" xfId="2" applyNumberFormat="1" applyFont="1" applyBorder="1" applyAlignment="1" applyProtection="1">
      <alignment horizontal="center"/>
    </xf>
    <xf numFmtId="0" fontId="49" fillId="0" borderId="0" xfId="0" applyFont="1" applyBorder="1" applyAlignment="1" applyProtection="1"/>
    <xf numFmtId="0" fontId="49" fillId="0" borderId="22" xfId="0" applyFont="1" applyBorder="1"/>
    <xf numFmtId="0" fontId="26" fillId="0" borderId="22" xfId="2" applyNumberFormat="1" applyFont="1" applyBorder="1" applyAlignment="1" applyProtection="1"/>
    <xf numFmtId="2" fontId="24" fillId="0" borderId="53" xfId="2" applyNumberFormat="1" applyFont="1" applyBorder="1" applyAlignment="1" applyProtection="1">
      <alignment horizontal="left"/>
    </xf>
    <xf numFmtId="2" fontId="24" fillId="0" borderId="53" xfId="2" applyNumberFormat="1" applyFont="1" applyBorder="1" applyAlignment="1" applyProtection="1">
      <alignment horizontal="center"/>
    </xf>
    <xf numFmtId="0" fontId="49" fillId="0" borderId="53" xfId="0" applyFont="1" applyBorder="1" applyAlignment="1"/>
    <xf numFmtId="0" fontId="49" fillId="0" borderId="0" xfId="0" applyFont="1" applyProtection="1"/>
    <xf numFmtId="0" fontId="4" fillId="0" borderId="0" xfId="0" applyFont="1" applyBorder="1" applyAlignment="1" applyProtection="1">
      <alignment horizontal="center"/>
    </xf>
    <xf numFmtId="0" fontId="0" fillId="0" borderId="0" xfId="0" applyAlignment="1" applyProtection="1">
      <alignment horizontal="left" vertical="center"/>
    </xf>
    <xf numFmtId="0" fontId="32" fillId="0" borderId="0" xfId="0" applyFont="1" applyProtection="1"/>
    <xf numFmtId="0" fontId="0" fillId="0" borderId="0" xfId="0" applyAlignment="1" applyProtection="1">
      <alignment vertical="center"/>
    </xf>
    <xf numFmtId="49" fontId="3" fillId="0" borderId="42" xfId="0" applyNumberFormat="1" applyFont="1" applyBorder="1" applyAlignment="1" applyProtection="1">
      <alignment horizontal="center"/>
      <protection locked="0"/>
    </xf>
    <xf numFmtId="0" fontId="3" fillId="0" borderId="42" xfId="0" applyFont="1" applyBorder="1" applyAlignment="1" applyProtection="1">
      <alignment horizontal="center"/>
      <protection locked="0"/>
    </xf>
    <xf numFmtId="0" fontId="19" fillId="0" borderId="0" xfId="0" applyFont="1" applyBorder="1" applyAlignment="1" applyProtection="1">
      <alignment horizontal="left" vertical="center" wrapText="1" indent="1"/>
    </xf>
    <xf numFmtId="0" fontId="19" fillId="0" borderId="42" xfId="0" applyFont="1" applyBorder="1" applyAlignment="1" applyProtection="1">
      <alignment horizontal="left" vertical="center"/>
    </xf>
    <xf numFmtId="49" fontId="8" fillId="0" borderId="0" xfId="0" applyNumberFormat="1" applyFont="1" applyAlignment="1">
      <alignment horizontal="center" vertical="center"/>
    </xf>
    <xf numFmtId="0" fontId="19" fillId="0" borderId="57" xfId="0" applyFont="1" applyBorder="1" applyAlignment="1" applyProtection="1">
      <alignment horizontal="left" vertical="center"/>
    </xf>
    <xf numFmtId="3" fontId="4" fillId="0" borderId="49" xfId="0" applyNumberFormat="1" applyFont="1" applyBorder="1" applyAlignment="1" applyProtection="1">
      <alignment horizontal="right" vertical="center" wrapText="1"/>
      <protection locked="0"/>
    </xf>
    <xf numFmtId="1" fontId="29" fillId="0" borderId="18" xfId="2" applyNumberFormat="1" applyFont="1" applyBorder="1" applyAlignment="1" applyProtection="1">
      <alignment horizontal="right" vertical="center"/>
    </xf>
    <xf numFmtId="49" fontId="8" fillId="0" borderId="0" xfId="0" applyNumberFormat="1" applyFont="1" applyAlignment="1" applyProtection="1">
      <alignment horizontal="center" vertical="center"/>
      <protection locked="0"/>
    </xf>
    <xf numFmtId="0" fontId="24" fillId="0" borderId="49" xfId="0" applyFont="1" applyBorder="1" applyAlignment="1" applyProtection="1">
      <alignment horizontal="left" vertical="center" wrapText="1"/>
      <protection locked="0"/>
    </xf>
    <xf numFmtId="0" fontId="4" fillId="0" borderId="49" xfId="0" applyFont="1" applyBorder="1" applyAlignment="1" applyProtection="1">
      <alignment vertical="center" wrapText="1"/>
      <protection locked="0"/>
    </xf>
    <xf numFmtId="0" fontId="0" fillId="0" borderId="0" xfId="0" applyBorder="1"/>
    <xf numFmtId="0" fontId="4" fillId="11" borderId="29" xfId="0" applyFont="1" applyFill="1" applyBorder="1" applyAlignment="1" applyProtection="1">
      <alignment horizontal="center" vertical="center" wrapText="1"/>
    </xf>
    <xf numFmtId="0" fontId="24" fillId="11" borderId="31" xfId="0" applyFont="1" applyFill="1" applyBorder="1" applyAlignment="1" applyProtection="1">
      <alignment horizontal="center" vertical="center" wrapText="1"/>
    </xf>
    <xf numFmtId="0" fontId="24" fillId="11" borderId="31" xfId="0" applyFont="1" applyFill="1" applyBorder="1" applyAlignment="1" applyProtection="1">
      <alignment horizontal="center" vertical="center"/>
    </xf>
    <xf numFmtId="0" fontId="4" fillId="11" borderId="46" xfId="0" applyFont="1" applyFill="1" applyBorder="1" applyAlignment="1">
      <alignment horizontal="center" vertical="center"/>
    </xf>
    <xf numFmtId="0" fontId="49" fillId="11" borderId="47" xfId="0" applyFont="1" applyFill="1" applyBorder="1" applyAlignment="1">
      <alignment horizontal="center" vertical="center"/>
    </xf>
    <xf numFmtId="0" fontId="49" fillId="11" borderId="49" xfId="0" applyFont="1" applyFill="1" applyBorder="1" applyAlignment="1">
      <alignment horizontal="center" vertical="center"/>
    </xf>
    <xf numFmtId="0" fontId="4" fillId="11" borderId="49" xfId="0" applyFont="1" applyFill="1" applyBorder="1" applyAlignment="1" applyProtection="1">
      <alignment horizontal="center" vertical="center" wrapText="1"/>
    </xf>
    <xf numFmtId="0" fontId="4" fillId="11" borderId="49"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4" fillId="0" borderId="22" xfId="0" applyFont="1" applyBorder="1" applyAlignment="1">
      <alignment horizontal="center" vertical="center"/>
    </xf>
    <xf numFmtId="0" fontId="4" fillId="0" borderId="22" xfId="0" applyFont="1" applyBorder="1" applyAlignment="1">
      <alignment horizontal="right" vertical="center"/>
    </xf>
    <xf numFmtId="0" fontId="19" fillId="0" borderId="22" xfId="0" applyFont="1" applyBorder="1" applyAlignment="1">
      <alignment horizontal="left" vertical="center"/>
    </xf>
    <xf numFmtId="0" fontId="52" fillId="0" borderId="0" xfId="0" applyFont="1" applyAlignment="1">
      <alignment horizontal="left" vertical="center" indent="3"/>
    </xf>
    <xf numFmtId="0" fontId="71" fillId="0" borderId="0" xfId="0" applyFont="1" applyAlignment="1">
      <alignment horizontal="left" vertical="center" indent="6"/>
    </xf>
    <xf numFmtId="0" fontId="4" fillId="11" borderId="58" xfId="0" applyFont="1" applyFill="1" applyBorder="1" applyAlignment="1">
      <alignment horizontal="center" vertical="center" wrapText="1"/>
    </xf>
    <xf numFmtId="0" fontId="1" fillId="11" borderId="49" xfId="0" applyFont="1" applyFill="1" applyBorder="1" applyAlignment="1" applyProtection="1">
      <alignment horizontal="center" vertical="center" wrapText="1"/>
    </xf>
    <xf numFmtId="3" fontId="19" fillId="7" borderId="49" xfId="0" applyNumberFormat="1" applyFont="1" applyFill="1" applyBorder="1" applyAlignment="1" applyProtection="1">
      <alignment horizontal="right" vertical="center" wrapText="1"/>
      <protection locked="0"/>
    </xf>
    <xf numFmtId="49" fontId="1" fillId="0" borderId="0" xfId="0" applyNumberFormat="1" applyFont="1" applyBorder="1" applyAlignment="1" applyProtection="1">
      <alignment vertical="center" wrapText="1"/>
    </xf>
    <xf numFmtId="0" fontId="49" fillId="0" borderId="22" xfId="0" applyFont="1" applyBorder="1" applyAlignment="1">
      <alignment vertical="center"/>
    </xf>
    <xf numFmtId="0" fontId="49" fillId="0" borderId="57" xfId="0" applyFont="1" applyBorder="1" applyAlignment="1">
      <alignment horizontal="left" vertical="center"/>
    </xf>
    <xf numFmtId="0" fontId="4" fillId="0" borderId="57" xfId="0" applyFont="1" applyBorder="1" applyAlignment="1" applyProtection="1">
      <alignment horizontal="left" vertical="center"/>
    </xf>
    <xf numFmtId="0" fontId="2" fillId="11" borderId="58" xfId="0" applyFont="1" applyFill="1" applyBorder="1"/>
    <xf numFmtId="0" fontId="1" fillId="11" borderId="49" xfId="0" applyFont="1" applyFill="1" applyBorder="1" applyAlignment="1">
      <alignment horizontal="center" vertical="center" wrapText="1"/>
    </xf>
    <xf numFmtId="0" fontId="1" fillId="11" borderId="58" xfId="0" applyFont="1" applyFill="1" applyBorder="1" applyAlignment="1">
      <alignment horizontal="center" vertical="center" wrapText="1"/>
    </xf>
    <xf numFmtId="0" fontId="17" fillId="11" borderId="91" xfId="0" applyFont="1" applyFill="1" applyBorder="1" applyAlignment="1">
      <alignment horizontal="center" vertical="center"/>
    </xf>
    <xf numFmtId="0" fontId="17" fillId="11" borderId="87" xfId="0" applyFont="1" applyFill="1" applyBorder="1" applyAlignment="1">
      <alignment horizontal="center" vertical="center"/>
    </xf>
    <xf numFmtId="0" fontId="25" fillId="11" borderId="49" xfId="0" applyFont="1" applyFill="1" applyBorder="1" applyAlignment="1">
      <alignment horizontal="center" vertical="center" wrapText="1"/>
    </xf>
    <xf numFmtId="0" fontId="24" fillId="11" borderId="49" xfId="0" applyFont="1" applyFill="1" applyBorder="1" applyAlignment="1">
      <alignment horizontal="center" vertical="center" wrapText="1"/>
    </xf>
    <xf numFmtId="0" fontId="4" fillId="15" borderId="49" xfId="0" applyFont="1" applyFill="1" applyBorder="1" applyAlignment="1">
      <alignment vertical="center" wrapText="1"/>
    </xf>
    <xf numFmtId="0" fontId="4" fillId="15" borderId="49" xfId="0" applyFont="1" applyFill="1" applyBorder="1" applyAlignment="1">
      <alignment horizontal="center" vertical="center" wrapText="1"/>
    </xf>
    <xf numFmtId="0" fontId="25" fillId="11" borderId="49" xfId="0" applyFont="1" applyFill="1" applyBorder="1" applyAlignment="1">
      <alignment horizontal="center" vertical="center" wrapText="1"/>
    </xf>
    <xf numFmtId="0" fontId="19" fillId="0" borderId="22" xfId="0" applyNumberFormat="1" applyFont="1" applyBorder="1" applyAlignment="1">
      <alignment horizontal="center" vertical="center"/>
    </xf>
    <xf numFmtId="0" fontId="24" fillId="11" borderId="49" xfId="0" applyFont="1" applyFill="1" applyBorder="1" applyAlignment="1" applyProtection="1">
      <alignment horizontal="center" vertical="center" wrapText="1"/>
    </xf>
    <xf numFmtId="0" fontId="19" fillId="0" borderId="22" xfId="0" applyNumberFormat="1" applyFont="1" applyBorder="1" applyAlignment="1">
      <alignment vertical="center"/>
    </xf>
    <xf numFmtId="3" fontId="19" fillId="5" borderId="49" xfId="0" applyNumberFormat="1" applyFont="1" applyFill="1" applyBorder="1" applyAlignment="1">
      <alignment horizontal="right" vertical="center" wrapText="1"/>
    </xf>
    <xf numFmtId="3" fontId="4" fillId="0" borderId="49" xfId="0" applyNumberFormat="1" applyFont="1" applyBorder="1" applyAlignment="1" applyProtection="1">
      <alignment horizontal="right" vertical="center" wrapText="1"/>
      <protection locked="0"/>
    </xf>
    <xf numFmtId="0" fontId="2" fillId="0" borderId="0" xfId="0" applyFont="1" applyAlignment="1">
      <alignment vertical="center"/>
    </xf>
    <xf numFmtId="0" fontId="19" fillId="0" borderId="22" xfId="0" applyNumberFormat="1" applyFont="1" applyBorder="1" applyAlignment="1" applyProtection="1">
      <alignment horizontal="center" vertical="center"/>
    </xf>
    <xf numFmtId="0" fontId="25" fillId="11" borderId="49" xfId="0" applyFont="1" applyFill="1" applyBorder="1" applyAlignment="1" applyProtection="1">
      <alignment horizontal="center" vertical="center" wrapText="1"/>
    </xf>
    <xf numFmtId="0" fontId="13" fillId="11" borderId="29" xfId="0" applyFont="1" applyFill="1" applyBorder="1" applyAlignment="1">
      <alignment horizontal="center" vertical="center"/>
    </xf>
    <xf numFmtId="49" fontId="1" fillId="0" borderId="0" xfId="0" applyNumberFormat="1" applyFont="1" applyBorder="1" applyAlignment="1">
      <alignment horizontal="center" vertical="center" wrapText="1"/>
    </xf>
    <xf numFmtId="3" fontId="27" fillId="4" borderId="49" xfId="0" applyNumberFormat="1" applyFont="1" applyFill="1" applyBorder="1" applyAlignment="1">
      <alignment horizontal="right" vertical="center" wrapText="1"/>
    </xf>
    <xf numFmtId="0" fontId="27" fillId="4" borderId="49" xfId="0" applyFont="1" applyFill="1" applyBorder="1" applyAlignment="1">
      <alignment horizontal="left" vertical="center" wrapText="1" indent="1"/>
    </xf>
    <xf numFmtId="3" fontId="27" fillId="4" borderId="49" xfId="0" applyNumberFormat="1" applyFont="1" applyFill="1" applyBorder="1" applyAlignment="1">
      <alignment vertical="center" wrapText="1"/>
    </xf>
    <xf numFmtId="3" fontId="33" fillId="4" borderId="49" xfId="0" applyNumberFormat="1" applyFont="1" applyFill="1" applyBorder="1" applyAlignment="1">
      <alignment horizontal="right" vertical="center"/>
    </xf>
    <xf numFmtId="0" fontId="4" fillId="11" borderId="46" xfId="0" applyFont="1" applyFill="1" applyBorder="1"/>
    <xf numFmtId="0" fontId="4" fillId="11" borderId="50" xfId="0" applyFont="1" applyFill="1" applyBorder="1"/>
    <xf numFmtId="0" fontId="49" fillId="11" borderId="50" xfId="0" applyFont="1" applyFill="1" applyBorder="1"/>
    <xf numFmtId="0" fontId="25" fillId="11" borderId="58" xfId="0" applyNumberFormat="1" applyFont="1" applyFill="1" applyBorder="1" applyAlignment="1">
      <alignment horizontal="center" vertical="center" wrapText="1"/>
    </xf>
    <xf numFmtId="3" fontId="17" fillId="4" borderId="78" xfId="0" applyNumberFormat="1" applyFont="1" applyFill="1" applyBorder="1" applyAlignment="1">
      <alignment vertical="center"/>
    </xf>
    <xf numFmtId="3" fontId="17" fillId="4" borderId="86" xfId="0" applyNumberFormat="1" applyFont="1" applyFill="1" applyBorder="1" applyAlignment="1">
      <alignment vertical="center"/>
    </xf>
    <xf numFmtId="3" fontId="17" fillId="4" borderId="49" xfId="0" applyNumberFormat="1" applyFont="1" applyFill="1" applyBorder="1" applyAlignment="1">
      <alignment vertical="center"/>
    </xf>
    <xf numFmtId="3" fontId="17" fillId="4" borderId="55" xfId="0" applyNumberFormat="1" applyFont="1" applyFill="1" applyBorder="1" applyAlignment="1">
      <alignment vertical="center"/>
    </xf>
    <xf numFmtId="0" fontId="24" fillId="11" borderId="49" xfId="3" applyFont="1" applyFill="1" applyBorder="1" applyAlignment="1">
      <alignment horizontal="center" vertical="center" wrapText="1"/>
    </xf>
    <xf numFmtId="3" fontId="26" fillId="4" borderId="49" xfId="3" applyNumberFormat="1" applyFont="1" applyFill="1" applyBorder="1" applyAlignment="1">
      <alignment horizontal="right" vertical="center"/>
    </xf>
    <xf numFmtId="0" fontId="5" fillId="0" borderId="0" xfId="0" applyFont="1" applyBorder="1" applyAlignment="1" applyProtection="1"/>
    <xf numFmtId="0" fontId="5" fillId="0" borderId="0" xfId="0" applyFont="1" applyBorder="1" applyAlignment="1" applyProtection="1">
      <alignment vertical="center" wrapText="1"/>
    </xf>
    <xf numFmtId="0" fontId="7" fillId="0" borderId="0" xfId="0" applyFont="1" applyBorder="1" applyAlignment="1" applyProtection="1"/>
    <xf numFmtId="49" fontId="1" fillId="0" borderId="0" xfId="0" applyNumberFormat="1" applyFont="1" applyBorder="1" applyAlignment="1">
      <alignment vertical="center"/>
    </xf>
    <xf numFmtId="0" fontId="0" fillId="4" borderId="31" xfId="0" applyFill="1" applyBorder="1" applyProtection="1"/>
    <xf numFmtId="0" fontId="0" fillId="4" borderId="30" xfId="0" applyFill="1" applyBorder="1" applyProtection="1"/>
    <xf numFmtId="0" fontId="26" fillId="4" borderId="30" xfId="2" applyFont="1" applyFill="1" applyBorder="1" applyAlignment="1" applyProtection="1">
      <alignment horizontal="center"/>
    </xf>
    <xf numFmtId="0" fontId="24" fillId="4" borderId="30" xfId="2" applyFont="1" applyFill="1" applyBorder="1" applyAlignment="1" applyProtection="1">
      <alignment horizontal="center" vertical="center"/>
    </xf>
    <xf numFmtId="49" fontId="24" fillId="4" borderId="30" xfId="2" applyNumberFormat="1" applyFont="1" applyFill="1" applyBorder="1" applyAlignment="1" applyProtection="1">
      <alignment horizontal="center" vertical="center"/>
    </xf>
    <xf numFmtId="49" fontId="24" fillId="4" borderId="30" xfId="2" quotePrefix="1" applyNumberFormat="1" applyFont="1" applyFill="1" applyBorder="1" applyAlignment="1" applyProtection="1">
      <alignment horizontal="center" vertical="center"/>
    </xf>
    <xf numFmtId="0" fontId="24" fillId="4" borderId="30" xfId="2" applyFont="1" applyFill="1" applyBorder="1" applyAlignment="1" applyProtection="1">
      <alignment horizontal="center"/>
    </xf>
    <xf numFmtId="0" fontId="24" fillId="4" borderId="37" xfId="2" applyFont="1" applyFill="1" applyBorder="1" applyAlignment="1" applyProtection="1">
      <alignment horizontal="center" vertical="center"/>
    </xf>
    <xf numFmtId="49" fontId="8" fillId="0" borderId="0" xfId="0" applyNumberFormat="1" applyFont="1" applyBorder="1" applyAlignment="1" applyProtection="1">
      <alignment horizontal="center" vertical="center"/>
      <protection locked="0"/>
    </xf>
    <xf numFmtId="0" fontId="25" fillId="11" borderId="49" xfId="0" applyFont="1" applyFill="1" applyBorder="1" applyAlignment="1" applyProtection="1">
      <alignment horizontal="center" vertical="center"/>
    </xf>
    <xf numFmtId="0" fontId="43" fillId="0" borderId="0" xfId="0" applyFont="1" applyProtection="1"/>
    <xf numFmtId="49" fontId="8" fillId="0" borderId="0" xfId="0" applyNumberFormat="1" applyFont="1" applyAlignment="1" applyProtection="1">
      <alignment vertical="center"/>
      <protection locked="0"/>
    </xf>
    <xf numFmtId="0" fontId="81" fillId="0" borderId="49" xfId="0" applyFont="1" applyBorder="1" applyAlignment="1">
      <alignment vertical="center"/>
    </xf>
    <xf numFmtId="0" fontId="81" fillId="0" borderId="49" xfId="0" applyFont="1" applyBorder="1" applyAlignment="1" applyProtection="1">
      <alignment horizontal="center" vertical="center"/>
      <protection locked="0"/>
    </xf>
    <xf numFmtId="0" fontId="81" fillId="0" borderId="46" xfId="0" applyFont="1" applyBorder="1" applyAlignment="1">
      <alignment horizontal="left" vertical="center"/>
    </xf>
    <xf numFmtId="0" fontId="81" fillId="0" borderId="50" xfId="0" applyFont="1" applyBorder="1" applyAlignment="1">
      <alignment horizontal="left" vertical="center"/>
    </xf>
    <xf numFmtId="0" fontId="81" fillId="0" borderId="47" xfId="0" applyFont="1" applyBorder="1" applyAlignment="1">
      <alignment horizontal="left" vertical="center"/>
    </xf>
    <xf numFmtId="0" fontId="81" fillId="0" borderId="49" xfId="0" applyFont="1" applyBorder="1" applyAlignment="1">
      <alignment vertical="center" wrapText="1"/>
    </xf>
    <xf numFmtId="0" fontId="81" fillId="0" borderId="49" xfId="0" applyFont="1" applyBorder="1" applyAlignment="1" applyProtection="1">
      <alignment horizontal="center" vertical="center" wrapText="1"/>
      <protection locked="0"/>
    </xf>
    <xf numFmtId="0" fontId="12" fillId="0" borderId="0" xfId="0" applyFont="1" applyAlignment="1">
      <alignment vertical="top"/>
    </xf>
    <xf numFmtId="0" fontId="76" fillId="0" borderId="0" xfId="0" applyFont="1" applyAlignment="1">
      <alignment vertical="top"/>
    </xf>
    <xf numFmtId="0" fontId="4" fillId="0" borderId="19" xfId="0" applyFont="1" applyBorder="1" applyAlignment="1" applyProtection="1">
      <alignment horizontal="center" vertical="center" wrapText="1"/>
    </xf>
    <xf numFmtId="3" fontId="4" fillId="0" borderId="31" xfId="0" applyNumberFormat="1" applyFont="1" applyBorder="1" applyAlignment="1" applyProtection="1">
      <alignment vertical="center" wrapText="1"/>
    </xf>
    <xf numFmtId="0" fontId="26" fillId="0" borderId="26" xfId="2" applyFont="1" applyBorder="1" applyAlignment="1" applyProtection="1">
      <alignment vertical="center"/>
    </xf>
    <xf numFmtId="0" fontId="0" fillId="0" borderId="27" xfId="0" applyBorder="1" applyProtection="1"/>
    <xf numFmtId="0" fontId="24" fillId="0" borderId="27" xfId="2" applyFont="1" applyBorder="1" applyAlignment="1" applyProtection="1">
      <alignment vertical="center"/>
    </xf>
    <xf numFmtId="0" fontId="0" fillId="0" borderId="113" xfId="0" applyBorder="1" applyProtection="1"/>
    <xf numFmtId="0" fontId="0" fillId="0" borderId="28" xfId="0" applyBorder="1" applyProtection="1"/>
    <xf numFmtId="0" fontId="1" fillId="0" borderId="0" xfId="0" applyFont="1" applyFill="1" applyBorder="1" applyAlignment="1">
      <alignment vertical="center"/>
    </xf>
    <xf numFmtId="0" fontId="17" fillId="10" borderId="29" xfId="0" applyFont="1" applyFill="1" applyBorder="1" applyAlignment="1">
      <alignment horizontal="center" vertical="center"/>
    </xf>
    <xf numFmtId="49" fontId="4" fillId="10" borderId="25" xfId="0" applyNumberFormat="1" applyFont="1" applyFill="1" applyBorder="1" applyAlignment="1" applyProtection="1">
      <alignment horizontal="center" vertical="center" wrapText="1"/>
      <protection locked="0"/>
    </xf>
    <xf numFmtId="3" fontId="19" fillId="10" borderId="29" xfId="0" applyNumberFormat="1" applyFont="1" applyFill="1" applyBorder="1" applyAlignment="1" applyProtection="1">
      <alignment vertical="center" wrapText="1"/>
    </xf>
    <xf numFmtId="49" fontId="4" fillId="7" borderId="25" xfId="0" applyNumberFormat="1" applyFont="1" applyFill="1" applyBorder="1" applyAlignment="1" applyProtection="1">
      <alignment horizontal="center" vertical="center" wrapText="1"/>
      <protection locked="0"/>
    </xf>
    <xf numFmtId="3" fontId="19" fillId="7" borderId="29" xfId="0" applyNumberFormat="1" applyFont="1" applyFill="1" applyBorder="1" applyAlignment="1" applyProtection="1">
      <alignment vertical="center" wrapText="1"/>
    </xf>
    <xf numFmtId="0" fontId="19" fillId="7" borderId="29" xfId="0" applyFont="1" applyFill="1" applyBorder="1" applyAlignment="1" applyProtection="1">
      <alignment horizontal="left" vertical="center" wrapText="1" indent="1"/>
    </xf>
    <xf numFmtId="0" fontId="4" fillId="7" borderId="25"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left" vertical="center" wrapText="1" indent="1"/>
    </xf>
    <xf numFmtId="49" fontId="4" fillId="7" borderId="47" xfId="0" applyNumberFormat="1" applyFont="1" applyFill="1" applyBorder="1" applyAlignment="1" applyProtection="1">
      <alignment horizontal="center" vertical="center" wrapText="1"/>
      <protection locked="0"/>
    </xf>
    <xf numFmtId="3" fontId="19" fillId="7" borderId="49" xfId="0" applyNumberFormat="1" applyFont="1" applyFill="1" applyBorder="1" applyAlignment="1" applyProtection="1">
      <alignment vertical="center" wrapText="1"/>
    </xf>
    <xf numFmtId="3" fontId="19" fillId="9" borderId="49" xfId="0" applyNumberFormat="1" applyFont="1" applyFill="1" applyBorder="1" applyAlignment="1">
      <alignment horizontal="right" vertical="center" wrapText="1"/>
    </xf>
    <xf numFmtId="0" fontId="17" fillId="7" borderId="49" xfId="0" applyFont="1" applyFill="1" applyBorder="1" applyAlignment="1">
      <alignment horizontal="center" vertical="center" wrapText="1"/>
    </xf>
    <xf numFmtId="3" fontId="19" fillId="9" borderId="49" xfId="0" applyNumberFormat="1" applyFont="1" applyFill="1" applyBorder="1" applyAlignment="1" applyProtection="1">
      <alignment horizontal="right" vertical="center" wrapText="1"/>
    </xf>
    <xf numFmtId="0" fontId="4" fillId="0" borderId="20" xfId="0" applyFont="1" applyBorder="1"/>
    <xf numFmtId="0" fontId="4" fillId="0" borderId="21" xfId="0" applyFont="1" applyBorder="1"/>
    <xf numFmtId="0" fontId="4" fillId="0" borderId="26" xfId="0" applyFont="1" applyBorder="1"/>
    <xf numFmtId="0" fontId="4" fillId="0" borderId="27" xfId="0" applyFont="1" applyBorder="1"/>
    <xf numFmtId="0" fontId="4" fillId="0" borderId="28" xfId="0" applyFont="1" applyBorder="1"/>
    <xf numFmtId="0" fontId="19" fillId="0" borderId="20" xfId="0" applyFont="1" applyBorder="1" applyAlignment="1">
      <alignment horizontal="left" indent="1"/>
    </xf>
    <xf numFmtId="0" fontId="4" fillId="0" borderId="0" xfId="0" applyFont="1" applyBorder="1" applyAlignment="1">
      <alignment horizontal="left" indent="1"/>
    </xf>
    <xf numFmtId="0" fontId="4" fillId="0" borderId="21" xfId="0" applyFont="1" applyBorder="1" applyAlignment="1">
      <alignment horizontal="left" indent="1"/>
    </xf>
    <xf numFmtId="0" fontId="4" fillId="0" borderId="20" xfId="0" applyFont="1" applyBorder="1" applyAlignment="1">
      <alignment horizontal="left" indent="1"/>
    </xf>
    <xf numFmtId="0" fontId="83" fillId="0" borderId="20" xfId="0" applyFont="1" applyBorder="1" applyAlignment="1">
      <alignment horizontal="left" indent="1"/>
    </xf>
    <xf numFmtId="0" fontId="13" fillId="11" borderId="18" xfId="0" applyFont="1" applyFill="1" applyBorder="1"/>
    <xf numFmtId="0" fontId="13" fillId="11" borderId="19" xfId="0" applyFont="1" applyFill="1" applyBorder="1"/>
    <xf numFmtId="0" fontId="13" fillId="11" borderId="20" xfId="0" applyFont="1" applyFill="1" applyBorder="1"/>
    <xf numFmtId="0" fontId="13" fillId="11" borderId="0" xfId="0" applyFont="1" applyFill="1" applyBorder="1"/>
    <xf numFmtId="0" fontId="13" fillId="11" borderId="21" xfId="0" applyFont="1" applyFill="1" applyBorder="1"/>
    <xf numFmtId="0" fontId="13" fillId="11" borderId="26" xfId="0" applyFont="1" applyFill="1" applyBorder="1"/>
    <xf numFmtId="0" fontId="13" fillId="11" borderId="27" xfId="0" applyFont="1" applyFill="1" applyBorder="1"/>
    <xf numFmtId="0" fontId="13" fillId="11" borderId="28" xfId="0" applyFont="1" applyFill="1" applyBorder="1"/>
    <xf numFmtId="0" fontId="19" fillId="11" borderId="17" xfId="0" applyFont="1" applyFill="1" applyBorder="1"/>
    <xf numFmtId="0" fontId="19" fillId="11" borderId="20" xfId="0" applyFont="1" applyFill="1" applyBorder="1"/>
    <xf numFmtId="0" fontId="19" fillId="9" borderId="24" xfId="0" applyFont="1" applyFill="1" applyBorder="1" applyAlignment="1">
      <alignment vertical="center"/>
    </xf>
    <xf numFmtId="0" fontId="19" fillId="9" borderId="25" xfId="0" applyFont="1" applyFill="1" applyBorder="1" applyAlignment="1">
      <alignment vertical="center"/>
    </xf>
    <xf numFmtId="0" fontId="4" fillId="0" borderId="17" xfId="0" applyFont="1" applyBorder="1" applyAlignment="1">
      <alignment horizontal="left" indent="1"/>
    </xf>
    <xf numFmtId="0" fontId="4" fillId="0" borderId="18" xfId="0" applyFont="1" applyBorder="1" applyAlignment="1">
      <alignment horizontal="left" indent="1"/>
    </xf>
    <xf numFmtId="0" fontId="4" fillId="0" borderId="19" xfId="0" applyFont="1" applyBorder="1" applyAlignment="1">
      <alignment horizontal="left" indent="1"/>
    </xf>
    <xf numFmtId="0" fontId="19" fillId="9" borderId="23" xfId="0" applyFont="1" applyFill="1" applyBorder="1" applyAlignment="1">
      <alignment horizontal="left" vertical="center" indent="1"/>
    </xf>
    <xf numFmtId="3" fontId="1" fillId="2" borderId="19" xfId="0" applyNumberFormat="1" applyFont="1" applyFill="1" applyBorder="1" applyAlignment="1" applyProtection="1">
      <alignment vertical="center" wrapText="1"/>
    </xf>
    <xf numFmtId="10" fontId="4" fillId="0" borderId="49" xfId="0" applyNumberFormat="1" applyFont="1" applyBorder="1" applyAlignment="1" applyProtection="1">
      <alignment horizontal="right" vertical="center" wrapText="1"/>
      <protection locked="0"/>
    </xf>
    <xf numFmtId="3" fontId="48" fillId="0" borderId="49" xfId="0" applyNumberFormat="1" applyFont="1" applyBorder="1" applyAlignment="1" applyProtection="1">
      <alignment vertical="center" wrapText="1"/>
      <protection locked="0"/>
    </xf>
    <xf numFmtId="49" fontId="8" fillId="0" borderId="0" xfId="0" applyNumberFormat="1" applyFont="1" applyAlignment="1" applyProtection="1">
      <alignment horizontal="center" vertical="center"/>
    </xf>
    <xf numFmtId="49" fontId="8" fillId="0" borderId="0" xfId="0" applyNumberFormat="1" applyFont="1" applyAlignment="1">
      <alignment horizontal="center" vertical="center"/>
    </xf>
    <xf numFmtId="0" fontId="4" fillId="0" borderId="0" xfId="0" applyFont="1" applyBorder="1" applyAlignment="1">
      <alignment horizontal="right" vertical="center"/>
    </xf>
    <xf numFmtId="0" fontId="4" fillId="0" borderId="0" xfId="0" applyFont="1" applyAlignment="1">
      <alignment horizontal="right" vertical="center"/>
    </xf>
    <xf numFmtId="3" fontId="4" fillId="0" borderId="49" xfId="0" applyNumberFormat="1" applyFont="1" applyBorder="1" applyAlignment="1" applyProtection="1">
      <alignment horizontal="right" vertical="center" wrapText="1"/>
      <protection locked="0"/>
    </xf>
    <xf numFmtId="3" fontId="19" fillId="5" borderId="49" xfId="0" applyNumberFormat="1" applyFont="1" applyFill="1" applyBorder="1" applyAlignment="1">
      <alignment horizontal="right" vertical="center" wrapText="1"/>
    </xf>
    <xf numFmtId="0" fontId="19" fillId="0" borderId="57" xfId="0" applyNumberFormat="1" applyFont="1" applyBorder="1" applyAlignment="1" applyProtection="1">
      <alignment horizontal="center" vertical="center"/>
    </xf>
    <xf numFmtId="0" fontId="19" fillId="0" borderId="57" xfId="0" applyNumberFormat="1" applyFont="1" applyBorder="1" applyAlignment="1">
      <alignment horizontal="center" vertical="center"/>
    </xf>
    <xf numFmtId="0" fontId="28" fillId="11" borderId="29" xfId="0" applyFont="1" applyFill="1" applyBorder="1" applyAlignment="1">
      <alignment horizontal="center" vertical="center"/>
    </xf>
    <xf numFmtId="0" fontId="17" fillId="0" borderId="42" xfId="0" applyNumberFormat="1" applyFont="1" applyBorder="1" applyAlignment="1">
      <alignment horizontal="center" vertical="center"/>
    </xf>
    <xf numFmtId="0" fontId="19" fillId="0" borderId="32" xfId="0" applyNumberFormat="1" applyFont="1" applyBorder="1" applyAlignment="1">
      <alignment horizontal="center" vertical="center"/>
    </xf>
    <xf numFmtId="0" fontId="4" fillId="0" borderId="49" xfId="0" applyNumberFormat="1" applyFont="1" applyBorder="1" applyAlignment="1" applyProtection="1">
      <alignment horizontal="center" vertical="center" wrapText="1"/>
      <protection locked="0"/>
    </xf>
    <xf numFmtId="0" fontId="4" fillId="16" borderId="33" xfId="0" applyFont="1" applyFill="1" applyBorder="1" applyAlignment="1">
      <alignment vertical="center" wrapText="1"/>
    </xf>
    <xf numFmtId="0" fontId="4" fillId="16" borderId="34" xfId="0" applyFont="1" applyFill="1" applyBorder="1" applyAlignment="1">
      <alignment vertical="center" wrapText="1"/>
    </xf>
    <xf numFmtId="0" fontId="4" fillId="16" borderId="35" xfId="0" applyFont="1" applyFill="1" applyBorder="1" applyAlignment="1">
      <alignment vertical="center" wrapText="1"/>
    </xf>
    <xf numFmtId="0" fontId="4" fillId="16" borderId="38" xfId="0" applyFont="1" applyFill="1" applyBorder="1" applyAlignment="1">
      <alignment vertical="center" wrapText="1"/>
    </xf>
    <xf numFmtId="0" fontId="4" fillId="16" borderId="0" xfId="0" applyFont="1" applyFill="1" applyBorder="1" applyAlignment="1">
      <alignment vertical="center" wrapText="1"/>
    </xf>
    <xf numFmtId="0" fontId="4" fillId="16" borderId="60" xfId="0" applyFont="1" applyFill="1" applyBorder="1" applyAlignment="1">
      <alignment vertical="center" wrapText="1"/>
    </xf>
    <xf numFmtId="0" fontId="4" fillId="16" borderId="39" xfId="0" applyFont="1" applyFill="1" applyBorder="1" applyAlignment="1">
      <alignment vertical="center" wrapText="1"/>
    </xf>
    <xf numFmtId="0" fontId="4" fillId="16" borderId="40" xfId="0" applyFont="1" applyFill="1" applyBorder="1" applyAlignment="1">
      <alignment vertical="center" wrapText="1"/>
    </xf>
    <xf numFmtId="0" fontId="4" fillId="16" borderId="41" xfId="0" applyFont="1" applyFill="1" applyBorder="1" applyAlignment="1">
      <alignment vertical="center" wrapText="1"/>
    </xf>
    <xf numFmtId="0" fontId="17" fillId="0" borderId="42" xfId="0" applyNumberFormat="1" applyFont="1" applyBorder="1" applyAlignment="1">
      <alignment horizontal="center" vertical="center"/>
    </xf>
    <xf numFmtId="0" fontId="17" fillId="0" borderId="85" xfId="0" applyNumberFormat="1" applyFont="1" applyBorder="1" applyAlignment="1">
      <alignment horizontal="center" vertical="center"/>
    </xf>
    <xf numFmtId="0" fontId="19" fillId="0" borderId="42" xfId="0" applyNumberFormat="1" applyFont="1" applyBorder="1" applyAlignment="1" applyProtection="1">
      <alignment horizontal="center" vertical="center"/>
    </xf>
    <xf numFmtId="0" fontId="19" fillId="0" borderId="42" xfId="0" applyNumberFormat="1" applyFont="1" applyBorder="1" applyAlignment="1">
      <alignment horizontal="center" vertical="center"/>
    </xf>
    <xf numFmtId="0" fontId="17" fillId="0" borderId="0" xfId="0" applyNumberFormat="1" applyFont="1" applyBorder="1" applyAlignment="1">
      <alignment horizontal="center" vertical="center"/>
    </xf>
    <xf numFmtId="0" fontId="19" fillId="0" borderId="42" xfId="0" applyNumberFormat="1" applyFont="1" applyBorder="1" applyAlignment="1">
      <alignment vertical="center"/>
    </xf>
    <xf numFmtId="0" fontId="4" fillId="0" borderId="0" xfId="0" applyNumberFormat="1" applyFont="1" applyAlignment="1">
      <alignment vertical="center"/>
    </xf>
    <xf numFmtId="0" fontId="4" fillId="0" borderId="42" xfId="0" applyNumberFormat="1" applyFont="1" applyBorder="1" applyAlignment="1">
      <alignment vertical="center"/>
    </xf>
    <xf numFmtId="0" fontId="4" fillId="0" borderId="0" xfId="0" applyNumberFormat="1" applyFont="1" applyAlignment="1">
      <alignment horizontal="right" vertical="center"/>
    </xf>
    <xf numFmtId="0" fontId="4" fillId="0" borderId="0" xfId="0" applyNumberFormat="1" applyFont="1" applyBorder="1" applyAlignment="1">
      <alignment horizontal="center" vertical="center"/>
    </xf>
    <xf numFmtId="0" fontId="4" fillId="0" borderId="22" xfId="0" applyNumberFormat="1" applyFont="1" applyBorder="1" applyAlignment="1">
      <alignment horizontal="center" vertical="center"/>
    </xf>
    <xf numFmtId="0" fontId="4" fillId="0" borderId="22" xfId="0" applyNumberFormat="1" applyFont="1" applyBorder="1" applyAlignment="1">
      <alignment horizontal="right" vertical="center"/>
    </xf>
    <xf numFmtId="0" fontId="4" fillId="0" borderId="0" xfId="0" applyNumberFormat="1" applyFont="1" applyBorder="1" applyAlignment="1">
      <alignment vertical="center"/>
    </xf>
    <xf numFmtId="0" fontId="63" fillId="0" borderId="0" xfId="0" applyNumberFormat="1" applyFont="1"/>
    <xf numFmtId="0" fontId="1" fillId="0" borderId="0" xfId="0" applyNumberFormat="1" applyFont="1" applyBorder="1" applyAlignment="1">
      <alignment horizontal="center" vertical="center"/>
    </xf>
    <xf numFmtId="0" fontId="1" fillId="0" borderId="0" xfId="0" applyNumberFormat="1" applyFont="1" applyAlignment="1">
      <alignment horizontal="right" vertical="center"/>
    </xf>
    <xf numFmtId="0" fontId="4" fillId="0" borderId="0" xfId="0" applyNumberFormat="1" applyFont="1" applyAlignment="1" applyProtection="1">
      <alignment vertical="center"/>
    </xf>
    <xf numFmtId="0" fontId="4" fillId="0" borderId="0" xfId="0" applyNumberFormat="1" applyFont="1" applyBorder="1" applyAlignment="1" applyProtection="1">
      <alignment vertical="center"/>
    </xf>
    <xf numFmtId="0" fontId="4" fillId="0" borderId="0" xfId="0" applyNumberFormat="1" applyFont="1" applyAlignment="1" applyProtection="1">
      <alignment horizontal="right" vertical="center"/>
    </xf>
    <xf numFmtId="0" fontId="4" fillId="0" borderId="0" xfId="0" applyNumberFormat="1" applyFont="1" applyBorder="1" applyAlignment="1" applyProtection="1">
      <alignment horizontal="center" vertical="center"/>
    </xf>
    <xf numFmtId="0" fontId="4" fillId="0" borderId="22" xfId="0" applyNumberFormat="1" applyFont="1" applyBorder="1" applyAlignment="1" applyProtection="1">
      <alignment horizontal="center" vertical="center"/>
    </xf>
    <xf numFmtId="0" fontId="4" fillId="0" borderId="22" xfId="0" applyNumberFormat="1" applyFont="1" applyBorder="1" applyAlignment="1" applyProtection="1">
      <alignment horizontal="right" vertical="center"/>
    </xf>
    <xf numFmtId="0" fontId="49" fillId="0" borderId="0" xfId="0" applyNumberFormat="1" applyFont="1"/>
    <xf numFmtId="0" fontId="4" fillId="0" borderId="0" xfId="0" applyNumberFormat="1" applyFont="1" applyAlignment="1">
      <alignment horizontal="left" vertical="center"/>
    </xf>
    <xf numFmtId="0" fontId="49" fillId="0" borderId="22" xfId="0" applyNumberFormat="1" applyFont="1" applyBorder="1"/>
    <xf numFmtId="0" fontId="1" fillId="0" borderId="0" xfId="0" applyNumberFormat="1" applyFont="1" applyAlignment="1">
      <alignment vertical="center"/>
    </xf>
    <xf numFmtId="0" fontId="1" fillId="0" borderId="0" xfId="0" applyNumberFormat="1" applyFont="1" applyBorder="1" applyAlignment="1">
      <alignment vertical="center"/>
    </xf>
    <xf numFmtId="0" fontId="17" fillId="0" borderId="57" xfId="0" applyNumberFormat="1" applyFont="1" applyBorder="1" applyAlignment="1">
      <alignment horizontal="center" vertical="center"/>
    </xf>
    <xf numFmtId="0" fontId="1" fillId="0" borderId="22" xfId="0" applyNumberFormat="1" applyFont="1" applyBorder="1" applyAlignment="1">
      <alignment horizontal="center" vertical="center"/>
    </xf>
    <xf numFmtId="0" fontId="1" fillId="0" borderId="22" xfId="0" applyNumberFormat="1" applyFont="1" applyBorder="1" applyAlignment="1">
      <alignment vertical="center"/>
    </xf>
    <xf numFmtId="0" fontId="4" fillId="0" borderId="0" xfId="0" applyNumberFormat="1" applyFont="1" applyAlignment="1"/>
    <xf numFmtId="0" fontId="4" fillId="0" borderId="102" xfId="0" applyNumberFormat="1" applyFont="1" applyBorder="1" applyAlignment="1">
      <alignment horizontal="right"/>
    </xf>
    <xf numFmtId="0" fontId="4" fillId="0" borderId="0" xfId="0" applyNumberFormat="1" applyFont="1" applyBorder="1" applyAlignment="1">
      <alignment horizontal="center"/>
    </xf>
    <xf numFmtId="0" fontId="4" fillId="0" borderId="0" xfId="0" applyNumberFormat="1" applyFont="1" applyBorder="1"/>
    <xf numFmtId="0" fontId="4" fillId="0" borderId="22" xfId="0" applyNumberFormat="1" applyFont="1" applyBorder="1" applyAlignment="1">
      <alignment horizontal="center"/>
    </xf>
    <xf numFmtId="0" fontId="19" fillId="0" borderId="22" xfId="0" applyNumberFormat="1" applyFont="1" applyBorder="1" applyAlignment="1">
      <alignment horizontal="center"/>
    </xf>
    <xf numFmtId="0" fontId="3" fillId="0" borderId="22" xfId="0" applyNumberFormat="1" applyFont="1" applyBorder="1" applyAlignment="1">
      <alignment horizontal="center"/>
    </xf>
    <xf numFmtId="0" fontId="19" fillId="0" borderId="0" xfId="0" applyNumberFormat="1" applyFont="1" applyBorder="1" applyAlignment="1">
      <alignment vertical="center"/>
    </xf>
    <xf numFmtId="0" fontId="4" fillId="0" borderId="0" xfId="0" applyNumberFormat="1" applyFont="1" applyBorder="1" applyAlignment="1">
      <alignment horizontal="right" vertical="center"/>
    </xf>
    <xf numFmtId="0" fontId="4" fillId="0" borderId="22" xfId="0" applyNumberFormat="1" applyFont="1" applyBorder="1" applyAlignment="1">
      <alignment vertical="center"/>
    </xf>
    <xf numFmtId="0" fontId="4" fillId="0" borderId="0" xfId="0" applyNumberFormat="1" applyFont="1"/>
    <xf numFmtId="0" fontId="4" fillId="0" borderId="48" xfId="0" applyNumberFormat="1" applyFont="1" applyBorder="1" applyAlignment="1">
      <alignment vertical="center"/>
    </xf>
    <xf numFmtId="0" fontId="4" fillId="0" borderId="48" xfId="0" applyNumberFormat="1" applyFont="1" applyBorder="1" applyAlignment="1">
      <alignment horizontal="center" vertical="center"/>
    </xf>
    <xf numFmtId="3" fontId="26" fillId="9" borderId="49" xfId="0" applyNumberFormat="1" applyFont="1" applyFill="1" applyBorder="1" applyAlignment="1">
      <alignment horizontal="right" vertical="center" wrapText="1"/>
    </xf>
    <xf numFmtId="3" fontId="1" fillId="0" borderId="49" xfId="0" applyNumberFormat="1" applyFont="1" applyBorder="1" applyAlignment="1" applyProtection="1">
      <alignment horizontal="right" vertical="center"/>
      <protection locked="0"/>
    </xf>
    <xf numFmtId="0" fontId="49" fillId="0" borderId="0" xfId="0" applyNumberFormat="1" applyFont="1" applyProtection="1"/>
    <xf numFmtId="10" fontId="36" fillId="4" borderId="49" xfId="0" applyNumberFormat="1" applyFont="1" applyFill="1" applyBorder="1" applyAlignment="1" applyProtection="1">
      <alignment horizontal="right" vertical="center" wrapText="1"/>
    </xf>
    <xf numFmtId="10" fontId="34" fillId="4" borderId="49" xfId="0" applyNumberFormat="1" applyFont="1" applyFill="1" applyBorder="1" applyAlignment="1" applyProtection="1">
      <alignment horizontal="right" vertical="center" wrapText="1"/>
    </xf>
    <xf numFmtId="10" fontId="34" fillId="0" borderId="49" xfId="0" applyNumberFormat="1" applyFont="1" applyFill="1" applyBorder="1" applyAlignment="1" applyProtection="1">
      <alignment horizontal="right" vertical="center" wrapText="1"/>
    </xf>
    <xf numFmtId="0" fontId="13" fillId="11" borderId="82" xfId="0" applyFont="1" applyFill="1" applyBorder="1" applyAlignment="1" applyProtection="1">
      <alignment horizontal="left"/>
      <protection locked="0"/>
    </xf>
    <xf numFmtId="0" fontId="6" fillId="0" borderId="0" xfId="0" applyFont="1" applyBorder="1" applyAlignment="1" applyProtection="1">
      <alignment vertical="center" wrapText="1"/>
    </xf>
    <xf numFmtId="0" fontId="6" fillId="0" borderId="0" xfId="0" applyFont="1" applyBorder="1" applyAlignment="1" applyProtection="1">
      <alignment vertical="center"/>
    </xf>
    <xf numFmtId="0" fontId="3" fillId="0" borderId="47" xfId="0" applyFont="1" applyFill="1" applyBorder="1" applyAlignment="1" applyProtection="1">
      <alignment horizontal="center" vertical="center"/>
      <protection locked="0"/>
    </xf>
    <xf numFmtId="0" fontId="3" fillId="0" borderId="49" xfId="0" applyFont="1" applyFill="1" applyBorder="1" applyAlignment="1" applyProtection="1">
      <alignment horizontal="center" vertical="center"/>
      <protection locked="0"/>
    </xf>
    <xf numFmtId="0" fontId="3" fillId="0" borderId="49" xfId="0" applyNumberFormat="1" applyFont="1" applyBorder="1" applyAlignment="1">
      <alignment horizontal="left" vertical="center"/>
    </xf>
    <xf numFmtId="0" fontId="3" fillId="0" borderId="49" xfId="0" quotePrefix="1" applyNumberFormat="1" applyFont="1" applyBorder="1" applyAlignment="1">
      <alignment horizontal="left" vertical="center"/>
    </xf>
    <xf numFmtId="0" fontId="3" fillId="0" borderId="49" xfId="0" applyNumberFormat="1" applyFont="1" applyBorder="1" applyAlignment="1" applyProtection="1">
      <alignment horizontal="left" vertical="center"/>
      <protection locked="0"/>
    </xf>
    <xf numFmtId="0" fontId="3" fillId="0" borderId="49" xfId="0" applyNumberFormat="1" applyFont="1" applyBorder="1" applyAlignment="1" applyProtection="1">
      <alignment horizontal="left" vertical="center" wrapText="1"/>
      <protection locked="0"/>
    </xf>
    <xf numFmtId="0" fontId="0" fillId="0" borderId="0" xfId="0" applyNumberFormat="1" applyAlignment="1"/>
    <xf numFmtId="0" fontId="14" fillId="0" borderId="0" xfId="0" applyFont="1" applyAlignment="1" applyProtection="1">
      <alignment vertical="center"/>
    </xf>
    <xf numFmtId="0" fontId="1" fillId="0" borderId="0" xfId="0" applyNumberFormat="1" applyFont="1" applyAlignment="1" applyProtection="1">
      <alignment vertical="center"/>
    </xf>
    <xf numFmtId="0" fontId="17" fillId="0" borderId="0" xfId="0" applyNumberFormat="1" applyFont="1" applyBorder="1" applyAlignment="1" applyProtection="1">
      <alignment vertical="center"/>
    </xf>
    <xf numFmtId="0" fontId="1" fillId="0" borderId="0" xfId="0" applyNumberFormat="1" applyFont="1" applyAlignment="1" applyProtection="1">
      <alignment horizontal="right" vertical="center"/>
    </xf>
    <xf numFmtId="0" fontId="1" fillId="0" borderId="0" xfId="0" applyNumberFormat="1" applyFont="1" applyBorder="1" applyAlignment="1" applyProtection="1">
      <alignment horizontal="right" vertical="center"/>
    </xf>
    <xf numFmtId="0" fontId="19" fillId="0" borderId="0" xfId="0" applyNumberFormat="1" applyFont="1" applyBorder="1" applyAlignment="1" applyProtection="1">
      <alignment horizontal="center" vertical="center"/>
    </xf>
    <xf numFmtId="0" fontId="4" fillId="0" borderId="0" xfId="0" applyFont="1" applyBorder="1" applyAlignment="1" applyProtection="1">
      <alignment horizontal="right" vertical="center"/>
    </xf>
    <xf numFmtId="14" fontId="19" fillId="0" borderId="0" xfId="0" applyNumberFormat="1" applyFont="1" applyBorder="1" applyAlignment="1" applyProtection="1">
      <alignment horizontal="center" vertical="center"/>
    </xf>
    <xf numFmtId="0" fontId="19" fillId="0" borderId="0" xfId="0" applyFont="1" applyBorder="1" applyAlignment="1" applyProtection="1">
      <alignment horizontal="center" vertical="center"/>
    </xf>
    <xf numFmtId="0" fontId="25" fillId="0" borderId="0" xfId="0" applyFont="1" applyBorder="1" applyAlignment="1" applyProtection="1">
      <alignment horizontal="left" vertical="center"/>
    </xf>
    <xf numFmtId="0" fontId="1" fillId="0" borderId="0" xfId="0" applyFont="1" applyBorder="1" applyAlignment="1" applyProtection="1">
      <alignment vertical="center"/>
    </xf>
    <xf numFmtId="0" fontId="42" fillId="0" borderId="0" xfId="0" applyFont="1" applyBorder="1" applyAlignment="1" applyProtection="1">
      <alignment horizontal="left" vertical="center"/>
    </xf>
    <xf numFmtId="0" fontId="77" fillId="0" borderId="0" xfId="0" applyFont="1" applyBorder="1" applyAlignment="1" applyProtection="1">
      <alignment vertical="center"/>
    </xf>
    <xf numFmtId="0" fontId="2" fillId="0" borderId="0" xfId="0" applyFont="1" applyProtection="1"/>
    <xf numFmtId="0" fontId="25" fillId="0" borderId="0" xfId="0" applyFont="1" applyBorder="1" applyAlignment="1" applyProtection="1">
      <alignment vertical="center"/>
    </xf>
    <xf numFmtId="0" fontId="27" fillId="0" borderId="0" xfId="0" applyFont="1" applyBorder="1" applyAlignment="1" applyProtection="1">
      <alignment vertical="center"/>
    </xf>
    <xf numFmtId="0" fontId="0" fillId="0" borderId="23" xfId="0" applyBorder="1" applyProtection="1"/>
    <xf numFmtId="0" fontId="0" fillId="0" borderId="24" xfId="0" applyBorder="1" applyProtection="1"/>
    <xf numFmtId="0" fontId="0" fillId="0" borderId="17" xfId="0" applyBorder="1" applyAlignment="1">
      <alignment vertical="center"/>
    </xf>
    <xf numFmtId="0" fontId="49" fillId="0" borderId="19" xfId="0" applyFont="1" applyBorder="1" applyAlignment="1">
      <alignment vertical="center"/>
    </xf>
    <xf numFmtId="3" fontId="49" fillId="0" borderId="31" xfId="0" applyNumberFormat="1" applyFont="1" applyBorder="1" applyAlignment="1" applyProtection="1">
      <alignment vertical="center"/>
      <protection locked="0"/>
    </xf>
    <xf numFmtId="0" fontId="24" fillId="0" borderId="20" xfId="0" applyFont="1" applyBorder="1" applyAlignment="1">
      <alignment horizontal="left" vertical="center"/>
    </xf>
    <xf numFmtId="0" fontId="49" fillId="0" borderId="21" xfId="0" applyFont="1" applyBorder="1" applyAlignment="1">
      <alignment vertical="center"/>
    </xf>
    <xf numFmtId="3" fontId="49" fillId="0" borderId="95" xfId="0" applyNumberFormat="1" applyFont="1" applyBorder="1" applyAlignment="1" applyProtection="1">
      <alignment vertical="center"/>
      <protection locked="0"/>
    </xf>
    <xf numFmtId="3" fontId="49" fillId="0" borderId="97" xfId="0" applyNumberFormat="1" applyFont="1" applyBorder="1" applyAlignment="1" applyProtection="1">
      <alignment vertical="center"/>
      <protection locked="0"/>
    </xf>
    <xf numFmtId="0" fontId="62" fillId="0" borderId="20" xfId="0" applyFont="1" applyBorder="1" applyAlignment="1">
      <alignment horizontal="left" vertical="center"/>
    </xf>
    <xf numFmtId="3" fontId="3" fillId="0" borderId="96" xfId="0" applyNumberFormat="1" applyFont="1" applyBorder="1" applyAlignment="1">
      <alignment vertical="center"/>
    </xf>
    <xf numFmtId="3" fontId="3" fillId="0" borderId="96" xfId="0" applyNumberFormat="1" applyFont="1" applyBorder="1" applyAlignment="1" applyProtection="1">
      <alignment vertical="center"/>
      <protection locked="0"/>
    </xf>
    <xf numFmtId="3" fontId="49" fillId="0" borderId="54" xfId="0" applyNumberFormat="1" applyFont="1" applyBorder="1" applyAlignment="1" applyProtection="1">
      <alignment vertical="center"/>
      <protection locked="0"/>
    </xf>
    <xf numFmtId="0" fontId="62" fillId="0" borderId="26" xfId="0" applyFont="1" applyBorder="1" applyAlignment="1">
      <alignment horizontal="left" vertical="center"/>
    </xf>
    <xf numFmtId="0" fontId="62" fillId="0" borderId="27" xfId="0" applyFont="1" applyBorder="1" applyAlignment="1">
      <alignment vertical="center"/>
    </xf>
    <xf numFmtId="0" fontId="49" fillId="0" borderId="28" xfId="0" applyFont="1" applyBorder="1" applyAlignment="1">
      <alignment vertical="center"/>
    </xf>
    <xf numFmtId="3" fontId="3" fillId="0" borderId="98" xfId="0" applyNumberFormat="1" applyFont="1" applyBorder="1" applyAlignment="1">
      <alignment vertical="center"/>
    </xf>
    <xf numFmtId="0" fontId="24" fillId="0" borderId="17" xfId="0" applyFont="1" applyBorder="1" applyAlignment="1">
      <alignment horizontal="left" vertical="center" indent="1"/>
    </xf>
    <xf numFmtId="0" fontId="49" fillId="0" borderId="18" xfId="0" applyFont="1" applyBorder="1" applyAlignment="1">
      <alignment horizontal="left" vertical="center" indent="1"/>
    </xf>
    <xf numFmtId="0" fontId="24" fillId="0" borderId="20" xfId="0" applyFont="1" applyBorder="1" applyAlignment="1">
      <alignment horizontal="left" vertical="center" indent="1"/>
    </xf>
    <xf numFmtId="0" fontId="49" fillId="0" borderId="0" xfId="0" applyFont="1" applyBorder="1" applyAlignment="1">
      <alignment horizontal="left" vertical="center" indent="1"/>
    </xf>
    <xf numFmtId="0" fontId="0" fillId="0" borderId="20" xfId="0" applyBorder="1" applyAlignment="1">
      <alignment horizontal="left" vertical="center" indent="1"/>
    </xf>
    <xf numFmtId="0" fontId="62" fillId="0" borderId="0" xfId="0" applyFont="1" applyBorder="1" applyAlignment="1">
      <alignment horizontal="left" vertical="center" indent="1"/>
    </xf>
    <xf numFmtId="0" fontId="0" fillId="0" borderId="26" xfId="0" applyBorder="1" applyAlignment="1">
      <alignment horizontal="left" vertical="center" indent="1"/>
    </xf>
    <xf numFmtId="0" fontId="62" fillId="0" borderId="27" xfId="0" applyFont="1" applyBorder="1" applyAlignment="1">
      <alignment horizontal="left" vertical="center" indent="1"/>
    </xf>
    <xf numFmtId="0" fontId="49" fillId="0" borderId="27" xfId="0" applyFont="1" applyBorder="1" applyAlignment="1">
      <alignment horizontal="left" vertical="center" indent="1"/>
    </xf>
    <xf numFmtId="1" fontId="23" fillId="0" borderId="17" xfId="0" applyNumberFormat="1" applyFont="1" applyBorder="1" applyAlignment="1">
      <alignment horizontal="center" vertical="center"/>
    </xf>
    <xf numFmtId="0" fontId="24" fillId="0" borderId="18" xfId="0" applyFont="1" applyBorder="1" applyAlignment="1">
      <alignment vertical="center"/>
    </xf>
    <xf numFmtId="0" fontId="24" fillId="0" borderId="19" xfId="0" applyFont="1" applyBorder="1" applyAlignment="1">
      <alignment vertical="center"/>
    </xf>
    <xf numFmtId="1" fontId="23" fillId="0" borderId="20" xfId="0" applyNumberFormat="1" applyFont="1" applyBorder="1" applyAlignment="1">
      <alignment horizontal="center" vertical="center"/>
    </xf>
    <xf numFmtId="0" fontId="24" fillId="0" borderId="0" xfId="0" applyFont="1" applyBorder="1" applyAlignment="1">
      <alignment vertical="center"/>
    </xf>
    <xf numFmtId="0" fontId="24" fillId="0" borderId="21" xfId="0" applyFont="1" applyBorder="1" applyAlignment="1">
      <alignment vertical="center"/>
    </xf>
    <xf numFmtId="1" fontId="68" fillId="0" borderId="26" xfId="0" applyNumberFormat="1" applyFont="1" applyBorder="1" applyAlignment="1">
      <alignment horizontal="center" vertical="center"/>
    </xf>
    <xf numFmtId="0" fontId="62" fillId="0" borderId="26" xfId="0" applyFont="1" applyBorder="1" applyAlignment="1">
      <alignment vertical="center"/>
    </xf>
    <xf numFmtId="0" fontId="62" fillId="0" borderId="28" xfId="0" applyFont="1" applyBorder="1" applyAlignment="1">
      <alignment vertical="center"/>
    </xf>
    <xf numFmtId="165" fontId="26" fillId="10" borderId="29" xfId="0" applyNumberFormat="1" applyFont="1" applyFill="1" applyBorder="1" applyAlignment="1">
      <alignment vertical="center"/>
    </xf>
    <xf numFmtId="165" fontId="24" fillId="0" borderId="115" xfId="0" applyNumberFormat="1" applyFont="1" applyBorder="1" applyAlignment="1" applyProtection="1">
      <alignment vertical="center"/>
      <protection locked="0"/>
    </xf>
    <xf numFmtId="165" fontId="24" fillId="0" borderId="114" xfId="0" applyNumberFormat="1" applyFont="1" applyBorder="1" applyAlignment="1" applyProtection="1">
      <alignment vertical="center"/>
      <protection locked="0"/>
    </xf>
    <xf numFmtId="165" fontId="24" fillId="0" borderId="116" xfId="0" applyNumberFormat="1" applyFont="1" applyBorder="1" applyAlignment="1" applyProtection="1">
      <alignment vertical="center"/>
      <protection locked="0"/>
    </xf>
    <xf numFmtId="165" fontId="24" fillId="0" borderId="117" xfId="0" applyNumberFormat="1" applyFont="1" applyBorder="1" applyAlignment="1" applyProtection="1">
      <alignment vertical="center"/>
      <protection locked="0"/>
    </xf>
    <xf numFmtId="3" fontId="4" fillId="0" borderId="55" xfId="0" applyNumberFormat="1" applyFont="1" applyBorder="1" applyAlignment="1" applyProtection="1">
      <alignment horizontal="center" vertical="center"/>
      <protection locked="0"/>
    </xf>
    <xf numFmtId="3" fontId="4" fillId="0" borderId="49" xfId="0" applyNumberFormat="1" applyFont="1" applyBorder="1" applyAlignment="1" applyProtection="1">
      <alignment horizontal="center" vertical="center"/>
      <protection locked="0"/>
    </xf>
    <xf numFmtId="3" fontId="4" fillId="0" borderId="58" xfId="0" applyNumberFormat="1" applyFont="1" applyBorder="1" applyAlignment="1" applyProtection="1">
      <alignment horizontal="center" vertical="center"/>
      <protection locked="0"/>
    </xf>
    <xf numFmtId="49" fontId="1" fillId="0" borderId="0" xfId="0" applyNumberFormat="1" applyFont="1" applyBorder="1" applyAlignment="1" applyProtection="1">
      <alignment vertical="center"/>
    </xf>
    <xf numFmtId="0" fontId="19" fillId="0" borderId="0" xfId="0" applyNumberFormat="1" applyFont="1" applyBorder="1" applyAlignment="1" applyProtection="1">
      <alignment vertical="center"/>
    </xf>
    <xf numFmtId="0" fontId="4" fillId="0" borderId="0" xfId="0" applyNumberFormat="1" applyFont="1" applyBorder="1" applyAlignment="1" applyProtection="1">
      <alignment horizontal="right" vertical="center"/>
    </xf>
    <xf numFmtId="0" fontId="3" fillId="8" borderId="49" xfId="0" applyFont="1" applyFill="1" applyBorder="1" applyAlignment="1" applyProtection="1">
      <alignment horizontal="center" vertical="center"/>
    </xf>
    <xf numFmtId="0" fontId="3" fillId="11" borderId="49" xfId="0" applyFont="1" applyFill="1" applyBorder="1" applyAlignment="1" applyProtection="1">
      <alignment horizontal="center" vertical="center"/>
    </xf>
    <xf numFmtId="0" fontId="1" fillId="0" borderId="33" xfId="0" applyNumberFormat="1" applyFont="1" applyBorder="1" applyAlignment="1">
      <alignment vertical="center"/>
    </xf>
    <xf numFmtId="0" fontId="1" fillId="0" borderId="34" xfId="0" applyNumberFormat="1" applyFont="1" applyBorder="1" applyAlignment="1">
      <alignment vertical="center"/>
    </xf>
    <xf numFmtId="0" fontId="1" fillId="0" borderId="0" xfId="0" applyNumberFormat="1" applyFont="1" applyBorder="1"/>
    <xf numFmtId="0" fontId="1" fillId="0" borderId="38" xfId="0" applyNumberFormat="1" applyFont="1" applyBorder="1" applyAlignment="1">
      <alignment vertical="center"/>
    </xf>
    <xf numFmtId="0" fontId="1" fillId="0" borderId="0" xfId="0" applyNumberFormat="1" applyFont="1" applyBorder="1" applyAlignment="1">
      <alignment horizontal="right" vertical="center"/>
    </xf>
    <xf numFmtId="0" fontId="17" fillId="0" borderId="60" xfId="0" applyNumberFormat="1" applyFont="1" applyBorder="1" applyAlignment="1">
      <alignment horizontal="center" vertical="center"/>
    </xf>
    <xf numFmtId="0" fontId="1" fillId="0" borderId="39" xfId="0" applyFont="1" applyBorder="1" applyAlignment="1">
      <alignment vertical="center"/>
    </xf>
    <xf numFmtId="0" fontId="1" fillId="0" borderId="40" xfId="0" applyFont="1" applyBorder="1" applyAlignment="1">
      <alignment vertical="center"/>
    </xf>
    <xf numFmtId="0" fontId="1" fillId="0" borderId="41" xfId="0" applyFont="1" applyBorder="1" applyAlignment="1">
      <alignment vertical="center"/>
    </xf>
    <xf numFmtId="0" fontId="1" fillId="0" borderId="39" xfId="0" applyNumberFormat="1" applyFont="1" applyBorder="1" applyAlignment="1">
      <alignment vertical="center"/>
    </xf>
    <xf numFmtId="0" fontId="1" fillId="0" borderId="40" xfId="0" applyNumberFormat="1" applyFont="1" applyBorder="1" applyAlignment="1">
      <alignment vertical="center"/>
    </xf>
    <xf numFmtId="0" fontId="1" fillId="0" borderId="41" xfId="0" applyNumberFormat="1" applyFont="1" applyBorder="1" applyAlignment="1">
      <alignment vertical="center"/>
    </xf>
    <xf numFmtId="0" fontId="17" fillId="0" borderId="22" xfId="0" applyNumberFormat="1" applyFont="1" applyBorder="1" applyAlignment="1">
      <alignment horizontal="center" vertical="center"/>
    </xf>
    <xf numFmtId="0" fontId="17" fillId="0" borderId="121" xfId="0" applyNumberFormat="1" applyFont="1" applyBorder="1" applyAlignment="1">
      <alignment horizontal="center" vertical="center"/>
    </xf>
    <xf numFmtId="0" fontId="1" fillId="0" borderId="60" xfId="0" applyNumberFormat="1" applyFont="1" applyBorder="1" applyAlignment="1">
      <alignment vertical="center"/>
    </xf>
    <xf numFmtId="0" fontId="1" fillId="0" borderId="38" xfId="0" applyNumberFormat="1" applyFont="1" applyBorder="1" applyAlignment="1">
      <alignment horizontal="left" vertical="center"/>
    </xf>
    <xf numFmtId="0" fontId="1" fillId="0" borderId="0" xfId="0" applyNumberFormat="1" applyFont="1" applyBorder="1" applyAlignment="1">
      <alignment horizontal="left" vertical="center"/>
    </xf>
    <xf numFmtId="0" fontId="17" fillId="0" borderId="0" xfId="0" applyNumberFormat="1" applyFont="1" applyBorder="1" applyAlignment="1">
      <alignment horizontal="left" vertical="center"/>
    </xf>
    <xf numFmtId="0" fontId="17" fillId="0" borderId="60" xfId="0" applyNumberFormat="1" applyFont="1" applyBorder="1" applyAlignment="1">
      <alignment horizontal="left" vertical="center"/>
    </xf>
    <xf numFmtId="0" fontId="1" fillId="0" borderId="0" xfId="0" applyNumberFormat="1" applyFont="1" applyBorder="1" applyAlignment="1">
      <alignment horizontal="left"/>
    </xf>
    <xf numFmtId="0" fontId="1" fillId="0" borderId="0" xfId="0" applyFont="1" applyBorder="1" applyAlignment="1">
      <alignment horizontal="left" vertical="center"/>
    </xf>
    <xf numFmtId="0" fontId="17" fillId="0" borderId="0" xfId="0" applyFont="1" applyBorder="1" applyAlignment="1">
      <alignment vertical="center"/>
    </xf>
    <xf numFmtId="0" fontId="85" fillId="0" borderId="38" xfId="0" applyFont="1" applyBorder="1" applyAlignment="1">
      <alignment horizontal="left" vertical="center" indent="1"/>
    </xf>
    <xf numFmtId="0" fontId="55" fillId="0" borderId="60" xfId="0" applyFont="1" applyBorder="1" applyAlignment="1">
      <alignment horizontal="left" vertical="top" indent="1"/>
    </xf>
    <xf numFmtId="0" fontId="85" fillId="0" borderId="33" xfId="0" applyFont="1" applyBorder="1" applyAlignment="1">
      <alignment horizontal="left" vertical="center" indent="1"/>
    </xf>
    <xf numFmtId="0" fontId="1" fillId="0" borderId="39" xfId="0" applyFont="1" applyBorder="1" applyAlignment="1">
      <alignment horizontal="left" vertical="center"/>
    </xf>
    <xf numFmtId="0" fontId="0" fillId="4" borderId="31" xfId="0" applyFont="1" applyFill="1" applyBorder="1" applyProtection="1"/>
    <xf numFmtId="49" fontId="8" fillId="0" borderId="0" xfId="0" applyNumberFormat="1" applyFont="1" applyAlignment="1" applyProtection="1">
      <alignment horizontal="center" vertical="center"/>
    </xf>
    <xf numFmtId="0" fontId="19" fillId="0" borderId="32" xfId="0" applyNumberFormat="1" applyFont="1" applyBorder="1" applyAlignment="1" applyProtection="1">
      <alignment horizontal="center" vertical="center"/>
    </xf>
    <xf numFmtId="0" fontId="4" fillId="11" borderId="58" xfId="0" applyFont="1" applyFill="1" applyBorder="1" applyAlignment="1" applyProtection="1">
      <alignment horizontal="center" vertical="center" wrapText="1"/>
    </xf>
    <xf numFmtId="0" fontId="19" fillId="0" borderId="49" xfId="0" applyFont="1" applyFill="1" applyBorder="1" applyAlignment="1" applyProtection="1">
      <alignment horizontal="center" vertical="center" wrapText="1"/>
    </xf>
    <xf numFmtId="3" fontId="4" fillId="0" borderId="49" xfId="0" applyNumberFormat="1" applyFont="1" applyBorder="1" applyAlignment="1" applyProtection="1">
      <alignment horizontal="right" vertical="center" wrapText="1"/>
      <protection locked="0"/>
    </xf>
    <xf numFmtId="0" fontId="4" fillId="11" borderId="37" xfId="0" applyFont="1" applyFill="1" applyBorder="1" applyAlignment="1" applyProtection="1">
      <alignment horizontal="center" vertical="center" wrapText="1"/>
    </xf>
    <xf numFmtId="0" fontId="49" fillId="0" borderId="0" xfId="0" applyFont="1" applyAlignment="1" applyProtection="1">
      <alignment vertical="center"/>
    </xf>
    <xf numFmtId="0" fontId="4" fillId="0" borderId="49" xfId="0" applyFont="1" applyFill="1" applyBorder="1" applyAlignment="1" applyProtection="1">
      <alignment horizontal="center" vertical="center" wrapText="1"/>
    </xf>
    <xf numFmtId="0" fontId="19" fillId="2" borderId="49" xfId="0" applyFont="1" applyFill="1" applyBorder="1" applyAlignment="1" applyProtection="1">
      <alignment horizontal="center" vertical="center" wrapText="1"/>
    </xf>
    <xf numFmtId="0" fontId="19" fillId="9" borderId="49" xfId="0" applyFont="1" applyFill="1" applyBorder="1" applyAlignment="1" applyProtection="1">
      <alignment horizontal="center" vertical="center" wrapText="1"/>
    </xf>
    <xf numFmtId="10" fontId="4" fillId="0" borderId="49" xfId="0" applyNumberFormat="1" applyFont="1" applyBorder="1" applyAlignment="1">
      <alignment horizontal="right" vertical="center" wrapText="1"/>
    </xf>
    <xf numFmtId="10" fontId="4" fillId="7" borderId="49" xfId="0" applyNumberFormat="1" applyFont="1" applyFill="1" applyBorder="1" applyAlignment="1">
      <alignment horizontal="right" vertical="center" wrapText="1"/>
    </xf>
    <xf numFmtId="10" fontId="19" fillId="7" borderId="49" xfId="0" applyNumberFormat="1" applyFont="1" applyFill="1" applyBorder="1" applyAlignment="1">
      <alignment horizontal="right" vertical="center" wrapText="1"/>
    </xf>
    <xf numFmtId="10" fontId="4" fillId="0" borderId="49" xfId="0" applyNumberFormat="1" applyFont="1" applyFill="1" applyBorder="1" applyAlignment="1">
      <alignment horizontal="right" vertical="center" wrapText="1"/>
    </xf>
    <xf numFmtId="10" fontId="19" fillId="6" borderId="49" xfId="0" applyNumberFormat="1" applyFont="1" applyFill="1" applyBorder="1" applyAlignment="1">
      <alignment horizontal="right" vertical="center" wrapText="1"/>
    </xf>
    <xf numFmtId="10" fontId="4" fillId="0" borderId="49" xfId="0" applyNumberFormat="1" applyFont="1" applyBorder="1" applyAlignment="1" applyProtection="1">
      <alignment horizontal="right" vertical="center" wrapText="1"/>
    </xf>
    <xf numFmtId="10" fontId="19" fillId="7" borderId="49" xfId="0" applyNumberFormat="1" applyFont="1" applyFill="1" applyBorder="1" applyAlignment="1" applyProtection="1">
      <alignment horizontal="right" vertical="center" wrapText="1"/>
    </xf>
    <xf numFmtId="10" fontId="4" fillId="0" borderId="34" xfId="0" applyNumberFormat="1" applyFont="1" applyBorder="1" applyAlignment="1" applyProtection="1">
      <alignment horizontal="right" vertical="center" wrapText="1"/>
    </xf>
    <xf numFmtId="0" fontId="20" fillId="0" borderId="0" xfId="0" applyFont="1" applyBorder="1" applyAlignment="1" applyProtection="1">
      <alignment horizontal="center" vertical="center" wrapText="1"/>
    </xf>
    <xf numFmtId="0" fontId="20" fillId="0" borderId="0" xfId="0" applyFont="1" applyBorder="1" applyAlignment="1" applyProtection="1">
      <alignment horizontal="center" vertical="center"/>
    </xf>
    <xf numFmtId="49" fontId="8" fillId="0" borderId="0" xfId="0" applyNumberFormat="1" applyFont="1" applyAlignment="1" applyProtection="1">
      <alignment horizontal="center" vertical="center"/>
    </xf>
    <xf numFmtId="0" fontId="4" fillId="0" borderId="0" xfId="0" applyFont="1" applyAlignment="1" applyProtection="1">
      <alignment horizontal="left" vertical="center"/>
    </xf>
    <xf numFmtId="49" fontId="8" fillId="0" borderId="0" xfId="0" applyNumberFormat="1" applyFont="1" applyAlignment="1">
      <alignment horizontal="center" vertical="center"/>
    </xf>
    <xf numFmtId="3" fontId="4" fillId="0" borderId="46" xfId="0" applyNumberFormat="1" applyFont="1" applyBorder="1" applyAlignment="1" applyProtection="1">
      <alignment horizontal="right" vertical="center" wrapText="1"/>
      <protection locked="0"/>
    </xf>
    <xf numFmtId="3" fontId="4" fillId="0" borderId="47" xfId="0" applyNumberFormat="1" applyFont="1" applyBorder="1" applyAlignment="1" applyProtection="1">
      <alignment horizontal="right" vertical="center" wrapText="1"/>
      <protection locked="0"/>
    </xf>
    <xf numFmtId="3" fontId="4" fillId="0" borderId="49" xfId="0" applyNumberFormat="1" applyFont="1" applyBorder="1" applyAlignment="1" applyProtection="1">
      <alignment horizontal="right" vertical="center" wrapText="1"/>
      <protection locked="0"/>
    </xf>
    <xf numFmtId="0" fontId="19" fillId="0" borderId="57" xfId="0" applyNumberFormat="1" applyFont="1" applyBorder="1" applyAlignment="1" applyProtection="1">
      <alignment horizontal="center" vertical="center"/>
    </xf>
    <xf numFmtId="0" fontId="4" fillId="0" borderId="0" xfId="0" applyNumberFormat="1" applyFont="1" applyBorder="1" applyAlignment="1">
      <alignment horizontal="center" vertical="center"/>
    </xf>
    <xf numFmtId="0" fontId="0" fillId="0" borderId="17" xfId="0" applyBorder="1" applyProtection="1"/>
    <xf numFmtId="0" fontId="0" fillId="0" borderId="18" xfId="0" applyBorder="1" applyProtection="1"/>
    <xf numFmtId="0" fontId="0" fillId="0" borderId="19" xfId="0" applyBorder="1" applyProtection="1"/>
    <xf numFmtId="0" fontId="5" fillId="0" borderId="24" xfId="0" applyFont="1" applyBorder="1" applyAlignment="1" applyProtection="1">
      <alignment horizontal="center" vertical="center"/>
    </xf>
    <xf numFmtId="0" fontId="0" fillId="0" borderId="25" xfId="0" applyBorder="1" applyProtection="1"/>
    <xf numFmtId="0" fontId="0" fillId="0" borderId="20" xfId="0" applyBorder="1" applyAlignment="1" applyProtection="1"/>
    <xf numFmtId="0" fontId="4" fillId="0" borderId="22" xfId="0" applyFont="1" applyBorder="1" applyAlignment="1" applyProtection="1"/>
    <xf numFmtId="0" fontId="0" fillId="0" borderId="21" xfId="0" applyBorder="1" applyAlignment="1" applyProtection="1"/>
    <xf numFmtId="0" fontId="0" fillId="0" borderId="0" xfId="0" applyAlignment="1" applyProtection="1"/>
    <xf numFmtId="0" fontId="12" fillId="0" borderId="0" xfId="0" applyFont="1" applyBorder="1" applyAlignment="1" applyProtection="1"/>
    <xf numFmtId="0" fontId="0" fillId="0" borderId="0" xfId="0" applyBorder="1" applyAlignment="1" applyProtection="1"/>
    <xf numFmtId="0" fontId="9" fillId="0" borderId="0" xfId="0" applyFont="1" applyBorder="1" applyAlignment="1" applyProtection="1">
      <alignment horizontal="center"/>
    </xf>
    <xf numFmtId="0" fontId="14" fillId="0" borderId="0" xfId="0" applyFont="1" applyBorder="1" applyProtection="1"/>
    <xf numFmtId="0" fontId="0" fillId="0" borderId="20" xfId="0" applyBorder="1" applyAlignment="1" applyProtection="1">
      <alignment vertical="center"/>
    </xf>
    <xf numFmtId="0" fontId="4" fillId="0" borderId="23" xfId="0" applyFont="1" applyBorder="1" applyAlignment="1" applyProtection="1">
      <alignment horizontal="left" vertical="center" indent="1"/>
    </xf>
    <xf numFmtId="0" fontId="0" fillId="0" borderId="24" xfId="0" applyBorder="1" applyAlignment="1" applyProtection="1">
      <alignment vertical="center"/>
    </xf>
    <xf numFmtId="0" fontId="0" fillId="0" borderId="21" xfId="0" applyBorder="1" applyAlignment="1" applyProtection="1">
      <alignment vertical="center"/>
    </xf>
    <xf numFmtId="0" fontId="14" fillId="0" borderId="20" xfId="0" applyFont="1" applyBorder="1" applyProtection="1"/>
    <xf numFmtId="0" fontId="0" fillId="0" borderId="30" xfId="0" applyBorder="1" applyProtection="1"/>
    <xf numFmtId="0" fontId="4" fillId="0" borderId="26" xfId="0" applyFont="1" applyBorder="1" applyAlignment="1" applyProtection="1">
      <alignment horizontal="left" vertical="center" indent="1"/>
    </xf>
    <xf numFmtId="0" fontId="0" fillId="0" borderId="26" xfId="0" applyBorder="1" applyProtection="1"/>
    <xf numFmtId="0" fontId="0" fillId="0" borderId="0" xfId="0" applyBorder="1" applyProtection="1">
      <protection locked="0"/>
    </xf>
    <xf numFmtId="0" fontId="0" fillId="0" borderId="0" xfId="0" applyProtection="1">
      <protection locked="0"/>
    </xf>
    <xf numFmtId="0" fontId="66" fillId="0" borderId="0" xfId="0" applyFont="1" applyProtection="1"/>
    <xf numFmtId="0" fontId="19" fillId="0" borderId="122" xfId="0" applyNumberFormat="1" applyFont="1" applyBorder="1" applyAlignment="1" applyProtection="1">
      <alignment horizontal="center" vertical="center"/>
    </xf>
    <xf numFmtId="0" fontId="4" fillId="0" borderId="0" xfId="0" applyNumberFormat="1" applyFont="1" applyBorder="1" applyAlignment="1">
      <alignment horizontal="left" vertical="center"/>
    </xf>
    <xf numFmtId="0" fontId="4" fillId="0" borderId="53" xfId="0" applyNumberFormat="1" applyFont="1" applyBorder="1" applyAlignment="1" applyProtection="1">
      <alignment horizontal="right" vertical="center"/>
    </xf>
    <xf numFmtId="0" fontId="26" fillId="0" borderId="122" xfId="0" applyNumberFormat="1" applyFont="1" applyBorder="1" applyAlignment="1" applyProtection="1">
      <alignment horizontal="center" vertical="center"/>
    </xf>
    <xf numFmtId="0" fontId="4" fillId="0" borderId="0" xfId="0" applyNumberFormat="1" applyFont="1" applyAlignment="1" applyProtection="1">
      <alignment horizontal="left" vertical="center"/>
    </xf>
    <xf numFmtId="0" fontId="4" fillId="0" borderId="122" xfId="0" applyNumberFormat="1" applyFont="1" applyBorder="1" applyAlignment="1" applyProtection="1">
      <alignment horizontal="center" vertical="center"/>
    </xf>
    <xf numFmtId="0" fontId="0" fillId="0" borderId="0" xfId="0" applyNumberFormat="1"/>
    <xf numFmtId="0" fontId="8" fillId="0" borderId="0" xfId="0" applyNumberFormat="1" applyFont="1" applyAlignment="1" applyProtection="1">
      <alignment horizontal="center"/>
    </xf>
    <xf numFmtId="0" fontId="4" fillId="0" borderId="122" xfId="0" applyNumberFormat="1" applyFont="1" applyBorder="1" applyAlignment="1" applyProtection="1">
      <alignment horizontal="right" vertical="center"/>
    </xf>
    <xf numFmtId="0" fontId="4" fillId="0" borderId="53" xfId="0" applyNumberFormat="1" applyFont="1" applyBorder="1" applyAlignment="1" applyProtection="1">
      <alignment horizontal="center" vertical="center"/>
    </xf>
    <xf numFmtId="0" fontId="4" fillId="0" borderId="0" xfId="0" applyNumberFormat="1" applyFont="1" applyBorder="1" applyAlignment="1">
      <alignment horizontal="right"/>
    </xf>
    <xf numFmtId="0" fontId="8" fillId="0" borderId="0" xfId="0" applyNumberFormat="1" applyFont="1" applyAlignment="1" applyProtection="1">
      <alignment horizontal="center" vertical="center"/>
    </xf>
    <xf numFmtId="0" fontId="17" fillId="0" borderId="137" xfId="0" applyNumberFormat="1" applyFont="1" applyBorder="1" applyAlignment="1" applyProtection="1">
      <alignment horizontal="center" vertical="center"/>
    </xf>
    <xf numFmtId="0" fontId="1" fillId="0" borderId="137" xfId="0" applyNumberFormat="1" applyFont="1" applyBorder="1" applyAlignment="1" applyProtection="1">
      <alignment vertical="center"/>
    </xf>
    <xf numFmtId="0" fontId="17" fillId="0" borderId="138" xfId="0" applyNumberFormat="1" applyFont="1" applyBorder="1" applyAlignment="1" applyProtection="1">
      <alignment horizontal="center" vertical="center"/>
    </xf>
    <xf numFmtId="0" fontId="1" fillId="0" borderId="137" xfId="0" applyNumberFormat="1" applyFont="1" applyBorder="1" applyAlignment="1" applyProtection="1">
      <alignment horizontal="right" vertical="center"/>
    </xf>
    <xf numFmtId="0" fontId="19" fillId="11" borderId="133" xfId="0" applyFont="1" applyFill="1" applyBorder="1" applyAlignment="1" applyProtection="1">
      <alignment horizontal="center" vertical="center"/>
    </xf>
    <xf numFmtId="0" fontId="19" fillId="11" borderId="145" xfId="0" applyFont="1" applyFill="1" applyBorder="1" applyAlignment="1" applyProtection="1">
      <alignment horizontal="center" vertical="center"/>
    </xf>
    <xf numFmtId="1" fontId="25" fillId="0" borderId="146" xfId="0" applyNumberFormat="1" applyFont="1" applyBorder="1" applyAlignment="1" applyProtection="1">
      <alignment horizontal="center" vertical="center"/>
    </xf>
    <xf numFmtId="0" fontId="25" fillId="0" borderId="147" xfId="0" applyFont="1" applyBorder="1" applyAlignment="1" applyProtection="1">
      <alignment horizontal="left" vertical="center"/>
    </xf>
    <xf numFmtId="0" fontId="1" fillId="0" borderId="140" xfId="0" applyFont="1" applyBorder="1" applyAlignment="1" applyProtection="1">
      <alignment vertical="center"/>
    </xf>
    <xf numFmtId="0" fontId="1" fillId="0" borderId="148" xfId="0" applyFont="1" applyBorder="1" applyAlignment="1" applyProtection="1">
      <alignment vertical="center"/>
    </xf>
    <xf numFmtId="3" fontId="1" fillId="0" borderId="146" xfId="0" applyNumberFormat="1" applyFont="1" applyBorder="1" applyAlignment="1" applyProtection="1">
      <alignment vertical="center"/>
      <protection locked="0"/>
    </xf>
    <xf numFmtId="3" fontId="1" fillId="0" borderId="132" xfId="0" applyNumberFormat="1" applyFont="1" applyBorder="1" applyAlignment="1" applyProtection="1">
      <alignment vertical="center"/>
      <protection locked="0"/>
    </xf>
    <xf numFmtId="3" fontId="1" fillId="0" borderId="132" xfId="0" applyNumberFormat="1" applyFont="1" applyBorder="1" applyAlignment="1" applyProtection="1">
      <alignment vertical="center"/>
    </xf>
    <xf numFmtId="10" fontId="1" fillId="0" borderId="132" xfId="0" applyNumberFormat="1" applyFont="1" applyBorder="1" applyAlignment="1" applyProtection="1">
      <alignment horizontal="right" vertical="center"/>
    </xf>
    <xf numFmtId="1" fontId="25" fillId="0" borderId="132" xfId="0" applyNumberFormat="1" applyFont="1" applyBorder="1" applyAlignment="1" applyProtection="1">
      <alignment horizontal="center" vertical="center"/>
    </xf>
    <xf numFmtId="0" fontId="25" fillId="0" borderId="130" xfId="0" applyFont="1" applyBorder="1" applyAlignment="1" applyProtection="1">
      <alignment horizontal="left" vertical="center"/>
    </xf>
    <xf numFmtId="0" fontId="1" fillId="0" borderId="131" xfId="0" applyFont="1" applyBorder="1" applyAlignment="1" applyProtection="1">
      <alignment vertical="center"/>
    </xf>
    <xf numFmtId="3" fontId="1" fillId="0" borderId="149" xfId="0" applyNumberFormat="1" applyFont="1" applyBorder="1" applyAlignment="1" applyProtection="1">
      <alignment vertical="center"/>
      <protection locked="0"/>
    </xf>
    <xf numFmtId="3" fontId="1" fillId="0" borderId="149" xfId="0" applyNumberFormat="1" applyFont="1" applyBorder="1" applyAlignment="1" applyProtection="1">
      <alignment vertical="center"/>
    </xf>
    <xf numFmtId="10" fontId="1" fillId="0" borderId="149" xfId="0" applyNumberFormat="1" applyFont="1" applyBorder="1" applyAlignment="1" applyProtection="1">
      <alignment horizontal="right" vertical="center"/>
    </xf>
    <xf numFmtId="1" fontId="42" fillId="0" borderId="132" xfId="0" applyNumberFormat="1" applyFont="1" applyBorder="1" applyAlignment="1" applyProtection="1">
      <alignment horizontal="center" vertical="center"/>
    </xf>
    <xf numFmtId="0" fontId="42" fillId="0" borderId="130" xfId="0" applyFont="1" applyBorder="1" applyAlignment="1" applyProtection="1">
      <alignment horizontal="left" vertical="center"/>
    </xf>
    <xf numFmtId="3" fontId="17" fillId="0" borderId="150" xfId="0" applyNumberFormat="1" applyFont="1" applyBorder="1" applyAlignment="1" applyProtection="1">
      <alignment vertical="center"/>
    </xf>
    <xf numFmtId="3" fontId="1" fillId="0" borderId="150" xfId="0" applyNumberFormat="1" applyFont="1" applyBorder="1" applyAlignment="1" applyProtection="1">
      <alignment vertical="center"/>
      <protection locked="0"/>
    </xf>
    <xf numFmtId="3" fontId="1" fillId="0" borderId="150" xfId="0" applyNumberFormat="1" applyFont="1" applyBorder="1" applyAlignment="1" applyProtection="1">
      <alignment vertical="center"/>
    </xf>
    <xf numFmtId="1" fontId="25" fillId="0" borderId="129" xfId="0" applyNumberFormat="1" applyFont="1" applyBorder="1" applyAlignment="1" applyProtection="1">
      <alignment horizontal="center" vertical="center"/>
    </xf>
    <xf numFmtId="0" fontId="25" fillId="0" borderId="151" xfId="0" applyFont="1" applyBorder="1" applyAlignment="1" applyProtection="1">
      <alignment horizontal="left" vertical="center"/>
    </xf>
    <xf numFmtId="0" fontId="1" fillId="0" borderId="144" xfId="0" applyFont="1" applyBorder="1" applyAlignment="1" applyProtection="1">
      <alignment vertical="center"/>
    </xf>
    <xf numFmtId="0" fontId="1" fillId="0" borderId="152" xfId="0" applyFont="1" applyBorder="1" applyAlignment="1" applyProtection="1">
      <alignment vertical="center"/>
    </xf>
    <xf numFmtId="3" fontId="1" fillId="0" borderId="153" xfId="0" applyNumberFormat="1" applyFont="1" applyBorder="1" applyAlignment="1" applyProtection="1">
      <alignment vertical="center"/>
      <protection locked="0"/>
    </xf>
    <xf numFmtId="3" fontId="1" fillId="0" borderId="154" xfId="0" applyNumberFormat="1" applyFont="1" applyBorder="1" applyAlignment="1" applyProtection="1">
      <alignment vertical="center"/>
      <protection locked="0"/>
    </xf>
    <xf numFmtId="3" fontId="1" fillId="0" borderId="154" xfId="0" applyNumberFormat="1" applyFont="1" applyBorder="1" applyAlignment="1" applyProtection="1">
      <alignment vertical="center"/>
    </xf>
    <xf numFmtId="10" fontId="1" fillId="0" borderId="154" xfId="0" applyNumberFormat="1" applyFont="1" applyBorder="1" applyAlignment="1" applyProtection="1">
      <alignment horizontal="right" vertical="center"/>
    </xf>
    <xf numFmtId="1" fontId="25" fillId="0" borderId="0" xfId="0" applyNumberFormat="1" applyFont="1" applyBorder="1" applyAlignment="1" applyProtection="1">
      <alignment horizontal="center" vertical="center"/>
    </xf>
    <xf numFmtId="3" fontId="1" fillId="0" borderId="0" xfId="0" applyNumberFormat="1" applyFont="1" applyBorder="1" applyAlignment="1" applyProtection="1">
      <alignment vertical="center"/>
    </xf>
    <xf numFmtId="10" fontId="1" fillId="0" borderId="0" xfId="0" applyNumberFormat="1" applyFont="1" applyBorder="1" applyAlignment="1" applyProtection="1">
      <alignment horizontal="right" vertical="center"/>
    </xf>
    <xf numFmtId="1" fontId="25" fillId="0" borderId="132" xfId="0" applyNumberFormat="1" applyFont="1" applyFill="1" applyBorder="1" applyAlignment="1" applyProtection="1">
      <alignment horizontal="center" vertical="center"/>
    </xf>
    <xf numFmtId="0" fontId="32" fillId="0" borderId="0" xfId="0" applyFont="1" applyBorder="1" applyProtection="1"/>
    <xf numFmtId="3" fontId="1" fillId="0" borderId="157" xfId="0" applyNumberFormat="1" applyFont="1" applyBorder="1" applyAlignment="1" applyProtection="1">
      <alignment vertical="center"/>
      <protection locked="0"/>
    </xf>
    <xf numFmtId="3" fontId="1" fillId="0" borderId="157" xfId="0" applyNumberFormat="1" applyFont="1" applyBorder="1" applyAlignment="1" applyProtection="1">
      <alignment vertical="center"/>
    </xf>
    <xf numFmtId="0" fontId="32" fillId="0" borderId="132" xfId="0" applyFont="1" applyBorder="1" applyProtection="1">
      <protection locked="0"/>
    </xf>
    <xf numFmtId="0" fontId="32" fillId="0" borderId="158" xfId="0" applyFont="1" applyBorder="1" applyProtection="1">
      <protection locked="0"/>
    </xf>
    <xf numFmtId="0" fontId="32" fillId="0" borderId="131" xfId="0" applyFont="1" applyBorder="1" applyProtection="1"/>
    <xf numFmtId="0" fontId="1" fillId="0" borderId="159" xfId="0" applyFont="1" applyBorder="1" applyAlignment="1" applyProtection="1">
      <alignment vertical="center"/>
    </xf>
    <xf numFmtId="0" fontId="32" fillId="0" borderId="159" xfId="0" applyFont="1" applyBorder="1" applyProtection="1"/>
    <xf numFmtId="0" fontId="32" fillId="0" borderId="160" xfId="0" applyFont="1" applyBorder="1" applyProtection="1"/>
    <xf numFmtId="0" fontId="25" fillId="0" borderId="129" xfId="0" applyFont="1" applyBorder="1" applyProtection="1">
      <protection locked="0"/>
    </xf>
    <xf numFmtId="0" fontId="25" fillId="0" borderId="129" xfId="0" applyFont="1" applyBorder="1" applyProtection="1"/>
    <xf numFmtId="1" fontId="42" fillId="0" borderId="0" xfId="0" applyNumberFormat="1" applyFont="1" applyBorder="1" applyAlignment="1" applyProtection="1">
      <alignment horizontal="center" vertical="center"/>
    </xf>
    <xf numFmtId="3" fontId="17" fillId="0" borderId="0" xfId="0" applyNumberFormat="1" applyFont="1" applyBorder="1" applyAlignment="1" applyProtection="1">
      <alignment vertical="center"/>
    </xf>
    <xf numFmtId="10" fontId="17" fillId="0" borderId="0" xfId="0" applyNumberFormat="1" applyFont="1" applyBorder="1" applyAlignment="1" applyProtection="1">
      <alignment horizontal="right" vertical="center"/>
    </xf>
    <xf numFmtId="0" fontId="78" fillId="0" borderId="130" xfId="0" applyFont="1" applyBorder="1" applyAlignment="1" applyProtection="1">
      <alignment horizontal="left" vertical="center"/>
    </xf>
    <xf numFmtId="0" fontId="42" fillId="0" borderId="130" xfId="0" applyFont="1" applyBorder="1" applyAlignment="1" applyProtection="1">
      <alignment vertical="center"/>
    </xf>
    <xf numFmtId="0" fontId="25" fillId="0" borderId="0" xfId="0" applyFont="1" applyBorder="1" applyAlignment="1" applyProtection="1">
      <alignment horizontal="left" vertical="center" wrapText="1"/>
    </xf>
    <xf numFmtId="0" fontId="25" fillId="0" borderId="131" xfId="0" applyFont="1" applyBorder="1" applyAlignment="1" applyProtection="1">
      <alignment horizontal="left" vertical="center" wrapText="1"/>
    </xf>
    <xf numFmtId="3" fontId="1" fillId="0" borderId="161" xfId="0" applyNumberFormat="1" applyFont="1" applyBorder="1" applyAlignment="1" applyProtection="1">
      <alignment vertical="center"/>
      <protection locked="0"/>
    </xf>
    <xf numFmtId="0" fontId="25" fillId="0" borderId="159" xfId="0" applyFont="1" applyBorder="1" applyProtection="1">
      <protection locked="0"/>
    </xf>
    <xf numFmtId="0" fontId="42" fillId="0" borderId="130" xfId="0" applyFont="1" applyBorder="1" applyAlignment="1" applyProtection="1">
      <alignment horizontal="left" vertical="center" indent="4"/>
    </xf>
    <xf numFmtId="3" fontId="1" fillId="0" borderId="161" xfId="0" applyNumberFormat="1" applyFont="1" applyBorder="1" applyAlignment="1" applyProtection="1">
      <alignment vertical="center"/>
    </xf>
    <xf numFmtId="0" fontId="0" fillId="0" borderId="133" xfId="0" applyBorder="1" applyProtection="1"/>
    <xf numFmtId="0" fontId="0" fillId="0" borderId="136" xfId="0" applyBorder="1" applyProtection="1"/>
    <xf numFmtId="10" fontId="1" fillId="0" borderId="163" xfId="0" applyNumberFormat="1" applyFont="1" applyBorder="1" applyAlignment="1" applyProtection="1">
      <alignment horizontal="right" vertical="center"/>
    </xf>
    <xf numFmtId="3" fontId="66" fillId="7" borderId="164" xfId="0" applyNumberFormat="1" applyFont="1" applyFill="1" applyBorder="1" applyAlignment="1" applyProtection="1">
      <alignment vertical="center"/>
    </xf>
    <xf numFmtId="10" fontId="17" fillId="7" borderId="123" xfId="0" applyNumberFormat="1" applyFont="1" applyFill="1" applyBorder="1" applyAlignment="1" applyProtection="1">
      <alignment horizontal="right" vertical="center"/>
    </xf>
    <xf numFmtId="10" fontId="26" fillId="9" borderId="49" xfId="0" applyNumberFormat="1" applyFont="1" applyFill="1" applyBorder="1" applyAlignment="1">
      <alignment horizontal="right" vertical="center" wrapText="1"/>
    </xf>
    <xf numFmtId="10" fontId="17" fillId="0" borderId="150" xfId="0" applyNumberFormat="1" applyFont="1" applyBorder="1" applyAlignment="1" applyProtection="1">
      <alignment horizontal="right" vertical="center"/>
    </xf>
    <xf numFmtId="0" fontId="25" fillId="0" borderId="20" xfId="2" applyFont="1" applyBorder="1" applyAlignment="1" applyProtection="1">
      <alignment horizontal="center" vertical="center"/>
    </xf>
    <xf numFmtId="0" fontId="27" fillId="3" borderId="0" xfId="2" applyFont="1" applyFill="1" applyBorder="1" applyAlignment="1" applyProtection="1">
      <alignment vertical="center"/>
    </xf>
    <xf numFmtId="49" fontId="27" fillId="3" borderId="0" xfId="2" applyNumberFormat="1" applyFont="1" applyFill="1" applyBorder="1" applyAlignment="1" applyProtection="1">
      <alignment horizontal="center" vertical="center"/>
    </xf>
    <xf numFmtId="0" fontId="27" fillId="3" borderId="20" xfId="2" applyFont="1" applyFill="1" applyBorder="1" applyAlignment="1" applyProtection="1">
      <alignment vertical="center"/>
    </xf>
    <xf numFmtId="0" fontId="27" fillId="0" borderId="21" xfId="2" applyFont="1" applyBorder="1" applyAlignment="1" applyProtection="1">
      <alignment vertical="center"/>
    </xf>
    <xf numFmtId="0" fontId="27" fillId="0" borderId="0" xfId="2" applyFont="1" applyBorder="1" applyAlignment="1" applyProtection="1">
      <alignment vertical="center"/>
    </xf>
    <xf numFmtId="0" fontId="27" fillId="0" borderId="20" xfId="2" applyFont="1" applyBorder="1" applyAlignment="1" applyProtection="1">
      <alignment vertical="center"/>
    </xf>
    <xf numFmtId="0" fontId="27" fillId="0" borderId="17" xfId="2" applyFont="1" applyBorder="1" applyAlignment="1" applyProtection="1">
      <alignment vertical="center"/>
    </xf>
    <xf numFmtId="0" fontId="27" fillId="3" borderId="18" xfId="2" applyFont="1" applyFill="1" applyBorder="1" applyAlignment="1" applyProtection="1">
      <alignment vertical="center"/>
    </xf>
    <xf numFmtId="0" fontId="27" fillId="3" borderId="17" xfId="2" applyFont="1" applyFill="1" applyBorder="1" applyAlignment="1" applyProtection="1">
      <alignment vertical="center"/>
    </xf>
    <xf numFmtId="0" fontId="27" fillId="0" borderId="19" xfId="2" applyFont="1" applyBorder="1" applyAlignment="1" applyProtection="1">
      <alignment vertical="center"/>
    </xf>
    <xf numFmtId="0" fontId="27" fillId="0" borderId="18" xfId="2" applyFont="1" applyBorder="1" applyAlignment="1" applyProtection="1">
      <alignment vertical="center"/>
    </xf>
    <xf numFmtId="0" fontId="26" fillId="0" borderId="0" xfId="2" applyFont="1" applyBorder="1" applyAlignment="1" applyProtection="1">
      <alignment vertical="center"/>
    </xf>
    <xf numFmtId="0" fontId="25" fillId="0" borderId="23" xfId="2" applyFont="1" applyBorder="1" applyAlignment="1" applyProtection="1">
      <alignment vertical="center"/>
    </xf>
    <xf numFmtId="0" fontId="27" fillId="0" borderId="24" xfId="2" applyFont="1" applyBorder="1" applyAlignment="1" applyProtection="1">
      <alignment vertical="center"/>
    </xf>
    <xf numFmtId="0" fontId="27" fillId="0" borderId="25" xfId="2" applyFont="1" applyBorder="1" applyAlignment="1" applyProtection="1">
      <alignment vertical="center"/>
    </xf>
    <xf numFmtId="0" fontId="22" fillId="0" borderId="26" xfId="2" applyFont="1" applyBorder="1" applyAlignment="1" applyProtection="1">
      <alignment vertical="center"/>
    </xf>
    <xf numFmtId="0" fontId="22" fillId="0" borderId="27" xfId="2" applyFont="1" applyBorder="1" applyAlignment="1" applyProtection="1">
      <alignment vertical="center"/>
    </xf>
    <xf numFmtId="0" fontId="22" fillId="0" borderId="0" xfId="2" applyFont="1" applyBorder="1" applyAlignment="1" applyProtection="1">
      <alignment vertical="center"/>
    </xf>
    <xf numFmtId="0" fontId="22" fillId="0" borderId="21" xfId="2" applyFont="1" applyBorder="1" applyAlignment="1" applyProtection="1">
      <alignment vertical="center"/>
    </xf>
    <xf numFmtId="0" fontId="22" fillId="0" borderId="20" xfId="2" applyFont="1" applyBorder="1" applyAlignment="1" applyProtection="1">
      <alignment vertical="center"/>
    </xf>
    <xf numFmtId="0" fontId="22" fillId="0" borderId="28" xfId="2" applyFont="1" applyBorder="1" applyAlignment="1" applyProtection="1">
      <alignment vertical="center"/>
    </xf>
    <xf numFmtId="0" fontId="22" fillId="0" borderId="18" xfId="2" applyFont="1" applyBorder="1" applyAlignment="1" applyProtection="1">
      <alignment vertical="center"/>
    </xf>
    <xf numFmtId="0" fontId="22" fillId="0" borderId="19" xfId="2" applyFont="1" applyBorder="1" applyAlignment="1" applyProtection="1">
      <alignment vertical="center"/>
    </xf>
    <xf numFmtId="0" fontId="22" fillId="0" borderId="17" xfId="2" applyFont="1" applyBorder="1" applyAlignment="1" applyProtection="1">
      <alignment vertical="center"/>
    </xf>
    <xf numFmtId="1" fontId="27" fillId="3" borderId="37" xfId="2" applyNumberFormat="1" applyFont="1" applyFill="1" applyBorder="1" applyAlignment="1" applyProtection="1">
      <alignment horizontal="center" vertical="center"/>
      <protection locked="0"/>
    </xf>
    <xf numFmtId="0" fontId="27" fillId="0" borderId="28" xfId="2" applyFont="1" applyBorder="1" applyAlignment="1" applyProtection="1">
      <alignment vertical="center"/>
    </xf>
    <xf numFmtId="0" fontId="27" fillId="0" borderId="27" xfId="2" applyFont="1" applyBorder="1" applyAlignment="1" applyProtection="1">
      <alignment vertical="center"/>
    </xf>
    <xf numFmtId="0" fontId="25" fillId="3" borderId="0" xfId="2" applyFont="1" applyFill="1" applyBorder="1" applyAlignment="1" applyProtection="1">
      <alignment vertical="center"/>
    </xf>
    <xf numFmtId="0" fontId="25" fillId="3" borderId="21" xfId="2" applyFont="1" applyFill="1" applyBorder="1" applyAlignment="1" applyProtection="1">
      <alignment vertical="center"/>
    </xf>
    <xf numFmtId="0" fontId="25" fillId="3" borderId="18" xfId="2" applyFont="1" applyFill="1" applyBorder="1" applyAlignment="1" applyProtection="1">
      <alignment vertical="center"/>
    </xf>
    <xf numFmtId="0" fontId="25" fillId="3" borderId="19" xfId="2" applyFont="1" applyFill="1" applyBorder="1" applyAlignment="1" applyProtection="1">
      <alignment vertical="center"/>
    </xf>
    <xf numFmtId="3" fontId="1" fillId="0" borderId="49" xfId="0" applyNumberFormat="1" applyFont="1" applyBorder="1" applyAlignment="1" applyProtection="1">
      <alignment horizontal="right" vertical="center" wrapText="1"/>
      <protection locked="0"/>
    </xf>
    <xf numFmtId="0" fontId="57" fillId="0" borderId="49" xfId="0" applyFont="1" applyBorder="1" applyAlignment="1" applyProtection="1">
      <alignment horizontal="left" vertical="center" indent="1"/>
      <protection locked="0"/>
    </xf>
    <xf numFmtId="0" fontId="57" fillId="0" borderId="49" xfId="0" applyFont="1" applyBorder="1" applyAlignment="1" applyProtection="1">
      <alignment vertical="center" wrapText="1"/>
      <protection locked="0"/>
    </xf>
    <xf numFmtId="0" fontId="57" fillId="0" borderId="49" xfId="0" applyFont="1" applyBorder="1" applyAlignment="1" applyProtection="1">
      <alignment horizontal="center" vertical="center" wrapText="1"/>
      <protection locked="0"/>
    </xf>
    <xf numFmtId="3" fontId="1" fillId="0" borderId="49" xfId="0" applyNumberFormat="1" applyFont="1" applyBorder="1" applyAlignment="1" applyProtection="1">
      <alignment horizontal="center" vertical="center" wrapText="1"/>
      <protection locked="0"/>
    </xf>
    <xf numFmtId="3" fontId="1" fillId="0" borderId="49" xfId="0" applyNumberFormat="1" applyFont="1" applyBorder="1" applyAlignment="1" applyProtection="1">
      <alignment horizontal="right" vertical="center" wrapText="1"/>
    </xf>
    <xf numFmtId="0" fontId="1" fillId="15" borderId="49" xfId="0" applyFont="1" applyFill="1" applyBorder="1" applyAlignment="1">
      <alignment horizontal="center" vertical="center" wrapText="1"/>
    </xf>
    <xf numFmtId="3" fontId="1" fillId="15" borderId="49" xfId="0" applyNumberFormat="1" applyFont="1" applyFill="1" applyBorder="1" applyAlignment="1">
      <alignment horizontal="right" vertical="center" wrapText="1"/>
    </xf>
    <xf numFmtId="0" fontId="17" fillId="6" borderId="49" xfId="0" applyFont="1" applyFill="1" applyBorder="1" applyAlignment="1">
      <alignment horizontal="center" vertical="center" wrapText="1"/>
    </xf>
    <xf numFmtId="3" fontId="17" fillId="6" borderId="49" xfId="0" applyNumberFormat="1" applyFont="1" applyFill="1" applyBorder="1" applyAlignment="1" applyProtection="1">
      <alignment horizontal="right" vertical="center" wrapText="1"/>
    </xf>
    <xf numFmtId="0" fontId="4" fillId="11" borderId="29" xfId="0" applyFont="1" applyFill="1" applyBorder="1" applyAlignment="1" applyProtection="1">
      <alignment horizontal="center" vertical="center" wrapText="1"/>
    </xf>
    <xf numFmtId="0" fontId="51" fillId="0" borderId="29" xfId="0" applyFont="1" applyBorder="1" applyAlignment="1" applyProtection="1">
      <alignment horizontal="center" vertical="center" wrapText="1"/>
    </xf>
    <xf numFmtId="0" fontId="47" fillId="0" borderId="29" xfId="0" applyFont="1" applyBorder="1" applyAlignment="1" applyProtection="1">
      <alignment horizontal="center" vertical="center" wrapText="1"/>
      <protection locked="0"/>
    </xf>
    <xf numFmtId="0" fontId="4" fillId="0" borderId="29" xfId="0" applyFont="1" applyBorder="1" applyAlignment="1" applyProtection="1">
      <alignment horizontal="center" vertical="center" wrapText="1"/>
      <protection locked="0"/>
    </xf>
    <xf numFmtId="0" fontId="47" fillId="0" borderId="31" xfId="0" applyFont="1" applyBorder="1" applyAlignment="1" applyProtection="1">
      <alignment horizontal="center" vertical="center" wrapText="1"/>
    </xf>
    <xf numFmtId="0" fontId="19" fillId="0" borderId="31" xfId="0" applyFont="1" applyBorder="1" applyAlignment="1" applyProtection="1">
      <alignment horizontal="center" vertical="center"/>
    </xf>
    <xf numFmtId="0" fontId="4" fillId="0" borderId="30" xfId="0" applyFont="1" applyBorder="1" applyAlignment="1" applyProtection="1">
      <alignment horizontal="center"/>
    </xf>
    <xf numFmtId="0" fontId="19" fillId="0" borderId="30" xfId="0" applyFont="1" applyBorder="1" applyAlignment="1" applyProtection="1">
      <alignment horizontal="center" vertical="center"/>
    </xf>
    <xf numFmtId="0" fontId="4" fillId="7" borderId="29" xfId="0" applyFont="1" applyFill="1" applyBorder="1" applyAlignment="1" applyProtection="1">
      <alignment horizontal="center"/>
    </xf>
    <xf numFmtId="0" fontId="4" fillId="7" borderId="29" xfId="0" applyFont="1" applyFill="1" applyBorder="1" applyAlignment="1" applyProtection="1">
      <alignment horizontal="center" vertical="center" wrapText="1"/>
    </xf>
    <xf numFmtId="0" fontId="4" fillId="7" borderId="29" xfId="0" applyFont="1" applyFill="1" applyBorder="1" applyAlignment="1" applyProtection="1">
      <alignment horizontal="center" vertical="center" wrapText="1"/>
      <protection locked="0"/>
    </xf>
    <xf numFmtId="0" fontId="4" fillId="12" borderId="49" xfId="0" applyFont="1" applyFill="1" applyBorder="1" applyAlignment="1" applyProtection="1">
      <alignment vertical="center" wrapText="1"/>
    </xf>
    <xf numFmtId="0" fontId="19" fillId="0" borderId="49" xfId="0" applyFont="1" applyFill="1" applyBorder="1" applyAlignment="1" applyProtection="1">
      <alignment horizontal="center" vertical="center" wrapText="1"/>
    </xf>
    <xf numFmtId="3" fontId="4" fillId="0" borderId="49" xfId="0" applyNumberFormat="1" applyFont="1" applyBorder="1" applyAlignment="1" applyProtection="1">
      <alignment horizontal="right" vertical="center" wrapText="1"/>
      <protection locked="0"/>
    </xf>
    <xf numFmtId="49" fontId="8" fillId="0" borderId="0" xfId="0" applyNumberFormat="1" applyFont="1" applyAlignment="1" applyProtection="1">
      <alignment horizontal="center" vertical="center"/>
    </xf>
    <xf numFmtId="49" fontId="8" fillId="0" borderId="0" xfId="0" applyNumberFormat="1" applyFont="1" applyAlignment="1">
      <alignment horizontal="center" vertical="center"/>
    </xf>
    <xf numFmtId="0" fontId="4" fillId="11" borderId="49" xfId="0" applyFont="1" applyFill="1" applyBorder="1" applyAlignment="1">
      <alignment horizontal="center" vertical="center" wrapText="1"/>
    </xf>
    <xf numFmtId="0" fontId="19" fillId="0" borderId="42" xfId="0" applyFont="1" applyBorder="1" applyAlignment="1">
      <alignment horizontal="center" vertical="center"/>
    </xf>
    <xf numFmtId="0" fontId="4" fillId="0" borderId="48" xfId="0" applyFont="1" applyBorder="1" applyAlignment="1">
      <alignment horizontal="right" vertical="center"/>
    </xf>
    <xf numFmtId="0" fontId="4" fillId="0" borderId="0" xfId="0" applyFont="1" applyAlignment="1">
      <alignment horizontal="right" vertical="center"/>
    </xf>
    <xf numFmtId="0" fontId="19" fillId="0" borderId="22" xfId="0" applyFont="1" applyBorder="1" applyAlignment="1">
      <alignment horizontal="center" vertical="center"/>
    </xf>
    <xf numFmtId="3" fontId="4" fillId="0" borderId="49" xfId="0" applyNumberFormat="1" applyFont="1" applyBorder="1" applyAlignment="1" applyProtection="1">
      <alignment horizontal="right" vertical="center" wrapText="1"/>
      <protection locked="0"/>
    </xf>
    <xf numFmtId="0" fontId="19" fillId="0" borderId="57" xfId="0" applyNumberFormat="1" applyFont="1" applyBorder="1" applyAlignment="1" applyProtection="1">
      <alignment horizontal="center" vertical="center"/>
    </xf>
    <xf numFmtId="0" fontId="25" fillId="11" borderId="49" xfId="0" applyFont="1" applyFill="1" applyBorder="1" applyAlignment="1" applyProtection="1">
      <alignment horizontal="center" vertical="center" wrapText="1"/>
    </xf>
    <xf numFmtId="49" fontId="8" fillId="0" borderId="0" xfId="0" applyNumberFormat="1" applyFont="1" applyAlignment="1" applyProtection="1">
      <alignment horizontal="center" vertical="center"/>
    </xf>
    <xf numFmtId="0" fontId="4" fillId="0" borderId="0" xfId="0" applyNumberFormat="1" applyFont="1" applyBorder="1" applyAlignment="1" applyProtection="1">
      <alignment horizontal="center" vertical="center"/>
    </xf>
    <xf numFmtId="3" fontId="4" fillId="0" borderId="49" xfId="0" applyNumberFormat="1" applyFont="1" applyBorder="1" applyAlignment="1" applyProtection="1">
      <alignment horizontal="right" vertical="center" wrapText="1"/>
      <protection locked="0"/>
    </xf>
    <xf numFmtId="0" fontId="14" fillId="0" borderId="0" xfId="0" applyFont="1" applyProtection="1"/>
    <xf numFmtId="0" fontId="10" fillId="0" borderId="0" xfId="0" applyFont="1" applyBorder="1" applyAlignment="1" applyProtection="1">
      <alignment horizontal="center" vertical="center"/>
    </xf>
    <xf numFmtId="0" fontId="16" fillId="0" borderId="0" xfId="0" applyFont="1" applyBorder="1" applyProtection="1"/>
    <xf numFmtId="0" fontId="14" fillId="0" borderId="0" xfId="0" applyFont="1" applyBorder="1" applyAlignment="1" applyProtection="1">
      <alignment vertical="top" wrapText="1"/>
    </xf>
    <xf numFmtId="0" fontId="14" fillId="0" borderId="0" xfId="0" applyFont="1" applyBorder="1" applyAlignment="1" applyProtection="1">
      <alignment wrapText="1"/>
    </xf>
    <xf numFmtId="0" fontId="14" fillId="0" borderId="0" xfId="0" applyFont="1" applyFill="1" applyBorder="1" applyProtection="1"/>
    <xf numFmtId="0" fontId="88" fillId="0" borderId="29" xfId="0" applyFont="1" applyBorder="1" applyAlignment="1">
      <alignment horizontal="center" vertical="center" wrapText="1"/>
    </xf>
    <xf numFmtId="0" fontId="89" fillId="0" borderId="29" xfId="0" applyFont="1" applyBorder="1" applyAlignment="1">
      <alignment horizontal="center" vertical="center" wrapText="1"/>
    </xf>
    <xf numFmtId="0" fontId="4" fillId="0" borderId="48" xfId="0" applyFont="1" applyBorder="1" applyAlignment="1" applyProtection="1">
      <alignment vertical="center"/>
    </xf>
    <xf numFmtId="0" fontId="87" fillId="11" borderId="29" xfId="0" applyFont="1" applyFill="1" applyBorder="1" applyAlignment="1">
      <alignment horizontal="center" vertical="center" wrapText="1"/>
    </xf>
    <xf numFmtId="0" fontId="86" fillId="0" borderId="0" xfId="0" applyFont="1" applyBorder="1" applyAlignment="1">
      <alignment horizontal="center"/>
    </xf>
    <xf numFmtId="0" fontId="86" fillId="0" borderId="0" xfId="0" applyFont="1" applyBorder="1"/>
    <xf numFmtId="0" fontId="86" fillId="0" borderId="21" xfId="0" applyFont="1" applyBorder="1"/>
    <xf numFmtId="0" fontId="89" fillId="0" borderId="37" xfId="0" applyFont="1" applyBorder="1" applyAlignment="1">
      <alignment horizontal="center" vertical="center" wrapText="1"/>
    </xf>
    <xf numFmtId="0" fontId="11" fillId="0" borderId="22" xfId="0" applyFont="1" applyBorder="1" applyAlignment="1" applyProtection="1">
      <alignment vertical="center"/>
    </xf>
    <xf numFmtId="0" fontId="0" fillId="0" borderId="22" xfId="0" applyBorder="1" applyAlignment="1" applyProtection="1">
      <alignment vertical="center"/>
    </xf>
    <xf numFmtId="0" fontId="0" fillId="0" borderId="32" xfId="0" applyBorder="1" applyAlignment="1" applyProtection="1"/>
    <xf numFmtId="0" fontId="15" fillId="0" borderId="0" xfId="0" applyFont="1" applyBorder="1" applyAlignment="1" applyProtection="1">
      <alignment horizontal="center" vertical="center"/>
      <protection locked="0"/>
    </xf>
    <xf numFmtId="0" fontId="92" fillId="0" borderId="0" xfId="0" applyFont="1" applyProtection="1"/>
    <xf numFmtId="0" fontId="43" fillId="0" borderId="0" xfId="0" applyFont="1" applyAlignment="1"/>
    <xf numFmtId="3" fontId="19" fillId="9" borderId="49" xfId="0" applyNumberFormat="1" applyFont="1" applyFill="1" applyBorder="1" applyAlignment="1" applyProtection="1">
      <alignment vertical="center" wrapText="1"/>
    </xf>
    <xf numFmtId="0" fontId="94" fillId="0" borderId="0" xfId="0" applyFont="1"/>
    <xf numFmtId="0" fontId="92" fillId="0" borderId="0" xfId="0" applyFont="1"/>
    <xf numFmtId="0" fontId="12" fillId="0" borderId="0" xfId="0" applyFont="1" applyAlignment="1">
      <alignment horizontal="left" indent="1"/>
    </xf>
    <xf numFmtId="0" fontId="57" fillId="0" borderId="34" xfId="0" applyFont="1" applyBorder="1" applyAlignment="1"/>
    <xf numFmtId="3" fontId="19" fillId="17" borderId="49" xfId="0" applyNumberFormat="1" applyFont="1" applyFill="1" applyBorder="1" applyAlignment="1" applyProtection="1">
      <alignment horizontal="right" vertical="center" wrapText="1"/>
    </xf>
    <xf numFmtId="3" fontId="4" fillId="18" borderId="49" xfId="0" applyNumberFormat="1" applyFont="1" applyFill="1" applyBorder="1" applyAlignment="1" applyProtection="1">
      <alignment horizontal="right" vertical="center" wrapText="1"/>
    </xf>
    <xf numFmtId="3" fontId="19" fillId="19" borderId="49" xfId="0" applyNumberFormat="1" applyFont="1" applyFill="1" applyBorder="1" applyAlignment="1" applyProtection="1">
      <alignment vertical="center" wrapText="1"/>
    </xf>
    <xf numFmtId="0" fontId="2" fillId="0" borderId="0" xfId="0" applyFont="1" applyFill="1"/>
    <xf numFmtId="0" fontId="95" fillId="0" borderId="0" xfId="0" applyFont="1" applyAlignment="1">
      <alignment horizontal="left" vertical="center" indent="1"/>
    </xf>
    <xf numFmtId="0" fontId="95" fillId="0" borderId="0" xfId="0" applyFont="1" applyAlignment="1">
      <alignment horizontal="left" vertical="center"/>
    </xf>
    <xf numFmtId="3" fontId="19" fillId="19" borderId="49" xfId="0" applyNumberFormat="1" applyFont="1" applyFill="1" applyBorder="1" applyAlignment="1">
      <alignment horizontal="right" vertical="center" wrapText="1"/>
    </xf>
    <xf numFmtId="3" fontId="19" fillId="19" borderId="49" xfId="0" applyNumberFormat="1" applyFont="1" applyFill="1" applyBorder="1" applyAlignment="1" applyProtection="1">
      <alignment horizontal="right" vertical="center" wrapText="1"/>
    </xf>
    <xf numFmtId="3" fontId="4" fillId="20" borderId="49" xfId="0" applyNumberFormat="1" applyFont="1" applyFill="1" applyBorder="1" applyAlignment="1" applyProtection="1">
      <alignment horizontal="right" vertical="center" wrapText="1"/>
    </xf>
    <xf numFmtId="0" fontId="57" fillId="0" borderId="0" xfId="0" applyFont="1" applyAlignment="1">
      <alignment vertical="center"/>
    </xf>
    <xf numFmtId="3" fontId="1" fillId="0" borderId="0" xfId="0" applyNumberFormat="1" applyFont="1" applyBorder="1" applyAlignment="1" applyProtection="1">
      <alignment horizontal="right" vertical="center" wrapText="1"/>
      <protection locked="0"/>
    </xf>
    <xf numFmtId="4" fontId="1" fillId="0" borderId="0" xfId="0" applyNumberFormat="1" applyFont="1" applyBorder="1" applyAlignment="1" applyProtection="1">
      <alignment horizontal="right" vertical="center" wrapText="1"/>
      <protection locked="0"/>
    </xf>
    <xf numFmtId="3" fontId="1" fillId="0" borderId="0" xfId="0" applyNumberFormat="1" applyFont="1" applyBorder="1" applyAlignment="1">
      <alignment horizontal="right" vertical="center" wrapText="1"/>
    </xf>
    <xf numFmtId="0" fontId="57" fillId="0" borderId="0" xfId="0" applyFont="1" applyAlignment="1">
      <alignment horizontal="left" indent="1"/>
    </xf>
    <xf numFmtId="0" fontId="12" fillId="0" borderId="0" xfId="0" applyFont="1"/>
    <xf numFmtId="0" fontId="95" fillId="0" borderId="0" xfId="0" applyFont="1"/>
    <xf numFmtId="0" fontId="24" fillId="11" borderId="49" xfId="0" applyFont="1" applyFill="1" applyBorder="1" applyAlignment="1" applyProtection="1">
      <alignment horizontal="center" vertical="center" wrapText="1"/>
    </xf>
    <xf numFmtId="49" fontId="8" fillId="0" borderId="0" xfId="0" applyNumberFormat="1" applyFont="1" applyAlignment="1" applyProtection="1">
      <alignment horizontal="center" vertical="center"/>
    </xf>
    <xf numFmtId="0" fontId="4" fillId="0" borderId="0" xfId="0" applyNumberFormat="1" applyFont="1" applyBorder="1" applyAlignment="1" applyProtection="1">
      <alignment horizontal="center" vertical="center"/>
    </xf>
    <xf numFmtId="0" fontId="19" fillId="0" borderId="32" xfId="0" applyNumberFormat="1" applyFont="1" applyBorder="1" applyAlignment="1" applyProtection="1">
      <alignment horizontal="center" vertical="center"/>
    </xf>
    <xf numFmtId="3" fontId="4" fillId="0" borderId="49" xfId="0" applyNumberFormat="1" applyFont="1" applyBorder="1" applyAlignment="1" applyProtection="1">
      <alignment horizontal="right" vertical="center" wrapText="1"/>
      <protection locked="0"/>
    </xf>
    <xf numFmtId="0" fontId="19" fillId="0" borderId="42" xfId="0" applyNumberFormat="1" applyFont="1" applyBorder="1" applyAlignment="1" applyProtection="1">
      <alignment horizontal="center" vertical="center"/>
    </xf>
    <xf numFmtId="0" fontId="19" fillId="0" borderId="57" xfId="0" applyNumberFormat="1" applyFont="1" applyBorder="1" applyAlignment="1" applyProtection="1">
      <alignment horizontal="center" vertical="center"/>
    </xf>
    <xf numFmtId="0" fontId="4" fillId="0" borderId="49" xfId="0" applyFont="1" applyBorder="1" applyAlignment="1" applyProtection="1">
      <alignment horizontal="left" vertical="center" wrapText="1" indent="1"/>
      <protection locked="0"/>
    </xf>
    <xf numFmtId="0" fontId="92" fillId="0" borderId="0" xfId="0" applyFont="1" applyAlignment="1">
      <alignment horizontal="left" wrapText="1" indent="1"/>
    </xf>
    <xf numFmtId="0" fontId="92" fillId="0" borderId="0" xfId="0" applyFont="1" applyAlignment="1">
      <alignment horizontal="left" indent="1"/>
    </xf>
    <xf numFmtId="0" fontId="94" fillId="0" borderId="0" xfId="0" applyFont="1" applyAlignment="1">
      <alignment horizontal="left" indent="1"/>
    </xf>
    <xf numFmtId="0" fontId="17" fillId="0" borderId="0" xfId="0" applyFont="1" applyFill="1" applyBorder="1" applyAlignment="1">
      <alignment horizontal="left" vertical="center" wrapText="1" indent="1"/>
    </xf>
    <xf numFmtId="3" fontId="17" fillId="0" borderId="0" xfId="0" applyNumberFormat="1" applyFont="1" applyFill="1" applyBorder="1" applyAlignment="1" applyProtection="1">
      <alignment horizontal="right" vertical="center" wrapText="1"/>
      <protection locked="0"/>
    </xf>
    <xf numFmtId="0" fontId="1" fillId="0" borderId="0" xfId="0" applyFont="1" applyFill="1" applyBorder="1" applyAlignment="1">
      <alignment horizontal="left" vertical="center" wrapText="1" indent="1"/>
    </xf>
    <xf numFmtId="3" fontId="1" fillId="0" borderId="0" xfId="0" applyNumberFormat="1" applyFont="1" applyFill="1" applyBorder="1" applyAlignment="1" applyProtection="1">
      <alignment horizontal="right" vertical="center" wrapText="1"/>
      <protection locked="0"/>
    </xf>
    <xf numFmtId="0" fontId="73" fillId="0" borderId="0" xfId="0" applyFont="1" applyAlignment="1">
      <alignment horizontal="left" vertical="center" indent="1"/>
    </xf>
    <xf numFmtId="0" fontId="49" fillId="0" borderId="0" xfId="0" applyNumberFormat="1" applyFont="1" applyBorder="1" applyProtection="1"/>
    <xf numFmtId="3" fontId="26" fillId="6" borderId="49" xfId="0" applyNumberFormat="1" applyFont="1" applyFill="1" applyBorder="1" applyAlignment="1" applyProtection="1">
      <alignment horizontal="right" vertical="center" wrapText="1"/>
    </xf>
    <xf numFmtId="10" fontId="21" fillId="22" borderId="49" xfId="0" applyNumberFormat="1" applyFont="1" applyFill="1" applyBorder="1" applyAlignment="1" applyProtection="1">
      <alignment horizontal="center" vertical="center" wrapText="1"/>
    </xf>
    <xf numFmtId="0" fontId="25" fillId="0" borderId="131" xfId="0" applyFont="1" applyBorder="1" applyAlignment="1" applyProtection="1">
      <alignment vertical="center"/>
    </xf>
    <xf numFmtId="3" fontId="25" fillId="0" borderId="132" xfId="0" applyNumberFormat="1" applyFont="1" applyBorder="1" applyAlignment="1" applyProtection="1">
      <alignment vertical="center"/>
      <protection locked="0"/>
    </xf>
    <xf numFmtId="3" fontId="25" fillId="0" borderId="132" xfId="0" applyNumberFormat="1" applyFont="1" applyBorder="1" applyAlignment="1" applyProtection="1">
      <alignment vertical="center"/>
    </xf>
    <xf numFmtId="10" fontId="25" fillId="0" borderId="149" xfId="0" applyNumberFormat="1" applyFont="1" applyBorder="1" applyAlignment="1" applyProtection="1">
      <alignment horizontal="right" vertical="center"/>
    </xf>
    <xf numFmtId="3" fontId="25" fillId="0" borderId="149" xfId="0" applyNumberFormat="1" applyFont="1" applyBorder="1" applyAlignment="1" applyProtection="1">
      <alignment vertical="center"/>
      <protection locked="0"/>
    </xf>
    <xf numFmtId="3" fontId="25" fillId="0" borderId="149" xfId="0" applyNumberFormat="1" applyFont="1" applyBorder="1" applyAlignment="1" applyProtection="1">
      <alignment vertical="center"/>
    </xf>
    <xf numFmtId="3" fontId="25" fillId="0" borderId="156" xfId="0" applyNumberFormat="1" applyFont="1" applyBorder="1" applyAlignment="1" applyProtection="1">
      <alignment vertical="center"/>
      <protection locked="0"/>
    </xf>
    <xf numFmtId="0" fontId="19" fillId="7" borderId="29" xfId="0" applyFont="1" applyFill="1" applyBorder="1" applyAlignment="1" applyProtection="1">
      <alignment horizontal="center" vertical="center" wrapText="1"/>
    </xf>
    <xf numFmtId="3" fontId="4" fillId="7" borderId="29" xfId="0" applyNumberFormat="1" applyFont="1" applyFill="1" applyBorder="1" applyAlignment="1" applyProtection="1">
      <alignment horizontal="center" vertical="center" wrapText="1"/>
      <protection locked="0"/>
    </xf>
    <xf numFmtId="3" fontId="19" fillId="7" borderId="29" xfId="0" applyNumberFormat="1" applyFont="1" applyFill="1" applyBorder="1" applyAlignment="1" applyProtection="1">
      <alignment horizontal="right" vertical="center" wrapText="1"/>
      <protection locked="0"/>
    </xf>
    <xf numFmtId="3" fontId="19" fillId="0" borderId="56" xfId="0" applyNumberFormat="1" applyFont="1" applyBorder="1" applyAlignment="1" applyProtection="1">
      <alignment horizontal="right" vertical="center" wrapText="1" indent="1"/>
    </xf>
    <xf numFmtId="0" fontId="5" fillId="0" borderId="0" xfId="0" applyFont="1" applyBorder="1" applyAlignment="1" applyProtection="1">
      <alignment horizontal="center"/>
      <protection locked="0"/>
    </xf>
    <xf numFmtId="0" fontId="49" fillId="0" borderId="22" xfId="0" applyFont="1" applyBorder="1" applyAlignment="1" applyProtection="1">
      <alignment vertical="center"/>
    </xf>
    <xf numFmtId="0" fontId="0" fillId="0" borderId="47" xfId="0" applyBorder="1" applyProtection="1"/>
    <xf numFmtId="0" fontId="0" fillId="7" borderId="47" xfId="0" applyFill="1" applyBorder="1" applyProtection="1"/>
    <xf numFmtId="0" fontId="12" fillId="0" borderId="34" xfId="0" quotePrefix="1" applyFont="1" applyBorder="1" applyAlignment="1" applyProtection="1">
      <alignment horizontal="left"/>
    </xf>
    <xf numFmtId="0" fontId="12" fillId="0" borderId="34" xfId="0" applyFont="1" applyBorder="1" applyAlignment="1" applyProtection="1">
      <alignment horizontal="left"/>
    </xf>
    <xf numFmtId="0" fontId="12" fillId="0" borderId="34" xfId="0" quotePrefix="1" applyFont="1" applyBorder="1" applyAlignment="1" applyProtection="1">
      <alignment horizontal="left" indent="2"/>
    </xf>
    <xf numFmtId="3" fontId="19" fillId="5" borderId="49" xfId="0" applyNumberFormat="1" applyFont="1" applyFill="1" applyBorder="1" applyAlignment="1" applyProtection="1">
      <alignment horizontal="right" vertical="center" wrapText="1"/>
      <protection locked="0"/>
    </xf>
    <xf numFmtId="0" fontId="95" fillId="0" borderId="0" xfId="0" applyFont="1" applyAlignment="1" applyProtection="1">
      <alignment horizontal="left" vertical="center"/>
    </xf>
    <xf numFmtId="0" fontId="19" fillId="0" borderId="42" xfId="0" applyNumberFormat="1" applyFont="1" applyBorder="1" applyAlignment="1" applyProtection="1">
      <alignment horizontal="center" vertical="center"/>
      <protection locked="0"/>
    </xf>
    <xf numFmtId="0" fontId="19" fillId="0" borderId="22" xfId="0" applyNumberFormat="1" applyFont="1" applyBorder="1" applyAlignment="1" applyProtection="1">
      <alignment horizontal="center" vertical="center"/>
      <protection locked="0"/>
    </xf>
    <xf numFmtId="0" fontId="0" fillId="0" borderId="0" xfId="0" applyFill="1" applyProtection="1"/>
    <xf numFmtId="3" fontId="4" fillId="12" borderId="49" xfId="0" applyNumberFormat="1" applyFont="1" applyFill="1" applyBorder="1" applyAlignment="1" applyProtection="1">
      <alignment vertical="center" wrapText="1"/>
    </xf>
    <xf numFmtId="3" fontId="0" fillId="0" borderId="0" xfId="0" applyNumberFormat="1" applyProtection="1"/>
    <xf numFmtId="0" fontId="49" fillId="0" borderId="22" xfId="0" applyNumberFormat="1" applyFont="1" applyBorder="1" applyAlignment="1" applyProtection="1">
      <alignment vertical="center"/>
    </xf>
    <xf numFmtId="0" fontId="63" fillId="0" borderId="0" xfId="0" applyNumberFormat="1" applyFont="1" applyProtection="1"/>
    <xf numFmtId="0" fontId="0" fillId="0" borderId="0" xfId="0" applyFont="1" applyProtection="1"/>
    <xf numFmtId="0" fontId="19" fillId="0" borderId="33" xfId="0" applyFont="1" applyBorder="1" applyAlignment="1" applyProtection="1">
      <alignment vertical="center" wrapText="1"/>
    </xf>
    <xf numFmtId="0" fontId="19" fillId="0" borderId="34" xfId="0" applyFont="1" applyBorder="1" applyAlignment="1" applyProtection="1">
      <alignment vertical="center" wrapText="1"/>
    </xf>
    <xf numFmtId="0" fontId="19" fillId="0" borderId="35" xfId="0" applyFont="1" applyBorder="1" applyAlignment="1" applyProtection="1">
      <alignment vertical="center" wrapText="1"/>
    </xf>
    <xf numFmtId="0" fontId="19" fillId="0" borderId="38" xfId="0" applyFont="1" applyBorder="1" applyAlignment="1" applyProtection="1">
      <alignment vertical="center" wrapText="1"/>
    </xf>
    <xf numFmtId="0" fontId="19" fillId="0" borderId="0" xfId="0" applyFont="1" applyBorder="1" applyAlignment="1" applyProtection="1">
      <alignment vertical="center" wrapText="1"/>
    </xf>
    <xf numFmtId="0" fontId="19" fillId="0" borderId="60" xfId="0" applyFont="1" applyBorder="1" applyAlignment="1" applyProtection="1">
      <alignment vertical="center" wrapText="1"/>
    </xf>
    <xf numFmtId="0" fontId="4" fillId="0" borderId="33" xfId="0" applyFont="1" applyBorder="1" applyAlignment="1" applyProtection="1">
      <alignment vertical="center" wrapText="1"/>
    </xf>
    <xf numFmtId="0" fontId="4" fillId="0" borderId="34" xfId="0" applyFont="1" applyBorder="1" applyAlignment="1" applyProtection="1">
      <alignment vertical="center" wrapText="1"/>
    </xf>
    <xf numFmtId="0" fontId="4" fillId="0" borderId="35" xfId="0" applyFont="1" applyBorder="1" applyAlignment="1" applyProtection="1">
      <alignment vertical="center" wrapText="1"/>
    </xf>
    <xf numFmtId="0" fontId="4" fillId="0" borderId="38" xfId="0" applyFont="1" applyBorder="1" applyAlignment="1" applyProtection="1">
      <alignment vertical="center" wrapText="1"/>
    </xf>
    <xf numFmtId="0" fontId="4" fillId="0" borderId="0" xfId="0" applyFont="1" applyBorder="1" applyAlignment="1" applyProtection="1">
      <alignment vertical="center" wrapText="1"/>
    </xf>
    <xf numFmtId="0" fontId="4" fillId="0" borderId="60" xfId="0" applyFont="1" applyBorder="1" applyAlignment="1" applyProtection="1">
      <alignment vertical="center" wrapText="1"/>
    </xf>
    <xf numFmtId="3" fontId="24" fillId="0" borderId="49" xfId="0" applyNumberFormat="1" applyFont="1" applyFill="1" applyBorder="1" applyAlignment="1" applyProtection="1">
      <alignment horizontal="right" vertical="center" wrapText="1"/>
    </xf>
    <xf numFmtId="10" fontId="24" fillId="0" borderId="49" xfId="0" applyNumberFormat="1" applyFont="1" applyFill="1" applyBorder="1" applyAlignment="1" applyProtection="1">
      <alignment horizontal="right" vertical="center" wrapText="1"/>
    </xf>
    <xf numFmtId="10" fontId="26" fillId="7" borderId="49" xfId="0" applyNumberFormat="1" applyFont="1" applyFill="1" applyBorder="1" applyAlignment="1" applyProtection="1">
      <alignment horizontal="right" vertical="center" wrapText="1"/>
    </xf>
    <xf numFmtId="3" fontId="34" fillId="0" borderId="49" xfId="0" applyNumberFormat="1" applyFont="1" applyFill="1" applyBorder="1" applyAlignment="1" applyProtection="1">
      <alignment horizontal="right" vertical="center" wrapText="1"/>
    </xf>
    <xf numFmtId="2" fontId="9" fillId="0" borderId="0" xfId="0" applyNumberFormat="1" applyFont="1"/>
    <xf numFmtId="0" fontId="49" fillId="0" borderId="0" xfId="0" applyFont="1" applyAlignment="1" applyProtection="1">
      <alignment horizontal="center"/>
    </xf>
    <xf numFmtId="0" fontId="0" fillId="0" borderId="0" xfId="0" applyAlignment="1" applyProtection="1">
      <alignment horizontal="center"/>
    </xf>
    <xf numFmtId="0" fontId="4" fillId="7" borderId="29" xfId="0" applyFont="1" applyFill="1" applyBorder="1" applyAlignment="1" applyProtection="1">
      <alignment vertical="center"/>
    </xf>
    <xf numFmtId="10" fontId="19" fillId="7" borderId="29" xfId="0" applyNumberFormat="1" applyFont="1" applyFill="1" applyBorder="1" applyAlignment="1" applyProtection="1">
      <alignment horizontal="center" vertical="center"/>
      <protection locked="0"/>
    </xf>
    <xf numFmtId="0" fontId="4" fillId="7" borderId="0" xfId="0" applyFont="1" applyFill="1" applyAlignment="1" applyProtection="1">
      <alignment vertical="center"/>
    </xf>
    <xf numFmtId="0" fontId="4" fillId="7" borderId="29" xfId="0" applyFont="1" applyFill="1" applyBorder="1" applyAlignment="1" applyProtection="1">
      <alignment horizontal="left" vertical="center" indent="1"/>
    </xf>
    <xf numFmtId="0" fontId="4" fillId="11" borderId="29" xfId="0" applyFont="1" applyFill="1" applyBorder="1" applyAlignment="1" applyProtection="1">
      <alignment horizontal="center" vertical="center"/>
    </xf>
    <xf numFmtId="3" fontId="19" fillId="7" borderId="29" xfId="0" applyNumberFormat="1" applyFont="1" applyFill="1" applyBorder="1" applyAlignment="1" applyProtection="1">
      <alignment horizontal="right" vertical="center"/>
      <protection locked="0"/>
    </xf>
    <xf numFmtId="3" fontId="4" fillId="0" borderId="29" xfId="0" applyNumberFormat="1" applyFont="1" applyBorder="1" applyAlignment="1" applyProtection="1">
      <alignment horizontal="right" vertical="center"/>
    </xf>
    <xf numFmtId="3" fontId="19" fillId="7" borderId="29" xfId="0" applyNumberFormat="1" applyFont="1" applyFill="1" applyBorder="1" applyAlignment="1" applyProtection="1">
      <alignment horizontal="right" vertical="center"/>
    </xf>
    <xf numFmtId="3" fontId="4" fillId="0" borderId="29" xfId="0" applyNumberFormat="1" applyFont="1" applyBorder="1" applyAlignment="1" applyProtection="1">
      <alignment horizontal="right" vertical="center"/>
      <protection locked="0"/>
    </xf>
    <xf numFmtId="0" fontId="97" fillId="0" borderId="0" xfId="0" applyFont="1" applyAlignment="1">
      <alignment horizontal="left" vertical="center" indent="2"/>
    </xf>
    <xf numFmtId="0" fontId="12" fillId="0" borderId="0" xfId="0" applyFont="1" applyAlignment="1">
      <alignment horizontal="left" vertical="center" indent="4"/>
    </xf>
    <xf numFmtId="0" fontId="12" fillId="0" borderId="0" xfId="0" applyFont="1" applyAlignment="1">
      <alignment horizontal="left"/>
    </xf>
    <xf numFmtId="0" fontId="95" fillId="0" borderId="0" xfId="0" applyFont="1" applyAlignment="1">
      <alignment horizontal="left"/>
    </xf>
    <xf numFmtId="0" fontId="97" fillId="0" borderId="0" xfId="0" applyFont="1" applyAlignment="1">
      <alignment horizontal="left" vertical="center" indent="1"/>
    </xf>
    <xf numFmtId="0" fontId="97" fillId="0" borderId="0" xfId="0" quotePrefix="1" applyFont="1" applyAlignment="1">
      <alignment horizontal="left" vertical="center" indent="3"/>
    </xf>
    <xf numFmtId="0" fontId="97" fillId="0" borderId="0" xfId="0" applyFont="1" applyAlignment="1">
      <alignment horizontal="left" vertical="center"/>
    </xf>
    <xf numFmtId="0" fontId="12" fillId="0" borderId="0" xfId="0" applyFont="1" applyAlignment="1" applyProtection="1">
      <alignment horizontal="left" vertical="center" indent="4"/>
    </xf>
    <xf numFmtId="0" fontId="97" fillId="0" borderId="0" xfId="0" applyFont="1" applyAlignment="1" applyProtection="1">
      <alignment horizontal="left" vertical="center" indent="2"/>
    </xf>
    <xf numFmtId="0" fontId="97" fillId="0" borderId="0" xfId="0" applyFont="1" applyAlignment="1" applyProtection="1">
      <alignment horizontal="left" vertical="center" indent="6"/>
    </xf>
    <xf numFmtId="0" fontId="12" fillId="0" borderId="0" xfId="0" applyFont="1" applyAlignment="1"/>
    <xf numFmtId="0" fontId="12" fillId="0" borderId="0" xfId="0" applyFont="1" applyAlignment="1">
      <alignment horizontal="left" vertical="center" indent="1"/>
    </xf>
    <xf numFmtId="0" fontId="12" fillId="0" borderId="0" xfId="0" applyFont="1" applyAlignment="1">
      <alignment horizontal="left" vertical="center"/>
    </xf>
    <xf numFmtId="49" fontId="43" fillId="21" borderId="0" xfId="0" quotePrefix="1" applyNumberFormat="1" applyFont="1" applyFill="1" applyBorder="1" applyAlignment="1">
      <alignment horizontal="left" vertical="center"/>
    </xf>
    <xf numFmtId="49" fontId="43" fillId="21" borderId="0" xfId="0" applyNumberFormat="1" applyFont="1" applyFill="1" applyBorder="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indent="1"/>
    </xf>
    <xf numFmtId="49" fontId="12" fillId="0" borderId="0" xfId="0" applyNumberFormat="1" applyFont="1" applyAlignment="1">
      <alignment horizontal="left" indent="3"/>
    </xf>
    <xf numFmtId="0" fontId="43" fillId="0" borderId="0" xfId="0" applyFont="1" applyAlignment="1">
      <alignment horizontal="left" indent="2"/>
    </xf>
    <xf numFmtId="0" fontId="43" fillId="0" borderId="0" xfId="0" applyFont="1" applyAlignment="1">
      <alignment horizontal="left" vertical="center" indent="1"/>
    </xf>
    <xf numFmtId="0" fontId="57" fillId="0" borderId="0" xfId="0" applyFont="1" applyAlignment="1" applyProtection="1">
      <alignment horizontal="left" vertical="center" indent="1"/>
    </xf>
    <xf numFmtId="0" fontId="0" fillId="0" borderId="1"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6" xfId="0" applyBorder="1" applyAlignment="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10" xfId="0" applyBorder="1" applyProtection="1">
      <protection locked="0"/>
    </xf>
    <xf numFmtId="0" fontId="9" fillId="0" borderId="0" xfId="0" applyFont="1" applyBorder="1" applyAlignment="1" applyProtection="1">
      <protection locked="0"/>
    </xf>
    <xf numFmtId="0" fontId="103" fillId="0" borderId="0" xfId="0" applyFont="1" applyBorder="1" applyAlignment="1" applyProtection="1">
      <protection locked="0"/>
    </xf>
    <xf numFmtId="0" fontId="104" fillId="0" borderId="0" xfId="0" applyFont="1" applyBorder="1" applyAlignment="1" applyProtection="1">
      <protection locked="0"/>
    </xf>
    <xf numFmtId="0" fontId="0" fillId="0" borderId="9" xfId="0" applyBorder="1" applyProtection="1">
      <protection locked="0"/>
    </xf>
    <xf numFmtId="0" fontId="102" fillId="24" borderId="9" xfId="0" applyFont="1" applyFill="1" applyBorder="1" applyProtection="1">
      <protection locked="0"/>
    </xf>
    <xf numFmtId="0" fontId="102" fillId="24" borderId="0" xfId="0" applyFont="1" applyFill="1" applyBorder="1" applyProtection="1">
      <protection locked="0"/>
    </xf>
    <xf numFmtId="0" fontId="0" fillId="24" borderId="9" xfId="0" applyFill="1" applyBorder="1" applyProtection="1">
      <protection locked="0"/>
    </xf>
    <xf numFmtId="0" fontId="0" fillId="24" borderId="0" xfId="0" applyFill="1" applyBorder="1" applyProtection="1">
      <protection locked="0"/>
    </xf>
    <xf numFmtId="0" fontId="0" fillId="25" borderId="9" xfId="0" applyFill="1" applyBorder="1" applyProtection="1">
      <protection locked="0"/>
    </xf>
    <xf numFmtId="0" fontId="0" fillId="25" borderId="0" xfId="0" applyFill="1" applyBorder="1" applyProtection="1">
      <protection locked="0"/>
    </xf>
    <xf numFmtId="0" fontId="0" fillId="25" borderId="11" xfId="0" applyFill="1" applyBorder="1" applyProtection="1">
      <protection locked="0"/>
    </xf>
    <xf numFmtId="0" fontId="0" fillId="25" borderId="12" xfId="0" applyFill="1"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0" fillId="0" borderId="16" xfId="0" applyBorder="1" applyProtection="1">
      <protection locked="0"/>
    </xf>
    <xf numFmtId="0" fontId="12" fillId="0" borderId="0" xfId="0" applyFont="1" applyProtection="1"/>
    <xf numFmtId="0" fontId="24" fillId="11" borderId="49" xfId="0" applyFont="1" applyFill="1" applyBorder="1" applyAlignment="1">
      <alignment horizontal="center" vertical="center" wrapText="1"/>
    </xf>
    <xf numFmtId="0" fontId="4" fillId="0" borderId="29" xfId="0" quotePrefix="1" applyFont="1" applyBorder="1" applyAlignment="1" applyProtection="1">
      <alignment horizontal="center" vertical="center" wrapText="1"/>
    </xf>
    <xf numFmtId="49" fontId="23" fillId="0" borderId="0" xfId="0" applyNumberFormat="1" applyFont="1" applyAlignment="1">
      <alignment horizontal="center" vertical="center"/>
    </xf>
    <xf numFmtId="0" fontId="24" fillId="0" borderId="0" xfId="0" applyNumberFormat="1" applyFont="1" applyAlignment="1">
      <alignment vertical="center"/>
    </xf>
    <xf numFmtId="0" fontId="24" fillId="0" borderId="0" xfId="0" applyNumberFormat="1" applyFont="1" applyBorder="1" applyAlignment="1">
      <alignment vertical="center"/>
    </xf>
    <xf numFmtId="0" fontId="24" fillId="0" borderId="0" xfId="0" applyNumberFormat="1" applyFont="1" applyAlignment="1">
      <alignment horizontal="right" vertical="center"/>
    </xf>
    <xf numFmtId="0" fontId="26" fillId="0" borderId="42" xfId="0" applyNumberFormat="1" applyFont="1" applyBorder="1" applyAlignment="1">
      <alignment horizontal="center" vertical="center"/>
    </xf>
    <xf numFmtId="0" fontId="24" fillId="0" borderId="0" xfId="0" applyNumberFormat="1" applyFont="1" applyBorder="1" applyAlignment="1">
      <alignment horizontal="center" vertical="center"/>
    </xf>
    <xf numFmtId="0" fontId="26" fillId="0" borderId="22" xfId="0" applyNumberFormat="1" applyFont="1" applyBorder="1" applyAlignment="1">
      <alignment horizontal="center" vertical="center"/>
    </xf>
    <xf numFmtId="0" fontId="24" fillId="0" borderId="0" xfId="0" applyNumberFormat="1" applyFont="1"/>
    <xf numFmtId="0" fontId="24" fillId="0" borderId="22" xfId="0" applyNumberFormat="1" applyFont="1" applyBorder="1" applyAlignment="1">
      <alignment horizontal="center" vertical="center"/>
    </xf>
    <xf numFmtId="0" fontId="24" fillId="0" borderId="22" xfId="0" applyNumberFormat="1" applyFont="1" applyBorder="1" applyAlignment="1">
      <alignment horizontal="right" vertical="center"/>
    </xf>
    <xf numFmtId="3" fontId="24" fillId="0" borderId="49" xfId="0" applyNumberFormat="1" applyFont="1" applyBorder="1" applyAlignment="1" applyProtection="1">
      <alignment horizontal="right" vertical="center" wrapText="1"/>
      <protection locked="0"/>
    </xf>
    <xf numFmtId="10" fontId="24" fillId="0" borderId="49" xfId="0" applyNumberFormat="1" applyFont="1" applyBorder="1" applyAlignment="1">
      <alignment horizontal="right" vertical="center" wrapText="1"/>
    </xf>
    <xf numFmtId="3" fontId="26" fillId="5" borderId="49" xfId="0" applyNumberFormat="1" applyFont="1" applyFill="1" applyBorder="1" applyAlignment="1">
      <alignment horizontal="right" vertical="center" wrapText="1"/>
    </xf>
    <xf numFmtId="0" fontId="93" fillId="0" borderId="0" xfId="0" applyFont="1" applyAlignment="1">
      <alignment horizontal="left" vertical="center"/>
    </xf>
    <xf numFmtId="3" fontId="24" fillId="0" borderId="49" xfId="0" applyNumberFormat="1" applyFont="1" applyBorder="1" applyAlignment="1">
      <alignment horizontal="right" vertical="center" wrapText="1"/>
    </xf>
    <xf numFmtId="10" fontId="26" fillId="6" borderId="49" xfId="0" applyNumberFormat="1" applyFont="1" applyFill="1" applyBorder="1" applyAlignment="1">
      <alignment horizontal="right" vertical="center" wrapText="1"/>
    </xf>
    <xf numFmtId="0" fontId="22" fillId="0" borderId="0" xfId="2" applyFont="1" applyBorder="1" applyProtection="1"/>
    <xf numFmtId="0" fontId="22" fillId="0" borderId="0" xfId="2" applyFont="1" applyBorder="1" applyProtection="1">
      <protection locked="0"/>
    </xf>
    <xf numFmtId="0" fontId="25" fillId="0" borderId="0" xfId="2" applyFont="1" applyBorder="1" applyAlignment="1" applyProtection="1">
      <alignment vertical="center"/>
    </xf>
    <xf numFmtId="0" fontId="30" fillId="0" borderId="0" xfId="2" applyFont="1" applyBorder="1" applyAlignment="1" applyProtection="1">
      <alignment vertical="center"/>
    </xf>
    <xf numFmtId="0" fontId="31" fillId="0" borderId="0" xfId="2" applyFont="1" applyBorder="1" applyAlignment="1" applyProtection="1">
      <alignment vertical="center"/>
    </xf>
    <xf numFmtId="1" fontId="25" fillId="0" borderId="0" xfId="2" applyNumberFormat="1" applyFont="1" applyBorder="1" applyAlignment="1" applyProtection="1">
      <alignment vertical="center"/>
    </xf>
    <xf numFmtId="0" fontId="1" fillId="0" borderId="0" xfId="0" quotePrefix="1" applyFont="1"/>
    <xf numFmtId="0" fontId="1" fillId="0" borderId="0" xfId="0" applyFont="1" applyAlignment="1">
      <alignment horizontal="center"/>
    </xf>
    <xf numFmtId="0" fontId="1" fillId="0" borderId="0" xfId="0" applyFont="1" applyBorder="1" applyAlignment="1" applyProtection="1">
      <alignment horizontal="left" vertical="center" wrapText="1"/>
    </xf>
    <xf numFmtId="0" fontId="1" fillId="0" borderId="0" xfId="0" applyFont="1" applyBorder="1" applyAlignment="1" applyProtection="1">
      <alignment horizontal="center" vertical="center" wrapText="1"/>
    </xf>
    <xf numFmtId="0" fontId="1" fillId="0" borderId="0" xfId="0" quotePrefix="1" applyFont="1" applyBorder="1" applyAlignment="1" applyProtection="1">
      <alignment horizontal="center" vertical="center" wrapText="1"/>
    </xf>
    <xf numFmtId="0" fontId="12" fillId="0" borderId="0" xfId="0" quotePrefix="1" applyFont="1"/>
    <xf numFmtId="49" fontId="4" fillId="9" borderId="47" xfId="0" applyNumberFormat="1" applyFont="1" applyFill="1" applyBorder="1" applyAlignment="1" applyProtection="1">
      <alignment horizontal="center" vertical="center" wrapText="1"/>
      <protection locked="0"/>
    </xf>
    <xf numFmtId="3" fontId="4" fillId="0" borderId="49" xfId="0" applyNumberFormat="1" applyFont="1" applyBorder="1" applyAlignment="1" applyProtection="1">
      <alignment horizontal="right" vertical="center" wrapText="1"/>
      <protection locked="0"/>
    </xf>
    <xf numFmtId="3" fontId="110" fillId="26" borderId="49" xfId="0" applyNumberFormat="1" applyFont="1" applyFill="1" applyBorder="1" applyAlignment="1" applyProtection="1">
      <alignment horizontal="right" vertical="center" wrapText="1"/>
      <protection locked="0"/>
    </xf>
    <xf numFmtId="3" fontId="4" fillId="26" borderId="49" xfId="0" applyNumberFormat="1" applyFont="1" applyFill="1" applyBorder="1" applyAlignment="1" applyProtection="1">
      <alignment horizontal="right" vertical="center" wrapText="1"/>
      <protection locked="0"/>
    </xf>
    <xf numFmtId="0" fontId="4" fillId="0" borderId="49" xfId="9" applyNumberFormat="1" applyFont="1" applyBorder="1" applyAlignment="1" applyProtection="1">
      <alignment horizontal="right" vertical="center" wrapText="1"/>
      <protection locked="0"/>
    </xf>
    <xf numFmtId="0" fontId="4" fillId="0" borderId="49" xfId="0" applyNumberFormat="1" applyFont="1" applyBorder="1" applyAlignment="1" applyProtection="1">
      <alignment horizontal="right" vertical="center" wrapText="1"/>
      <protection locked="0"/>
    </xf>
    <xf numFmtId="0" fontId="4" fillId="0" borderId="49" xfId="0" applyNumberFormat="1" applyFont="1" applyFill="1" applyBorder="1" applyAlignment="1" applyProtection="1">
      <alignment horizontal="right" vertical="center" wrapText="1"/>
      <protection locked="0"/>
    </xf>
    <xf numFmtId="0" fontId="4" fillId="26" borderId="49" xfId="0" applyNumberFormat="1" applyFont="1" applyFill="1" applyBorder="1" applyAlignment="1" applyProtection="1">
      <alignment horizontal="right" vertical="center" wrapText="1"/>
      <protection locked="0"/>
    </xf>
    <xf numFmtId="3" fontId="4" fillId="6" borderId="49" xfId="0" applyNumberFormat="1" applyFont="1" applyFill="1" applyBorder="1" applyAlignment="1">
      <alignment horizontal="right" vertical="center" wrapText="1"/>
    </xf>
    <xf numFmtId="3" fontId="4" fillId="6" borderId="49" xfId="0" applyNumberFormat="1" applyFont="1" applyFill="1" applyBorder="1" applyAlignment="1" applyProtection="1">
      <alignment horizontal="right" vertical="center" wrapText="1"/>
    </xf>
    <xf numFmtId="0" fontId="0" fillId="23" borderId="9" xfId="0" applyFill="1" applyBorder="1" applyProtection="1">
      <protection locked="0"/>
    </xf>
    <xf numFmtId="0" fontId="0" fillId="23" borderId="0" xfId="0" applyFill="1" applyBorder="1" applyProtection="1">
      <protection locked="0"/>
    </xf>
    <xf numFmtId="0" fontId="6" fillId="0" borderId="0" xfId="0" applyFont="1" applyBorder="1" applyAlignment="1" applyProtection="1">
      <alignment horizontal="center" vertical="center" wrapText="1"/>
      <protection locked="0"/>
    </xf>
    <xf numFmtId="0" fontId="6" fillId="0" borderId="0" xfId="0" applyFont="1" applyBorder="1" applyAlignment="1" applyProtection="1">
      <alignment horizontal="center" vertical="center"/>
      <protection locked="0"/>
    </xf>
    <xf numFmtId="0" fontId="105" fillId="0" borderId="0" xfId="0" applyFont="1" applyBorder="1" applyAlignment="1" applyProtection="1">
      <alignment horizontal="center"/>
      <protection locked="0"/>
    </xf>
    <xf numFmtId="0" fontId="106" fillId="0" borderId="0" xfId="0" applyFont="1" applyBorder="1" applyAlignment="1" applyProtection="1">
      <alignment horizontal="center"/>
      <protection locked="0"/>
    </xf>
    <xf numFmtId="0" fontId="0" fillId="23" borderId="9" xfId="0" applyFill="1" applyBorder="1" applyAlignment="1" applyProtection="1">
      <protection locked="0"/>
    </xf>
    <xf numFmtId="0" fontId="0" fillId="23" borderId="0" xfId="0" applyFill="1" applyBorder="1" applyAlignment="1" applyProtection="1">
      <protection locked="0"/>
    </xf>
    <xf numFmtId="0" fontId="103" fillId="0" borderId="0" xfId="0" applyFont="1" applyBorder="1" applyAlignment="1" applyProtection="1">
      <alignment horizontal="center"/>
      <protection locked="0"/>
    </xf>
    <xf numFmtId="0" fontId="0" fillId="23" borderId="5" xfId="0" applyFill="1" applyBorder="1" applyAlignment="1" applyProtection="1">
      <protection locked="0"/>
    </xf>
    <xf numFmtId="0" fontId="0" fillId="23" borderId="6" xfId="0" applyFill="1" applyBorder="1" applyAlignment="1" applyProtection="1">
      <protection locked="0"/>
    </xf>
    <xf numFmtId="0" fontId="1" fillId="0" borderId="17" xfId="0" applyFont="1" applyBorder="1" applyAlignment="1" applyProtection="1">
      <alignment horizontal="center" vertical="top"/>
    </xf>
    <xf numFmtId="0" fontId="1" fillId="0" borderId="18" xfId="0" applyFont="1" applyBorder="1" applyAlignment="1" applyProtection="1">
      <alignment horizontal="center" vertical="top"/>
    </xf>
    <xf numFmtId="0" fontId="1" fillId="0" borderId="19" xfId="0" applyFont="1" applyBorder="1" applyAlignment="1" applyProtection="1">
      <alignment horizontal="center" vertical="top"/>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protection locked="0"/>
    </xf>
    <xf numFmtId="0" fontId="0" fillId="0" borderId="0" xfId="0" applyFont="1" applyFill="1" applyBorder="1" applyAlignment="1" applyProtection="1">
      <alignment horizontal="center"/>
    </xf>
    <xf numFmtId="0" fontId="9" fillId="0" borderId="22"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xf>
    <xf numFmtId="0" fontId="0" fillId="0" borderId="0" xfId="0" applyBorder="1" applyAlignment="1" applyProtection="1">
      <alignment horizontal="center" vertical="center"/>
    </xf>
    <xf numFmtId="0" fontId="10" fillId="0" borderId="24" xfId="0" applyFont="1" applyBorder="1" applyAlignment="1" applyProtection="1">
      <alignment horizontal="center" vertical="center"/>
    </xf>
    <xf numFmtId="0" fontId="13" fillId="0" borderId="0" xfId="0" applyFont="1" applyBorder="1" applyAlignment="1" applyProtection="1">
      <alignment horizontal="center"/>
    </xf>
    <xf numFmtId="0" fontId="9" fillId="0" borderId="22" xfId="0" applyFont="1" applyBorder="1" applyAlignment="1" applyProtection="1">
      <alignment horizontal="left" vertical="center"/>
      <protection locked="0"/>
    </xf>
    <xf numFmtId="0" fontId="9" fillId="0" borderId="22" xfId="0" applyNumberFormat="1" applyFont="1" applyBorder="1" applyAlignment="1" applyProtection="1">
      <alignment horizontal="left" vertical="center"/>
      <protection locked="0"/>
    </xf>
    <xf numFmtId="0" fontId="14" fillId="0" borderId="20" xfId="0" applyFont="1" applyBorder="1" applyAlignment="1" applyProtection="1">
      <alignment horizontal="center" vertical="center"/>
      <protection locked="0"/>
    </xf>
    <xf numFmtId="0" fontId="14" fillId="0" borderId="0" xfId="0" applyFont="1" applyBorder="1" applyAlignment="1" applyProtection="1">
      <alignment horizontal="center" vertical="center"/>
      <protection locked="0"/>
    </xf>
    <xf numFmtId="0" fontId="14" fillId="0" borderId="21"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4" fillId="0" borderId="27" xfId="0" applyFont="1" applyBorder="1" applyAlignment="1" applyProtection="1">
      <alignment horizontal="center" vertical="center"/>
      <protection locked="0"/>
    </xf>
    <xf numFmtId="0" fontId="14" fillId="0" borderId="28" xfId="0" applyFont="1" applyBorder="1" applyAlignment="1" applyProtection="1">
      <alignment horizontal="center" vertical="center"/>
      <protection locked="0"/>
    </xf>
    <xf numFmtId="0" fontId="1" fillId="0" borderId="17" xfId="0" applyFont="1" applyBorder="1" applyAlignment="1" applyProtection="1">
      <alignment horizontal="center" vertical="top" wrapText="1"/>
    </xf>
    <xf numFmtId="0" fontId="1" fillId="0" borderId="18" xfId="0" applyFont="1" applyBorder="1" applyAlignment="1" applyProtection="1">
      <alignment horizontal="center" vertical="top" wrapText="1"/>
    </xf>
    <xf numFmtId="0" fontId="1" fillId="0" borderId="19" xfId="0" applyFont="1" applyBorder="1" applyAlignment="1" applyProtection="1">
      <alignment horizontal="center" vertical="top" wrapText="1"/>
    </xf>
    <xf numFmtId="0" fontId="9" fillId="0" borderId="32" xfId="0" applyFont="1" applyBorder="1" applyAlignment="1" applyProtection="1">
      <alignment horizontal="left"/>
      <protection locked="0"/>
    </xf>
    <xf numFmtId="0" fontId="18" fillId="0" borderId="53" xfId="0" applyFont="1" applyFill="1" applyBorder="1" applyAlignment="1" applyProtection="1">
      <alignment horizontal="center" vertical="center"/>
    </xf>
    <xf numFmtId="49" fontId="8" fillId="0" borderId="0" xfId="0" applyNumberFormat="1" applyFont="1" applyAlignment="1" applyProtection="1">
      <alignment horizontal="center"/>
      <protection locked="0"/>
    </xf>
    <xf numFmtId="0" fontId="20" fillId="0" borderId="0" xfId="0" applyFont="1" applyBorder="1" applyAlignment="1" applyProtection="1">
      <alignment horizontal="center" vertical="center" wrapText="1"/>
    </xf>
    <xf numFmtId="0" fontId="20" fillId="0" borderId="0" xfId="0" applyFont="1" applyBorder="1" applyAlignment="1" applyProtection="1">
      <alignment horizontal="center" vertical="center"/>
    </xf>
    <xf numFmtId="0" fontId="28" fillId="11" borderId="29" xfId="2" applyFont="1" applyFill="1" applyBorder="1" applyAlignment="1" applyProtection="1">
      <alignment horizontal="center" vertical="center" wrapText="1"/>
    </xf>
    <xf numFmtId="0" fontId="19" fillId="0" borderId="57" xfId="0" applyFont="1" applyBorder="1" applyAlignment="1" applyProtection="1">
      <alignment horizontal="center" vertical="center"/>
    </xf>
    <xf numFmtId="0" fontId="19" fillId="0" borderId="42" xfId="0" applyFont="1" applyBorder="1" applyAlignment="1" applyProtection="1">
      <alignment horizontal="center" vertical="center"/>
    </xf>
    <xf numFmtId="0" fontId="67" fillId="0" borderId="22" xfId="0" applyFont="1" applyBorder="1" applyAlignment="1" applyProtection="1">
      <alignment horizontal="left" vertical="center"/>
    </xf>
    <xf numFmtId="49" fontId="8" fillId="0" borderId="0" xfId="0" applyNumberFormat="1" applyFont="1" applyAlignment="1" applyProtection="1">
      <alignment horizontal="center" vertical="center"/>
      <protection locked="0"/>
    </xf>
    <xf numFmtId="49" fontId="60" fillId="0" borderId="23" xfId="0" applyNumberFormat="1" applyFont="1" applyBorder="1" applyAlignment="1" applyProtection="1">
      <alignment horizontal="center" vertical="center" wrapText="1"/>
    </xf>
    <xf numFmtId="49" fontId="60" fillId="0" borderId="24" xfId="0" applyNumberFormat="1" applyFont="1" applyBorder="1" applyAlignment="1" applyProtection="1">
      <alignment horizontal="center" vertical="center" wrapText="1"/>
    </xf>
    <xf numFmtId="49" fontId="60" fillId="0" borderId="25" xfId="0" applyNumberFormat="1" applyFont="1" applyBorder="1" applyAlignment="1" applyProtection="1">
      <alignment horizontal="center" vertical="center" wrapText="1"/>
    </xf>
    <xf numFmtId="0" fontId="19" fillId="0" borderId="42" xfId="0" applyFont="1" applyBorder="1" applyAlignment="1" applyProtection="1">
      <alignment horizontal="left" vertical="center"/>
    </xf>
    <xf numFmtId="0" fontId="63" fillId="0" borderId="0" xfId="0" applyFont="1" applyAlignment="1" applyProtection="1">
      <alignment horizontal="left" vertical="center"/>
    </xf>
    <xf numFmtId="0" fontId="19" fillId="0" borderId="57" xfId="0" applyNumberFormat="1" applyFont="1" applyBorder="1" applyAlignment="1" applyProtection="1">
      <alignment horizontal="left" vertical="center"/>
    </xf>
    <xf numFmtId="0" fontId="4" fillId="0" borderId="48" xfId="0" applyFont="1" applyBorder="1" applyAlignment="1" applyProtection="1">
      <alignment horizontal="center" vertical="center"/>
    </xf>
    <xf numFmtId="0" fontId="20" fillId="0" borderId="0" xfId="0" applyFont="1" applyAlignment="1" applyProtection="1">
      <alignment horizontal="center" vertical="center" wrapText="1"/>
    </xf>
    <xf numFmtId="0" fontId="89" fillId="0" borderId="29" xfId="0" applyFont="1" applyBorder="1" applyAlignment="1">
      <alignment horizontal="left" vertical="center" wrapText="1"/>
    </xf>
    <xf numFmtId="0" fontId="88" fillId="0" borderId="29" xfId="0" applyFont="1" applyBorder="1" applyAlignment="1">
      <alignment horizontal="left" vertical="center" wrapText="1"/>
    </xf>
    <xf numFmtId="0" fontId="19" fillId="0" borderId="0" xfId="0" applyFont="1" applyAlignment="1" applyProtection="1">
      <alignment horizontal="center" wrapText="1"/>
    </xf>
    <xf numFmtId="0" fontId="18" fillId="0" borderId="0" xfId="0" applyFont="1" applyAlignment="1" applyProtection="1">
      <alignment horizontal="center" vertical="center"/>
    </xf>
    <xf numFmtId="0" fontId="87" fillId="11" borderId="29" xfId="0" applyFont="1" applyFill="1" applyBorder="1" applyAlignment="1">
      <alignment horizontal="center" vertical="center" wrapText="1"/>
    </xf>
    <xf numFmtId="0" fontId="90" fillId="0" borderId="29" xfId="0" applyFont="1" applyBorder="1" applyAlignment="1">
      <alignment horizontal="left" vertical="center" wrapText="1"/>
    </xf>
    <xf numFmtId="0" fontId="89" fillId="0" borderId="23" xfId="0" applyFont="1" applyBorder="1" applyAlignment="1">
      <alignment horizontal="left" vertical="center" wrapText="1"/>
    </xf>
    <xf numFmtId="0" fontId="89" fillId="0" borderId="24" xfId="0" applyFont="1" applyBorder="1" applyAlignment="1">
      <alignment horizontal="left" vertical="center" wrapText="1"/>
    </xf>
    <xf numFmtId="0" fontId="89" fillId="0" borderId="25" xfId="0" applyFont="1" applyBorder="1" applyAlignment="1">
      <alignment horizontal="left" vertical="center" wrapText="1"/>
    </xf>
    <xf numFmtId="0" fontId="1" fillId="0" borderId="0" xfId="0" applyFont="1" applyAlignment="1" applyProtection="1">
      <alignment horizontal="center" vertical="center"/>
    </xf>
    <xf numFmtId="0" fontId="19" fillId="0" borderId="32" xfId="0" applyNumberFormat="1" applyFont="1" applyBorder="1" applyAlignment="1" applyProtection="1">
      <alignment horizontal="left"/>
      <protection locked="0"/>
    </xf>
    <xf numFmtId="0" fontId="19" fillId="0" borderId="22" xfId="0" applyNumberFormat="1" applyFont="1" applyBorder="1" applyAlignment="1" applyProtection="1">
      <alignment horizontal="left"/>
      <protection locked="0"/>
    </xf>
    <xf numFmtId="0" fontId="19" fillId="0" borderId="32" xfId="0" applyNumberFormat="1" applyFont="1" applyBorder="1" applyAlignment="1" applyProtection="1">
      <alignment horizontal="center"/>
      <protection locked="0"/>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7" fillId="10" borderId="99" xfId="0" applyFont="1" applyFill="1" applyBorder="1" applyAlignment="1">
      <alignment horizontal="center" vertical="center"/>
    </xf>
    <xf numFmtId="0" fontId="17" fillId="10" borderId="100" xfId="0" applyFont="1" applyFill="1" applyBorder="1" applyAlignment="1">
      <alignment horizontal="center" vertical="center"/>
    </xf>
    <xf numFmtId="0" fontId="19" fillId="0" borderId="26"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0" fontId="19" fillId="0" borderId="28" xfId="0" applyFont="1" applyBorder="1" applyAlignment="1" applyProtection="1">
      <alignment horizontal="center" vertical="center"/>
      <protection locked="0"/>
    </xf>
    <xf numFmtId="0" fontId="80" fillId="0" borderId="26" xfId="1" applyNumberFormat="1" applyFont="1" applyBorder="1" applyAlignment="1" applyProtection="1">
      <alignment horizontal="center" vertical="center"/>
      <protection locked="0"/>
    </xf>
    <xf numFmtId="0" fontId="19" fillId="0" borderId="27" xfId="0" applyNumberFormat="1" applyFont="1" applyBorder="1" applyAlignment="1" applyProtection="1">
      <alignment horizontal="center" vertical="center"/>
      <protection locked="0"/>
    </xf>
    <xf numFmtId="0" fontId="19" fillId="0" borderId="28" xfId="0" applyNumberFormat="1" applyFont="1" applyBorder="1" applyAlignment="1" applyProtection="1">
      <alignment horizontal="center" vertical="center"/>
      <protection locked="0"/>
    </xf>
    <xf numFmtId="0" fontId="19" fillId="0" borderId="32" xfId="0" applyFont="1" applyBorder="1" applyAlignment="1">
      <alignment horizontal="left"/>
    </xf>
    <xf numFmtId="10" fontId="19" fillId="0" borderId="26" xfId="0" applyNumberFormat="1" applyFont="1" applyBorder="1" applyAlignment="1" applyProtection="1">
      <alignment horizontal="center" vertical="center"/>
      <protection locked="0"/>
    </xf>
    <xf numFmtId="49" fontId="19" fillId="0" borderId="23" xfId="0" applyNumberFormat="1" applyFont="1" applyBorder="1" applyAlignment="1" applyProtection="1">
      <alignment horizontal="left" vertical="center" indent="1"/>
      <protection locked="0"/>
    </xf>
    <xf numFmtId="49" fontId="19" fillId="0" borderId="24" xfId="0" applyNumberFormat="1" applyFont="1" applyBorder="1" applyAlignment="1" applyProtection="1">
      <alignment horizontal="left" vertical="center" indent="1"/>
      <protection locked="0"/>
    </xf>
    <xf numFmtId="49" fontId="19" fillId="0" borderId="25" xfId="0" applyNumberFormat="1" applyFont="1" applyBorder="1" applyAlignment="1" applyProtection="1">
      <alignment horizontal="left" vertical="center" indent="1"/>
      <protection locked="0"/>
    </xf>
    <xf numFmtId="0" fontId="19" fillId="0" borderId="23" xfId="0" applyFont="1" applyBorder="1" applyAlignment="1" applyProtection="1">
      <alignment horizontal="left" vertical="center" indent="1"/>
      <protection locked="0"/>
    </xf>
    <xf numFmtId="0" fontId="19" fillId="0" borderId="24" xfId="0" applyFont="1" applyBorder="1" applyAlignment="1" applyProtection="1">
      <alignment horizontal="left" vertical="center" indent="1"/>
      <protection locked="0"/>
    </xf>
    <xf numFmtId="0" fontId="19" fillId="0" borderId="25" xfId="0" applyFont="1" applyBorder="1" applyAlignment="1" applyProtection="1">
      <alignment horizontal="left" vertical="center" indent="1"/>
      <protection locked="0"/>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0" xfId="0" applyFont="1" applyBorder="1" applyAlignment="1">
      <alignment horizontal="center" vertical="center"/>
    </xf>
    <xf numFmtId="0" fontId="1" fillId="0" borderId="21" xfId="0" applyFont="1" applyBorder="1" applyAlignment="1">
      <alignment horizontal="center" vertical="center"/>
    </xf>
    <xf numFmtId="0" fontId="17" fillId="0" borderId="23" xfId="0" applyFont="1" applyBorder="1" applyAlignment="1">
      <alignment horizontal="center" vertical="center"/>
    </xf>
    <xf numFmtId="0" fontId="17" fillId="0" borderId="24" xfId="0" applyFont="1" applyBorder="1" applyAlignment="1">
      <alignment horizontal="center" vertical="center"/>
    </xf>
    <xf numFmtId="0" fontId="17" fillId="0" borderId="25" xfId="0" applyFont="1" applyBorder="1" applyAlignment="1">
      <alignment horizontal="center" vertical="center"/>
    </xf>
    <xf numFmtId="0" fontId="19" fillId="0" borderId="32" xfId="0" applyFont="1" applyBorder="1" applyAlignment="1" applyProtection="1">
      <alignment horizontal="center"/>
      <protection locked="0"/>
    </xf>
    <xf numFmtId="0" fontId="20" fillId="0" borderId="0" xfId="0" applyFont="1" applyAlignment="1">
      <alignment horizontal="center" vertical="center"/>
    </xf>
    <xf numFmtId="0" fontId="19" fillId="0" borderId="22" xfId="0" applyNumberFormat="1" applyFont="1" applyBorder="1" applyAlignment="1" applyProtection="1">
      <alignment horizontal="center"/>
      <protection locked="0"/>
    </xf>
    <xf numFmtId="3" fontId="19" fillId="0" borderId="26"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top"/>
      <protection locked="0"/>
    </xf>
    <xf numFmtId="0" fontId="4" fillId="0" borderId="21" xfId="0" applyFont="1" applyBorder="1" applyAlignment="1" applyProtection="1">
      <alignment horizontal="center" vertical="top"/>
      <protection locked="0"/>
    </xf>
    <xf numFmtId="49" fontId="1" fillId="0" borderId="23" xfId="0" applyNumberFormat="1" applyFont="1" applyBorder="1" applyAlignment="1">
      <alignment horizontal="center" vertical="center" wrapText="1"/>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14" fontId="19" fillId="0" borderId="26" xfId="0" applyNumberFormat="1" applyFont="1" applyBorder="1" applyAlignment="1" applyProtection="1">
      <alignment horizontal="center" vertical="center"/>
      <protection locked="0"/>
    </xf>
    <xf numFmtId="14" fontId="19" fillId="0" borderId="28"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0" fontId="1" fillId="0" borderId="0" xfId="0" applyFont="1" applyBorder="1" applyAlignment="1">
      <alignment horizontal="center" vertical="center" wrapText="1"/>
    </xf>
    <xf numFmtId="0" fontId="1" fillId="0" borderId="21" xfId="0" applyFont="1" applyBorder="1" applyAlignment="1">
      <alignment horizontal="center" vertical="center" wrapText="1"/>
    </xf>
    <xf numFmtId="14" fontId="19" fillId="0" borderId="82" xfId="0" applyNumberFormat="1" applyFont="1" applyBorder="1" applyAlignment="1" applyProtection="1">
      <alignment horizontal="center" vertical="center"/>
      <protection locked="0"/>
    </xf>
    <xf numFmtId="0" fontId="19" fillId="0" borderId="82" xfId="0" applyFont="1" applyBorder="1" applyAlignment="1" applyProtection="1">
      <alignment horizontal="center" vertical="center"/>
      <protection locked="0"/>
    </xf>
    <xf numFmtId="0" fontId="19" fillId="0" borderId="101" xfId="0" applyFont="1" applyBorder="1" applyAlignment="1" applyProtection="1">
      <alignment horizontal="center" vertical="center"/>
      <protection locked="0"/>
    </xf>
    <xf numFmtId="0" fontId="1" fillId="0" borderId="0" xfId="0" applyFont="1" applyBorder="1" applyAlignment="1">
      <alignment horizontal="center" vertical="top"/>
    </xf>
    <xf numFmtId="0" fontId="1" fillId="0" borderId="21" xfId="0" applyFont="1" applyBorder="1" applyAlignment="1">
      <alignment horizontal="center" vertical="top"/>
    </xf>
    <xf numFmtId="49" fontId="19" fillId="0" borderId="26" xfId="0" applyNumberFormat="1" applyFont="1" applyBorder="1" applyAlignment="1" applyProtection="1">
      <alignment horizontal="center" vertical="center"/>
      <protection locked="0"/>
    </xf>
    <xf numFmtId="49" fontId="19" fillId="0" borderId="28" xfId="0" applyNumberFormat="1" applyFont="1" applyBorder="1" applyAlignment="1" applyProtection="1">
      <alignment horizontal="center" vertical="center"/>
      <protection locked="0"/>
    </xf>
    <xf numFmtId="2" fontId="24" fillId="0" borderId="23" xfId="2" applyNumberFormat="1" applyFont="1" applyBorder="1" applyAlignment="1" applyProtection="1">
      <alignment horizontal="center" vertical="center"/>
    </xf>
    <xf numFmtId="2" fontId="24" fillId="0" borderId="24" xfId="2" applyNumberFormat="1" applyFont="1" applyBorder="1" applyAlignment="1" applyProtection="1">
      <alignment horizontal="center" vertical="center"/>
    </xf>
    <xf numFmtId="2" fontId="24" fillId="0" borderId="25" xfId="2" applyNumberFormat="1" applyFont="1" applyBorder="1" applyAlignment="1" applyProtection="1">
      <alignment horizontal="center" vertical="center"/>
    </xf>
    <xf numFmtId="0" fontId="19" fillId="0" borderId="61" xfId="0" applyFont="1" applyBorder="1" applyAlignment="1" applyProtection="1">
      <alignment horizontal="left"/>
      <protection locked="0"/>
    </xf>
    <xf numFmtId="0" fontId="26" fillId="0" borderId="42" xfId="2" applyNumberFormat="1" applyFont="1" applyBorder="1" applyAlignment="1" applyProtection="1">
      <alignment horizontal="left"/>
      <protection locked="0"/>
    </xf>
    <xf numFmtId="0" fontId="26" fillId="0" borderId="22" xfId="2" applyNumberFormat="1" applyFont="1" applyBorder="1" applyAlignment="1" applyProtection="1">
      <alignment horizontal="left"/>
      <protection locked="0"/>
    </xf>
    <xf numFmtId="0" fontId="19" fillId="0" borderId="42" xfId="0" applyNumberFormat="1" applyFont="1" applyBorder="1" applyAlignment="1" applyProtection="1">
      <alignment horizontal="center"/>
      <protection locked="0"/>
    </xf>
    <xf numFmtId="2" fontId="24" fillId="0" borderId="0" xfId="2" applyNumberFormat="1" applyFont="1" applyBorder="1" applyAlignment="1" applyProtection="1">
      <alignment horizontal="center"/>
    </xf>
    <xf numFmtId="1" fontId="26" fillId="0" borderId="103" xfId="2" applyNumberFormat="1" applyFont="1" applyBorder="1" applyAlignment="1" applyProtection="1">
      <alignment horizontal="center"/>
      <protection locked="0"/>
    </xf>
    <xf numFmtId="0" fontId="26" fillId="0" borderId="32" xfId="2" applyNumberFormat="1" applyFont="1" applyBorder="1" applyAlignment="1" applyProtection="1">
      <alignment horizontal="center"/>
      <protection locked="0"/>
    </xf>
    <xf numFmtId="2" fontId="27" fillId="7" borderId="23" xfId="2" applyNumberFormat="1" applyFont="1" applyFill="1" applyBorder="1" applyAlignment="1" applyProtection="1">
      <alignment horizontal="center" vertical="center"/>
    </xf>
    <xf numFmtId="2" fontId="27" fillId="7" borderId="25" xfId="2" applyNumberFormat="1" applyFont="1" applyFill="1" applyBorder="1" applyAlignment="1" applyProtection="1">
      <alignment horizontal="center" vertical="center"/>
    </xf>
    <xf numFmtId="2" fontId="20" fillId="0" borderId="0" xfId="2" applyNumberFormat="1" applyFont="1" applyBorder="1" applyAlignment="1" applyProtection="1">
      <alignment horizontal="center" vertical="center"/>
    </xf>
    <xf numFmtId="10" fontId="27" fillId="0" borderId="42" xfId="4" applyNumberFormat="1" applyFont="1" applyBorder="1" applyAlignment="1" applyProtection="1">
      <alignment horizontal="center" vertical="center"/>
      <protection locked="0"/>
    </xf>
    <xf numFmtId="0" fontId="25" fillId="3" borderId="43" xfId="2" applyFont="1" applyFill="1" applyBorder="1" applyAlignment="1" applyProtection="1">
      <alignment horizontal="left" vertical="center" wrapText="1"/>
      <protection locked="0"/>
    </xf>
    <xf numFmtId="0" fontId="25" fillId="3" borderId="44" xfId="2" applyFont="1" applyFill="1" applyBorder="1" applyAlignment="1" applyProtection="1">
      <alignment horizontal="left" vertical="center" wrapText="1"/>
      <protection locked="0"/>
    </xf>
    <xf numFmtId="2" fontId="24" fillId="0" borderId="18" xfId="2" applyNumberFormat="1" applyFont="1" applyBorder="1" applyAlignment="1" applyProtection="1">
      <alignment horizontal="center" vertical="center"/>
    </xf>
    <xf numFmtId="0" fontId="28" fillId="0" borderId="0" xfId="2" applyFont="1" applyBorder="1" applyAlignment="1" applyProtection="1">
      <alignment horizontal="center"/>
    </xf>
    <xf numFmtId="2" fontId="27" fillId="7" borderId="27" xfId="2" applyNumberFormat="1" applyFont="1" applyFill="1" applyBorder="1" applyAlignment="1" applyProtection="1">
      <alignment horizontal="center" vertical="center"/>
    </xf>
    <xf numFmtId="2" fontId="27" fillId="7" borderId="28" xfId="2" applyNumberFormat="1" applyFont="1" applyFill="1" applyBorder="1" applyAlignment="1" applyProtection="1">
      <alignment horizontal="center" vertical="center"/>
    </xf>
    <xf numFmtId="2" fontId="27" fillId="7" borderId="24" xfId="2" applyNumberFormat="1" applyFont="1" applyFill="1" applyBorder="1" applyAlignment="1" applyProtection="1">
      <alignment horizontal="center" vertical="center"/>
    </xf>
    <xf numFmtId="0" fontId="24" fillId="0" borderId="31" xfId="2" applyFont="1" applyBorder="1" applyAlignment="1" applyProtection="1">
      <alignment horizontal="center" vertical="center"/>
    </xf>
    <xf numFmtId="0" fontId="24" fillId="0" borderId="30" xfId="2" applyFont="1" applyBorder="1" applyAlignment="1" applyProtection="1">
      <alignment horizontal="center" vertical="center"/>
    </xf>
    <xf numFmtId="0" fontId="24" fillId="0" borderId="37" xfId="2" applyFont="1" applyBorder="1" applyAlignment="1" applyProtection="1">
      <alignment horizontal="center" vertical="center"/>
    </xf>
    <xf numFmtId="0" fontId="24" fillId="0" borderId="31" xfId="2" applyFont="1" applyBorder="1" applyAlignment="1" applyProtection="1">
      <alignment horizontal="center" vertical="center" wrapText="1"/>
    </xf>
    <xf numFmtId="0" fontId="24" fillId="0" borderId="30" xfId="2" applyFont="1" applyBorder="1" applyAlignment="1" applyProtection="1">
      <alignment horizontal="center" vertical="center" wrapText="1"/>
    </xf>
    <xf numFmtId="0" fontId="24" fillId="0" borderId="37" xfId="2" applyFont="1" applyBorder="1" applyAlignment="1" applyProtection="1">
      <alignment horizontal="center" vertical="center" wrapText="1"/>
    </xf>
    <xf numFmtId="0" fontId="24" fillId="0" borderId="19" xfId="2" applyFont="1" applyBorder="1" applyAlignment="1" applyProtection="1">
      <alignment horizontal="center" vertical="center" wrapText="1"/>
    </xf>
    <xf numFmtId="0" fontId="24" fillId="0" borderId="21" xfId="2" applyFont="1" applyBorder="1" applyAlignment="1" applyProtection="1">
      <alignment horizontal="center" vertical="center" wrapText="1"/>
    </xf>
    <xf numFmtId="0" fontId="24" fillId="0" borderId="28" xfId="2" applyFont="1" applyBorder="1" applyAlignment="1" applyProtection="1">
      <alignment horizontal="center" vertical="center" wrapText="1"/>
    </xf>
    <xf numFmtId="10" fontId="27" fillId="0" borderId="18" xfId="2" applyNumberFormat="1" applyFont="1" applyBorder="1" applyAlignment="1" applyProtection="1">
      <alignment horizontal="center" vertical="center"/>
    </xf>
    <xf numFmtId="10" fontId="27" fillId="0" borderId="27" xfId="2" applyNumberFormat="1" applyFont="1" applyBorder="1" applyAlignment="1" applyProtection="1">
      <alignment horizontal="center" vertical="center"/>
    </xf>
    <xf numFmtId="0" fontId="24" fillId="0" borderId="17" xfId="2" applyFont="1" applyBorder="1" applyAlignment="1" applyProtection="1">
      <alignment horizontal="center" vertical="center" wrapText="1"/>
    </xf>
    <xf numFmtId="0" fontId="24" fillId="0" borderId="18" xfId="2" applyFont="1" applyBorder="1" applyAlignment="1" applyProtection="1">
      <alignment horizontal="center" vertical="center"/>
    </xf>
    <xf numFmtId="0" fontId="24" fillId="0" borderId="19" xfId="2" applyFont="1" applyBorder="1" applyAlignment="1" applyProtection="1">
      <alignment horizontal="center" vertical="center"/>
    </xf>
    <xf numFmtId="0" fontId="24" fillId="0" borderId="20" xfId="2" applyFont="1" applyBorder="1" applyAlignment="1" applyProtection="1">
      <alignment horizontal="center" vertical="center"/>
    </xf>
    <xf numFmtId="0" fontId="24" fillId="0" borderId="0" xfId="2" applyFont="1" applyBorder="1" applyAlignment="1" applyProtection="1">
      <alignment horizontal="center" vertical="center"/>
    </xf>
    <xf numFmtId="0" fontId="24" fillId="0" borderId="21" xfId="2" applyFont="1" applyBorder="1" applyAlignment="1" applyProtection="1">
      <alignment horizontal="center" vertical="center"/>
    </xf>
    <xf numFmtId="0" fontId="24" fillId="0" borderId="26" xfId="2" applyFont="1" applyBorder="1" applyAlignment="1" applyProtection="1">
      <alignment horizontal="center" vertical="center"/>
    </xf>
    <xf numFmtId="0" fontId="24" fillId="0" borderId="27" xfId="2" applyFont="1" applyBorder="1" applyAlignment="1" applyProtection="1">
      <alignment horizontal="center" vertical="center"/>
    </xf>
    <xf numFmtId="0" fontId="24" fillId="0" borderId="28" xfId="2" applyFont="1" applyBorder="1" applyAlignment="1" applyProtection="1">
      <alignment horizontal="center" vertical="center"/>
    </xf>
    <xf numFmtId="0" fontId="22" fillId="7" borderId="17" xfId="2" applyFont="1" applyFill="1" applyBorder="1" applyAlignment="1" applyProtection="1">
      <alignment horizontal="center" vertical="center"/>
    </xf>
    <xf numFmtId="0" fontId="22" fillId="7" borderId="18" xfId="2" applyFont="1" applyFill="1" applyBorder="1" applyAlignment="1" applyProtection="1">
      <alignment horizontal="center" vertical="center"/>
    </xf>
    <xf numFmtId="0" fontId="22" fillId="7" borderId="19" xfId="2" applyFont="1" applyFill="1" applyBorder="1" applyAlignment="1" applyProtection="1">
      <alignment horizontal="center" vertical="center"/>
    </xf>
    <xf numFmtId="0" fontId="22" fillId="7" borderId="26" xfId="2" applyFont="1" applyFill="1" applyBorder="1" applyAlignment="1" applyProtection="1">
      <alignment horizontal="center" vertical="center"/>
    </xf>
    <xf numFmtId="0" fontId="22" fillId="7" borderId="27" xfId="2" applyFont="1" applyFill="1" applyBorder="1" applyAlignment="1" applyProtection="1">
      <alignment horizontal="center" vertical="center"/>
    </xf>
    <xf numFmtId="0" fontId="22" fillId="7" borderId="28" xfId="2" applyFont="1" applyFill="1" applyBorder="1" applyAlignment="1" applyProtection="1">
      <alignment horizontal="center" vertical="center"/>
    </xf>
    <xf numFmtId="3" fontId="27" fillId="3" borderId="45" xfId="2" applyNumberFormat="1" applyFont="1" applyFill="1" applyBorder="1" applyAlignment="1" applyProtection="1">
      <alignment horizontal="right" vertical="center"/>
      <protection locked="0"/>
    </xf>
    <xf numFmtId="10" fontId="27" fillId="0" borderId="82" xfId="4" applyNumberFormat="1" applyFont="1" applyBorder="1" applyAlignment="1" applyProtection="1">
      <alignment horizontal="center" vertical="center"/>
      <protection locked="0"/>
    </xf>
    <xf numFmtId="3" fontId="27" fillId="3" borderId="43" xfId="2" applyNumberFormat="1" applyFont="1" applyFill="1" applyBorder="1" applyAlignment="1" applyProtection="1">
      <alignment horizontal="right" vertical="center"/>
      <protection locked="0"/>
    </xf>
    <xf numFmtId="0" fontId="25" fillId="3" borderId="43" xfId="2" applyFont="1" applyFill="1" applyBorder="1" applyAlignment="1" applyProtection="1">
      <alignment horizontal="left" vertical="center"/>
      <protection locked="0"/>
    </xf>
    <xf numFmtId="0" fontId="25" fillId="3" borderId="44" xfId="2" applyFont="1" applyFill="1" applyBorder="1" applyAlignment="1" applyProtection="1">
      <alignment horizontal="left" vertical="center"/>
      <protection locked="0"/>
    </xf>
    <xf numFmtId="0" fontId="26" fillId="0" borderId="18" xfId="2" applyFont="1" applyBorder="1" applyAlignment="1" applyProtection="1">
      <alignment horizontal="right" vertical="center"/>
    </xf>
    <xf numFmtId="0" fontId="26" fillId="0" borderId="27" xfId="2" applyFont="1" applyBorder="1" applyAlignment="1" applyProtection="1">
      <alignment horizontal="right" vertical="center"/>
    </xf>
    <xf numFmtId="3" fontId="27" fillId="0" borderId="18" xfId="2" applyNumberFormat="1" applyFont="1" applyBorder="1" applyAlignment="1" applyProtection="1">
      <alignment horizontal="right" vertical="center"/>
    </xf>
    <xf numFmtId="3" fontId="27" fillId="0" borderId="27" xfId="2" applyNumberFormat="1" applyFont="1" applyBorder="1" applyAlignment="1" applyProtection="1">
      <alignment horizontal="right" vertical="center"/>
    </xf>
    <xf numFmtId="0" fontId="25" fillId="0" borderId="0" xfId="2" applyFont="1" applyBorder="1" applyAlignment="1" applyProtection="1">
      <alignment horizontal="left"/>
    </xf>
    <xf numFmtId="0" fontId="26" fillId="0" borderId="49" xfId="0" applyFont="1" applyBorder="1" applyAlignment="1" applyProtection="1">
      <alignment horizontal="left" vertical="center" wrapText="1" indent="1"/>
      <protection locked="0"/>
    </xf>
    <xf numFmtId="0" fontId="26" fillId="0" borderId="46" xfId="0" applyFont="1" applyBorder="1" applyAlignment="1" applyProtection="1">
      <alignment horizontal="left" vertical="center" wrapText="1" indent="1"/>
      <protection locked="0"/>
    </xf>
    <xf numFmtId="0" fontId="26" fillId="0" borderId="47" xfId="0" applyFont="1" applyBorder="1" applyAlignment="1" applyProtection="1">
      <alignment horizontal="left" vertical="center" wrapText="1" indent="1"/>
      <protection locked="0"/>
    </xf>
    <xf numFmtId="0" fontId="24" fillId="0" borderId="46" xfId="0" applyFont="1" applyBorder="1" applyAlignment="1" applyProtection="1">
      <alignment vertical="center" wrapText="1"/>
      <protection locked="0"/>
    </xf>
    <xf numFmtId="0" fontId="24" fillId="0" borderId="47" xfId="0" applyFont="1" applyBorder="1" applyAlignment="1" applyProtection="1">
      <alignment vertical="center" wrapText="1"/>
      <protection locked="0"/>
    </xf>
    <xf numFmtId="0" fontId="24" fillId="11" borderId="49" xfId="0" applyFont="1" applyFill="1" applyBorder="1" applyAlignment="1" applyProtection="1">
      <alignment horizontal="center" vertical="center"/>
    </xf>
    <xf numFmtId="0" fontId="28" fillId="0" borderId="0" xfId="0" applyFont="1" applyAlignment="1" applyProtection="1">
      <alignment horizontal="center"/>
    </xf>
    <xf numFmtId="0" fontId="24" fillId="11" borderId="49" xfId="0" applyFont="1" applyFill="1" applyBorder="1" applyAlignment="1" applyProtection="1">
      <alignment horizontal="center" vertical="center" wrapText="1"/>
    </xf>
    <xf numFmtId="0" fontId="24" fillId="0" borderId="46" xfId="0" applyFont="1" applyBorder="1" applyAlignment="1" applyProtection="1">
      <alignment horizontal="left" vertical="center" wrapText="1"/>
      <protection locked="0"/>
    </xf>
    <xf numFmtId="0" fontId="24" fillId="0" borderId="47" xfId="0" applyFont="1" applyBorder="1" applyAlignment="1" applyProtection="1">
      <alignment horizontal="left" vertical="center" wrapText="1"/>
      <protection locked="0"/>
    </xf>
    <xf numFmtId="0" fontId="24" fillId="0" borderId="50" xfId="0" applyFont="1" applyBorder="1" applyAlignment="1" applyProtection="1">
      <alignment horizontal="left" vertical="center" wrapText="1"/>
      <protection locked="0"/>
    </xf>
    <xf numFmtId="0" fontId="4" fillId="0" borderId="49" xfId="0" applyFont="1" applyBorder="1" applyAlignment="1" applyProtection="1">
      <alignment horizontal="left" vertical="center" wrapText="1"/>
      <protection locked="0"/>
    </xf>
    <xf numFmtId="49" fontId="1" fillId="0" borderId="23" xfId="0" applyNumberFormat="1" applyFont="1" applyBorder="1" applyAlignment="1" applyProtection="1">
      <alignment horizontal="center" vertical="center" wrapText="1"/>
    </xf>
    <xf numFmtId="49" fontId="1" fillId="0" borderId="25" xfId="0" applyNumberFormat="1" applyFont="1" applyBorder="1" applyAlignment="1" applyProtection="1">
      <alignment horizontal="center" vertical="center" wrapText="1"/>
    </xf>
    <xf numFmtId="0" fontId="4" fillId="0" borderId="48" xfId="0" applyFont="1" applyBorder="1" applyAlignment="1" applyProtection="1">
      <alignment horizontal="center"/>
    </xf>
    <xf numFmtId="49" fontId="19" fillId="0" borderId="42" xfId="0" applyNumberFormat="1" applyFont="1" applyBorder="1" applyAlignment="1" applyProtection="1">
      <alignment horizontal="left"/>
      <protection locked="0"/>
    </xf>
    <xf numFmtId="0" fontId="19" fillId="0" borderId="42" xfId="0" applyFont="1" applyBorder="1" applyAlignment="1" applyProtection="1">
      <alignment horizontal="left"/>
      <protection locked="0"/>
    </xf>
    <xf numFmtId="0" fontId="4" fillId="0" borderId="0" xfId="0" applyFont="1" applyBorder="1" applyAlignment="1" applyProtection="1">
      <alignment horizontal="center"/>
    </xf>
    <xf numFmtId="0" fontId="20" fillId="0" borderId="0" xfId="0" applyFont="1" applyAlignment="1" applyProtection="1">
      <alignment horizontal="center" vertical="center"/>
    </xf>
    <xf numFmtId="0" fontId="25" fillId="11" borderId="49" xfId="0" applyFont="1" applyFill="1" applyBorder="1" applyAlignment="1" applyProtection="1">
      <alignment horizontal="center" vertical="center"/>
    </xf>
    <xf numFmtId="0" fontId="25" fillId="11" borderId="49" xfId="0" applyFont="1" applyFill="1" applyBorder="1" applyAlignment="1" applyProtection="1">
      <alignment horizontal="center" vertical="center" wrapText="1"/>
    </xf>
    <xf numFmtId="49" fontId="8" fillId="0" borderId="0" xfId="0" applyNumberFormat="1" applyFont="1" applyAlignment="1" applyProtection="1">
      <alignment horizontal="center" vertical="center"/>
    </xf>
    <xf numFmtId="49" fontId="1" fillId="0" borderId="124" xfId="0" applyNumberFormat="1" applyFont="1" applyBorder="1" applyAlignment="1" applyProtection="1">
      <alignment horizontal="center" vertical="center" wrapText="1"/>
    </xf>
    <xf numFmtId="49" fontId="1" fillId="0" borderId="125" xfId="0" applyNumberFormat="1" applyFont="1" applyBorder="1" applyAlignment="1" applyProtection="1">
      <alignment horizontal="center" vertical="center" wrapText="1"/>
    </xf>
    <xf numFmtId="49" fontId="1" fillId="0" borderId="126" xfId="0" applyNumberFormat="1" applyFont="1" applyBorder="1" applyAlignment="1" applyProtection="1">
      <alignment horizontal="center" vertical="center" wrapText="1"/>
    </xf>
    <xf numFmtId="0" fontId="4" fillId="11" borderId="29" xfId="0" applyFont="1" applyFill="1" applyBorder="1" applyAlignment="1" applyProtection="1">
      <alignment horizontal="center" vertical="center" wrapText="1"/>
    </xf>
    <xf numFmtId="0" fontId="20" fillId="0" borderId="27" xfId="0" applyFont="1" applyBorder="1" applyAlignment="1" applyProtection="1">
      <alignment horizontal="center" vertical="center"/>
    </xf>
    <xf numFmtId="0" fontId="4" fillId="0" borderId="0" xfId="0" applyNumberFormat="1" applyFont="1" applyAlignment="1" applyProtection="1">
      <alignment horizontal="left" vertical="center"/>
    </xf>
    <xf numFmtId="0" fontId="4" fillId="0" borderId="0" xfId="0" applyNumberFormat="1" applyFont="1" applyBorder="1" applyAlignment="1" applyProtection="1">
      <alignment horizontal="center" vertical="center"/>
    </xf>
    <xf numFmtId="0" fontId="4" fillId="0" borderId="0" xfId="0" applyNumberFormat="1" applyFont="1" applyAlignment="1" applyProtection="1">
      <alignment horizontal="center" vertical="center"/>
    </xf>
    <xf numFmtId="0" fontId="24" fillId="11" borderId="29" xfId="0" applyFont="1" applyFill="1" applyBorder="1" applyAlignment="1" applyProtection="1">
      <alignment horizontal="center" vertical="center" wrapText="1"/>
    </xf>
    <xf numFmtId="0" fontId="24" fillId="11" borderId="31" xfId="0" applyFont="1" applyFill="1" applyBorder="1" applyAlignment="1" applyProtection="1">
      <alignment horizontal="center" vertical="center" wrapText="1"/>
    </xf>
    <xf numFmtId="0" fontId="4" fillId="11" borderId="31" xfId="0" applyFont="1" applyFill="1" applyBorder="1" applyAlignment="1" applyProtection="1">
      <alignment horizontal="center" vertical="center" wrapText="1"/>
    </xf>
    <xf numFmtId="0" fontId="19" fillId="0" borderId="122" xfId="0" applyNumberFormat="1" applyFont="1" applyBorder="1" applyAlignment="1" applyProtection="1">
      <alignment horizontal="left" vertical="center"/>
    </xf>
    <xf numFmtId="0" fontId="4" fillId="0" borderId="20" xfId="0" applyFont="1" applyBorder="1" applyAlignment="1" applyProtection="1">
      <alignment horizontal="left" vertical="center" wrapText="1" indent="1"/>
    </xf>
    <xf numFmtId="0" fontId="4" fillId="0" borderId="0" xfId="0" applyFont="1" applyBorder="1" applyAlignment="1" applyProtection="1">
      <alignment horizontal="left" vertical="center" wrapText="1" indent="1"/>
    </xf>
    <xf numFmtId="0" fontId="4" fillId="0" borderId="21" xfId="0" applyFont="1" applyBorder="1" applyAlignment="1" applyProtection="1">
      <alignment horizontal="left" vertical="center" wrapText="1" indent="1"/>
    </xf>
    <xf numFmtId="0" fontId="19" fillId="10" borderId="23" xfId="0" applyFont="1" applyFill="1" applyBorder="1" applyAlignment="1" applyProtection="1">
      <alignment horizontal="left" vertical="center" wrapText="1" indent="1"/>
    </xf>
    <xf numFmtId="0" fontId="19" fillId="10" borderId="24" xfId="0" applyFont="1" applyFill="1" applyBorder="1" applyAlignment="1" applyProtection="1">
      <alignment horizontal="left" vertical="center" wrapText="1" indent="1"/>
    </xf>
    <xf numFmtId="0" fontId="19" fillId="10" borderId="25" xfId="0" applyFont="1" applyFill="1" applyBorder="1" applyAlignment="1" applyProtection="1">
      <alignment horizontal="left" vertical="center" wrapText="1" indent="1"/>
    </xf>
    <xf numFmtId="0" fontId="19" fillId="7" borderId="23" xfId="0" applyFont="1" applyFill="1" applyBorder="1" applyAlignment="1" applyProtection="1">
      <alignment horizontal="left" vertical="center" wrapText="1" indent="1"/>
    </xf>
    <xf numFmtId="0" fontId="19" fillId="7" borderId="24" xfId="0" applyFont="1" applyFill="1" applyBorder="1" applyAlignment="1" applyProtection="1">
      <alignment horizontal="left" vertical="center" wrapText="1" indent="1"/>
    </xf>
    <xf numFmtId="0" fontId="19" fillId="7" borderId="25" xfId="0" applyFont="1" applyFill="1" applyBorder="1" applyAlignment="1" applyProtection="1">
      <alignment horizontal="left" vertical="center" wrapText="1" indent="1"/>
    </xf>
    <xf numFmtId="0" fontId="19" fillId="0" borderId="20" xfId="0" applyFont="1" applyBorder="1" applyAlignment="1" applyProtection="1">
      <alignment horizontal="left" vertical="center" wrapText="1" indent="1"/>
    </xf>
    <xf numFmtId="0" fontId="19" fillId="0" borderId="0" xfId="0" applyFont="1" applyBorder="1" applyAlignment="1" applyProtection="1">
      <alignment horizontal="left" vertical="center" wrapText="1" indent="1"/>
    </xf>
    <xf numFmtId="0" fontId="19" fillId="0" borderId="21" xfId="0" applyFont="1" applyBorder="1" applyAlignment="1" applyProtection="1">
      <alignment horizontal="left" vertical="center" wrapText="1" indent="1"/>
    </xf>
    <xf numFmtId="0" fontId="19" fillId="7" borderId="20" xfId="0" applyFont="1" applyFill="1" applyBorder="1" applyAlignment="1" applyProtection="1">
      <alignment horizontal="left" vertical="center" wrapText="1" indent="1"/>
    </xf>
    <xf numFmtId="0" fontId="19" fillId="7" borderId="0" xfId="0" applyFont="1" applyFill="1" applyBorder="1" applyAlignment="1" applyProtection="1">
      <alignment horizontal="left" vertical="center" wrapText="1" indent="1"/>
    </xf>
    <xf numFmtId="0" fontId="19" fillId="7" borderId="21" xfId="0" applyFont="1" applyFill="1" applyBorder="1" applyAlignment="1" applyProtection="1">
      <alignment horizontal="left" vertical="center" wrapText="1" indent="1"/>
    </xf>
    <xf numFmtId="0" fontId="19" fillId="0" borderId="32" xfId="0" applyNumberFormat="1" applyFont="1" applyBorder="1" applyAlignment="1" applyProtection="1">
      <alignment horizontal="left" vertical="center"/>
    </xf>
    <xf numFmtId="49" fontId="1" fillId="0" borderId="46" xfId="0" applyNumberFormat="1" applyFont="1" applyBorder="1" applyAlignment="1" applyProtection="1">
      <alignment horizontal="center" vertical="center" wrapText="1"/>
    </xf>
    <xf numFmtId="49" fontId="1" fillId="0" borderId="47" xfId="0" applyNumberFormat="1" applyFont="1" applyBorder="1" applyAlignment="1" applyProtection="1">
      <alignment horizontal="center" vertical="center" wrapText="1"/>
    </xf>
    <xf numFmtId="0" fontId="19" fillId="0" borderId="22" xfId="0" applyNumberFormat="1" applyFont="1" applyBorder="1" applyAlignment="1" applyProtection="1">
      <alignment horizontal="left" vertical="center"/>
    </xf>
    <xf numFmtId="0" fontId="19" fillId="9" borderId="0" xfId="0" applyFont="1" applyFill="1" applyBorder="1" applyAlignment="1" applyProtection="1">
      <alignment horizontal="left" vertical="center" wrapText="1" indent="1"/>
    </xf>
    <xf numFmtId="0" fontId="19" fillId="9" borderId="21" xfId="0" applyFont="1" applyFill="1" applyBorder="1" applyAlignment="1" applyProtection="1">
      <alignment horizontal="left" vertical="center" wrapText="1" indent="1"/>
    </xf>
    <xf numFmtId="0" fontId="4" fillId="11" borderId="25" xfId="0" applyFont="1" applyFill="1" applyBorder="1" applyAlignment="1" applyProtection="1">
      <alignment horizontal="center" vertical="center" wrapText="1"/>
    </xf>
    <xf numFmtId="0" fontId="19" fillId="5" borderId="24" xfId="0" applyFont="1" applyFill="1" applyBorder="1" applyAlignment="1" applyProtection="1">
      <alignment horizontal="left" vertical="center" wrapText="1" indent="1"/>
    </xf>
    <xf numFmtId="0" fontId="19" fillId="5" borderId="25" xfId="0" applyFont="1" applyFill="1" applyBorder="1" applyAlignment="1" applyProtection="1">
      <alignment horizontal="left" vertical="center" wrapText="1" indent="1"/>
    </xf>
    <xf numFmtId="0" fontId="19" fillId="2" borderId="24" xfId="0" applyFont="1" applyFill="1" applyBorder="1" applyAlignment="1" applyProtection="1">
      <alignment horizontal="left" vertical="center" wrapText="1" indent="1"/>
    </xf>
    <xf numFmtId="0" fontId="19" fillId="2" borderId="25" xfId="0" applyFont="1" applyFill="1" applyBorder="1" applyAlignment="1" applyProtection="1">
      <alignment horizontal="left" vertical="center" wrapText="1" indent="1"/>
    </xf>
    <xf numFmtId="0" fontId="19" fillId="0" borderId="42" xfId="0" applyNumberFormat="1" applyFont="1" applyBorder="1" applyAlignment="1" applyProtection="1">
      <alignment horizontal="left" vertical="center"/>
    </xf>
    <xf numFmtId="0" fontId="4" fillId="0" borderId="18" xfId="0" applyFont="1" applyBorder="1" applyAlignment="1" applyProtection="1">
      <alignment horizontal="left" vertical="center" wrapText="1" indent="1"/>
    </xf>
    <xf numFmtId="0" fontId="4" fillId="0" borderId="19" xfId="0" applyFont="1" applyBorder="1" applyAlignment="1" applyProtection="1">
      <alignment horizontal="left" vertical="center" wrapText="1" indent="1"/>
    </xf>
    <xf numFmtId="0" fontId="19" fillId="0" borderId="32" xfId="0" applyNumberFormat="1" applyFont="1" applyBorder="1" applyAlignment="1" applyProtection="1">
      <alignment horizontal="center" vertical="center"/>
    </xf>
    <xf numFmtId="0" fontId="109" fillId="0" borderId="0" xfId="0" applyFont="1" applyFill="1" applyBorder="1" applyAlignment="1" applyProtection="1">
      <alignment horizontal="left" vertical="center" wrapText="1"/>
    </xf>
    <xf numFmtId="0" fontId="8" fillId="0" borderId="0" xfId="0" applyNumberFormat="1" applyFont="1" applyAlignment="1" applyProtection="1">
      <alignment horizontal="center" vertical="center"/>
    </xf>
    <xf numFmtId="0" fontId="1" fillId="0" borderId="124" xfId="0" applyNumberFormat="1" applyFont="1" applyBorder="1" applyAlignment="1" applyProtection="1">
      <alignment horizontal="center" vertical="center" wrapText="1"/>
    </xf>
    <xf numFmtId="0" fontId="1" fillId="0" borderId="125" xfId="0" applyNumberFormat="1" applyFont="1" applyBorder="1" applyAlignment="1" applyProtection="1">
      <alignment horizontal="center" vertical="center" wrapText="1"/>
    </xf>
    <xf numFmtId="0" fontId="1" fillId="0" borderId="126" xfId="0" applyNumberFormat="1" applyFont="1" applyBorder="1" applyAlignment="1" applyProtection="1">
      <alignment horizontal="center" vertical="center" wrapText="1"/>
    </xf>
    <xf numFmtId="0" fontId="19" fillId="7" borderId="165" xfId="0" applyFont="1" applyFill="1" applyBorder="1" applyAlignment="1" applyProtection="1">
      <alignment horizontal="left" vertical="center" wrapText="1" indent="1"/>
    </xf>
    <xf numFmtId="0" fontId="19" fillId="7" borderId="127" xfId="0" applyFont="1" applyFill="1" applyBorder="1" applyAlignment="1" applyProtection="1">
      <alignment horizontal="left" vertical="center" wrapText="1" indent="1"/>
    </xf>
    <xf numFmtId="0" fontId="19" fillId="7" borderId="128" xfId="0" applyFont="1" applyFill="1" applyBorder="1" applyAlignment="1" applyProtection="1">
      <alignment horizontal="left" vertical="center" wrapText="1" indent="1"/>
    </xf>
    <xf numFmtId="0" fontId="47" fillId="0" borderId="0" xfId="0" applyFont="1" applyBorder="1" applyAlignment="1" applyProtection="1">
      <alignment horizontal="left" vertical="center" wrapText="1" indent="1"/>
    </xf>
    <xf numFmtId="0" fontId="19" fillId="0" borderId="122" xfId="0" applyNumberFormat="1" applyFont="1" applyBorder="1" applyAlignment="1" applyProtection="1">
      <alignment horizontal="center" vertical="center"/>
    </xf>
    <xf numFmtId="0" fontId="4" fillId="11" borderId="25" xfId="0" quotePrefix="1" applyFont="1" applyFill="1" applyBorder="1" applyAlignment="1" applyProtection="1">
      <alignment horizontal="center" vertical="center" wrapText="1"/>
    </xf>
    <xf numFmtId="0" fontId="4" fillId="11" borderId="166" xfId="0" applyFont="1" applyFill="1" applyBorder="1" applyAlignment="1" applyProtection="1">
      <alignment horizontal="center" vertical="center" wrapText="1"/>
    </xf>
    <xf numFmtId="0" fontId="4" fillId="11" borderId="127" xfId="0" applyFont="1" applyFill="1" applyBorder="1" applyAlignment="1" applyProtection="1">
      <alignment horizontal="center" vertical="center" wrapText="1"/>
    </xf>
    <xf numFmtId="0" fontId="4" fillId="11" borderId="167" xfId="0" applyFont="1" applyFill="1" applyBorder="1" applyAlignment="1" applyProtection="1">
      <alignment horizontal="center" vertical="center" wrapText="1"/>
    </xf>
    <xf numFmtId="0" fontId="4" fillId="2" borderId="26" xfId="0" applyFont="1" applyFill="1" applyBorder="1" applyAlignment="1" applyProtection="1">
      <alignment horizontal="left" vertical="top" wrapText="1" indent="1"/>
    </xf>
    <xf numFmtId="0" fontId="4" fillId="2" borderId="27" xfId="0" applyFont="1" applyFill="1" applyBorder="1" applyAlignment="1" applyProtection="1">
      <alignment horizontal="left" vertical="top" wrapText="1" indent="1"/>
    </xf>
    <xf numFmtId="0" fontId="19" fillId="2" borderId="17" xfId="0" applyFont="1" applyFill="1" applyBorder="1" applyAlignment="1" applyProtection="1">
      <alignment horizontal="left" vertical="center" wrapText="1" indent="1"/>
    </xf>
    <xf numFmtId="0" fontId="19" fillId="2" borderId="18" xfId="0" applyFont="1" applyFill="1" applyBorder="1" applyAlignment="1" applyProtection="1">
      <alignment horizontal="left" vertical="center" wrapText="1" indent="1"/>
    </xf>
    <xf numFmtId="3" fontId="4" fillId="2" borderId="27" xfId="0" applyNumberFormat="1" applyFont="1" applyFill="1" applyBorder="1" applyAlignment="1" applyProtection="1">
      <alignment horizontal="center" vertical="top" wrapText="1"/>
    </xf>
    <xf numFmtId="3" fontId="4" fillId="2" borderId="28" xfId="0" applyNumberFormat="1" applyFont="1" applyFill="1" applyBorder="1" applyAlignment="1" applyProtection="1">
      <alignment horizontal="center" vertical="top" wrapText="1"/>
    </xf>
    <xf numFmtId="49" fontId="1" fillId="0" borderId="50" xfId="0" applyNumberFormat="1" applyFont="1" applyBorder="1" applyAlignment="1" applyProtection="1">
      <alignment horizontal="center" vertical="center" wrapText="1"/>
    </xf>
    <xf numFmtId="0" fontId="4" fillId="0" borderId="0" xfId="0" quotePrefix="1" applyFont="1" applyBorder="1" applyAlignment="1" applyProtection="1">
      <alignment horizontal="left" vertical="center" wrapText="1" indent="1"/>
    </xf>
    <xf numFmtId="0" fontId="19" fillId="2" borderId="23" xfId="0" applyFont="1" applyFill="1" applyBorder="1" applyAlignment="1" applyProtection="1">
      <alignment horizontal="left" vertical="center" wrapText="1" indent="1"/>
    </xf>
    <xf numFmtId="0" fontId="19" fillId="4" borderId="23" xfId="0" applyFont="1" applyFill="1" applyBorder="1" applyAlignment="1" applyProtection="1">
      <alignment horizontal="left" vertical="center" wrapText="1" indent="1"/>
    </xf>
    <xf numFmtId="0" fontId="19" fillId="4" borderId="24" xfId="0" applyFont="1" applyFill="1" applyBorder="1" applyAlignment="1" applyProtection="1">
      <alignment horizontal="left" vertical="center" wrapText="1" indent="1"/>
    </xf>
    <xf numFmtId="0" fontId="19" fillId="4" borderId="25" xfId="0" applyFont="1" applyFill="1" applyBorder="1" applyAlignment="1" applyProtection="1">
      <alignment horizontal="left" vertical="center" wrapText="1" indent="1"/>
    </xf>
    <xf numFmtId="0" fontId="4" fillId="11" borderId="37" xfId="0" applyFont="1" applyFill="1" applyBorder="1" applyAlignment="1" applyProtection="1">
      <alignment horizontal="center" vertical="center" wrapText="1"/>
    </xf>
    <xf numFmtId="0" fontId="4" fillId="11" borderId="17" xfId="0" applyFont="1" applyFill="1" applyBorder="1" applyAlignment="1" applyProtection="1">
      <alignment horizontal="center" vertical="center" wrapText="1"/>
    </xf>
    <xf numFmtId="0" fontId="4" fillId="11" borderId="18" xfId="0" applyFont="1" applyFill="1" applyBorder="1" applyAlignment="1" applyProtection="1">
      <alignment horizontal="center" vertical="center" wrapText="1"/>
    </xf>
    <xf numFmtId="0" fontId="4" fillId="11" borderId="19" xfId="0" applyFont="1" applyFill="1" applyBorder="1" applyAlignment="1" applyProtection="1">
      <alignment horizontal="center" vertical="center" wrapText="1"/>
    </xf>
    <xf numFmtId="0" fontId="4" fillId="11" borderId="26" xfId="0" applyFont="1" applyFill="1" applyBorder="1" applyAlignment="1" applyProtection="1">
      <alignment horizontal="center" vertical="center" wrapText="1"/>
    </xf>
    <xf numFmtId="0" fontId="4" fillId="11" borderId="27" xfId="0" applyFont="1" applyFill="1" applyBorder="1" applyAlignment="1" applyProtection="1">
      <alignment horizontal="center" vertical="center" wrapText="1"/>
    </xf>
    <xf numFmtId="0" fontId="4" fillId="11" borderId="28" xfId="0" applyFont="1" applyFill="1" applyBorder="1" applyAlignment="1" applyProtection="1">
      <alignment horizontal="center" vertical="center" wrapText="1"/>
    </xf>
    <xf numFmtId="0" fontId="19" fillId="2" borderId="27" xfId="0" applyFont="1" applyFill="1" applyBorder="1" applyAlignment="1" applyProtection="1">
      <alignment horizontal="left" vertical="center" wrapText="1" indent="1"/>
    </xf>
    <xf numFmtId="3" fontId="19" fillId="0" borderId="36" xfId="0" applyNumberFormat="1" applyFont="1" applyBorder="1" applyAlignment="1" applyProtection="1">
      <alignment vertical="center" wrapText="1"/>
    </xf>
    <xf numFmtId="3" fontId="19" fillId="0" borderId="54" xfId="0" applyNumberFormat="1" applyFont="1" applyBorder="1" applyAlignment="1" applyProtection="1">
      <alignment vertical="center" wrapText="1"/>
    </xf>
    <xf numFmtId="0" fontId="1" fillId="0" borderId="18" xfId="0" applyFont="1" applyBorder="1" applyAlignment="1" applyProtection="1">
      <alignment horizontal="left" vertical="center" wrapText="1"/>
    </xf>
    <xf numFmtId="0" fontId="81" fillId="0" borderId="49" xfId="0" applyFont="1" applyBorder="1" applyAlignment="1">
      <alignment horizontal="left" vertical="center"/>
    </xf>
    <xf numFmtId="0" fontId="12" fillId="0" borderId="0" xfId="0" applyFont="1" applyAlignment="1">
      <alignment horizontal="left" vertical="top" wrapText="1"/>
    </xf>
    <xf numFmtId="0" fontId="19" fillId="0" borderId="42" xfId="0" applyNumberFormat="1" applyFont="1" applyBorder="1" applyAlignment="1">
      <alignment horizontal="left"/>
    </xf>
    <xf numFmtId="0" fontId="81" fillId="0" borderId="49" xfId="0" applyFont="1" applyBorder="1" applyAlignment="1">
      <alignment horizontal="left" vertical="center" wrapText="1"/>
    </xf>
    <xf numFmtId="49" fontId="8" fillId="0" borderId="0" xfId="0" applyNumberFormat="1" applyFont="1" applyAlignment="1">
      <alignment horizontal="center" vertical="center"/>
    </xf>
    <xf numFmtId="49" fontId="1" fillId="0" borderId="46" xfId="0" applyNumberFormat="1" applyFont="1" applyBorder="1" applyAlignment="1">
      <alignment horizontal="center" vertical="center" wrapText="1"/>
    </xf>
    <xf numFmtId="49" fontId="1" fillId="0" borderId="47" xfId="0" applyNumberFormat="1" applyFont="1" applyBorder="1" applyAlignment="1">
      <alignment horizontal="center" vertical="center" wrapText="1"/>
    </xf>
    <xf numFmtId="0" fontId="19" fillId="0" borderId="42" xfId="0" applyNumberFormat="1" applyFont="1" applyBorder="1" applyAlignment="1">
      <alignment horizontal="center"/>
    </xf>
    <xf numFmtId="0" fontId="3" fillId="0" borderId="51" xfId="0" applyNumberFormat="1" applyFont="1" applyBorder="1" applyAlignment="1">
      <alignment horizontal="center"/>
    </xf>
    <xf numFmtId="0" fontId="3" fillId="0" borderId="52" xfId="0" applyNumberFormat="1" applyFont="1" applyBorder="1" applyAlignment="1">
      <alignment horizontal="center"/>
    </xf>
    <xf numFmtId="0" fontId="19" fillId="0" borderId="22" xfId="0" applyNumberFormat="1" applyFont="1" applyBorder="1" applyAlignment="1">
      <alignment horizontal="left"/>
    </xf>
    <xf numFmtId="0" fontId="81" fillId="0" borderId="46" xfId="0" applyFont="1" applyBorder="1" applyAlignment="1">
      <alignment horizontal="left" vertical="center"/>
    </xf>
    <xf numFmtId="0" fontId="81" fillId="0" borderId="50" xfId="0" applyFont="1" applyBorder="1" applyAlignment="1">
      <alignment horizontal="left" vertical="center"/>
    </xf>
    <xf numFmtId="0" fontId="81" fillId="0" borderId="47" xfId="0" applyFont="1" applyBorder="1" applyAlignment="1">
      <alignment horizontal="left" vertical="center"/>
    </xf>
    <xf numFmtId="0" fontId="49" fillId="11" borderId="46" xfId="0" applyFont="1" applyFill="1" applyBorder="1" applyAlignment="1">
      <alignment horizontal="center" vertical="center"/>
    </xf>
    <xf numFmtId="0" fontId="49" fillId="11" borderId="50" xfId="0" applyFont="1" applyFill="1" applyBorder="1" applyAlignment="1">
      <alignment horizontal="center" vertical="center"/>
    </xf>
    <xf numFmtId="0" fontId="49" fillId="11" borderId="47" xfId="0" applyFont="1" applyFill="1" applyBorder="1" applyAlignment="1">
      <alignment horizontal="center" vertical="center"/>
    </xf>
    <xf numFmtId="0" fontId="82" fillId="0" borderId="49" xfId="0" applyFont="1" applyBorder="1" applyAlignment="1">
      <alignment horizontal="left" vertical="center"/>
    </xf>
    <xf numFmtId="0" fontId="4" fillId="0" borderId="49" xfId="0" applyFont="1" applyBorder="1" applyAlignment="1" applyProtection="1">
      <alignment horizontal="left" vertical="center" wrapText="1" indent="1"/>
    </xf>
    <xf numFmtId="0" fontId="4" fillId="0" borderId="46" xfId="0" applyFont="1" applyBorder="1" applyAlignment="1" applyProtection="1">
      <alignment horizontal="left" vertical="center" wrapText="1" indent="1"/>
    </xf>
    <xf numFmtId="0" fontId="19" fillId="9" borderId="49" xfId="0" applyFont="1" applyFill="1" applyBorder="1" applyAlignment="1" applyProtection="1">
      <alignment horizontal="left" vertical="center" wrapText="1" indent="1"/>
    </xf>
    <xf numFmtId="0" fontId="19" fillId="9" borderId="46" xfId="0" applyFont="1" applyFill="1" applyBorder="1" applyAlignment="1" applyProtection="1">
      <alignment horizontal="left" vertical="center" wrapText="1" indent="1"/>
    </xf>
    <xf numFmtId="0" fontId="24" fillId="0" borderId="49" xfId="0" applyFont="1" applyBorder="1" applyAlignment="1" applyProtection="1">
      <alignment horizontal="left" vertical="center" wrapText="1" indent="1"/>
    </xf>
    <xf numFmtId="0" fontId="24" fillId="0" borderId="46" xfId="0" applyFont="1" applyBorder="1" applyAlignment="1" applyProtection="1">
      <alignment horizontal="left" vertical="center" wrapText="1" indent="1"/>
    </xf>
    <xf numFmtId="0" fontId="19" fillId="0" borderId="49" xfId="0" applyFont="1" applyFill="1" applyBorder="1" applyAlignment="1" applyProtection="1">
      <alignment horizontal="center" vertical="center" wrapText="1"/>
    </xf>
    <xf numFmtId="0" fontId="19" fillId="0" borderId="46" xfId="0" applyFont="1" applyFill="1" applyBorder="1" applyAlignment="1" applyProtection="1">
      <alignment horizontal="center" vertical="center" wrapText="1"/>
    </xf>
    <xf numFmtId="0" fontId="38" fillId="0" borderId="49" xfId="0" applyFont="1" applyFill="1" applyBorder="1" applyAlignment="1" applyProtection="1">
      <alignment horizontal="left" vertical="center" wrapText="1" indent="1"/>
    </xf>
    <xf numFmtId="0" fontId="19" fillId="2" borderId="49" xfId="0" applyFont="1" applyFill="1" applyBorder="1" applyAlignment="1" applyProtection="1">
      <alignment horizontal="left" vertical="center" wrapText="1" indent="1"/>
    </xf>
    <xf numFmtId="49" fontId="1" fillId="0" borderId="47" xfId="0" applyNumberFormat="1" applyFont="1" applyBorder="1" applyAlignment="1" applyProtection="1">
      <alignment horizontal="center" vertical="center"/>
    </xf>
    <xf numFmtId="0" fontId="19" fillId="0" borderId="61" xfId="0" applyNumberFormat="1" applyFont="1" applyBorder="1" applyAlignment="1" applyProtection="1">
      <alignment horizontal="left" vertical="center"/>
    </xf>
    <xf numFmtId="0" fontId="43" fillId="0" borderId="0" xfId="0" applyFont="1" applyFill="1" applyBorder="1" applyAlignment="1" applyProtection="1">
      <alignment horizontal="left" vertical="center" wrapText="1"/>
    </xf>
    <xf numFmtId="0" fontId="4" fillId="11" borderId="46" xfId="0" applyFont="1" applyFill="1" applyBorder="1" applyAlignment="1" applyProtection="1">
      <alignment horizontal="center" vertical="center" wrapText="1"/>
    </xf>
    <xf numFmtId="0" fontId="4" fillId="11" borderId="50" xfId="0" applyFont="1" applyFill="1" applyBorder="1" applyAlignment="1" applyProtection="1">
      <alignment horizontal="center" vertical="center" wrapText="1"/>
    </xf>
    <xf numFmtId="0" fontId="4" fillId="11" borderId="47" xfId="0" applyFont="1" applyFill="1" applyBorder="1" applyAlignment="1" applyProtection="1">
      <alignment horizontal="center" vertical="center" wrapText="1"/>
    </xf>
    <xf numFmtId="0" fontId="4" fillId="11" borderId="33" xfId="0" applyFont="1" applyFill="1" applyBorder="1" applyAlignment="1" applyProtection="1">
      <alignment horizontal="center" vertical="center" wrapText="1"/>
    </xf>
    <xf numFmtId="0" fontId="4" fillId="11" borderId="34" xfId="0" applyFont="1" applyFill="1" applyBorder="1" applyAlignment="1" applyProtection="1">
      <alignment horizontal="center" vertical="center" wrapText="1"/>
    </xf>
    <xf numFmtId="0" fontId="4" fillId="11" borderId="35" xfId="0" applyFont="1" applyFill="1" applyBorder="1" applyAlignment="1" applyProtection="1">
      <alignment horizontal="center" vertical="center" wrapText="1"/>
    </xf>
    <xf numFmtId="0" fontId="4" fillId="11" borderId="39" xfId="0" applyFont="1" applyFill="1" applyBorder="1" applyAlignment="1" applyProtection="1">
      <alignment horizontal="center" vertical="center" wrapText="1"/>
    </xf>
    <xf numFmtId="0" fontId="4" fillId="11" borderId="40" xfId="0" applyFont="1" applyFill="1" applyBorder="1" applyAlignment="1" applyProtection="1">
      <alignment horizontal="center" vertical="center" wrapText="1"/>
    </xf>
    <xf numFmtId="0" fontId="4" fillId="11" borderId="41" xfId="0" applyFont="1" applyFill="1" applyBorder="1" applyAlignment="1" applyProtection="1">
      <alignment horizontal="center" vertical="center" wrapText="1"/>
    </xf>
    <xf numFmtId="0" fontId="4" fillId="11" borderId="58" xfId="0" applyFont="1" applyFill="1" applyBorder="1" applyAlignment="1" applyProtection="1">
      <alignment horizontal="center" vertical="center" wrapText="1"/>
    </xf>
    <xf numFmtId="0" fontId="4" fillId="11" borderId="55" xfId="0" applyFont="1" applyFill="1" applyBorder="1" applyAlignment="1" applyProtection="1">
      <alignment horizontal="center" vertical="center" wrapText="1"/>
    </xf>
    <xf numFmtId="0" fontId="19" fillId="0" borderId="61" xfId="0" applyNumberFormat="1" applyFont="1" applyBorder="1" applyAlignment="1">
      <alignment horizontal="left" vertical="center"/>
    </xf>
    <xf numFmtId="0" fontId="19" fillId="11" borderId="46" xfId="0" applyFont="1" applyFill="1" applyBorder="1" applyAlignment="1">
      <alignment horizontal="center" vertical="center" wrapText="1"/>
    </xf>
    <xf numFmtId="0" fontId="19" fillId="11" borderId="50" xfId="0" applyFont="1" applyFill="1" applyBorder="1" applyAlignment="1">
      <alignment horizontal="center" vertical="center" wrapText="1"/>
    </xf>
    <xf numFmtId="0" fontId="19" fillId="11" borderId="47" xfId="0" applyFont="1" applyFill="1" applyBorder="1" applyAlignment="1">
      <alignment horizontal="center" vertical="center" wrapText="1"/>
    </xf>
    <xf numFmtId="0" fontId="54" fillId="0" borderId="39" xfId="0" applyFont="1" applyBorder="1" applyAlignment="1" applyProtection="1">
      <alignment horizontal="left" vertical="top" wrapText="1" indent="1"/>
      <protection locked="0"/>
    </xf>
    <xf numFmtId="0" fontId="54" fillId="0" borderId="40" xfId="0" applyFont="1" applyBorder="1" applyAlignment="1" applyProtection="1">
      <alignment horizontal="left" vertical="top" wrapText="1" indent="1"/>
      <protection locked="0"/>
    </xf>
    <xf numFmtId="0" fontId="54" fillId="0" borderId="41" xfId="0" applyFont="1" applyBorder="1" applyAlignment="1" applyProtection="1">
      <alignment horizontal="left" vertical="top" wrapText="1" indent="1"/>
      <protection locked="0"/>
    </xf>
    <xf numFmtId="0" fontId="54" fillId="0" borderId="38" xfId="0" applyFont="1" applyBorder="1" applyAlignment="1" applyProtection="1">
      <alignment horizontal="left" vertical="top" wrapText="1" indent="1"/>
      <protection locked="0"/>
    </xf>
    <xf numFmtId="0" fontId="54" fillId="0" borderId="0" xfId="0" applyFont="1" applyBorder="1" applyAlignment="1" applyProtection="1">
      <alignment horizontal="left" vertical="top" wrapText="1" indent="1"/>
      <protection locked="0"/>
    </xf>
    <xf numFmtId="0" fontId="54" fillId="0" borderId="60" xfId="0" applyFont="1" applyBorder="1" applyAlignment="1" applyProtection="1">
      <alignment horizontal="left" vertical="top" wrapText="1" indent="1"/>
      <protection locked="0"/>
    </xf>
    <xf numFmtId="49" fontId="1" fillId="0" borderId="47" xfId="0" applyNumberFormat="1" applyFont="1" applyBorder="1" applyAlignment="1">
      <alignment horizontal="center" vertical="center"/>
    </xf>
    <xf numFmtId="0" fontId="19" fillId="0" borderId="42" xfId="0" applyNumberFormat="1" applyFont="1" applyBorder="1" applyAlignment="1">
      <alignment horizontal="left" vertical="center"/>
    </xf>
    <xf numFmtId="0" fontId="19" fillId="0" borderId="57" xfId="0" applyNumberFormat="1" applyFont="1" applyBorder="1" applyAlignment="1">
      <alignment horizontal="left" vertical="center"/>
    </xf>
    <xf numFmtId="49" fontId="93" fillId="0" borderId="0" xfId="0" applyNumberFormat="1" applyFont="1" applyFill="1" applyBorder="1" applyAlignment="1">
      <alignment vertical="center"/>
    </xf>
    <xf numFmtId="49" fontId="43" fillId="0" borderId="0" xfId="0" applyNumberFormat="1" applyFont="1" applyFill="1" applyBorder="1" applyAlignment="1">
      <alignment horizontal="left" vertical="top" wrapText="1"/>
    </xf>
    <xf numFmtId="0" fontId="20" fillId="0" borderId="0" xfId="0" applyFont="1" applyBorder="1" applyAlignment="1">
      <alignment horizontal="center" vertical="center"/>
    </xf>
    <xf numFmtId="0" fontId="4" fillId="0" borderId="38" xfId="0" applyFont="1" applyBorder="1" applyAlignment="1">
      <alignment horizontal="left" vertical="center" wrapText="1" indent="1"/>
    </xf>
    <xf numFmtId="0" fontId="4" fillId="0" borderId="0" xfId="0" applyFont="1" applyBorder="1" applyAlignment="1">
      <alignment horizontal="left" vertical="center" wrapText="1" indent="1"/>
    </xf>
    <xf numFmtId="0" fontId="1" fillId="11" borderId="39" xfId="0" applyFont="1" applyFill="1" applyBorder="1" applyAlignment="1">
      <alignment horizontal="left" vertical="center" wrapText="1" indent="1"/>
    </xf>
    <xf numFmtId="0" fontId="1" fillId="11" borderId="40" xfId="0" applyFont="1" applyFill="1" applyBorder="1" applyAlignment="1">
      <alignment horizontal="left" vertical="center" wrapText="1" indent="1"/>
    </xf>
    <xf numFmtId="0" fontId="1" fillId="11" borderId="41" xfId="0" applyFont="1" applyFill="1" applyBorder="1" applyAlignment="1">
      <alignment horizontal="left" vertical="center" wrapText="1" indent="1"/>
    </xf>
    <xf numFmtId="0" fontId="19" fillId="5" borderId="46" xfId="0" applyFont="1" applyFill="1" applyBorder="1" applyAlignment="1">
      <alignment horizontal="left" vertical="center" wrapText="1" indent="1"/>
    </xf>
    <xf numFmtId="0" fontId="19" fillId="5" borderId="50" xfId="0" applyFont="1" applyFill="1" applyBorder="1" applyAlignment="1">
      <alignment horizontal="left" vertical="center" wrapText="1" indent="1"/>
    </xf>
    <xf numFmtId="0" fontId="19" fillId="5" borderId="47" xfId="0" applyFont="1" applyFill="1" applyBorder="1" applyAlignment="1">
      <alignment horizontal="left" vertical="center" wrapText="1" indent="1"/>
    </xf>
    <xf numFmtId="0" fontId="4" fillId="0" borderId="38" xfId="0" applyFont="1" applyBorder="1" applyAlignment="1">
      <alignment horizontal="left" vertical="center" indent="1"/>
    </xf>
    <xf numFmtId="0" fontId="4" fillId="0" borderId="0" xfId="0" applyFont="1" applyBorder="1" applyAlignment="1">
      <alignment horizontal="left" vertical="center" indent="1"/>
    </xf>
    <xf numFmtId="0" fontId="19" fillId="6" borderId="46" xfId="0" applyFont="1" applyFill="1" applyBorder="1" applyAlignment="1">
      <alignment horizontal="left" vertical="center" wrapText="1" indent="1"/>
    </xf>
    <xf numFmtId="0" fontId="19" fillId="6" borderId="50" xfId="0" applyFont="1" applyFill="1" applyBorder="1" applyAlignment="1">
      <alignment horizontal="left" vertical="center" wrapText="1" indent="1"/>
    </xf>
    <xf numFmtId="0" fontId="19" fillId="6" borderId="47" xfId="0" applyFont="1" applyFill="1" applyBorder="1" applyAlignment="1">
      <alignment horizontal="left" vertical="center" wrapText="1" indent="1"/>
    </xf>
    <xf numFmtId="0" fontId="19" fillId="0" borderId="46" xfId="0" applyFont="1" applyBorder="1" applyAlignment="1">
      <alignment horizontal="left" vertical="center" indent="1"/>
    </xf>
    <xf numFmtId="0" fontId="19" fillId="0" borderId="50" xfId="0" applyFont="1" applyBorder="1" applyAlignment="1">
      <alignment horizontal="left" vertical="center" indent="1"/>
    </xf>
    <xf numFmtId="0" fontId="19" fillId="0" borderId="47" xfId="0" applyFont="1" applyBorder="1" applyAlignment="1">
      <alignment horizontal="left" vertical="center" indent="1"/>
    </xf>
    <xf numFmtId="0" fontId="4" fillId="0" borderId="46" xfId="0" applyFont="1" applyBorder="1" applyAlignment="1">
      <alignment horizontal="left" vertical="center" wrapText="1" indent="1"/>
    </xf>
    <xf numFmtId="0" fontId="4" fillId="0" borderId="50" xfId="0" applyFont="1" applyBorder="1" applyAlignment="1">
      <alignment horizontal="left" vertical="center" wrapText="1" indent="1"/>
    </xf>
    <xf numFmtId="0" fontId="4" fillId="0" borderId="47" xfId="0" applyFont="1" applyBorder="1" applyAlignment="1">
      <alignment horizontal="left" vertical="center" wrapText="1" indent="1"/>
    </xf>
    <xf numFmtId="0" fontId="4" fillId="0" borderId="46" xfId="0" applyFont="1" applyBorder="1" applyAlignment="1">
      <alignment horizontal="left" vertical="center" indent="1"/>
    </xf>
    <xf numFmtId="0" fontId="4" fillId="0" borderId="50" xfId="0" applyFont="1" applyBorder="1" applyAlignment="1">
      <alignment horizontal="left" vertical="center" indent="1"/>
    </xf>
    <xf numFmtId="0" fontId="4" fillId="0" borderId="47" xfId="0" applyFont="1" applyBorder="1" applyAlignment="1">
      <alignment horizontal="left" vertical="center" indent="1"/>
    </xf>
    <xf numFmtId="0" fontId="19" fillId="0" borderId="42" xfId="0" applyFont="1" applyBorder="1" applyAlignment="1">
      <alignment horizontal="left" vertical="center"/>
    </xf>
    <xf numFmtId="0" fontId="19" fillId="0" borderId="61" xfId="0" applyNumberFormat="1" applyFont="1" applyBorder="1" applyAlignment="1">
      <alignment horizontal="center" vertical="center"/>
    </xf>
    <xf numFmtId="0" fontId="20" fillId="0" borderId="40" xfId="0" applyFont="1" applyBorder="1" applyAlignment="1">
      <alignment horizontal="center" vertical="center"/>
    </xf>
    <xf numFmtId="0" fontId="1" fillId="11" borderId="58" xfId="0" applyFont="1" applyFill="1" applyBorder="1" applyAlignment="1">
      <alignment horizontal="right" vertical="center" wrapText="1"/>
    </xf>
    <xf numFmtId="0" fontId="1" fillId="11" borderId="59" xfId="0" applyFont="1" applyFill="1" applyBorder="1" applyAlignment="1">
      <alignment horizontal="left" wrapText="1"/>
    </xf>
    <xf numFmtId="0" fontId="1" fillId="11" borderId="94" xfId="0" applyFont="1" applyFill="1" applyBorder="1" applyAlignment="1">
      <alignment horizontal="center" vertical="center"/>
    </xf>
    <xf numFmtId="0" fontId="1" fillId="11" borderId="50" xfId="0" applyFont="1" applyFill="1" applyBorder="1" applyAlignment="1">
      <alignment horizontal="center" vertical="center"/>
    </xf>
    <xf numFmtId="0" fontId="1" fillId="11" borderId="93" xfId="0" applyFont="1" applyFill="1" applyBorder="1" applyAlignment="1">
      <alignment horizontal="center" vertical="center"/>
    </xf>
    <xf numFmtId="0" fontId="1" fillId="11" borderId="91" xfId="0" applyFont="1" applyFill="1" applyBorder="1" applyAlignment="1">
      <alignment horizontal="center" vertical="center" wrapText="1"/>
    </xf>
    <xf numFmtId="0" fontId="1" fillId="11" borderId="92" xfId="0" applyFont="1" applyFill="1" applyBorder="1" applyAlignment="1">
      <alignment horizontal="center" vertical="center" wrapText="1"/>
    </xf>
    <xf numFmtId="0" fontId="1" fillId="11" borderId="88" xfId="0" applyFont="1" applyFill="1" applyBorder="1" applyAlignment="1">
      <alignment horizontal="center" vertical="center" wrapText="1"/>
    </xf>
    <xf numFmtId="0" fontId="1" fillId="11" borderId="89" xfId="0" applyFont="1" applyFill="1" applyBorder="1" applyAlignment="1">
      <alignment horizontal="center" vertical="center" wrapText="1"/>
    </xf>
    <xf numFmtId="0" fontId="1" fillId="11" borderId="58" xfId="0" applyFont="1" applyFill="1" applyBorder="1" applyAlignment="1">
      <alignment horizontal="center" vertical="center" wrapText="1"/>
    </xf>
    <xf numFmtId="0" fontId="1" fillId="11" borderId="55" xfId="0" applyFont="1" applyFill="1" applyBorder="1" applyAlignment="1">
      <alignment horizontal="center" vertical="center" wrapText="1"/>
    </xf>
    <xf numFmtId="0" fontId="1" fillId="11" borderId="59" xfId="0" applyFont="1" applyFill="1" applyBorder="1" applyAlignment="1">
      <alignment horizontal="center" vertical="center" wrapText="1"/>
    </xf>
    <xf numFmtId="0" fontId="19" fillId="0" borderId="42" xfId="0" applyNumberFormat="1" applyFont="1" applyBorder="1" applyAlignment="1">
      <alignment horizontal="center" vertical="center"/>
    </xf>
    <xf numFmtId="0" fontId="19" fillId="0" borderId="61" xfId="0" applyFont="1" applyBorder="1" applyAlignment="1">
      <alignment horizontal="left" vertical="center"/>
    </xf>
    <xf numFmtId="0" fontId="1" fillId="11" borderId="33" xfId="0" applyFont="1" applyFill="1" applyBorder="1" applyAlignment="1">
      <alignment horizontal="right" vertical="center" wrapText="1"/>
    </xf>
    <xf numFmtId="0" fontId="1" fillId="11" borderId="34" xfId="0" applyFont="1" applyFill="1" applyBorder="1" applyAlignment="1">
      <alignment horizontal="right" vertical="center" wrapText="1"/>
    </xf>
    <xf numFmtId="0" fontId="1" fillId="11" borderId="4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0" xfId="0" applyFont="1" applyFill="1" applyBorder="1" applyAlignment="1">
      <alignment horizontal="center" vertical="center" wrapText="1"/>
    </xf>
    <xf numFmtId="3" fontId="19" fillId="6" borderId="46" xfId="0" applyNumberFormat="1" applyFont="1" applyFill="1" applyBorder="1" applyAlignment="1">
      <alignment horizontal="right" vertical="center" wrapText="1"/>
    </xf>
    <xf numFmtId="3" fontId="19" fillId="6" borderId="47" xfId="0" applyNumberFormat="1" applyFont="1" applyFill="1" applyBorder="1" applyAlignment="1">
      <alignment horizontal="right" vertical="center" wrapText="1"/>
    </xf>
    <xf numFmtId="0" fontId="19" fillId="2" borderId="46" xfId="0" applyFont="1" applyFill="1" applyBorder="1" applyAlignment="1">
      <alignment horizontal="left" vertical="center" wrapText="1" indent="1"/>
    </xf>
    <xf numFmtId="0" fontId="19" fillId="2" borderId="50" xfId="0" applyFont="1" applyFill="1" applyBorder="1" applyAlignment="1">
      <alignment horizontal="left" vertical="center" wrapText="1" indent="1"/>
    </xf>
    <xf numFmtId="0" fontId="19" fillId="2" borderId="47" xfId="0" applyFont="1" applyFill="1" applyBorder="1" applyAlignment="1">
      <alignment horizontal="left" vertical="center" wrapText="1" indent="1"/>
    </xf>
    <xf numFmtId="3" fontId="19" fillId="2" borderId="46" xfId="0" applyNumberFormat="1" applyFont="1" applyFill="1" applyBorder="1" applyAlignment="1">
      <alignment horizontal="right" vertical="center" wrapText="1"/>
    </xf>
    <xf numFmtId="3" fontId="19" fillId="2" borderId="47" xfId="0" applyNumberFormat="1" applyFont="1" applyFill="1" applyBorder="1" applyAlignment="1">
      <alignment horizontal="right" vertical="center" wrapText="1"/>
    </xf>
    <xf numFmtId="0" fontId="19" fillId="6" borderId="62" xfId="0" applyFont="1" applyFill="1" applyBorder="1" applyAlignment="1">
      <alignment horizontal="left" vertical="center" wrapText="1" indent="1"/>
    </xf>
    <xf numFmtId="0" fontId="19" fillId="6" borderId="63" xfId="0" applyFont="1" applyFill="1" applyBorder="1" applyAlignment="1">
      <alignment horizontal="left" vertical="center" wrapText="1" indent="1"/>
    </xf>
    <xf numFmtId="0" fontId="19" fillId="6" borderId="70" xfId="0" applyFont="1" applyFill="1" applyBorder="1" applyAlignment="1">
      <alignment horizontal="left" vertical="center" wrapText="1" indent="1"/>
    </xf>
    <xf numFmtId="3" fontId="4" fillId="0" borderId="46" xfId="0" applyNumberFormat="1" applyFont="1" applyBorder="1" applyAlignment="1">
      <alignment horizontal="right" vertical="center" wrapText="1"/>
    </xf>
    <xf numFmtId="3" fontId="4" fillId="0" borderId="47" xfId="0" applyNumberFormat="1" applyFont="1" applyBorder="1" applyAlignment="1">
      <alignment horizontal="right" vertical="center" wrapText="1"/>
    </xf>
    <xf numFmtId="0" fontId="4" fillId="0" borderId="60" xfId="0" applyFont="1" applyBorder="1" applyAlignment="1">
      <alignment horizontal="left" vertical="center" wrapText="1" indent="1"/>
    </xf>
    <xf numFmtId="3" fontId="4" fillId="0" borderId="46" xfId="0" applyNumberFormat="1" applyFont="1" applyBorder="1" applyAlignment="1" applyProtection="1">
      <alignment horizontal="right" vertical="center" wrapText="1"/>
      <protection locked="0"/>
    </xf>
    <xf numFmtId="3" fontId="4" fillId="0" borderId="47" xfId="0" applyNumberFormat="1" applyFont="1" applyBorder="1" applyAlignment="1" applyProtection="1">
      <alignment horizontal="right" vertical="center" wrapText="1"/>
      <protection locked="0"/>
    </xf>
    <xf numFmtId="3" fontId="4" fillId="0" borderId="50" xfId="0" applyNumberFormat="1" applyFont="1" applyBorder="1" applyAlignment="1" applyProtection="1">
      <alignment horizontal="right" vertical="center" wrapText="1"/>
      <protection locked="0"/>
    </xf>
    <xf numFmtId="0" fontId="4" fillId="0" borderId="33" xfId="0" applyFont="1" applyBorder="1" applyAlignment="1">
      <alignment horizontal="left" vertical="center" wrapText="1" indent="1"/>
    </xf>
    <xf numFmtId="0" fontId="4" fillId="0" borderId="34" xfId="0" applyFont="1" applyBorder="1" applyAlignment="1">
      <alignment horizontal="left" vertical="center" wrapText="1" indent="1"/>
    </xf>
    <xf numFmtId="0" fontId="4" fillId="0" borderId="35" xfId="0" applyFont="1" applyBorder="1" applyAlignment="1">
      <alignment horizontal="left" vertical="center" wrapText="1" indent="1"/>
    </xf>
    <xf numFmtId="0" fontId="4" fillId="11" borderId="168" xfId="0" applyFont="1" applyFill="1" applyBorder="1" applyAlignment="1">
      <alignment horizontal="center" vertical="center" wrapText="1"/>
    </xf>
    <xf numFmtId="0" fontId="4" fillId="11" borderId="169" xfId="0" applyFont="1" applyFill="1" applyBorder="1" applyAlignment="1">
      <alignment horizontal="center" vertical="center" wrapText="1"/>
    </xf>
    <xf numFmtId="0" fontId="4" fillId="11" borderId="170" xfId="0" applyFont="1" applyFill="1" applyBorder="1" applyAlignment="1">
      <alignment horizontal="center" vertical="center" wrapText="1"/>
    </xf>
    <xf numFmtId="0" fontId="19" fillId="11" borderId="49"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42" xfId="0" applyFont="1" applyBorder="1" applyAlignment="1">
      <alignment horizontal="center" vertical="center"/>
    </xf>
    <xf numFmtId="0" fontId="4" fillId="0" borderId="48" xfId="0" applyFont="1" applyBorder="1" applyAlignment="1">
      <alignment horizontal="right" vertical="center"/>
    </xf>
    <xf numFmtId="0" fontId="19" fillId="0" borderId="32" xfId="0" applyFont="1" applyBorder="1" applyAlignment="1">
      <alignment horizontal="left" vertical="center"/>
    </xf>
    <xf numFmtId="0" fontId="4" fillId="0" borderId="0" xfId="0" applyFont="1" applyBorder="1" applyAlignment="1">
      <alignment horizontal="right" vertical="center"/>
    </xf>
    <xf numFmtId="0" fontId="4" fillId="0" borderId="0" xfId="0" applyFont="1" applyAlignment="1">
      <alignment horizontal="right" vertical="center"/>
    </xf>
    <xf numFmtId="0" fontId="4" fillId="11" borderId="65" xfId="0" applyFont="1" applyFill="1" applyBorder="1" applyAlignment="1">
      <alignment horizontal="center" wrapText="1"/>
    </xf>
    <xf numFmtId="0" fontId="4" fillId="11" borderId="66" xfId="0" applyFont="1" applyFill="1" applyBorder="1" applyAlignment="1">
      <alignment horizontal="center" wrapText="1"/>
    </xf>
    <xf numFmtId="0" fontId="4" fillId="11" borderId="171" xfId="0" applyFont="1" applyFill="1" applyBorder="1" applyAlignment="1">
      <alignment horizontal="center" wrapText="1"/>
    </xf>
    <xf numFmtId="0" fontId="4" fillId="11" borderId="33"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41"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4" fillId="11" borderId="67" xfId="0" applyFont="1" applyFill="1" applyBorder="1" applyAlignment="1">
      <alignment horizontal="left" vertical="center" wrapText="1" indent="1"/>
    </xf>
    <xf numFmtId="0" fontId="4" fillId="11" borderId="68" xfId="0" applyFont="1" applyFill="1" applyBorder="1" applyAlignment="1">
      <alignment horizontal="left" vertical="center" wrapText="1" indent="1"/>
    </xf>
    <xf numFmtId="0" fontId="4" fillId="11" borderId="69" xfId="0" applyFont="1" applyFill="1" applyBorder="1" applyAlignment="1">
      <alignment horizontal="left" vertical="center" wrapText="1" indent="1"/>
    </xf>
    <xf numFmtId="0" fontId="4" fillId="11" borderId="46"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9" fillId="11" borderId="46" xfId="0" applyFont="1" applyFill="1" applyBorder="1" applyAlignment="1">
      <alignment horizontal="center"/>
    </xf>
    <xf numFmtId="0" fontId="49" fillId="11" borderId="47" xfId="0" applyFont="1" applyFill="1" applyBorder="1" applyAlignment="1">
      <alignment horizontal="center"/>
    </xf>
    <xf numFmtId="0" fontId="49" fillId="11" borderId="50" xfId="0" applyFont="1" applyFill="1" applyBorder="1" applyAlignment="1">
      <alignment horizontal="center"/>
    </xf>
    <xf numFmtId="0" fontId="19" fillId="0" borderId="22" xfId="0" applyFont="1" applyBorder="1" applyAlignment="1">
      <alignment horizontal="left" vertical="center"/>
    </xf>
    <xf numFmtId="0" fontId="4" fillId="0" borderId="0" xfId="0" applyFont="1" applyBorder="1" applyAlignment="1">
      <alignment horizontal="center" vertical="center"/>
    </xf>
    <xf numFmtId="0" fontId="19" fillId="0" borderId="32" xfId="0" applyNumberFormat="1" applyFont="1" applyBorder="1" applyAlignment="1">
      <alignment horizontal="center" vertical="center"/>
    </xf>
    <xf numFmtId="0" fontId="19" fillId="0" borderId="57" xfId="0" applyNumberFormat="1" applyFont="1" applyBorder="1" applyAlignment="1">
      <alignment horizontal="center" vertical="center"/>
    </xf>
    <xf numFmtId="0" fontId="1" fillId="11" borderId="35" xfId="0" applyFont="1" applyFill="1" applyBorder="1" applyAlignment="1">
      <alignment horizontal="right" vertical="center" wrapText="1"/>
    </xf>
    <xf numFmtId="0" fontId="19" fillId="0" borderId="33" xfId="0" applyFont="1" applyBorder="1" applyAlignment="1" applyProtection="1">
      <alignment horizontal="left" vertical="center" wrapText="1" indent="1"/>
    </xf>
    <xf numFmtId="0" fontId="19" fillId="0" borderId="34" xfId="0" applyFont="1" applyBorder="1" applyAlignment="1" applyProtection="1">
      <alignment horizontal="left" vertical="center" wrapText="1" indent="1"/>
    </xf>
    <xf numFmtId="0" fontId="19" fillId="0" borderId="35" xfId="0" applyFont="1" applyBorder="1" applyAlignment="1" applyProtection="1">
      <alignment horizontal="left" vertical="center" wrapText="1" indent="1"/>
    </xf>
    <xf numFmtId="0" fontId="53" fillId="0" borderId="49" xfId="0" applyFont="1" applyBorder="1" applyAlignment="1" applyProtection="1">
      <alignment horizontal="left" vertical="center" wrapText="1" indent="1"/>
      <protection locked="0"/>
    </xf>
    <xf numFmtId="0" fontId="19" fillId="7" borderId="49" xfId="0" applyFont="1" applyFill="1" applyBorder="1" applyAlignment="1" applyProtection="1">
      <alignment horizontal="right" vertical="center" wrapText="1" indent="1"/>
      <protection locked="0"/>
    </xf>
    <xf numFmtId="3" fontId="19" fillId="7" borderId="49" xfId="0" applyNumberFormat="1" applyFont="1" applyFill="1" applyBorder="1" applyAlignment="1" applyProtection="1">
      <alignment horizontal="center" vertical="center" wrapText="1"/>
      <protection locked="0"/>
    </xf>
    <xf numFmtId="0" fontId="19" fillId="7" borderId="49" xfId="0" applyFont="1" applyFill="1" applyBorder="1" applyAlignment="1" applyProtection="1">
      <alignment horizontal="left" vertical="center" wrapText="1" indent="1"/>
    </xf>
    <xf numFmtId="0" fontId="54" fillId="0" borderId="39" xfId="0" applyFont="1" applyBorder="1" applyAlignment="1" applyProtection="1">
      <alignment horizontal="left" vertical="top" wrapText="1" indent="2"/>
      <protection locked="0"/>
    </xf>
    <xf numFmtId="0" fontId="54" fillId="0" borderId="40" xfId="0" applyFont="1" applyBorder="1" applyAlignment="1" applyProtection="1">
      <alignment horizontal="left" vertical="top" wrapText="1" indent="2"/>
      <protection locked="0"/>
    </xf>
    <xf numFmtId="0" fontId="54" fillId="0" borderId="41" xfId="0" applyFont="1" applyBorder="1" applyAlignment="1" applyProtection="1">
      <alignment horizontal="left" vertical="top" wrapText="1" indent="2"/>
      <protection locked="0"/>
    </xf>
    <xf numFmtId="0" fontId="17" fillId="11" borderId="49" xfId="0" applyFont="1" applyFill="1" applyBorder="1" applyAlignment="1" applyProtection="1">
      <alignment horizontal="left" vertical="center" wrapText="1" indent="1"/>
    </xf>
    <xf numFmtId="0" fontId="19" fillId="0" borderId="22" xfId="0" applyFont="1" applyBorder="1" applyAlignment="1" applyProtection="1">
      <alignment horizontal="left" vertical="center"/>
    </xf>
    <xf numFmtId="0" fontId="19" fillId="0" borderId="40" xfId="0" applyFont="1" applyBorder="1" applyAlignment="1" applyProtection="1">
      <alignment horizontal="center" vertical="center"/>
    </xf>
    <xf numFmtId="0" fontId="55" fillId="0" borderId="46" xfId="0" applyFont="1" applyBorder="1" applyAlignment="1" applyProtection="1">
      <alignment horizontal="left" vertical="center" wrapText="1" indent="1"/>
      <protection locked="0"/>
    </xf>
    <xf numFmtId="0" fontId="55" fillId="0" borderId="47" xfId="0" applyFont="1" applyBorder="1" applyAlignment="1" applyProtection="1">
      <alignment horizontal="left" vertical="center" wrapText="1" indent="1"/>
      <protection locked="0"/>
    </xf>
    <xf numFmtId="0" fontId="1" fillId="11" borderId="46" xfId="0" applyFont="1" applyFill="1" applyBorder="1" applyAlignment="1" applyProtection="1">
      <alignment horizontal="center" vertical="center" wrapText="1"/>
    </xf>
    <xf numFmtId="0" fontId="1" fillId="11" borderId="50" xfId="0" applyFont="1" applyFill="1" applyBorder="1" applyAlignment="1" applyProtection="1">
      <alignment horizontal="center" vertical="center" wrapText="1"/>
    </xf>
    <xf numFmtId="0" fontId="1" fillId="11" borderId="47" xfId="0" applyFont="1" applyFill="1" applyBorder="1" applyAlignment="1" applyProtection="1">
      <alignment horizontal="center" vertical="center" wrapText="1"/>
    </xf>
    <xf numFmtId="0" fontId="55" fillId="0" borderId="49" xfId="0" applyFont="1" applyBorder="1" applyAlignment="1" applyProtection="1">
      <alignment horizontal="left" indent="1"/>
      <protection locked="0"/>
    </xf>
    <xf numFmtId="0" fontId="19" fillId="5" borderId="49" xfId="0" applyFont="1" applyFill="1" applyBorder="1" applyAlignment="1" applyProtection="1">
      <alignment horizontal="left" vertical="center" wrapText="1" indent="1"/>
    </xf>
    <xf numFmtId="0" fontId="19" fillId="5" borderId="46" xfId="0" applyFont="1" applyFill="1" applyBorder="1" applyAlignment="1" applyProtection="1">
      <alignment horizontal="left" vertical="center" wrapText="1" indent="1"/>
    </xf>
    <xf numFmtId="0" fontId="1" fillId="11" borderId="49" xfId="0" applyFont="1" applyFill="1" applyBorder="1" applyAlignment="1" applyProtection="1">
      <alignment horizontal="center" vertical="center" wrapText="1"/>
    </xf>
    <xf numFmtId="0" fontId="19" fillId="0" borderId="22" xfId="0" applyFont="1" applyBorder="1" applyAlignment="1" applyProtection="1">
      <alignment horizontal="center" vertical="center"/>
      <protection locked="0"/>
    </xf>
    <xf numFmtId="0" fontId="19" fillId="0" borderId="42" xfId="0" applyFont="1" applyBorder="1" applyAlignment="1" applyProtection="1">
      <alignment horizontal="left" vertical="center"/>
      <protection locked="0"/>
    </xf>
    <xf numFmtId="0" fontId="19" fillId="0" borderId="61" xfId="0" applyNumberFormat="1" applyFont="1" applyBorder="1" applyAlignment="1" applyProtection="1">
      <alignment horizontal="center" vertical="center"/>
      <protection locked="0"/>
    </xf>
    <xf numFmtId="0" fontId="19" fillId="0" borderId="61" xfId="0" applyFont="1" applyBorder="1" applyAlignment="1" applyProtection="1">
      <alignment horizontal="left" vertical="center"/>
      <protection locked="0"/>
    </xf>
    <xf numFmtId="0" fontId="20" fillId="0" borderId="40" xfId="0" applyFont="1" applyBorder="1" applyAlignment="1" applyProtection="1">
      <alignment horizontal="center" vertical="center"/>
    </xf>
    <xf numFmtId="0" fontId="19" fillId="0" borderId="0" xfId="0" applyFont="1" applyBorder="1" applyAlignment="1" applyProtection="1">
      <alignment horizontal="left" vertical="center"/>
      <protection locked="0"/>
    </xf>
    <xf numFmtId="3" fontId="19" fillId="5" borderId="49" xfId="0" applyNumberFormat="1" applyFont="1" applyFill="1" applyBorder="1" applyAlignment="1">
      <alignment horizontal="right" vertical="center" wrapText="1"/>
    </xf>
    <xf numFmtId="0" fontId="19" fillId="5" borderId="49" xfId="0" applyFont="1" applyFill="1" applyBorder="1" applyAlignment="1">
      <alignment horizontal="left" vertical="center" wrapText="1" indent="1"/>
    </xf>
    <xf numFmtId="0" fontId="4" fillId="0" borderId="49" xfId="0" applyFont="1" applyBorder="1" applyAlignment="1">
      <alignment horizontal="left" vertical="center" wrapText="1" indent="1"/>
    </xf>
    <xf numFmtId="3" fontId="4" fillId="0" borderId="49" xfId="0" applyNumberFormat="1" applyFont="1" applyBorder="1" applyAlignment="1" applyProtection="1">
      <alignment horizontal="right" vertical="center" wrapText="1"/>
      <protection locked="0"/>
    </xf>
    <xf numFmtId="0" fontId="12" fillId="0" borderId="0" xfId="0" applyFont="1" applyBorder="1" applyAlignment="1">
      <alignment horizontal="left" vertical="center" wrapText="1"/>
    </xf>
    <xf numFmtId="3" fontId="19" fillId="2" borderId="49" xfId="0" applyNumberFormat="1" applyFont="1" applyFill="1" applyBorder="1" applyAlignment="1">
      <alignment horizontal="right" vertical="center" wrapText="1"/>
    </xf>
    <xf numFmtId="0" fontId="19" fillId="2" borderId="49" xfId="0" applyFont="1" applyFill="1" applyBorder="1" applyAlignment="1">
      <alignment horizontal="left" vertical="center" wrapText="1" indent="1"/>
    </xf>
    <xf numFmtId="0" fontId="19" fillId="0" borderId="0" xfId="0" applyNumberFormat="1" applyFont="1" applyBorder="1" applyAlignment="1">
      <alignment horizontal="left" vertical="center"/>
    </xf>
    <xf numFmtId="0" fontId="19" fillId="0" borderId="22" xfId="0" applyNumberFormat="1" applyFont="1" applyBorder="1" applyAlignment="1">
      <alignment horizontal="center" vertical="center"/>
    </xf>
    <xf numFmtId="0" fontId="19" fillId="0" borderId="32" xfId="0" applyNumberFormat="1" applyFont="1" applyBorder="1" applyAlignment="1">
      <alignment horizontal="left" vertical="center"/>
    </xf>
    <xf numFmtId="0" fontId="19" fillId="0" borderId="42" xfId="0" applyNumberFormat="1" applyFont="1" applyBorder="1" applyAlignment="1" applyProtection="1">
      <alignment horizontal="left" vertical="center"/>
      <protection locked="0"/>
    </xf>
    <xf numFmtId="0" fontId="19" fillId="0" borderId="61" xfId="0" applyNumberFormat="1" applyFont="1" applyBorder="1" applyAlignment="1" applyProtection="1">
      <alignment horizontal="left" vertical="center"/>
      <protection locked="0"/>
    </xf>
    <xf numFmtId="0" fontId="4" fillId="11" borderId="49" xfId="0" applyFont="1" applyFill="1" applyBorder="1" applyAlignment="1" applyProtection="1">
      <alignment horizontal="center" vertical="center" wrapText="1"/>
    </xf>
    <xf numFmtId="0" fontId="4" fillId="11" borderId="58" xfId="0" applyFont="1" applyFill="1" applyBorder="1" applyAlignment="1">
      <alignment horizontal="center" vertical="center" wrapText="1"/>
    </xf>
    <xf numFmtId="0" fontId="19" fillId="0" borderId="50" xfId="0" applyFont="1" applyFill="1" applyBorder="1" applyAlignment="1" applyProtection="1">
      <alignment horizontal="center" vertical="center" wrapText="1"/>
    </xf>
    <xf numFmtId="0" fontId="19" fillId="0" borderId="47" xfId="0" applyFont="1" applyFill="1" applyBorder="1" applyAlignment="1" applyProtection="1">
      <alignment horizontal="center" vertical="center" wrapText="1"/>
    </xf>
    <xf numFmtId="0" fontId="69" fillId="0" borderId="49" xfId="0" applyFont="1" applyBorder="1" applyAlignment="1" applyProtection="1">
      <alignment horizontal="left" vertical="center" wrapText="1" indent="1"/>
    </xf>
    <xf numFmtId="0" fontId="4" fillId="0" borderId="49" xfId="0" applyFont="1" applyBorder="1" applyAlignment="1" applyProtection="1">
      <alignment horizontal="center" vertical="center" wrapText="1"/>
    </xf>
    <xf numFmtId="3" fontId="19" fillId="0" borderId="49" xfId="0" applyNumberFormat="1" applyFont="1" applyBorder="1" applyAlignment="1" applyProtection="1">
      <alignment horizontal="center" vertical="center" wrapText="1"/>
      <protection locked="0"/>
    </xf>
    <xf numFmtId="0" fontId="4" fillId="0" borderId="49" xfId="0" applyNumberFormat="1" applyFont="1" applyBorder="1" applyAlignment="1" applyProtection="1">
      <alignment horizontal="center" vertical="center" wrapText="1"/>
      <protection locked="0"/>
    </xf>
    <xf numFmtId="0" fontId="19" fillId="0" borderId="61" xfId="0" applyNumberFormat="1" applyFont="1" applyBorder="1" applyAlignment="1" applyProtection="1">
      <alignment horizontal="center" vertical="center"/>
    </xf>
    <xf numFmtId="0" fontId="19" fillId="0" borderId="57" xfId="0" applyNumberFormat="1" applyFont="1" applyBorder="1" applyAlignment="1" applyProtection="1">
      <alignment horizontal="center" vertical="center"/>
    </xf>
    <xf numFmtId="0" fontId="69" fillId="0" borderId="46" xfId="0" applyFont="1" applyFill="1" applyBorder="1" applyAlignment="1" applyProtection="1">
      <alignment horizontal="center" vertical="center" wrapText="1"/>
    </xf>
    <xf numFmtId="0" fontId="69" fillId="0" borderId="50" xfId="0" applyFont="1" applyFill="1" applyBorder="1" applyAlignment="1" applyProtection="1">
      <alignment horizontal="center" vertical="center" wrapText="1"/>
    </xf>
    <xf numFmtId="0" fontId="69" fillId="0" borderId="47" xfId="0" applyFont="1" applyFill="1" applyBorder="1" applyAlignment="1" applyProtection="1">
      <alignment horizontal="center" vertical="center" wrapText="1"/>
    </xf>
    <xf numFmtId="3" fontId="19" fillId="0" borderId="46" xfId="0" applyNumberFormat="1" applyFont="1" applyBorder="1" applyAlignment="1" applyProtection="1">
      <alignment horizontal="center" vertical="center" wrapText="1"/>
      <protection locked="0"/>
    </xf>
    <xf numFmtId="3" fontId="19" fillId="0" borderId="50" xfId="0" applyNumberFormat="1" applyFont="1" applyBorder="1" applyAlignment="1" applyProtection="1">
      <alignment horizontal="center" vertical="center" wrapText="1"/>
      <protection locked="0"/>
    </xf>
    <xf numFmtId="3" fontId="19" fillId="0" borderId="47" xfId="0" applyNumberFormat="1" applyFont="1" applyBorder="1" applyAlignment="1" applyProtection="1">
      <alignment horizontal="center" vertical="center" wrapText="1"/>
      <protection locked="0"/>
    </xf>
    <xf numFmtId="3" fontId="4" fillId="0" borderId="46" xfId="0" applyNumberFormat="1" applyFont="1" applyBorder="1" applyAlignment="1" applyProtection="1">
      <alignment horizontal="center" vertical="center" wrapText="1"/>
      <protection locked="0"/>
    </xf>
    <xf numFmtId="3" fontId="4" fillId="0" borderId="50" xfId="0" applyNumberFormat="1" applyFont="1" applyBorder="1" applyAlignment="1" applyProtection="1">
      <alignment horizontal="center" vertical="center" wrapText="1"/>
      <protection locked="0"/>
    </xf>
    <xf numFmtId="3" fontId="4" fillId="0" borderId="47" xfId="0" applyNumberFormat="1" applyFont="1" applyBorder="1" applyAlignment="1" applyProtection="1">
      <alignment horizontal="center" vertical="center" wrapText="1"/>
      <protection locked="0"/>
    </xf>
    <xf numFmtId="0" fontId="4" fillId="0" borderId="39" xfId="0" applyFont="1" applyBorder="1" applyAlignment="1" applyProtection="1">
      <alignment horizontal="center" vertical="center" wrapText="1"/>
    </xf>
    <xf numFmtId="0" fontId="4" fillId="0" borderId="40" xfId="0" applyFont="1" applyBorder="1" applyAlignment="1" applyProtection="1">
      <alignment horizontal="center" vertical="center" wrapText="1"/>
    </xf>
    <xf numFmtId="0" fontId="4" fillId="0" borderId="41" xfId="0" applyFont="1" applyBorder="1" applyAlignment="1" applyProtection="1">
      <alignment horizontal="center" vertical="center" wrapText="1"/>
    </xf>
    <xf numFmtId="3" fontId="4" fillId="0" borderId="50" xfId="0" applyNumberFormat="1" applyFont="1" applyBorder="1" applyAlignment="1" applyProtection="1">
      <alignment horizontal="right" vertical="center" wrapText="1" indent="1"/>
      <protection locked="0"/>
    </xf>
    <xf numFmtId="3" fontId="4" fillId="0" borderId="47" xfId="0" applyNumberFormat="1" applyFont="1" applyBorder="1" applyAlignment="1" applyProtection="1">
      <alignment horizontal="right" vertical="center" wrapText="1" indent="1"/>
      <protection locked="0"/>
    </xf>
    <xf numFmtId="0" fontId="4" fillId="13" borderId="46" xfId="0" applyFont="1" applyFill="1" applyBorder="1" applyAlignment="1" applyProtection="1">
      <alignment horizontal="center" vertical="center" wrapText="1"/>
    </xf>
    <xf numFmtId="0" fontId="4" fillId="13" borderId="50" xfId="0" applyFont="1" applyFill="1" applyBorder="1" applyAlignment="1" applyProtection="1">
      <alignment horizontal="center" vertical="center" wrapText="1"/>
    </xf>
    <xf numFmtId="0" fontId="4" fillId="13" borderId="47" xfId="0" applyFont="1" applyFill="1" applyBorder="1" applyAlignment="1" applyProtection="1">
      <alignment horizontal="center" vertical="center" wrapText="1"/>
    </xf>
    <xf numFmtId="3" fontId="19" fillId="9" borderId="50" xfId="0" applyNumberFormat="1" applyFont="1" applyFill="1" applyBorder="1" applyAlignment="1" applyProtection="1">
      <alignment horizontal="right" vertical="center" wrapText="1" indent="1"/>
    </xf>
    <xf numFmtId="3" fontId="19" fillId="9" borderId="47" xfId="0" applyNumberFormat="1" applyFont="1" applyFill="1" applyBorder="1" applyAlignment="1" applyProtection="1">
      <alignment horizontal="right" vertical="center" wrapText="1" indent="1"/>
    </xf>
    <xf numFmtId="0" fontId="4" fillId="0" borderId="46" xfId="0" applyFont="1" applyBorder="1" applyAlignment="1" applyProtection="1">
      <alignment horizontal="center" vertical="center" wrapText="1"/>
      <protection locked="0"/>
    </xf>
    <xf numFmtId="0" fontId="4" fillId="0" borderId="50" xfId="0" applyFont="1" applyBorder="1" applyAlignment="1" applyProtection="1">
      <alignment horizontal="center" vertical="center" wrapText="1"/>
      <protection locked="0"/>
    </xf>
    <xf numFmtId="0" fontId="4" fillId="0" borderId="47" xfId="0" applyFont="1" applyBorder="1" applyAlignment="1" applyProtection="1">
      <alignment horizontal="center" vertical="center" wrapText="1"/>
      <protection locked="0"/>
    </xf>
    <xf numFmtId="3" fontId="4" fillId="0" borderId="40" xfId="0" applyNumberFormat="1" applyFont="1" applyBorder="1" applyAlignment="1" applyProtection="1">
      <alignment horizontal="right" vertical="center" wrapText="1"/>
      <protection locked="0"/>
    </xf>
    <xf numFmtId="3" fontId="4" fillId="0" borderId="41" xfId="0" applyNumberFormat="1" applyFont="1" applyBorder="1" applyAlignment="1" applyProtection="1">
      <alignment horizontal="right" vertical="center" wrapText="1"/>
      <protection locked="0"/>
    </xf>
    <xf numFmtId="0" fontId="4" fillId="14" borderId="46" xfId="0" applyFont="1" applyFill="1" applyBorder="1" applyAlignment="1" applyProtection="1">
      <alignment horizontal="center" vertical="center" wrapText="1"/>
    </xf>
    <xf numFmtId="0" fontId="4" fillId="14" borderId="50" xfId="0" applyFont="1" applyFill="1" applyBorder="1" applyAlignment="1" applyProtection="1">
      <alignment horizontal="center" vertical="center" wrapText="1"/>
    </xf>
    <xf numFmtId="0" fontId="4" fillId="14" borderId="47" xfId="0" applyFont="1" applyFill="1" applyBorder="1" applyAlignment="1" applyProtection="1">
      <alignment horizontal="center" vertical="center" wrapText="1"/>
    </xf>
    <xf numFmtId="0" fontId="69" fillId="9" borderId="49" xfId="0" applyFont="1" applyFill="1" applyBorder="1" applyAlignment="1" applyProtection="1">
      <alignment horizontal="left" vertical="center" wrapText="1" indent="1"/>
    </xf>
    <xf numFmtId="3" fontId="19" fillId="9" borderId="50" xfId="0" applyNumberFormat="1" applyFont="1" applyFill="1" applyBorder="1" applyAlignment="1" applyProtection="1">
      <alignment horizontal="right" vertical="center" wrapText="1"/>
    </xf>
    <xf numFmtId="3" fontId="19" fillId="9" borderId="47" xfId="0" applyNumberFormat="1" applyFont="1" applyFill="1" applyBorder="1" applyAlignment="1" applyProtection="1">
      <alignment horizontal="right" vertical="center" wrapText="1"/>
    </xf>
    <xf numFmtId="0" fontId="73" fillId="0" borderId="0" xfId="0" applyFont="1" applyAlignment="1">
      <alignment horizontal="left" vertical="center" wrapText="1" indent="1"/>
    </xf>
    <xf numFmtId="0" fontId="55" fillId="0" borderId="49" xfId="0" applyFont="1" applyBorder="1" applyAlignment="1" applyProtection="1">
      <alignment horizontal="left" vertical="center" indent="1"/>
      <protection locked="0"/>
    </xf>
    <xf numFmtId="0" fontId="54" fillId="0" borderId="49" xfId="0" applyFont="1" applyBorder="1" applyAlignment="1" applyProtection="1">
      <alignment horizontal="left" vertical="center" indent="1"/>
      <protection locked="0"/>
    </xf>
    <xf numFmtId="0" fontId="24" fillId="11" borderId="49" xfId="0" applyFont="1" applyFill="1" applyBorder="1" applyAlignment="1">
      <alignment horizontal="center" vertical="center" wrapText="1"/>
    </xf>
    <xf numFmtId="0" fontId="55" fillId="0" borderId="49" xfId="0" applyFont="1" applyBorder="1" applyAlignment="1" applyProtection="1">
      <alignment horizontal="left" vertical="center" wrapText="1" indent="1"/>
      <protection locked="0"/>
    </xf>
    <xf numFmtId="0" fontId="12" fillId="0" borderId="34" xfId="0" applyFont="1" applyBorder="1" applyAlignment="1" applyProtection="1">
      <alignment horizontal="left" vertical="center" wrapText="1"/>
      <protection locked="0"/>
    </xf>
    <xf numFmtId="0" fontId="12" fillId="0" borderId="34" xfId="0" quotePrefix="1" applyFont="1" applyBorder="1" applyAlignment="1">
      <alignment horizontal="left"/>
    </xf>
    <xf numFmtId="0" fontId="12" fillId="0" borderId="34" xfId="0" applyFont="1" applyBorder="1" applyAlignment="1">
      <alignment horizontal="left"/>
    </xf>
    <xf numFmtId="0" fontId="57" fillId="0" borderId="49" xfId="0" applyFont="1" applyBorder="1" applyAlignment="1" applyProtection="1">
      <alignment horizontal="left" vertical="center" indent="1"/>
      <protection locked="0"/>
    </xf>
    <xf numFmtId="0" fontId="19" fillId="0" borderId="22" xfId="0" applyNumberFormat="1" applyFont="1" applyBorder="1" applyAlignment="1">
      <alignment horizontal="left" vertical="center"/>
    </xf>
    <xf numFmtId="0" fontId="19" fillId="6" borderId="62" xfId="0" applyFont="1" applyFill="1" applyBorder="1" applyAlignment="1">
      <alignment horizontal="center" vertical="center" wrapText="1"/>
    </xf>
    <xf numFmtId="0" fontId="19" fillId="6" borderId="63" xfId="0" applyFont="1" applyFill="1" applyBorder="1" applyAlignment="1">
      <alignment horizontal="center" vertical="center" wrapText="1"/>
    </xf>
    <xf numFmtId="0" fontId="19" fillId="6" borderId="64" xfId="0" applyFont="1" applyFill="1" applyBorder="1" applyAlignment="1">
      <alignment horizontal="center" vertical="center" wrapText="1"/>
    </xf>
    <xf numFmtId="0" fontId="19" fillId="6" borderId="70" xfId="0" applyFont="1" applyFill="1" applyBorder="1" applyAlignment="1">
      <alignment horizontal="center" vertical="center" wrapText="1"/>
    </xf>
    <xf numFmtId="0" fontId="19" fillId="0" borderId="0" xfId="0" applyFont="1" applyBorder="1" applyAlignment="1">
      <alignment horizontal="center" vertical="center" wrapText="1"/>
    </xf>
    <xf numFmtId="0" fontId="25" fillId="11" borderId="49" xfId="0" applyFont="1" applyFill="1" applyBorder="1" applyAlignment="1">
      <alignment horizontal="center" vertical="center" wrapText="1"/>
    </xf>
    <xf numFmtId="0" fontId="19" fillId="0" borderId="49" xfId="0" applyFont="1" applyBorder="1" applyAlignment="1">
      <alignment horizontal="left" vertical="center" wrapText="1" indent="1"/>
    </xf>
    <xf numFmtId="0" fontId="20" fillId="0" borderId="0" xfId="0" applyNumberFormat="1" applyFont="1" applyBorder="1" applyAlignment="1">
      <alignment horizontal="center" vertical="center"/>
    </xf>
    <xf numFmtId="0" fontId="4" fillId="0" borderId="49" xfId="0" applyFont="1" applyBorder="1" applyAlignment="1">
      <alignment horizontal="left" vertical="center" indent="1"/>
    </xf>
    <xf numFmtId="0" fontId="26" fillId="6" borderId="49" xfId="0" applyFont="1" applyFill="1" applyBorder="1" applyAlignment="1">
      <alignment horizontal="left" vertical="center" wrapText="1" indent="1"/>
    </xf>
    <xf numFmtId="0" fontId="19" fillId="0" borderId="42" xfId="0" applyNumberFormat="1" applyFont="1" applyBorder="1" applyAlignment="1" applyProtection="1">
      <alignment horizontal="center" vertical="center"/>
    </xf>
    <xf numFmtId="0" fontId="12" fillId="0" borderId="0" xfId="0" applyFont="1" applyFill="1" applyBorder="1" applyAlignment="1">
      <alignment horizontal="left" vertical="center" wrapText="1"/>
    </xf>
    <xf numFmtId="49" fontId="43" fillId="0" borderId="0" xfId="0" applyNumberFormat="1" applyFont="1" applyAlignment="1">
      <alignment horizontal="left" vertical="top" wrapText="1" indent="1"/>
    </xf>
    <xf numFmtId="49" fontId="43" fillId="0" borderId="0" xfId="0" applyNumberFormat="1" applyFont="1" applyAlignment="1">
      <alignment horizontal="left" wrapText="1" indent="1"/>
    </xf>
    <xf numFmtId="0" fontId="70" fillId="0" borderId="34" xfId="0" quotePrefix="1" applyFont="1" applyBorder="1" applyAlignment="1">
      <alignment horizontal="left" vertical="center"/>
    </xf>
    <xf numFmtId="0" fontId="70" fillId="0" borderId="34" xfId="0" applyFont="1" applyBorder="1" applyAlignment="1">
      <alignment horizontal="left" vertical="center"/>
    </xf>
    <xf numFmtId="0" fontId="4" fillId="0" borderId="48" xfId="0" applyNumberFormat="1" applyFont="1" applyBorder="1" applyAlignment="1">
      <alignment horizontal="center" vertical="center"/>
    </xf>
    <xf numFmtId="0" fontId="4" fillId="0" borderId="49" xfId="0" applyFont="1" applyFill="1" applyBorder="1" applyAlignment="1">
      <alignment horizontal="left" vertical="center" wrapText="1" indent="1"/>
    </xf>
    <xf numFmtId="0" fontId="26" fillId="11" borderId="49" xfId="0" applyFont="1" applyFill="1" applyBorder="1" applyAlignment="1">
      <alignment horizontal="center" vertical="center" wrapText="1"/>
    </xf>
    <xf numFmtId="0" fontId="4" fillId="0" borderId="49" xfId="0" applyFont="1" applyFill="1" applyBorder="1" applyAlignment="1">
      <alignment horizontal="center" vertical="center" wrapText="1"/>
    </xf>
    <xf numFmtId="0" fontId="4" fillId="0" borderId="49" xfId="0" applyFont="1" applyBorder="1" applyAlignment="1">
      <alignment horizontal="center"/>
    </xf>
    <xf numFmtId="0" fontId="12" fillId="0" borderId="0" xfId="0" applyFont="1" applyAlignment="1">
      <alignment horizontal="left" vertical="center" wrapText="1" indent="1"/>
    </xf>
    <xf numFmtId="0" fontId="54" fillId="0" borderId="49" xfId="0" applyFont="1" applyBorder="1" applyAlignment="1" applyProtection="1">
      <alignment horizontal="left" vertical="center" wrapText="1" indent="1"/>
      <protection locked="0"/>
    </xf>
    <xf numFmtId="0" fontId="24" fillId="0" borderId="49" xfId="0" applyFont="1" applyBorder="1" applyAlignment="1">
      <alignment horizontal="left" vertical="center" wrapText="1" indent="1"/>
    </xf>
    <xf numFmtId="0" fontId="26" fillId="5" borderId="49" xfId="0" applyFont="1" applyFill="1" applyBorder="1" applyAlignment="1">
      <alignment horizontal="left" vertical="center" wrapText="1" indent="1"/>
    </xf>
    <xf numFmtId="49" fontId="23" fillId="0" borderId="0" xfId="0" applyNumberFormat="1" applyFont="1" applyAlignment="1">
      <alignment horizontal="center" vertical="center"/>
    </xf>
    <xf numFmtId="49" fontId="25" fillId="0" borderId="46" xfId="0" applyNumberFormat="1" applyFont="1" applyBorder="1" applyAlignment="1">
      <alignment horizontal="center" vertical="center" wrapText="1"/>
    </xf>
    <xf numFmtId="49" fontId="25" fillId="0" borderId="47" xfId="0" applyNumberFormat="1" applyFont="1" applyBorder="1" applyAlignment="1">
      <alignment horizontal="center" vertical="center" wrapText="1"/>
    </xf>
    <xf numFmtId="0" fontId="26" fillId="0" borderId="42" xfId="0" applyNumberFormat="1" applyFont="1" applyBorder="1" applyAlignment="1">
      <alignment horizontal="left" vertical="center"/>
    </xf>
    <xf numFmtId="0" fontId="26" fillId="0" borderId="42" xfId="0" applyNumberFormat="1" applyFont="1" applyBorder="1" applyAlignment="1">
      <alignment horizontal="center" vertical="center"/>
    </xf>
    <xf numFmtId="0" fontId="26" fillId="0" borderId="61" xfId="0" applyNumberFormat="1" applyFont="1" applyBorder="1" applyAlignment="1">
      <alignment horizontal="left" vertical="center"/>
    </xf>
    <xf numFmtId="0" fontId="22" fillId="0" borderId="40" xfId="0" applyFont="1" applyBorder="1" applyAlignment="1">
      <alignment horizontal="center" vertical="center"/>
    </xf>
    <xf numFmtId="0" fontId="24" fillId="0" borderId="46" xfId="0" applyFont="1" applyBorder="1" applyAlignment="1">
      <alignment horizontal="left" vertical="center" wrapText="1" indent="1"/>
    </xf>
    <xf numFmtId="0" fontId="24" fillId="0" borderId="50" xfId="0" applyFont="1" applyBorder="1" applyAlignment="1">
      <alignment horizontal="left" vertical="center" wrapText="1" indent="1"/>
    </xf>
    <xf numFmtId="0" fontId="24" fillId="0" borderId="47" xfId="0" applyFont="1" applyBorder="1" applyAlignment="1">
      <alignment horizontal="left" vertical="center" wrapText="1" indent="1"/>
    </xf>
    <xf numFmtId="0" fontId="26" fillId="2" borderId="49" xfId="0" applyFont="1" applyFill="1" applyBorder="1" applyAlignment="1">
      <alignment horizontal="left" vertical="center" wrapText="1" indent="1"/>
    </xf>
    <xf numFmtId="0" fontId="26" fillId="6" borderId="46" xfId="0" applyFont="1" applyFill="1" applyBorder="1" applyAlignment="1">
      <alignment horizontal="left" vertical="center" wrapText="1" indent="1"/>
    </xf>
    <xf numFmtId="0" fontId="26" fillId="6" borderId="50" xfId="0" applyFont="1" applyFill="1" applyBorder="1" applyAlignment="1">
      <alignment horizontal="left" vertical="center" wrapText="1" indent="1"/>
    </xf>
    <xf numFmtId="0" fontId="26" fillId="6" borderId="47" xfId="0" applyFont="1" applyFill="1" applyBorder="1" applyAlignment="1">
      <alignment horizontal="left" vertical="center" wrapText="1" indent="1"/>
    </xf>
    <xf numFmtId="0" fontId="22" fillId="0" borderId="0" xfId="0" applyFont="1" applyBorder="1" applyAlignment="1">
      <alignment horizontal="center" vertical="center"/>
    </xf>
    <xf numFmtId="0" fontId="24" fillId="0" borderId="46" xfId="0" applyFont="1" applyBorder="1" applyAlignment="1">
      <alignment horizontal="left" vertical="center" wrapText="1"/>
    </xf>
    <xf numFmtId="0" fontId="24" fillId="0" borderId="50" xfId="0" applyFont="1" applyBorder="1" applyAlignment="1">
      <alignment horizontal="left" vertical="center" wrapText="1"/>
    </xf>
    <xf numFmtId="0" fontId="24" fillId="0" borderId="47" xfId="0" applyFont="1" applyBorder="1" applyAlignment="1">
      <alignment horizontal="left" vertical="center" wrapText="1"/>
    </xf>
    <xf numFmtId="49" fontId="12" fillId="0" borderId="0" xfId="0" applyNumberFormat="1" applyFont="1" applyAlignment="1">
      <alignment horizontal="left" vertical="top" wrapText="1" indent="2"/>
    </xf>
    <xf numFmtId="0" fontId="12" fillId="0" borderId="34" xfId="0" quotePrefix="1" applyFont="1" applyBorder="1" applyAlignment="1">
      <alignment horizontal="left" vertical="center"/>
    </xf>
    <xf numFmtId="0" fontId="12" fillId="0" borderId="34" xfId="0" applyFont="1" applyBorder="1" applyAlignment="1">
      <alignment horizontal="left" vertical="center"/>
    </xf>
    <xf numFmtId="0" fontId="19" fillId="7" borderId="49" xfId="0" applyFont="1" applyFill="1" applyBorder="1" applyAlignment="1">
      <alignment horizontal="left" vertical="center" wrapText="1" indent="1"/>
    </xf>
    <xf numFmtId="0" fontId="84" fillId="0" borderId="49" xfId="0" applyFont="1" applyBorder="1" applyAlignment="1" applyProtection="1">
      <alignment horizontal="left" vertical="center" wrapText="1" indent="2"/>
      <protection locked="0"/>
    </xf>
    <xf numFmtId="0" fontId="26" fillId="9" borderId="49" xfId="0" applyFont="1" applyFill="1" applyBorder="1" applyAlignment="1">
      <alignment horizontal="left" vertical="center" wrapText="1" indent="1"/>
    </xf>
    <xf numFmtId="0" fontId="26" fillId="0" borderId="49" xfId="0" applyFont="1" applyBorder="1" applyAlignment="1">
      <alignment horizontal="left" vertical="center" wrapText="1" indent="1"/>
    </xf>
    <xf numFmtId="0" fontId="63" fillId="0" borderId="104" xfId="0" applyFont="1" applyBorder="1" applyAlignment="1">
      <alignment horizontal="left" vertical="center" wrapText="1" indent="1"/>
    </xf>
    <xf numFmtId="0" fontId="63" fillId="0" borderId="105" xfId="0" applyFont="1" applyBorder="1" applyAlignment="1">
      <alignment horizontal="left" vertical="center" wrapText="1" indent="1"/>
    </xf>
    <xf numFmtId="0" fontId="63" fillId="0" borderId="106" xfId="0" applyFont="1" applyBorder="1" applyAlignment="1">
      <alignment horizontal="left" vertical="center" wrapText="1" indent="1"/>
    </xf>
    <xf numFmtId="0" fontId="63" fillId="0" borderId="107" xfId="0" applyFont="1" applyBorder="1" applyAlignment="1">
      <alignment horizontal="left" vertical="center" wrapText="1" indent="1"/>
    </xf>
    <xf numFmtId="0" fontId="63" fillId="0" borderId="108" xfId="0" applyFont="1" applyBorder="1" applyAlignment="1">
      <alignment horizontal="left" vertical="center" wrapText="1" indent="1"/>
    </xf>
    <xf numFmtId="0" fontId="63" fillId="0" borderId="109" xfId="0" applyFont="1" applyBorder="1" applyAlignment="1">
      <alignment horizontal="left" vertical="center" wrapText="1" indent="1"/>
    </xf>
    <xf numFmtId="0" fontId="63" fillId="0" borderId="110" xfId="0" applyFont="1" applyBorder="1" applyAlignment="1">
      <alignment horizontal="left" vertical="center" wrapText="1" indent="1"/>
    </xf>
    <xf numFmtId="0" fontId="63" fillId="0" borderId="111" xfId="0" applyFont="1" applyBorder="1" applyAlignment="1">
      <alignment horizontal="left" vertical="center" wrapText="1" indent="1"/>
    </xf>
    <xf numFmtId="0" fontId="63" fillId="0" borderId="112" xfId="0" applyFont="1" applyBorder="1" applyAlignment="1">
      <alignment horizontal="left" vertical="center" wrapText="1" indent="1"/>
    </xf>
    <xf numFmtId="0" fontId="19" fillId="9" borderId="49" xfId="0" applyFont="1" applyFill="1" applyBorder="1" applyAlignment="1">
      <alignment horizontal="left" vertical="center" wrapText="1" indent="1"/>
    </xf>
    <xf numFmtId="0" fontId="43" fillId="0" borderId="0" xfId="0" applyFont="1" applyAlignment="1">
      <alignment horizontal="left"/>
    </xf>
    <xf numFmtId="0" fontId="43" fillId="0" borderId="0" xfId="0" applyFont="1" applyFill="1" applyBorder="1" applyAlignment="1">
      <alignment horizontal="left"/>
    </xf>
    <xf numFmtId="0" fontId="25" fillId="0" borderId="49" xfId="0" applyFont="1" applyFill="1" applyBorder="1" applyAlignment="1">
      <alignment horizontal="center" vertical="center" wrapText="1"/>
    </xf>
    <xf numFmtId="0" fontId="25" fillId="11" borderId="59" xfId="0" applyFont="1" applyFill="1" applyBorder="1" applyAlignment="1">
      <alignment horizontal="left" vertical="center" wrapText="1"/>
    </xf>
    <xf numFmtId="0" fontId="1" fillId="0" borderId="49" xfId="0" applyFont="1" applyBorder="1" applyAlignment="1">
      <alignment horizontal="left" vertical="center" wrapText="1" indent="1"/>
    </xf>
    <xf numFmtId="0" fontId="25" fillId="11" borderId="55" xfId="0" applyFont="1" applyFill="1" applyBorder="1" applyAlignment="1">
      <alignment horizontal="center" vertical="center" wrapText="1"/>
    </xf>
    <xf numFmtId="0" fontId="25" fillId="11" borderId="58" xfId="0" applyFont="1" applyFill="1" applyBorder="1" applyAlignment="1">
      <alignment horizontal="center" vertical="center" wrapText="1"/>
    </xf>
    <xf numFmtId="0" fontId="2" fillId="0" borderId="49" xfId="0" applyFont="1" applyBorder="1" applyAlignment="1">
      <alignment horizontal="left" vertical="center" wrapText="1" indent="1"/>
    </xf>
    <xf numFmtId="0" fontId="4" fillId="0" borderId="0" xfId="0" applyNumberFormat="1" applyFont="1" applyBorder="1" applyAlignment="1">
      <alignment horizontal="center" vertical="center"/>
    </xf>
    <xf numFmtId="0" fontId="25" fillId="11" borderId="58" xfId="0" applyFont="1" applyFill="1" applyBorder="1" applyAlignment="1">
      <alignment horizontal="right" vertical="center" wrapText="1"/>
    </xf>
    <xf numFmtId="0" fontId="17" fillId="0" borderId="49" xfId="0" applyFont="1" applyBorder="1" applyAlignment="1">
      <alignment horizontal="left" vertical="center" wrapText="1" indent="1"/>
    </xf>
    <xf numFmtId="0" fontId="21" fillId="7" borderId="49" xfId="0" applyFont="1" applyFill="1" applyBorder="1" applyAlignment="1">
      <alignment horizontal="center" vertical="center" wrapText="1"/>
    </xf>
    <xf numFmtId="0" fontId="35" fillId="0" borderId="34" xfId="0" applyFont="1" applyBorder="1" applyAlignment="1">
      <alignment horizontal="left" indent="1"/>
    </xf>
    <xf numFmtId="0" fontId="21" fillId="0" borderId="0" xfId="0" applyFont="1" applyBorder="1" applyAlignment="1">
      <alignment horizontal="left" vertical="top" wrapText="1" indent="1"/>
    </xf>
    <xf numFmtId="0" fontId="1" fillId="0" borderId="0" xfId="0" applyFont="1" applyBorder="1" applyAlignment="1">
      <alignment horizontal="left" vertical="center" wrapText="1"/>
    </xf>
    <xf numFmtId="0" fontId="21" fillId="0" borderId="0" xfId="0" quotePrefix="1" applyFont="1" applyBorder="1" applyAlignment="1">
      <alignment horizontal="left" vertical="top" wrapText="1" indent="1"/>
    </xf>
    <xf numFmtId="0" fontId="1" fillId="0" borderId="49" xfId="0" applyFont="1" applyBorder="1" applyAlignment="1" applyProtection="1">
      <alignment horizontal="center" vertical="center" wrapText="1"/>
      <protection locked="0"/>
    </xf>
    <xf numFmtId="0" fontId="21" fillId="0" borderId="58" xfId="0" applyFont="1" applyBorder="1" applyAlignment="1">
      <alignment horizontal="center" vertical="center" wrapText="1"/>
    </xf>
    <xf numFmtId="0" fontId="21" fillId="0" borderId="55" xfId="0" applyFont="1" applyBorder="1" applyAlignment="1">
      <alignment horizontal="center" vertical="center" wrapText="1"/>
    </xf>
    <xf numFmtId="0" fontId="1" fillId="0" borderId="71" xfId="0" applyFont="1" applyBorder="1" applyAlignment="1">
      <alignment horizontal="center" vertical="center" wrapText="1"/>
    </xf>
    <xf numFmtId="0" fontId="1" fillId="0" borderId="72" xfId="0" applyFont="1" applyBorder="1" applyAlignment="1">
      <alignment horizontal="center" vertical="center" wrapText="1"/>
    </xf>
    <xf numFmtId="0" fontId="1" fillId="0" borderId="73" xfId="0" applyFont="1" applyBorder="1" applyAlignment="1">
      <alignment horizontal="center" vertical="center" wrapText="1"/>
    </xf>
    <xf numFmtId="0" fontId="1" fillId="0" borderId="74" xfId="0" applyFont="1" applyBorder="1" applyAlignment="1">
      <alignment horizontal="center" vertical="center" wrapText="1"/>
    </xf>
    <xf numFmtId="0" fontId="17" fillId="0" borderId="0" xfId="0" applyFont="1" applyBorder="1" applyAlignment="1">
      <alignment horizontal="left" vertical="center" wrapText="1"/>
    </xf>
    <xf numFmtId="3" fontId="1" fillId="0" borderId="49" xfId="0" applyNumberFormat="1" applyFont="1" applyBorder="1" applyAlignment="1" applyProtection="1">
      <alignment horizontal="right" vertical="center" wrapText="1"/>
      <protection locked="0"/>
    </xf>
    <xf numFmtId="0" fontId="25" fillId="11" borderId="39" xfId="0" applyFont="1" applyFill="1" applyBorder="1" applyAlignment="1" applyProtection="1">
      <alignment horizontal="left" wrapText="1"/>
    </xf>
    <xf numFmtId="0" fontId="25" fillId="11" borderId="40" xfId="0" applyFont="1" applyFill="1" applyBorder="1" applyAlignment="1" applyProtection="1">
      <alignment horizontal="left" wrapText="1"/>
    </xf>
    <xf numFmtId="0" fontId="25" fillId="11" borderId="41" xfId="0" applyFont="1" applyFill="1" applyBorder="1" applyAlignment="1" applyProtection="1">
      <alignment horizontal="left" wrapText="1"/>
    </xf>
    <xf numFmtId="0" fontId="26" fillId="6" borderId="49" xfId="0" applyFont="1" applyFill="1" applyBorder="1" applyAlignment="1" applyProtection="1">
      <alignment horizontal="left" vertical="center" wrapText="1" indent="1"/>
    </xf>
    <xf numFmtId="0" fontId="74" fillId="0" borderId="46" xfId="0" applyFont="1" applyBorder="1" applyAlignment="1" applyProtection="1">
      <alignment horizontal="left" vertical="center" wrapText="1" indent="1"/>
    </xf>
    <xf numFmtId="0" fontId="74" fillId="0" borderId="50" xfId="0" applyFont="1" applyBorder="1" applyAlignment="1" applyProtection="1">
      <alignment horizontal="left" vertical="center" wrapText="1" indent="1"/>
    </xf>
    <xf numFmtId="0" fontId="74" fillId="0" borderId="47" xfId="0" applyFont="1" applyBorder="1" applyAlignment="1" applyProtection="1">
      <alignment horizontal="left" vertical="center" wrapText="1" indent="1"/>
    </xf>
    <xf numFmtId="0" fontId="4" fillId="0" borderId="49" xfId="0" applyFont="1" applyFill="1" applyBorder="1" applyAlignment="1" applyProtection="1">
      <alignment horizontal="left" vertical="center" wrapText="1" indent="1"/>
    </xf>
    <xf numFmtId="0" fontId="25" fillId="11" borderId="33" xfId="0" applyFont="1" applyFill="1" applyBorder="1" applyAlignment="1" applyProtection="1">
      <alignment horizontal="right" vertical="center" wrapText="1"/>
    </xf>
    <xf numFmtId="0" fontId="25" fillId="11" borderId="34" xfId="0" applyFont="1" applyFill="1" applyBorder="1" applyAlignment="1" applyProtection="1">
      <alignment horizontal="right" vertical="center" wrapText="1"/>
    </xf>
    <xf numFmtId="0" fontId="25" fillId="11" borderId="35" xfId="0" applyFont="1" applyFill="1" applyBorder="1" applyAlignment="1" applyProtection="1">
      <alignment horizontal="right" vertical="center" wrapText="1"/>
    </xf>
    <xf numFmtId="0" fontId="37" fillId="11" borderId="38" xfId="0" applyFont="1" applyFill="1" applyBorder="1" applyAlignment="1" applyProtection="1">
      <alignment horizontal="center" vertical="center" wrapText="1"/>
    </xf>
    <xf numFmtId="0" fontId="37" fillId="11" borderId="0" xfId="0" applyFont="1" applyFill="1" applyBorder="1" applyAlignment="1" applyProtection="1">
      <alignment horizontal="center" vertical="center" wrapText="1"/>
    </xf>
    <xf numFmtId="0" fontId="37" fillId="11" borderId="60" xfId="0" applyFont="1" applyFill="1" applyBorder="1" applyAlignment="1" applyProtection="1">
      <alignment horizontal="center" vertical="center" wrapText="1"/>
    </xf>
    <xf numFmtId="0" fontId="19" fillId="2" borderId="46" xfId="0" applyFont="1" applyFill="1" applyBorder="1" applyAlignment="1" applyProtection="1">
      <alignment horizontal="left" vertical="center" wrapText="1" indent="1"/>
    </xf>
    <xf numFmtId="0" fontId="19" fillId="2" borderId="50" xfId="0" applyFont="1" applyFill="1" applyBorder="1" applyAlignment="1" applyProtection="1">
      <alignment horizontal="left" vertical="center" wrapText="1" indent="1"/>
    </xf>
    <xf numFmtId="0" fontId="19" fillId="2" borderId="47" xfId="0" applyFont="1" applyFill="1" applyBorder="1" applyAlignment="1" applyProtection="1">
      <alignment horizontal="left" vertical="center" wrapText="1" indent="1"/>
    </xf>
    <xf numFmtId="0" fontId="53" fillId="0" borderId="46" xfId="0" applyFont="1" applyBorder="1" applyAlignment="1" applyProtection="1">
      <alignment horizontal="left" vertical="center" wrapText="1" indent="1"/>
      <protection locked="0"/>
    </xf>
    <xf numFmtId="0" fontId="53" fillId="0" borderId="50" xfId="0" applyFont="1" applyBorder="1" applyAlignment="1" applyProtection="1">
      <alignment horizontal="left" vertical="center" wrapText="1" indent="1"/>
      <protection locked="0"/>
    </xf>
    <xf numFmtId="0" fontId="53" fillId="0" borderId="47" xfId="0" applyFont="1" applyBorder="1" applyAlignment="1" applyProtection="1">
      <alignment horizontal="left" vertical="center" wrapText="1" indent="1"/>
      <protection locked="0"/>
    </xf>
    <xf numFmtId="0" fontId="23" fillId="0" borderId="46" xfId="0" applyFont="1" applyBorder="1" applyAlignment="1" applyProtection="1">
      <alignment horizontal="left" vertical="center" wrapText="1" indent="1"/>
    </xf>
    <xf numFmtId="0" fontId="23" fillId="0" borderId="50" xfId="0" applyFont="1" applyBorder="1" applyAlignment="1" applyProtection="1">
      <alignment horizontal="left" vertical="center" wrapText="1" indent="1"/>
    </xf>
    <xf numFmtId="0" fontId="23" fillId="0" borderId="47" xfId="0" applyFont="1" applyBorder="1" applyAlignment="1" applyProtection="1">
      <alignment horizontal="left" vertical="center" wrapText="1" indent="1"/>
    </xf>
    <xf numFmtId="0" fontId="24" fillId="0" borderId="50" xfId="0" applyFont="1" applyBorder="1" applyAlignment="1" applyProtection="1">
      <alignment horizontal="left" vertical="center" wrapText="1" indent="1"/>
    </xf>
    <xf numFmtId="0" fontId="24" fillId="0" borderId="47" xfId="0" applyFont="1" applyBorder="1" applyAlignment="1" applyProtection="1">
      <alignment horizontal="left" vertical="center" wrapText="1" indent="1"/>
    </xf>
    <xf numFmtId="0" fontId="4" fillId="0" borderId="50" xfId="0" applyFont="1" applyBorder="1" applyAlignment="1" applyProtection="1">
      <alignment horizontal="left" vertical="center" wrapText="1" indent="1"/>
    </xf>
    <xf numFmtId="0" fontId="4" fillId="0" borderId="47" xfId="0" applyFont="1" applyBorder="1" applyAlignment="1" applyProtection="1">
      <alignment horizontal="left" vertical="center" wrapText="1" indent="1"/>
    </xf>
    <xf numFmtId="0" fontId="21" fillId="0" borderId="49" xfId="0" applyFont="1" applyBorder="1" applyAlignment="1">
      <alignment horizontal="left" vertical="center" wrapText="1"/>
    </xf>
    <xf numFmtId="0" fontId="24" fillId="11" borderId="33" xfId="0" applyFont="1" applyFill="1" applyBorder="1" applyAlignment="1">
      <alignment horizontal="right" wrapText="1"/>
    </xf>
    <xf numFmtId="0" fontId="24" fillId="11" borderId="34" xfId="0" applyFont="1" applyFill="1" applyBorder="1" applyAlignment="1">
      <alignment horizontal="right" wrapText="1"/>
    </xf>
    <xf numFmtId="0" fontId="24" fillId="11" borderId="35" xfId="0" applyFont="1" applyFill="1" applyBorder="1" applyAlignment="1">
      <alignment horizontal="right" wrapText="1"/>
    </xf>
    <xf numFmtId="0" fontId="24" fillId="11" borderId="58" xfId="0" applyFont="1" applyFill="1" applyBorder="1" applyAlignment="1">
      <alignment horizontal="center" vertical="center" wrapText="1"/>
    </xf>
    <xf numFmtId="0" fontId="24" fillId="11" borderId="55" xfId="0" applyFont="1" applyFill="1" applyBorder="1" applyAlignment="1">
      <alignment horizontal="center" vertical="center" wrapText="1"/>
    </xf>
    <xf numFmtId="0" fontId="24" fillId="11" borderId="39" xfId="0" applyFont="1" applyFill="1" applyBorder="1" applyAlignment="1">
      <alignment horizontal="left" vertical="center" wrapText="1"/>
    </xf>
    <xf numFmtId="0" fontId="24" fillId="11" borderId="40" xfId="0" applyFont="1" applyFill="1" applyBorder="1" applyAlignment="1">
      <alignment horizontal="left" vertical="center" wrapText="1"/>
    </xf>
    <xf numFmtId="0" fontId="24" fillId="11" borderId="41" xfId="0" applyFont="1" applyFill="1" applyBorder="1" applyAlignment="1">
      <alignment horizontal="left" vertical="center" wrapText="1"/>
    </xf>
    <xf numFmtId="0" fontId="17" fillId="0" borderId="46" xfId="0" applyFont="1" applyBorder="1" applyAlignment="1">
      <alignment horizontal="left" vertical="center" wrapText="1" indent="1"/>
    </xf>
    <xf numFmtId="0" fontId="17" fillId="0" borderId="50" xfId="0" applyFont="1" applyBorder="1" applyAlignment="1">
      <alignment horizontal="left" vertical="center" wrapText="1" indent="1"/>
    </xf>
    <xf numFmtId="0" fontId="17" fillId="0" borderId="47" xfId="0" applyFont="1" applyBorder="1" applyAlignment="1">
      <alignment horizontal="left" vertical="center" wrapText="1" indent="1"/>
    </xf>
    <xf numFmtId="0" fontId="17" fillId="6" borderId="46" xfId="0" applyFont="1" applyFill="1" applyBorder="1" applyAlignment="1">
      <alignment horizontal="left" vertical="center" wrapText="1" indent="1"/>
    </xf>
    <xf numFmtId="0" fontId="17" fillId="6" borderId="50" xfId="0" applyFont="1" applyFill="1" applyBorder="1" applyAlignment="1">
      <alignment horizontal="left" vertical="center" wrapText="1" indent="1"/>
    </xf>
    <xf numFmtId="0" fontId="17" fillId="6" borderId="47" xfId="0" applyFont="1" applyFill="1" applyBorder="1" applyAlignment="1">
      <alignment horizontal="left" vertical="center" wrapText="1" indent="1"/>
    </xf>
    <xf numFmtId="0" fontId="17" fillId="5" borderId="46" xfId="0" applyFont="1" applyFill="1" applyBorder="1" applyAlignment="1">
      <alignment horizontal="left" vertical="center" wrapText="1" indent="1"/>
    </xf>
    <xf numFmtId="0" fontId="17" fillId="5" borderId="50" xfId="0" applyFont="1" applyFill="1" applyBorder="1" applyAlignment="1">
      <alignment horizontal="left" vertical="center" wrapText="1" indent="1"/>
    </xf>
    <xf numFmtId="0" fontId="17" fillId="5" borderId="47" xfId="0" applyFont="1" applyFill="1" applyBorder="1" applyAlignment="1">
      <alignment horizontal="left" vertical="center" wrapText="1" indent="1"/>
    </xf>
    <xf numFmtId="0" fontId="4" fillId="0" borderId="0" xfId="0" applyNumberFormat="1" applyFont="1" applyAlignment="1">
      <alignment horizontal="right" vertical="center"/>
    </xf>
    <xf numFmtId="0" fontId="27" fillId="0" borderId="46" xfId="0" applyFont="1" applyFill="1" applyBorder="1" applyAlignment="1" applyProtection="1">
      <alignment horizontal="left" vertical="center" wrapText="1"/>
    </xf>
    <xf numFmtId="0" fontId="27" fillId="0" borderId="50" xfId="0" applyFont="1" applyFill="1" applyBorder="1" applyAlignment="1" applyProtection="1">
      <alignment horizontal="left" vertical="center" wrapText="1"/>
    </xf>
    <xf numFmtId="0" fontId="27" fillId="0" borderId="47" xfId="0" applyFont="1" applyFill="1" applyBorder="1" applyAlignment="1" applyProtection="1">
      <alignment horizontal="left" vertical="center" wrapText="1"/>
    </xf>
    <xf numFmtId="0" fontId="21" fillId="0" borderId="34" xfId="0" applyFont="1" applyBorder="1" applyAlignment="1" applyProtection="1">
      <alignment horizontal="left" vertical="top" wrapText="1"/>
    </xf>
    <xf numFmtId="0" fontId="1" fillId="0" borderId="38" xfId="0" quotePrefix="1"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 fillId="0" borderId="60" xfId="0" applyFont="1" applyBorder="1" applyAlignment="1" applyProtection="1">
      <alignment horizontal="left" vertical="center" wrapText="1" indent="1"/>
    </xf>
    <xf numFmtId="0" fontId="27" fillId="0" borderId="39" xfId="0" applyFont="1" applyFill="1" applyBorder="1" applyAlignment="1" applyProtection="1">
      <alignment horizontal="left" vertical="center" wrapText="1"/>
    </xf>
    <xf numFmtId="0" fontId="27" fillId="0" borderId="40" xfId="0" applyFont="1" applyFill="1" applyBorder="1" applyAlignment="1" applyProtection="1">
      <alignment horizontal="left" vertical="center" wrapText="1"/>
    </xf>
    <xf numFmtId="0" fontId="27" fillId="0" borderId="41" xfId="0" applyFont="1" applyFill="1" applyBorder="1" applyAlignment="1" applyProtection="1">
      <alignment horizontal="left" vertical="center" wrapText="1"/>
    </xf>
    <xf numFmtId="0" fontId="27" fillId="11" borderId="46" xfId="0" applyFont="1" applyFill="1" applyBorder="1" applyAlignment="1" applyProtection="1">
      <alignment horizontal="center" vertical="center" wrapText="1"/>
    </xf>
    <xf numFmtId="0" fontId="27" fillId="11" borderId="50" xfId="0" applyFont="1" applyFill="1" applyBorder="1" applyAlignment="1" applyProtection="1">
      <alignment horizontal="center" vertical="center" wrapText="1"/>
    </xf>
    <xf numFmtId="0" fontId="27" fillId="11" borderId="47" xfId="0" applyFont="1" applyFill="1" applyBorder="1" applyAlignment="1" applyProtection="1">
      <alignment horizontal="center" vertical="center" wrapText="1"/>
    </xf>
    <xf numFmtId="0" fontId="17" fillId="0" borderId="33" xfId="0" applyFont="1" applyBorder="1" applyAlignment="1" applyProtection="1">
      <alignment horizontal="left" vertical="center" wrapText="1" indent="1"/>
    </xf>
    <xf numFmtId="0" fontId="17" fillId="0" borderId="34" xfId="0" applyFont="1" applyBorder="1" applyAlignment="1" applyProtection="1">
      <alignment horizontal="left" vertical="center" wrapText="1" indent="1"/>
    </xf>
    <xf numFmtId="0" fontId="17" fillId="0" borderId="35" xfId="0" applyFont="1" applyBorder="1" applyAlignment="1" applyProtection="1">
      <alignment horizontal="left" vertical="center" wrapText="1" indent="1"/>
    </xf>
    <xf numFmtId="0" fontId="17" fillId="0" borderId="39" xfId="0" quotePrefix="1" applyFont="1" applyBorder="1" applyAlignment="1" applyProtection="1">
      <alignment horizontal="left" vertical="center" wrapText="1" indent="1"/>
    </xf>
    <xf numFmtId="0" fontId="17" fillId="0" borderId="40" xfId="0" applyFont="1" applyBorder="1" applyAlignment="1" applyProtection="1">
      <alignment horizontal="left" vertical="center" wrapText="1" indent="1"/>
    </xf>
    <xf numFmtId="0" fontId="17" fillId="0" borderId="41" xfId="0" applyFont="1" applyBorder="1" applyAlignment="1" applyProtection="1">
      <alignment horizontal="left" vertical="center" wrapText="1" indent="1"/>
    </xf>
    <xf numFmtId="0" fontId="1" fillId="0" borderId="33" xfId="0" quotePrefix="1" applyFont="1" applyBorder="1" applyAlignment="1" applyProtection="1">
      <alignment horizontal="left" vertical="center" wrapText="1" indent="1"/>
    </xf>
    <xf numFmtId="0" fontId="1" fillId="0" borderId="34" xfId="0" applyFont="1" applyBorder="1" applyAlignment="1" applyProtection="1">
      <alignment horizontal="left" vertical="center" wrapText="1" indent="1"/>
    </xf>
    <xf numFmtId="0" fontId="1" fillId="0" borderId="35" xfId="0" applyFont="1" applyBorder="1" applyAlignment="1" applyProtection="1">
      <alignment horizontal="left" vertical="center" wrapText="1" indent="1"/>
    </xf>
    <xf numFmtId="0" fontId="27" fillId="0" borderId="46" xfId="0" applyFont="1" applyFill="1" applyBorder="1" applyAlignment="1" applyProtection="1">
      <alignment horizontal="left" vertical="center" wrapText="1" indent="1"/>
    </xf>
    <xf numFmtId="0" fontId="27" fillId="0" borderId="50" xfId="0" applyFont="1" applyFill="1" applyBorder="1" applyAlignment="1" applyProtection="1">
      <alignment horizontal="left" vertical="center" wrapText="1" indent="1"/>
    </xf>
    <xf numFmtId="0" fontId="27" fillId="0" borderId="47" xfId="0" applyFont="1" applyFill="1" applyBorder="1" applyAlignment="1" applyProtection="1">
      <alignment horizontal="left" vertical="center" wrapText="1" indent="1"/>
    </xf>
    <xf numFmtId="0" fontId="1" fillId="0" borderId="38" xfId="0" applyFont="1" applyBorder="1" applyAlignment="1" applyProtection="1">
      <alignment horizontal="left" vertical="center" wrapText="1" indent="1"/>
    </xf>
    <xf numFmtId="0" fontId="17" fillId="0" borderId="38" xfId="0" applyFont="1" applyBorder="1" applyAlignment="1" applyProtection="1">
      <alignment horizontal="left" vertical="center" wrapText="1"/>
    </xf>
    <xf numFmtId="0" fontId="17" fillId="0" borderId="0" xfId="0" applyFont="1" applyBorder="1" applyAlignment="1" applyProtection="1">
      <alignment horizontal="left" vertical="center" wrapText="1"/>
    </xf>
    <xf numFmtId="0" fontId="17" fillId="0" borderId="60" xfId="0" applyFont="1" applyBorder="1" applyAlignment="1" applyProtection="1">
      <alignment horizontal="left" vertical="center" wrapText="1"/>
    </xf>
    <xf numFmtId="0" fontId="21" fillId="0" borderId="39" xfId="0" applyFont="1" applyBorder="1" applyAlignment="1" applyProtection="1">
      <alignment horizontal="left" vertical="center" wrapText="1" indent="1"/>
    </xf>
    <xf numFmtId="0" fontId="21" fillId="0" borderId="40" xfId="0" applyFont="1" applyBorder="1" applyAlignment="1" applyProtection="1">
      <alignment horizontal="left" vertical="center" wrapText="1" indent="1"/>
    </xf>
    <xf numFmtId="0" fontId="21" fillId="0" borderId="41" xfId="0" applyFont="1" applyBorder="1" applyAlignment="1" applyProtection="1">
      <alignment horizontal="left" vertical="center" wrapText="1" indent="1"/>
    </xf>
    <xf numFmtId="0" fontId="17" fillId="0" borderId="38" xfId="0" applyFont="1" applyBorder="1" applyAlignment="1" applyProtection="1">
      <alignment horizontal="left" vertical="center" wrapText="1" indent="1"/>
    </xf>
    <xf numFmtId="0" fontId="17" fillId="0" borderId="0" xfId="0" applyFont="1" applyBorder="1" applyAlignment="1" applyProtection="1">
      <alignment horizontal="left" vertical="center" wrapText="1" indent="1"/>
    </xf>
    <xf numFmtId="0" fontId="17" fillId="0" borderId="60" xfId="0" applyFont="1" applyBorder="1" applyAlignment="1" applyProtection="1">
      <alignment horizontal="left" vertical="center" wrapText="1" indent="1"/>
    </xf>
    <xf numFmtId="0" fontId="25" fillId="0" borderId="38" xfId="0" applyFont="1" applyFill="1" applyBorder="1" applyAlignment="1" applyProtection="1">
      <alignment horizontal="left" vertical="center" wrapText="1" indent="1"/>
    </xf>
    <xf numFmtId="0" fontId="25" fillId="0" borderId="0" xfId="0" applyFont="1" applyFill="1" applyBorder="1" applyAlignment="1" applyProtection="1">
      <alignment horizontal="left" vertical="center" wrapText="1" indent="1"/>
    </xf>
    <xf numFmtId="0" fontId="25" fillId="0" borderId="60" xfId="0" applyFont="1" applyFill="1" applyBorder="1" applyAlignment="1" applyProtection="1">
      <alignment horizontal="left" vertical="center" wrapText="1" indent="1"/>
    </xf>
    <xf numFmtId="0" fontId="1" fillId="0" borderId="49" xfId="0" applyFont="1" applyBorder="1" applyAlignment="1" applyProtection="1">
      <alignment horizontal="left" vertical="center" wrapText="1" indent="1"/>
    </xf>
    <xf numFmtId="0" fontId="1" fillId="0" borderId="38" xfId="0" applyNumberFormat="1" applyFont="1" applyBorder="1" applyAlignment="1" applyProtection="1">
      <alignment horizontal="left" vertical="center" wrapText="1" indent="1"/>
    </xf>
    <xf numFmtId="0" fontId="1" fillId="0" borderId="0" xfId="0" applyNumberFormat="1" applyFont="1" applyBorder="1" applyAlignment="1" applyProtection="1">
      <alignment horizontal="left" vertical="center" wrapText="1" indent="1"/>
    </xf>
    <xf numFmtId="0" fontId="1" fillId="0" borderId="60" xfId="0" applyNumberFormat="1" applyFont="1" applyBorder="1" applyAlignment="1" applyProtection="1">
      <alignment horizontal="left" vertical="center" wrapText="1" indent="1"/>
    </xf>
    <xf numFmtId="0" fontId="1" fillId="0" borderId="38" xfId="0" quotePrefix="1" applyNumberFormat="1" applyFont="1" applyBorder="1" applyAlignment="1" applyProtection="1">
      <alignment horizontal="left" vertical="center" wrapText="1" indent="1"/>
    </xf>
    <xf numFmtId="0" fontId="1" fillId="0" borderId="39" xfId="0" applyFont="1" applyBorder="1" applyAlignment="1" applyProtection="1">
      <alignment horizontal="left" vertical="center" wrapText="1" indent="1"/>
    </xf>
    <xf numFmtId="0" fontId="1" fillId="0" borderId="40" xfId="0" applyFont="1" applyBorder="1" applyAlignment="1" applyProtection="1">
      <alignment horizontal="left" vertical="center" wrapText="1" indent="1"/>
    </xf>
    <xf numFmtId="0" fontId="1" fillId="0" borderId="41" xfId="0" applyFont="1" applyBorder="1" applyAlignment="1" applyProtection="1">
      <alignment horizontal="left" vertical="center" wrapText="1" indent="1"/>
    </xf>
    <xf numFmtId="0" fontId="17" fillId="2" borderId="49" xfId="0" applyFont="1" applyFill="1" applyBorder="1" applyAlignment="1" applyProtection="1">
      <alignment horizontal="left" vertical="center" wrapText="1"/>
    </xf>
    <xf numFmtId="0" fontId="1" fillId="0" borderId="46" xfId="0" applyFont="1" applyFill="1" applyBorder="1" applyAlignment="1" applyProtection="1">
      <alignment horizontal="center" vertical="center" wrapText="1"/>
    </xf>
    <xf numFmtId="0" fontId="1" fillId="0" borderId="50" xfId="0" applyFont="1" applyFill="1" applyBorder="1" applyAlignment="1" applyProtection="1">
      <alignment horizontal="center" vertical="center" wrapText="1"/>
    </xf>
    <xf numFmtId="0" fontId="1" fillId="0" borderId="47" xfId="0" applyFont="1" applyFill="1" applyBorder="1" applyAlignment="1" applyProtection="1">
      <alignment horizontal="center" vertical="center" wrapText="1"/>
    </xf>
    <xf numFmtId="0" fontId="27" fillId="0" borderId="46" xfId="0" quotePrefix="1" applyFont="1" applyFill="1" applyBorder="1" applyAlignment="1" applyProtection="1">
      <alignment horizontal="left" vertical="center" wrapText="1"/>
    </xf>
    <xf numFmtId="0" fontId="27" fillId="11" borderId="49" xfId="0" applyFont="1" applyFill="1" applyBorder="1" applyAlignment="1" applyProtection="1">
      <alignment horizontal="center" vertical="center" wrapText="1"/>
    </xf>
    <xf numFmtId="0" fontId="1" fillId="0" borderId="49" xfId="0" applyFont="1" applyFill="1" applyBorder="1" applyAlignment="1" applyProtection="1">
      <alignment horizontal="center" vertical="center" wrapText="1"/>
    </xf>
    <xf numFmtId="0" fontId="1" fillId="0" borderId="33" xfId="0" applyFont="1" applyBorder="1" applyAlignment="1" applyProtection="1">
      <alignment horizontal="left" vertical="center" wrapText="1" inden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7" fillId="0" borderId="5" xfId="0" applyFont="1" applyBorder="1" applyAlignment="1">
      <alignment horizontal="left" vertical="center" wrapText="1"/>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7" fillId="5" borderId="75" xfId="0" applyFont="1" applyFill="1" applyBorder="1" applyAlignment="1">
      <alignment horizontal="center" vertical="center" wrapText="1"/>
    </xf>
    <xf numFmtId="0" fontId="17" fillId="5" borderId="76" xfId="0" applyFont="1" applyFill="1" applyBorder="1" applyAlignment="1">
      <alignment horizontal="center" vertical="center" wrapText="1"/>
    </xf>
    <xf numFmtId="0" fontId="17" fillId="5" borderId="77" xfId="0"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39" fillId="0" borderId="0" xfId="0" applyFont="1" applyAlignment="1">
      <alignment horizontal="center" vertical="center"/>
    </xf>
    <xf numFmtId="0" fontId="27" fillId="11" borderId="46" xfId="0" applyFont="1" applyFill="1" applyBorder="1" applyAlignment="1">
      <alignment horizontal="center" vertical="center" wrapText="1"/>
    </xf>
    <xf numFmtId="0" fontId="27" fillId="11" borderId="50" xfId="0" applyFont="1" applyFill="1" applyBorder="1" applyAlignment="1">
      <alignment horizontal="center" vertical="center" wrapText="1"/>
    </xf>
    <xf numFmtId="0" fontId="27" fillId="11" borderId="47" xfId="0" applyFont="1" applyFill="1" applyBorder="1" applyAlignment="1">
      <alignment horizontal="center" vertical="center" wrapText="1"/>
    </xf>
    <xf numFmtId="0" fontId="17" fillId="5" borderId="46" xfId="0" applyFont="1" applyFill="1" applyBorder="1" applyAlignment="1">
      <alignment horizontal="center" vertical="center" wrapText="1"/>
    </xf>
    <xf numFmtId="0" fontId="17" fillId="5" borderId="50" xfId="0" applyFont="1" applyFill="1" applyBorder="1" applyAlignment="1">
      <alignment horizontal="center" vertical="center" wrapText="1"/>
    </xf>
    <xf numFmtId="0" fontId="17" fillId="5" borderId="47" xfId="0" applyFont="1" applyFill="1" applyBorder="1" applyAlignment="1">
      <alignment horizontal="center" vertical="center" wrapText="1"/>
    </xf>
    <xf numFmtId="0" fontId="17" fillId="0" borderId="33" xfId="0" applyFont="1" applyBorder="1" applyAlignment="1">
      <alignment horizontal="left" vertical="center" wrapText="1"/>
    </xf>
    <xf numFmtId="0" fontId="17" fillId="0" borderId="34" xfId="0" applyFont="1" applyBorder="1" applyAlignment="1">
      <alignment horizontal="left" vertical="center" wrapText="1"/>
    </xf>
    <xf numFmtId="0" fontId="17" fillId="0" borderId="35" xfId="0" applyFont="1" applyBorder="1" applyAlignment="1">
      <alignment horizontal="left" vertical="center" wrapText="1"/>
    </xf>
    <xf numFmtId="0" fontId="1" fillId="0" borderId="38" xfId="0" applyFont="1" applyBorder="1" applyAlignment="1">
      <alignment horizontal="left" vertical="center" wrapText="1"/>
    </xf>
    <xf numFmtId="0" fontId="1" fillId="0" borderId="60"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20" fillId="0" borderId="0" xfId="0" applyFont="1" applyBorder="1" applyAlignment="1">
      <alignment horizontal="center" vertical="center" wrapText="1"/>
    </xf>
    <xf numFmtId="0" fontId="1" fillId="0" borderId="48" xfId="0" applyNumberFormat="1" applyFont="1" applyBorder="1" applyAlignment="1">
      <alignment horizontal="center" vertical="center"/>
    </xf>
    <xf numFmtId="0" fontId="17" fillId="0" borderId="42" xfId="0" applyNumberFormat="1" applyFont="1" applyBorder="1" applyAlignment="1">
      <alignment horizontal="left" vertical="center"/>
    </xf>
    <xf numFmtId="0" fontId="49" fillId="0" borderId="0" xfId="0" applyFont="1" applyAlignment="1" applyProtection="1"/>
    <xf numFmtId="0" fontId="99" fillId="0" borderId="0" xfId="0" applyFont="1" applyAlignment="1" applyProtection="1"/>
    <xf numFmtId="0" fontId="4" fillId="7" borderId="2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21" xfId="0" applyFont="1" applyFill="1" applyBorder="1" applyAlignment="1" applyProtection="1">
      <alignment horizontal="center" vertical="center"/>
    </xf>
    <xf numFmtId="0" fontId="4" fillId="0" borderId="23" xfId="0" applyFont="1" applyBorder="1" applyAlignment="1" applyProtection="1">
      <alignment horizontal="left" vertical="center" indent="1"/>
    </xf>
    <xf numFmtId="0" fontId="4" fillId="0" borderId="24" xfId="0" applyFont="1" applyBorder="1" applyAlignment="1" applyProtection="1">
      <alignment horizontal="left" vertical="center" indent="1"/>
    </xf>
    <xf numFmtId="0" fontId="4" fillId="0" borderId="25" xfId="0" applyFont="1" applyBorder="1" applyAlignment="1" applyProtection="1">
      <alignment horizontal="left" vertical="center" indent="1"/>
    </xf>
    <xf numFmtId="0" fontId="4" fillId="7" borderId="20" xfId="0" applyFont="1" applyFill="1" applyBorder="1" applyAlignment="1" applyProtection="1">
      <alignment horizontal="left" vertical="center" indent="1"/>
    </xf>
    <xf numFmtId="0" fontId="4" fillId="7" borderId="0" xfId="0" applyFont="1" applyFill="1" applyBorder="1" applyAlignment="1" applyProtection="1">
      <alignment horizontal="left" vertical="center" indent="1"/>
    </xf>
    <xf numFmtId="0" fontId="4" fillId="7" borderId="21" xfId="0" applyFont="1" applyFill="1" applyBorder="1" applyAlignment="1" applyProtection="1">
      <alignment horizontal="left" vertical="center" indent="1"/>
    </xf>
    <xf numFmtId="0" fontId="4" fillId="0" borderId="23" xfId="0" applyFont="1" applyBorder="1" applyAlignment="1" applyProtection="1">
      <alignment horizontal="left" vertical="center" indent="1"/>
      <protection locked="0"/>
    </xf>
    <xf numFmtId="0" fontId="4" fillId="0" borderId="24" xfId="0" applyFont="1" applyBorder="1" applyAlignment="1" applyProtection="1">
      <alignment horizontal="left" vertical="center" indent="1"/>
      <protection locked="0"/>
    </xf>
    <xf numFmtId="0" fontId="4" fillId="0" borderId="25" xfId="0" applyFont="1" applyBorder="1" applyAlignment="1" applyProtection="1">
      <alignment horizontal="left" vertical="center" indent="1"/>
      <protection locked="0"/>
    </xf>
    <xf numFmtId="0" fontId="4" fillId="11" borderId="23" xfId="0" applyFont="1" applyFill="1" applyBorder="1" applyAlignment="1" applyProtection="1">
      <alignment horizontal="center" vertical="center"/>
    </xf>
    <xf numFmtId="0" fontId="4" fillId="11" borderId="24" xfId="0" applyFont="1" applyFill="1" applyBorder="1" applyAlignment="1" applyProtection="1">
      <alignment horizontal="center" vertical="center"/>
    </xf>
    <xf numFmtId="0" fontId="4" fillId="11" borderId="25" xfId="0" applyFont="1" applyFill="1" applyBorder="1" applyAlignment="1" applyProtection="1">
      <alignment horizontal="center" vertical="center"/>
    </xf>
    <xf numFmtId="0" fontId="48" fillId="0" borderId="26" xfId="0" applyFont="1" applyBorder="1" applyAlignment="1" applyProtection="1">
      <alignment horizontal="left" vertical="top" wrapText="1" indent="1"/>
      <protection locked="0"/>
    </xf>
    <xf numFmtId="0" fontId="48" fillId="0" borderId="27" xfId="0" applyFont="1" applyBorder="1" applyAlignment="1" applyProtection="1">
      <alignment horizontal="left" vertical="top" wrapText="1" indent="1"/>
      <protection locked="0"/>
    </xf>
    <xf numFmtId="0" fontId="48" fillId="0" borderId="28" xfId="0" applyFont="1" applyBorder="1" applyAlignment="1" applyProtection="1">
      <alignment horizontal="left" vertical="top" wrapText="1" indent="1"/>
      <protection locked="0"/>
    </xf>
    <xf numFmtId="0" fontId="4" fillId="0" borderId="20" xfId="0" applyFont="1" applyBorder="1" applyAlignment="1">
      <alignment horizontal="left" indent="1"/>
    </xf>
    <xf numFmtId="0" fontId="4" fillId="0" borderId="0" xfId="0" applyFont="1" applyBorder="1" applyAlignment="1">
      <alignment horizontal="left" indent="1"/>
    </xf>
    <xf numFmtId="0" fontId="4" fillId="0" borderId="21" xfId="0" applyFont="1" applyBorder="1" applyAlignment="1">
      <alignment horizontal="left" indent="1"/>
    </xf>
    <xf numFmtId="0" fontId="48" fillId="0" borderId="20" xfId="0" applyFont="1" applyBorder="1" applyAlignment="1" applyProtection="1">
      <alignment horizontal="left" vertical="top" wrapText="1" indent="1"/>
      <protection locked="0"/>
    </xf>
    <xf numFmtId="0" fontId="48" fillId="0" borderId="0" xfId="0" applyFont="1" applyBorder="1" applyAlignment="1" applyProtection="1">
      <alignment horizontal="left" vertical="top" wrapText="1" indent="1"/>
      <protection locked="0"/>
    </xf>
    <xf numFmtId="0" fontId="48" fillId="0" borderId="21" xfId="0" applyFont="1" applyBorder="1" applyAlignment="1" applyProtection="1">
      <alignment horizontal="left" vertical="top" wrapText="1" indent="1"/>
      <protection locked="0"/>
    </xf>
    <xf numFmtId="0" fontId="13" fillId="11" borderId="22" xfId="0" applyFont="1" applyFill="1" applyBorder="1" applyAlignment="1" applyProtection="1">
      <alignment horizontal="left"/>
      <protection locked="0"/>
    </xf>
    <xf numFmtId="0" fontId="13" fillId="11" borderId="36" xfId="0" applyFont="1" applyFill="1" applyBorder="1" applyAlignment="1" applyProtection="1">
      <alignment horizontal="left"/>
      <protection locked="0"/>
    </xf>
    <xf numFmtId="0" fontId="19" fillId="9" borderId="23" xfId="0" applyFont="1" applyFill="1" applyBorder="1" applyAlignment="1">
      <alignment horizontal="center" vertical="center"/>
    </xf>
    <xf numFmtId="0" fontId="19" fillId="9" borderId="24" xfId="0" applyFont="1" applyFill="1" applyBorder="1" applyAlignment="1">
      <alignment horizontal="center" vertical="center"/>
    </xf>
    <xf numFmtId="0" fontId="19" fillId="9" borderId="25" xfId="0" applyFont="1" applyFill="1" applyBorder="1" applyAlignment="1">
      <alignment horizontal="center" vertical="center"/>
    </xf>
    <xf numFmtId="0" fontId="83" fillId="0" borderId="20" xfId="0" applyFont="1" applyBorder="1" applyAlignment="1">
      <alignment horizontal="left" indent="1"/>
    </xf>
    <xf numFmtId="0" fontId="83" fillId="0" borderId="0" xfId="0" applyFont="1" applyBorder="1" applyAlignment="1">
      <alignment horizontal="left" indent="1"/>
    </xf>
    <xf numFmtId="0" fontId="83" fillId="0" borderId="21" xfId="0" applyFont="1" applyBorder="1" applyAlignment="1">
      <alignment horizontal="left" indent="1"/>
    </xf>
    <xf numFmtId="0" fontId="40" fillId="0" borderId="0" xfId="0" applyFont="1" applyBorder="1" applyAlignment="1" applyProtection="1">
      <alignment horizontal="center" vertical="center" wrapText="1"/>
    </xf>
    <xf numFmtId="0" fontId="40" fillId="0" borderId="0" xfId="0" applyFont="1" applyBorder="1" applyAlignment="1" applyProtection="1">
      <alignment horizontal="center" vertical="center"/>
    </xf>
    <xf numFmtId="0" fontId="2" fillId="0" borderId="0" xfId="0" applyFont="1" applyAlignment="1">
      <alignment horizontal="left" vertical="top"/>
    </xf>
    <xf numFmtId="0" fontId="3" fillId="0" borderId="46" xfId="0" applyNumberFormat="1" applyFont="1" applyBorder="1" applyAlignment="1" applyProtection="1">
      <alignment horizontal="left" vertical="center"/>
      <protection locked="0"/>
    </xf>
    <xf numFmtId="0" fontId="3" fillId="0" borderId="50" xfId="0" applyNumberFormat="1" applyFont="1" applyBorder="1" applyAlignment="1" applyProtection="1">
      <alignment horizontal="left" vertical="center"/>
      <protection locked="0"/>
    </xf>
    <xf numFmtId="0" fontId="3" fillId="0" borderId="47" xfId="0" applyNumberFormat="1" applyFont="1" applyBorder="1" applyAlignment="1" applyProtection="1">
      <alignment horizontal="left" vertical="center"/>
      <protection locked="0"/>
    </xf>
    <xf numFmtId="0" fontId="3" fillId="0" borderId="46" xfId="0" applyNumberFormat="1" applyFont="1" applyBorder="1" applyAlignment="1" applyProtection="1">
      <alignment horizontal="left" vertical="center" wrapText="1"/>
      <protection locked="0"/>
    </xf>
    <xf numFmtId="0" fontId="3" fillId="0" borderId="50" xfId="0" applyNumberFormat="1" applyFont="1" applyBorder="1" applyAlignment="1" applyProtection="1">
      <alignment horizontal="left" vertical="center" wrapText="1"/>
      <protection locked="0"/>
    </xf>
    <xf numFmtId="0" fontId="3" fillId="0" borderId="47" xfId="0" applyNumberFormat="1" applyFont="1" applyBorder="1" applyAlignment="1" applyProtection="1">
      <alignment horizontal="left" vertical="center" wrapText="1"/>
      <protection locked="0"/>
    </xf>
    <xf numFmtId="0" fontId="3" fillId="0" borderId="49" xfId="0" applyNumberFormat="1" applyFont="1" applyBorder="1" applyAlignment="1" applyProtection="1">
      <alignment horizontal="left" vertical="center"/>
      <protection locked="0"/>
    </xf>
    <xf numFmtId="0" fontId="3" fillId="0" borderId="46" xfId="0" applyNumberFormat="1" applyFont="1" applyBorder="1" applyAlignment="1">
      <alignment horizontal="left" vertical="center" wrapText="1"/>
    </xf>
    <xf numFmtId="0" fontId="3" fillId="0" borderId="50" xfId="0" applyNumberFormat="1" applyFont="1" applyBorder="1" applyAlignment="1">
      <alignment horizontal="left" vertical="center" wrapText="1"/>
    </xf>
    <xf numFmtId="0" fontId="3" fillId="0" borderId="47" xfId="0" applyNumberFormat="1" applyFont="1" applyBorder="1" applyAlignment="1">
      <alignment horizontal="left" vertical="center" wrapText="1"/>
    </xf>
    <xf numFmtId="0" fontId="3" fillId="0" borderId="49" xfId="0" applyNumberFormat="1" applyFont="1" applyBorder="1" applyAlignment="1">
      <alignment horizontal="left" vertical="center"/>
    </xf>
    <xf numFmtId="0" fontId="3" fillId="0" borderId="46" xfId="0" applyNumberFormat="1" applyFont="1" applyBorder="1" applyAlignment="1">
      <alignment horizontal="left" vertical="center"/>
    </xf>
    <xf numFmtId="0" fontId="3" fillId="0" borderId="50" xfId="0" applyNumberFormat="1" applyFont="1" applyBorder="1" applyAlignment="1">
      <alignment horizontal="left" vertical="center"/>
    </xf>
    <xf numFmtId="0" fontId="3" fillId="0" borderId="47" xfId="0" applyNumberFormat="1" applyFont="1" applyBorder="1" applyAlignment="1">
      <alignment horizontal="left" vertical="center"/>
    </xf>
    <xf numFmtId="0" fontId="3" fillId="0" borderId="46" xfId="0" applyNumberFormat="1" applyFont="1" applyFill="1" applyBorder="1" applyAlignment="1">
      <alignment horizontal="left" vertical="center"/>
    </xf>
    <xf numFmtId="0" fontId="3" fillId="0" borderId="50" xfId="0" applyNumberFormat="1" applyFont="1" applyFill="1" applyBorder="1" applyAlignment="1">
      <alignment horizontal="left" vertical="center"/>
    </xf>
    <xf numFmtId="0" fontId="3" fillId="0" borderId="47" xfId="0" applyNumberFormat="1" applyFont="1" applyFill="1" applyBorder="1" applyAlignment="1">
      <alignment horizontal="left" vertical="center"/>
    </xf>
    <xf numFmtId="0" fontId="19" fillId="0" borderId="51" xfId="0" applyNumberFormat="1" applyFont="1" applyBorder="1" applyAlignment="1">
      <alignment horizontal="left"/>
    </xf>
    <xf numFmtId="0" fontId="19" fillId="0" borderId="57" xfId="0" applyNumberFormat="1" applyFont="1" applyBorder="1" applyAlignment="1">
      <alignment horizontal="center"/>
    </xf>
    <xf numFmtId="0" fontId="67" fillId="0" borderId="32" xfId="0" applyNumberFormat="1" applyFont="1" applyBorder="1" applyAlignment="1" applyProtection="1">
      <alignment horizontal="left"/>
      <protection locked="0"/>
    </xf>
    <xf numFmtId="0" fontId="9" fillId="0" borderId="164" xfId="0" applyFont="1" applyBorder="1" applyAlignment="1" applyProtection="1">
      <alignment horizontal="center" vertical="center"/>
    </xf>
    <xf numFmtId="0" fontId="17" fillId="0" borderId="137" xfId="0" applyNumberFormat="1" applyFont="1" applyBorder="1" applyAlignment="1" applyProtection="1">
      <alignment horizontal="left" vertical="center"/>
    </xf>
    <xf numFmtId="0" fontId="20" fillId="4" borderId="133" xfId="0" applyFont="1" applyFill="1" applyBorder="1" applyAlignment="1" applyProtection="1">
      <alignment horizontal="center" vertical="center" wrapText="1"/>
    </xf>
    <xf numFmtId="0" fontId="20" fillId="4" borderId="136" xfId="0" applyFont="1" applyFill="1" applyBorder="1" applyAlignment="1" applyProtection="1">
      <alignment horizontal="center" vertical="center" wrapText="1"/>
    </xf>
    <xf numFmtId="0" fontId="20" fillId="4" borderId="134" xfId="0" applyFont="1" applyFill="1" applyBorder="1" applyAlignment="1" applyProtection="1">
      <alignment horizontal="center" vertical="center" wrapText="1"/>
    </xf>
    <xf numFmtId="0" fontId="19" fillId="11" borderId="139" xfId="0" applyFont="1" applyFill="1" applyBorder="1" applyAlignment="1" applyProtection="1">
      <alignment horizontal="center" vertical="center"/>
    </xf>
    <xf numFmtId="0" fontId="19" fillId="11" borderId="140" xfId="0" applyFont="1" applyFill="1" applyBorder="1" applyAlignment="1" applyProtection="1">
      <alignment horizontal="center" vertical="center"/>
    </xf>
    <xf numFmtId="0" fontId="19" fillId="11" borderId="141" xfId="0" applyFont="1" applyFill="1" applyBorder="1" applyAlignment="1" applyProtection="1">
      <alignment horizontal="center" vertical="center"/>
    </xf>
    <xf numFmtId="0" fontId="19" fillId="11" borderId="155" xfId="0" applyFont="1" applyFill="1" applyBorder="1" applyAlignment="1" applyProtection="1">
      <alignment horizontal="center" vertical="center"/>
    </xf>
    <xf numFmtId="0" fontId="19" fillId="11" borderId="144" xfId="0" applyFont="1" applyFill="1" applyBorder="1" applyAlignment="1" applyProtection="1">
      <alignment horizontal="center" vertical="center"/>
    </xf>
    <xf numFmtId="0" fontId="19" fillId="11" borderId="162" xfId="0" applyFont="1" applyFill="1" applyBorder="1" applyAlignment="1" applyProtection="1">
      <alignment horizontal="center" vertical="center"/>
    </xf>
    <xf numFmtId="0" fontId="1" fillId="0" borderId="46" xfId="0" applyNumberFormat="1" applyFont="1" applyBorder="1" applyAlignment="1" applyProtection="1">
      <alignment horizontal="center" vertical="center" wrapText="1"/>
    </xf>
    <xf numFmtId="0" fontId="1" fillId="0" borderId="47" xfId="0" applyNumberFormat="1" applyFont="1" applyBorder="1" applyAlignment="1" applyProtection="1">
      <alignment horizontal="center" vertical="center" wrapText="1"/>
    </xf>
    <xf numFmtId="49" fontId="8" fillId="0" borderId="0" xfId="0" applyNumberFormat="1" applyFont="1" applyBorder="1" applyAlignment="1" applyProtection="1">
      <alignment horizontal="center" vertical="center"/>
    </xf>
    <xf numFmtId="49" fontId="8" fillId="0" borderId="135" xfId="0" applyNumberFormat="1" applyFont="1" applyBorder="1" applyAlignment="1" applyProtection="1">
      <alignment horizontal="center" vertical="center"/>
    </xf>
    <xf numFmtId="0" fontId="1" fillId="0" borderId="133" xfId="0" applyNumberFormat="1" applyFont="1" applyBorder="1" applyAlignment="1" applyProtection="1">
      <alignment horizontal="center" vertical="center" wrapText="1"/>
    </xf>
    <xf numFmtId="0" fontId="1" fillId="0" borderId="136" xfId="0" applyNumberFormat="1" applyFont="1" applyBorder="1" applyAlignment="1" applyProtection="1">
      <alignment horizontal="center" vertical="center" wrapText="1"/>
    </xf>
    <xf numFmtId="0" fontId="1" fillId="0" borderId="134" xfId="0" applyNumberFormat="1" applyFont="1" applyBorder="1" applyAlignment="1" applyProtection="1">
      <alignment horizontal="center" vertical="center" wrapText="1"/>
    </xf>
    <xf numFmtId="0" fontId="19" fillId="11" borderId="142" xfId="0" applyFont="1" applyFill="1" applyBorder="1" applyAlignment="1" applyProtection="1">
      <alignment horizontal="center" vertical="center"/>
    </xf>
    <xf numFmtId="0" fontId="19" fillId="11" borderId="0" xfId="0" applyFont="1" applyFill="1" applyBorder="1" applyAlignment="1" applyProtection="1">
      <alignment horizontal="center" vertical="center"/>
    </xf>
    <xf numFmtId="0" fontId="19" fillId="11" borderId="99" xfId="0" applyFont="1" applyFill="1" applyBorder="1" applyAlignment="1" applyProtection="1">
      <alignment horizontal="center" vertical="center"/>
    </xf>
    <xf numFmtId="0" fontId="19" fillId="11" borderId="143" xfId="0" applyFont="1" applyFill="1" applyBorder="1" applyAlignment="1" applyProtection="1">
      <alignment horizontal="center" vertical="center"/>
    </xf>
    <xf numFmtId="0" fontId="13" fillId="11" borderId="23" xfId="0" applyFont="1" applyFill="1" applyBorder="1" applyAlignment="1">
      <alignment horizontal="center" vertical="center"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20" fillId="7" borderId="23" xfId="0" applyFont="1" applyFill="1" applyBorder="1" applyAlignment="1">
      <alignment horizontal="center" vertical="center" wrapText="1"/>
    </xf>
    <xf numFmtId="0" fontId="20" fillId="7" borderId="24" xfId="0" applyFont="1" applyFill="1" applyBorder="1" applyAlignment="1">
      <alignment horizontal="center" vertical="center"/>
    </xf>
    <xf numFmtId="0" fontId="20" fillId="7" borderId="25" xfId="0" applyFont="1" applyFill="1" applyBorder="1" applyAlignment="1">
      <alignment horizontal="center" vertical="center"/>
    </xf>
    <xf numFmtId="0" fontId="28" fillId="11" borderId="17" xfId="0" applyFont="1" applyFill="1" applyBorder="1" applyAlignment="1">
      <alignment horizontal="center" vertical="center" wrapText="1"/>
    </xf>
    <xf numFmtId="0" fontId="28" fillId="11" borderId="18" xfId="0" applyFont="1" applyFill="1" applyBorder="1" applyAlignment="1">
      <alignment horizontal="center" vertical="center" wrapText="1"/>
    </xf>
    <xf numFmtId="0" fontId="28" fillId="11" borderId="19" xfId="0" applyFont="1" applyFill="1" applyBorder="1" applyAlignment="1">
      <alignment horizontal="center" vertical="center" wrapText="1"/>
    </xf>
    <xf numFmtId="3" fontId="27" fillId="0" borderId="49" xfId="0" applyNumberFormat="1" applyFont="1" applyBorder="1" applyAlignment="1" applyProtection="1">
      <alignment horizontal="right" vertical="center" wrapText="1"/>
      <protection locked="0"/>
    </xf>
    <xf numFmtId="3" fontId="25" fillId="0" borderId="49" xfId="0" applyNumberFormat="1" applyFont="1" applyBorder="1" applyAlignment="1" applyProtection="1">
      <alignment horizontal="right" vertical="center" wrapText="1"/>
      <protection locked="0"/>
    </xf>
    <xf numFmtId="0" fontId="42" fillId="4" borderId="39" xfId="0" applyFont="1" applyFill="1" applyBorder="1" applyAlignment="1">
      <alignment horizontal="center" vertical="center"/>
    </xf>
    <xf numFmtId="0" fontId="42" fillId="4" borderId="40" xfId="0" applyFont="1" applyFill="1" applyBorder="1" applyAlignment="1">
      <alignment horizontal="center" vertical="center"/>
    </xf>
    <xf numFmtId="3" fontId="27" fillId="4" borderId="46" xfId="0" applyNumberFormat="1" applyFont="1" applyFill="1" applyBorder="1" applyAlignment="1">
      <alignment horizontal="right" vertical="center"/>
    </xf>
    <xf numFmtId="3" fontId="27" fillId="4" borderId="47" xfId="0" applyNumberFormat="1" applyFont="1" applyFill="1" applyBorder="1" applyAlignment="1">
      <alignment horizontal="right" vertical="center"/>
    </xf>
    <xf numFmtId="3" fontId="27" fillId="4" borderId="46" xfId="0" applyNumberFormat="1" applyFont="1" applyFill="1" applyBorder="1" applyAlignment="1">
      <alignment horizontal="right" vertical="center" wrapText="1"/>
    </xf>
    <xf numFmtId="3" fontId="27" fillId="4" borderId="47" xfId="0" applyNumberFormat="1" applyFont="1" applyFill="1" applyBorder="1" applyAlignment="1">
      <alignment horizontal="right" vertical="center" wrapText="1"/>
    </xf>
    <xf numFmtId="0" fontId="25" fillId="0" borderId="38" xfId="0" applyFont="1" applyBorder="1" applyAlignment="1">
      <alignment horizontal="left" vertical="center" wrapText="1"/>
    </xf>
    <xf numFmtId="0" fontId="25" fillId="0" borderId="0" xfId="0" applyFont="1" applyBorder="1" applyAlignment="1">
      <alignment horizontal="left" vertical="center" wrapText="1"/>
    </xf>
    <xf numFmtId="0" fontId="25" fillId="0" borderId="60" xfId="0" applyFont="1" applyBorder="1" applyAlignment="1">
      <alignment horizontal="left" vertical="center" wrapText="1"/>
    </xf>
    <xf numFmtId="3" fontId="25" fillId="0" borderId="38" xfId="0" applyNumberFormat="1" applyFont="1" applyBorder="1" applyAlignment="1">
      <alignment horizontal="right" vertical="center" wrapText="1"/>
    </xf>
    <xf numFmtId="3" fontId="25" fillId="0" borderId="60" xfId="0" applyNumberFormat="1" applyFont="1" applyBorder="1" applyAlignment="1">
      <alignment horizontal="right" vertical="center" wrapText="1"/>
    </xf>
    <xf numFmtId="3" fontId="25" fillId="0" borderId="0" xfId="0" applyNumberFormat="1" applyFont="1" applyBorder="1" applyAlignment="1">
      <alignment horizontal="right" vertical="center" wrapText="1"/>
    </xf>
    <xf numFmtId="3" fontId="25" fillId="0" borderId="55" xfId="0" applyNumberFormat="1" applyFont="1" applyBorder="1" applyAlignment="1" applyProtection="1">
      <alignment horizontal="right" vertical="center" wrapText="1"/>
      <protection locked="0"/>
    </xf>
    <xf numFmtId="0" fontId="25" fillId="0" borderId="33" xfId="0" applyFont="1" applyBorder="1" applyAlignment="1">
      <alignment horizontal="left" vertical="center" wrapText="1" indent="1"/>
    </xf>
    <xf numFmtId="0" fontId="25" fillId="0" borderId="34" xfId="0" applyFont="1" applyBorder="1" applyAlignment="1">
      <alignment horizontal="left" vertical="center" wrapText="1" indent="1"/>
    </xf>
    <xf numFmtId="0" fontId="25" fillId="0" borderId="35" xfId="0" applyFont="1" applyBorder="1" applyAlignment="1">
      <alignment horizontal="left" vertical="center" wrapText="1" indent="1"/>
    </xf>
    <xf numFmtId="3" fontId="25" fillId="0" borderId="46" xfId="0" applyNumberFormat="1" applyFont="1" applyBorder="1" applyAlignment="1" applyProtection="1">
      <alignment horizontal="right" vertical="center" wrapText="1"/>
      <protection locked="0"/>
    </xf>
    <xf numFmtId="3" fontId="25" fillId="0" borderId="47" xfId="0" applyNumberFormat="1" applyFont="1" applyBorder="1" applyAlignment="1" applyProtection="1">
      <alignment horizontal="right" vertical="center" wrapText="1"/>
      <protection locked="0"/>
    </xf>
    <xf numFmtId="0" fontId="25" fillId="0" borderId="38" xfId="0" applyFont="1" applyBorder="1" applyAlignment="1">
      <alignment horizontal="left" vertical="center" wrapText="1" indent="1"/>
    </xf>
    <xf numFmtId="0" fontId="25" fillId="0" borderId="0" xfId="0" applyFont="1" applyBorder="1" applyAlignment="1">
      <alignment horizontal="left" vertical="center" wrapText="1" indent="1"/>
    </xf>
    <xf numFmtId="0" fontId="25" fillId="0" borderId="60" xfId="0" applyFont="1" applyBorder="1" applyAlignment="1">
      <alignment horizontal="left" vertical="center" wrapText="1" indent="1"/>
    </xf>
    <xf numFmtId="0" fontId="42" fillId="4" borderId="46" xfId="0" applyFont="1" applyFill="1" applyBorder="1" applyAlignment="1">
      <alignment horizontal="center" vertical="center" wrapText="1"/>
    </xf>
    <xf numFmtId="0" fontId="42" fillId="4" borderId="50" xfId="0" applyFont="1" applyFill="1" applyBorder="1" applyAlignment="1">
      <alignment horizontal="center" vertical="center" wrapText="1"/>
    </xf>
    <xf numFmtId="0" fontId="42" fillId="4" borderId="47" xfId="0" applyFont="1" applyFill="1" applyBorder="1" applyAlignment="1">
      <alignment horizontal="center" vertical="center" wrapText="1"/>
    </xf>
    <xf numFmtId="0" fontId="25" fillId="0" borderId="49" xfId="0" applyFont="1" applyBorder="1" applyAlignment="1">
      <alignment horizontal="center" vertical="center" wrapText="1"/>
    </xf>
    <xf numFmtId="0" fontId="25" fillId="0" borderId="58" xfId="0" applyFont="1" applyBorder="1" applyAlignment="1">
      <alignment horizontal="center" vertical="center" wrapText="1"/>
    </xf>
    <xf numFmtId="3" fontId="25" fillId="0" borderId="33" xfId="0" applyNumberFormat="1" applyFont="1" applyBorder="1" applyAlignment="1" applyProtection="1">
      <alignment horizontal="right" vertical="center" wrapText="1"/>
      <protection locked="0"/>
    </xf>
    <xf numFmtId="3" fontId="25" fillId="0" borderId="35" xfId="0" applyNumberFormat="1" applyFont="1" applyBorder="1" applyAlignment="1" applyProtection="1">
      <alignment horizontal="right" vertical="center" wrapText="1"/>
      <protection locked="0"/>
    </xf>
    <xf numFmtId="3" fontId="25" fillId="0" borderId="39" xfId="0" applyNumberFormat="1" applyFont="1" applyBorder="1" applyAlignment="1" applyProtection="1">
      <alignment horizontal="right" vertical="center" wrapText="1"/>
      <protection locked="0"/>
    </xf>
    <xf numFmtId="3" fontId="25" fillId="0" borderId="41" xfId="0" applyNumberFormat="1" applyFont="1" applyBorder="1" applyAlignment="1" applyProtection="1">
      <alignment horizontal="right" vertical="center" wrapText="1"/>
      <protection locked="0"/>
    </xf>
    <xf numFmtId="0" fontId="58" fillId="0" borderId="46" xfId="0" applyFont="1" applyBorder="1" applyAlignment="1" applyProtection="1">
      <alignment horizontal="left" vertical="center" wrapText="1" indent="1"/>
      <protection locked="0"/>
    </xf>
    <xf numFmtId="0" fontId="58" fillId="0" borderId="50" xfId="0" applyFont="1" applyBorder="1" applyAlignment="1" applyProtection="1">
      <alignment horizontal="left" vertical="center" wrapText="1" indent="1"/>
      <protection locked="0"/>
    </xf>
    <xf numFmtId="0" fontId="25" fillId="0" borderId="46"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47" xfId="0" applyFont="1" applyBorder="1" applyAlignment="1">
      <alignment horizontal="center" vertical="center" wrapText="1"/>
    </xf>
    <xf numFmtId="0" fontId="58" fillId="0" borderId="47" xfId="0" applyFont="1" applyBorder="1" applyAlignment="1" applyProtection="1">
      <alignment horizontal="left" vertical="center" wrapText="1" indent="1"/>
      <protection locked="0"/>
    </xf>
    <xf numFmtId="0" fontId="58" fillId="0" borderId="38" xfId="0" applyFont="1" applyBorder="1" applyAlignment="1" applyProtection="1">
      <alignment horizontal="left" vertical="center" wrapText="1" indent="1"/>
      <protection locked="0"/>
    </xf>
    <xf numFmtId="0" fontId="58" fillId="0" borderId="0" xfId="0" applyFont="1" applyBorder="1" applyAlignment="1" applyProtection="1">
      <alignment horizontal="left" vertical="center" wrapText="1" indent="1"/>
      <protection locked="0"/>
    </xf>
    <xf numFmtId="3" fontId="25" fillId="0" borderId="59" xfId="0" applyNumberFormat="1" applyFont="1" applyBorder="1" applyAlignment="1" applyProtection="1">
      <alignment horizontal="right" vertical="center" wrapText="1"/>
      <protection locked="0"/>
    </xf>
    <xf numFmtId="0" fontId="25" fillId="0" borderId="38" xfId="0" applyFont="1" applyBorder="1" applyAlignment="1">
      <alignment horizontal="left" indent="1"/>
    </xf>
    <xf numFmtId="0" fontId="25" fillId="0" borderId="0" xfId="0" applyFont="1" applyBorder="1" applyAlignment="1">
      <alignment horizontal="left" indent="1"/>
    </xf>
    <xf numFmtId="3" fontId="25" fillId="0" borderId="59" xfId="0" applyNumberFormat="1" applyFont="1" applyBorder="1" applyAlignment="1">
      <alignment horizontal="right" vertical="center" wrapText="1"/>
    </xf>
    <xf numFmtId="0" fontId="41" fillId="0" borderId="38" xfId="0" applyFont="1" applyBorder="1" applyAlignment="1">
      <alignment horizontal="center" vertical="center" wrapText="1"/>
    </xf>
    <xf numFmtId="0" fontId="41" fillId="0" borderId="0" xfId="0" applyFont="1" applyBorder="1" applyAlignment="1">
      <alignment horizontal="center" vertical="center" wrapText="1"/>
    </xf>
    <xf numFmtId="3" fontId="25" fillId="0" borderId="58" xfId="0" applyNumberFormat="1" applyFont="1" applyBorder="1" applyAlignment="1">
      <alignment horizontal="right" vertical="center" wrapText="1"/>
    </xf>
    <xf numFmtId="0" fontId="27" fillId="0" borderId="46" xfId="0" applyFont="1" applyBorder="1" applyAlignment="1">
      <alignment horizontal="center" vertical="center" wrapText="1"/>
    </xf>
    <xf numFmtId="0" fontId="27" fillId="0" borderId="47" xfId="0" applyFont="1" applyBorder="1" applyAlignment="1">
      <alignment horizontal="center" vertical="center" wrapText="1"/>
    </xf>
    <xf numFmtId="0" fontId="27" fillId="4" borderId="46" xfId="0" applyFont="1" applyFill="1" applyBorder="1" applyAlignment="1">
      <alignment horizontal="center" vertical="center" wrapText="1"/>
    </xf>
    <xf numFmtId="0" fontId="27" fillId="4" borderId="47" xfId="0" applyFont="1" applyFill="1" applyBorder="1" applyAlignment="1">
      <alignment horizontal="center" vertical="center" wrapText="1"/>
    </xf>
    <xf numFmtId="49" fontId="1" fillId="0" borderId="50" xfId="0" applyNumberFormat="1" applyFont="1" applyBorder="1" applyAlignment="1">
      <alignment horizontal="center" vertical="center" wrapText="1"/>
    </xf>
    <xf numFmtId="0" fontId="25" fillId="11" borderId="33" xfId="0" applyFont="1" applyFill="1" applyBorder="1" applyAlignment="1">
      <alignment horizontal="center" vertical="center" wrapText="1"/>
    </xf>
    <xf numFmtId="0" fontId="27" fillId="11" borderId="34" xfId="0" applyFont="1" applyFill="1" applyBorder="1" applyAlignment="1">
      <alignment horizontal="center" vertical="center" wrapText="1"/>
    </xf>
    <xf numFmtId="0" fontId="27" fillId="11" borderId="35"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59" xfId="0" applyFont="1" applyFill="1" applyBorder="1" applyAlignment="1">
      <alignment horizontal="center" vertical="center" wrapText="1"/>
    </xf>
    <xf numFmtId="0" fontId="57" fillId="0" borderId="33" xfId="0" applyFont="1" applyBorder="1" applyAlignment="1" applyProtection="1">
      <alignment horizontal="left" vertical="center" indent="1"/>
      <protection locked="0"/>
    </xf>
    <xf numFmtId="0" fontId="57" fillId="0" borderId="34" xfId="0" applyFont="1" applyBorder="1" applyAlignment="1" applyProtection="1">
      <alignment horizontal="left" vertical="center" indent="1"/>
      <protection locked="0"/>
    </xf>
    <xf numFmtId="0" fontId="57" fillId="0" borderId="46" xfId="0" applyFont="1" applyBorder="1" applyAlignment="1" applyProtection="1">
      <alignment horizontal="left" vertical="center" indent="1"/>
      <protection locked="0"/>
    </xf>
    <xf numFmtId="0" fontId="57" fillId="0" borderId="50" xfId="0" applyFont="1" applyBorder="1" applyAlignment="1" applyProtection="1">
      <alignment horizontal="left" vertical="center" indent="1"/>
      <protection locked="0"/>
    </xf>
    <xf numFmtId="0" fontId="57" fillId="0" borderId="47" xfId="0" applyFont="1" applyBorder="1" applyAlignment="1" applyProtection="1">
      <alignment horizontal="left" vertical="center" indent="1"/>
      <protection locked="0"/>
    </xf>
    <xf numFmtId="0" fontId="33" fillId="4" borderId="46" xfId="0" applyFont="1" applyFill="1" applyBorder="1" applyAlignment="1">
      <alignment horizontal="right" vertical="center" indent="1"/>
    </xf>
    <xf numFmtId="0" fontId="33" fillId="4" borderId="50" xfId="0" applyFont="1" applyFill="1" applyBorder="1" applyAlignment="1">
      <alignment horizontal="right" vertical="center" indent="1"/>
    </xf>
    <xf numFmtId="0" fontId="33" fillId="4" borderId="47" xfId="0" applyFont="1" applyFill="1" applyBorder="1" applyAlignment="1">
      <alignment horizontal="right" vertical="center" indent="1"/>
    </xf>
    <xf numFmtId="0" fontId="57" fillId="0" borderId="35" xfId="0" applyFont="1" applyBorder="1" applyAlignment="1" applyProtection="1">
      <alignment horizontal="left" vertical="center" indent="1"/>
      <protection locked="0"/>
    </xf>
    <xf numFmtId="0" fontId="24" fillId="0" borderId="46" xfId="0" applyFont="1" applyBorder="1" applyAlignment="1">
      <alignment horizontal="left" vertical="center" indent="1"/>
    </xf>
    <xf numFmtId="0" fontId="24" fillId="0" borderId="50" xfId="0" applyFont="1" applyBorder="1" applyAlignment="1">
      <alignment horizontal="left" vertical="center" indent="1"/>
    </xf>
    <xf numFmtId="0" fontId="24" fillId="0" borderId="47" xfId="0" applyFont="1" applyBorder="1" applyAlignment="1">
      <alignment horizontal="left" vertical="center" indent="1"/>
    </xf>
    <xf numFmtId="3" fontId="4" fillId="0" borderId="46" xfId="0" applyNumberFormat="1" applyFont="1" applyBorder="1" applyAlignment="1" applyProtection="1">
      <alignment horizontal="right" vertical="center" indent="1"/>
      <protection locked="0"/>
    </xf>
    <xf numFmtId="3" fontId="4" fillId="0" borderId="47" xfId="0" applyNumberFormat="1" applyFont="1" applyBorder="1" applyAlignment="1" applyProtection="1">
      <alignment horizontal="right" vertical="center" indent="1"/>
      <protection locked="0"/>
    </xf>
    <xf numFmtId="0" fontId="19" fillId="11" borderId="50" xfId="0" applyFont="1" applyFill="1" applyBorder="1" applyAlignment="1">
      <alignment horizontal="center" vertical="center"/>
    </xf>
    <xf numFmtId="0" fontId="57" fillId="0" borderId="49" xfId="0" applyFont="1" applyBorder="1" applyAlignment="1" applyProtection="1">
      <alignment horizontal="left" vertical="center"/>
      <protection locked="0"/>
    </xf>
    <xf numFmtId="0" fontId="57" fillId="0" borderId="58" xfId="0" applyFont="1" applyBorder="1" applyAlignment="1" applyProtection="1">
      <alignment horizontal="left" vertical="center"/>
      <protection locked="0"/>
    </xf>
    <xf numFmtId="0" fontId="25" fillId="11" borderId="49" xfId="0" applyNumberFormat="1" applyFont="1" applyFill="1" applyBorder="1" applyAlignment="1">
      <alignment horizontal="center" vertical="center" wrapText="1"/>
    </xf>
    <xf numFmtId="0" fontId="25" fillId="11" borderId="58" xfId="0" applyNumberFormat="1" applyFont="1" applyFill="1" applyBorder="1" applyAlignment="1">
      <alignment horizontal="center" vertical="center" wrapText="1"/>
    </xf>
    <xf numFmtId="0" fontId="25" fillId="11" borderId="49" xfId="0" applyNumberFormat="1" applyFont="1" applyFill="1" applyBorder="1" applyAlignment="1">
      <alignment horizontal="center" vertical="center"/>
    </xf>
    <xf numFmtId="0" fontId="25" fillId="11" borderId="58" xfId="0" applyNumberFormat="1" applyFont="1" applyFill="1" applyBorder="1" applyAlignment="1">
      <alignment horizontal="center" vertical="center"/>
    </xf>
    <xf numFmtId="0" fontId="60" fillId="11" borderId="49" xfId="0" applyNumberFormat="1" applyFont="1" applyFill="1" applyBorder="1" applyAlignment="1">
      <alignment horizontal="center" vertical="center"/>
    </xf>
    <xf numFmtId="0" fontId="17" fillId="4" borderId="79" xfId="0" applyFont="1" applyFill="1" applyBorder="1" applyAlignment="1">
      <alignment horizontal="center" vertical="center"/>
    </xf>
    <xf numFmtId="0" fontId="17" fillId="4" borderId="80" xfId="0" applyFont="1" applyFill="1" applyBorder="1" applyAlignment="1">
      <alignment horizontal="center" vertical="center"/>
    </xf>
    <xf numFmtId="0" fontId="17" fillId="4" borderId="81" xfId="0" applyFont="1" applyFill="1" applyBorder="1" applyAlignment="1">
      <alignment horizontal="center" vertical="center"/>
    </xf>
    <xf numFmtId="0" fontId="57" fillId="0" borderId="78" xfId="0" applyFont="1" applyBorder="1" applyAlignment="1" applyProtection="1">
      <alignment horizontal="left" vertical="center"/>
      <protection locked="0"/>
    </xf>
    <xf numFmtId="3" fontId="19" fillId="4" borderId="49" xfId="0" applyNumberFormat="1" applyFont="1" applyFill="1" applyBorder="1" applyAlignment="1">
      <alignment horizontal="right" vertical="center"/>
    </xf>
    <xf numFmtId="0" fontId="19" fillId="4" borderId="49" xfId="0" applyFont="1" applyFill="1" applyBorder="1" applyAlignment="1">
      <alignment horizontal="left" vertical="center" indent="1"/>
    </xf>
    <xf numFmtId="3" fontId="3" fillId="4" borderId="49" xfId="0" applyNumberFormat="1" applyFont="1" applyFill="1" applyBorder="1" applyAlignment="1">
      <alignment horizontal="right" vertical="center"/>
    </xf>
    <xf numFmtId="3" fontId="4" fillId="0" borderId="49" xfId="0" applyNumberFormat="1" applyFont="1" applyBorder="1" applyAlignment="1" applyProtection="1">
      <alignment horizontal="right" vertical="center"/>
      <protection locked="0"/>
    </xf>
    <xf numFmtId="49" fontId="1" fillId="0" borderId="124" xfId="0" applyNumberFormat="1" applyFont="1" applyBorder="1" applyAlignment="1">
      <alignment horizontal="center" vertical="center" wrapText="1"/>
    </xf>
    <xf numFmtId="49" fontId="1" fillId="0" borderId="125" xfId="0" applyNumberFormat="1" applyFont="1" applyBorder="1" applyAlignment="1">
      <alignment horizontal="center" vertical="center" wrapText="1"/>
    </xf>
    <xf numFmtId="49" fontId="1" fillId="0" borderId="126" xfId="0" applyNumberFormat="1" applyFont="1" applyBorder="1" applyAlignment="1">
      <alignment horizontal="center" vertical="center" wrapText="1"/>
    </xf>
    <xf numFmtId="0" fontId="24" fillId="0" borderId="49" xfId="3" applyFont="1" applyBorder="1" applyAlignment="1">
      <alignment horizontal="left" vertical="center" indent="1"/>
    </xf>
    <xf numFmtId="0" fontId="26" fillId="4" borderId="49" xfId="3" applyFont="1" applyFill="1" applyBorder="1" applyAlignment="1">
      <alignment horizontal="right" vertical="center"/>
    </xf>
    <xf numFmtId="0" fontId="61" fillId="4" borderId="49" xfId="0" applyFont="1" applyFill="1" applyBorder="1" applyAlignment="1">
      <alignment horizontal="center" vertical="center"/>
    </xf>
    <xf numFmtId="0" fontId="24" fillId="11" borderId="49" xfId="3" applyFont="1" applyFill="1" applyBorder="1" applyAlignment="1">
      <alignment horizontal="center"/>
    </xf>
    <xf numFmtId="49" fontId="1" fillId="0" borderId="0" xfId="0" applyNumberFormat="1" applyFont="1" applyBorder="1" applyAlignment="1">
      <alignment horizontal="center" vertical="center"/>
    </xf>
    <xf numFmtId="0" fontId="4" fillId="0" borderId="49" xfId="0" applyFont="1" applyBorder="1" applyAlignment="1" applyProtection="1">
      <alignment horizontal="left" vertical="center" indent="1"/>
      <protection locked="0"/>
    </xf>
    <xf numFmtId="0" fontId="4" fillId="0" borderId="49" xfId="0" applyFont="1" applyBorder="1" applyAlignment="1" applyProtection="1">
      <alignment horizontal="left" vertical="center" wrapText="1" indent="1"/>
      <protection locked="0"/>
    </xf>
    <xf numFmtId="0" fontId="4" fillId="0" borderId="55" xfId="0" applyFont="1" applyBorder="1" applyAlignment="1" applyProtection="1">
      <alignment horizontal="left" vertical="center" indent="1"/>
      <protection locked="0"/>
    </xf>
    <xf numFmtId="0" fontId="4" fillId="0" borderId="46" xfId="0" applyFont="1" applyBorder="1" applyAlignment="1" applyProtection="1">
      <alignment horizontal="left" vertical="center" indent="1"/>
      <protection locked="0"/>
    </xf>
    <xf numFmtId="0" fontId="4" fillId="0" borderId="50" xfId="0" applyFont="1" applyBorder="1" applyAlignment="1" applyProtection="1">
      <alignment horizontal="left" vertical="center" indent="1"/>
      <protection locked="0"/>
    </xf>
    <xf numFmtId="0" fontId="4" fillId="0" borderId="47" xfId="0" applyFont="1" applyBorder="1" applyAlignment="1" applyProtection="1">
      <alignment horizontal="left" vertical="center" indent="1"/>
      <protection locked="0"/>
    </xf>
    <xf numFmtId="0" fontId="4" fillId="0" borderId="58" xfId="0" applyFont="1" applyBorder="1" applyAlignment="1" applyProtection="1">
      <alignment horizontal="left" vertical="center" indent="1"/>
      <protection locked="0"/>
    </xf>
    <xf numFmtId="0" fontId="3" fillId="11" borderId="49" xfId="0" applyFont="1" applyFill="1" applyBorder="1" applyAlignment="1" applyProtection="1">
      <alignment horizontal="center" vertical="center"/>
    </xf>
    <xf numFmtId="0" fontId="3" fillId="8" borderId="49" xfId="0" applyFont="1" applyFill="1" applyBorder="1" applyAlignment="1" applyProtection="1">
      <alignment horizontal="center" vertical="center"/>
    </xf>
    <xf numFmtId="0" fontId="79" fillId="0" borderId="0" xfId="0" applyFont="1" applyBorder="1" applyAlignment="1" applyProtection="1">
      <alignment horizontal="center" vertical="center" wrapText="1"/>
    </xf>
    <xf numFmtId="0" fontId="79" fillId="0" borderId="0" xfId="0" applyFont="1" applyBorder="1" applyAlignment="1" applyProtection="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7" fillId="0" borderId="118" xfId="0" applyFont="1" applyBorder="1" applyAlignment="1">
      <alignment horizontal="left" vertical="center"/>
    </xf>
    <xf numFmtId="0" fontId="17" fillId="0" borderId="118" xfId="0" applyNumberFormat="1" applyFont="1" applyBorder="1" applyAlignment="1">
      <alignment horizontal="left" vertical="center"/>
    </xf>
    <xf numFmtId="0" fontId="17" fillId="0" borderId="50" xfId="0" applyFont="1" applyBorder="1" applyAlignment="1">
      <alignment horizontal="left" vertical="center" indent="1"/>
    </xf>
    <xf numFmtId="0" fontId="17" fillId="0" borderId="47" xfId="0" applyFont="1" applyBorder="1" applyAlignment="1">
      <alignment horizontal="left" vertical="center" indent="1"/>
    </xf>
    <xf numFmtId="0" fontId="55" fillId="0" borderId="55" xfId="0" applyFont="1" applyBorder="1" applyAlignment="1" applyProtection="1">
      <alignment horizontal="left" vertical="top" indent="1"/>
      <protection locked="0"/>
    </xf>
    <xf numFmtId="0" fontId="55" fillId="0" borderId="49" xfId="0" applyFont="1" applyBorder="1" applyAlignment="1" applyProtection="1">
      <alignment horizontal="left" vertical="top" indent="1"/>
      <protection locked="0"/>
    </xf>
    <xf numFmtId="0" fontId="17" fillId="0" borderId="34" xfId="0" applyFont="1" applyBorder="1" applyAlignment="1">
      <alignment horizontal="left" vertical="center" indent="1"/>
    </xf>
    <xf numFmtId="0" fontId="17" fillId="0" borderId="35" xfId="0" applyFont="1" applyBorder="1" applyAlignment="1">
      <alignment horizontal="left" vertical="center" indent="1"/>
    </xf>
    <xf numFmtId="0" fontId="20" fillId="0" borderId="46" xfId="0" applyFont="1" applyBorder="1" applyAlignment="1">
      <alignment horizontal="center" vertical="center"/>
    </xf>
    <xf numFmtId="0" fontId="20" fillId="0" borderId="50" xfId="0" applyFont="1" applyBorder="1" applyAlignment="1">
      <alignment horizontal="center" vertical="center"/>
    </xf>
    <xf numFmtId="0" fontId="20" fillId="0" borderId="47" xfId="0" applyFont="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7" fillId="0" borderId="46" xfId="0" applyFont="1" applyBorder="1" applyAlignment="1">
      <alignment horizontal="left" vertical="center" indent="1"/>
    </xf>
    <xf numFmtId="0" fontId="17" fillId="0" borderId="119" xfId="0" applyNumberFormat="1" applyFont="1" applyBorder="1" applyAlignment="1">
      <alignment horizontal="left" vertical="center"/>
    </xf>
    <xf numFmtId="0" fontId="17" fillId="0" borderId="120" xfId="0" applyNumberFormat="1" applyFont="1" applyBorder="1" applyAlignment="1">
      <alignment horizontal="left" vertical="center"/>
    </xf>
    <xf numFmtId="0" fontId="17" fillId="0" borderId="22" xfId="0" applyNumberFormat="1" applyFont="1" applyBorder="1" applyAlignment="1">
      <alignment horizontal="left" vertical="center"/>
    </xf>
    <xf numFmtId="0" fontId="17" fillId="0" borderId="49" xfId="0" applyFont="1" applyBorder="1" applyAlignment="1">
      <alignment horizontal="left" vertical="center" indent="1"/>
    </xf>
    <xf numFmtId="0" fontId="17" fillId="0" borderId="83" xfId="0" applyNumberFormat="1" applyFont="1" applyBorder="1" applyAlignment="1">
      <alignment horizontal="left" vertical="center"/>
    </xf>
    <xf numFmtId="0" fontId="17" fillId="0" borderId="84" xfId="0" applyNumberFormat="1" applyFont="1" applyBorder="1" applyAlignment="1">
      <alignment horizontal="left" vertical="center"/>
    </xf>
    <xf numFmtId="0" fontId="17" fillId="0" borderId="42" xfId="0" applyNumberFormat="1" applyFont="1" applyBorder="1" applyAlignment="1">
      <alignment horizontal="center" vertical="center"/>
    </xf>
    <xf numFmtId="0" fontId="17" fillId="0" borderId="85" xfId="0" applyNumberFormat="1" applyFont="1" applyBorder="1" applyAlignment="1">
      <alignment horizontal="center" vertical="center"/>
    </xf>
    <xf numFmtId="0" fontId="17" fillId="0" borderId="22" xfId="0" applyNumberFormat="1" applyFont="1" applyBorder="1" applyAlignment="1">
      <alignment horizontal="center" vertical="center"/>
    </xf>
    <xf numFmtId="0" fontId="17" fillId="0" borderId="121" xfId="0" applyNumberFormat="1" applyFont="1" applyBorder="1" applyAlignment="1">
      <alignment horizontal="center" vertical="center"/>
    </xf>
    <xf numFmtId="0" fontId="85" fillId="0" borderId="33" xfId="0" applyFont="1" applyBorder="1" applyAlignment="1">
      <alignment horizontal="left" indent="1"/>
    </xf>
    <xf numFmtId="0" fontId="85" fillId="0" borderId="34" xfId="0" applyFont="1" applyBorder="1" applyAlignment="1">
      <alignment horizontal="left" indent="1"/>
    </xf>
    <xf numFmtId="0" fontId="85" fillId="0" borderId="35" xfId="0" applyFont="1" applyBorder="1" applyAlignment="1">
      <alignment horizontal="left" indent="1"/>
    </xf>
    <xf numFmtId="0" fontId="85" fillId="0" borderId="38" xfId="0" applyFont="1" applyBorder="1" applyAlignment="1">
      <alignment horizontal="left" indent="1"/>
    </xf>
    <xf numFmtId="0" fontId="85" fillId="0" borderId="0" xfId="0" applyFont="1" applyBorder="1" applyAlignment="1">
      <alignment horizontal="left" indent="1"/>
    </xf>
    <xf numFmtId="0" fontId="85" fillId="0" borderId="60" xfId="0" applyFont="1" applyBorder="1" applyAlignment="1">
      <alignment horizontal="left" indent="1"/>
    </xf>
    <xf numFmtId="0" fontId="55" fillId="0" borderId="59" xfId="0" applyFont="1" applyBorder="1" applyAlignment="1" applyProtection="1">
      <alignment horizontal="left" vertical="top" indent="1"/>
      <protection locked="0"/>
    </xf>
    <xf numFmtId="0" fontId="17" fillId="0" borderId="40" xfId="0" applyNumberFormat="1" applyFont="1" applyBorder="1" applyAlignment="1">
      <alignment horizontal="left" vertical="center"/>
    </xf>
    <xf numFmtId="0" fontId="17" fillId="0" borderId="42" xfId="0" applyFont="1" applyBorder="1" applyAlignment="1">
      <alignment horizontal="left" vertical="center"/>
    </xf>
    <xf numFmtId="0" fontId="1" fillId="0" borderId="49" xfId="0" applyFont="1" applyBorder="1" applyAlignment="1">
      <alignment horizontal="center" vertical="center" wrapText="1"/>
    </xf>
    <xf numFmtId="0" fontId="1" fillId="0" borderId="49" xfId="0" applyFont="1" applyBorder="1" applyAlignment="1">
      <alignment horizontal="center" vertical="center"/>
    </xf>
    <xf numFmtId="0" fontId="17" fillId="0" borderId="48" xfId="0" applyFont="1" applyBorder="1" applyAlignment="1">
      <alignment horizontal="left" vertical="center"/>
    </xf>
  </cellXfs>
  <cellStyles count="10">
    <cellStyle name="Lien hypertexte" xfId="1" builtinId="8"/>
    <cellStyle name="Lien hypertexte visité" xfId="5" builtinId="9" hidden="1"/>
    <cellStyle name="Lien hypertexte visité" xfId="6" builtinId="9" hidden="1"/>
    <cellStyle name="Lien hypertexte visité" xfId="7" builtinId="9" hidden="1"/>
    <cellStyle name="Lien hypertexte visité" xfId="8" builtinId="9" hidden="1"/>
    <cellStyle name="Milliers" xfId="9" builtinId="3"/>
    <cellStyle name="Normal" xfId="0" builtinId="0"/>
    <cellStyle name="Normal 3" xfId="3"/>
    <cellStyle name="Normal_LIASSE SYSCOA ESSAI 1999" xfId="2"/>
    <cellStyle name="Pourcentage" xfId="4" builtinId="5"/>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95250</xdr:colOff>
      <xdr:row>2</xdr:row>
      <xdr:rowOff>57150</xdr:rowOff>
    </xdr:from>
    <xdr:to>
      <xdr:col>12</xdr:col>
      <xdr:colOff>0</xdr:colOff>
      <xdr:row>6</xdr:row>
      <xdr:rowOff>19050</xdr:rowOff>
    </xdr:to>
    <xdr:pic>
      <xdr:nvPicPr>
        <xdr:cNvPr id="4"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2025" y="314325"/>
          <a:ext cx="13335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22412</xdr:colOff>
      <xdr:row>19</xdr:row>
      <xdr:rowOff>116167</xdr:rowOff>
    </xdr:from>
    <xdr:ext cx="5883088" cy="1638065"/>
    <xdr:sp macro="" textlink="">
      <xdr:nvSpPr>
        <xdr:cNvPr id="5" name="Rectangle 4"/>
        <xdr:cNvSpPr/>
      </xdr:nvSpPr>
      <xdr:spPr>
        <a:xfrm>
          <a:off x="165287" y="3640417"/>
          <a:ext cx="5883088" cy="1638065"/>
        </a:xfrm>
        <a:prstGeom prst="rect">
          <a:avLst/>
        </a:prstGeom>
        <a:pattFill prst="pct10">
          <a:fgClr>
            <a:schemeClr val="bg1">
              <a:lumMod val="75000"/>
            </a:schemeClr>
          </a:fgClr>
          <a:bgClr>
            <a:schemeClr val="bg1"/>
          </a:bgClr>
        </a:pattFill>
        <a:effectLst>
          <a:outerShdw blurRad="50800" dist="101600" dir="4200000" algn="t" rotWithShape="0">
            <a:prstClr val="black">
              <a:alpha val="43000"/>
            </a:prstClr>
          </a:outerShdw>
        </a:effectLst>
      </xdr:spPr>
      <xdr:txBody>
        <a:bodyPr wrap="none" lIns="91440" tIns="45720" rIns="91440" bIns="45720">
          <a:noAutofit/>
        </a:bodyPr>
        <a:lstStyle/>
        <a:p>
          <a:pPr algn="ctr"/>
          <a:endParaRPr lang="fr-FR" sz="1600" b="1" cap="none" spc="0">
            <a:ln w="12700">
              <a:solidFill>
                <a:schemeClr val="tx2">
                  <a:satMod val="155000"/>
                </a:schemeClr>
              </a:solidFill>
              <a:prstDash val="solid"/>
            </a:ln>
            <a:solidFill>
              <a:srgbClr val="16A216"/>
            </a:solidFill>
            <a:effectLst>
              <a:outerShdw blurRad="41275" dist="20320" dir="1800000" algn="tl" rotWithShape="0">
                <a:srgbClr val="000000">
                  <a:alpha val="40000"/>
                </a:srgbClr>
              </a:outerShdw>
            </a:effectLst>
            <a:latin typeface="Times New Roman" panose="02020603050405020304" pitchFamily="18" charset="0"/>
            <a:cs typeface="Times New Roman" panose="02020603050405020304" pitchFamily="18" charset="0"/>
          </a:endParaRPr>
        </a:p>
        <a:p>
          <a:pPr algn="ctr"/>
          <a:r>
            <a:rPr lang="fr-FR" sz="1600" b="1" cap="none" spc="0">
              <a:ln w="12700">
                <a:solidFill>
                  <a:schemeClr val="tx2">
                    <a:satMod val="155000"/>
                  </a:schemeClr>
                </a:solidFill>
                <a:prstDash val="solid"/>
              </a:ln>
              <a:solidFill>
                <a:srgbClr val="16A216"/>
              </a:solidFill>
              <a:effectLst>
                <a:outerShdw blurRad="41275" dist="20320" dir="1800000" algn="tl" rotWithShape="0">
                  <a:srgbClr val="000000">
                    <a:alpha val="40000"/>
                  </a:srgbClr>
                </a:outerShdw>
              </a:effectLst>
              <a:latin typeface="Times New Roman" panose="02020603050405020304" pitchFamily="18" charset="0"/>
              <a:cs typeface="Times New Roman" panose="02020603050405020304" pitchFamily="18" charset="0"/>
            </a:rPr>
            <a:t>SUPPORT</a:t>
          </a:r>
          <a:r>
            <a:rPr lang="fr-FR" sz="1600" b="1" cap="none" spc="0" baseline="0">
              <a:ln w="12700">
                <a:solidFill>
                  <a:schemeClr val="tx2">
                    <a:satMod val="155000"/>
                  </a:schemeClr>
                </a:solidFill>
                <a:prstDash val="solid"/>
              </a:ln>
              <a:solidFill>
                <a:srgbClr val="16A216"/>
              </a:solidFill>
              <a:effectLst>
                <a:outerShdw blurRad="41275" dist="20320" dir="1800000" algn="tl" rotWithShape="0">
                  <a:srgbClr val="000000">
                    <a:alpha val="40000"/>
                  </a:srgbClr>
                </a:outerShdw>
              </a:effectLst>
              <a:latin typeface="Times New Roman" panose="02020603050405020304" pitchFamily="18" charset="0"/>
              <a:cs typeface="Times New Roman" panose="02020603050405020304" pitchFamily="18" charset="0"/>
            </a:rPr>
            <a:t> NORMALISE DE COLLECTE DES </a:t>
          </a:r>
        </a:p>
        <a:p>
          <a:pPr algn="ctr"/>
          <a:endParaRPr lang="fr-FR" sz="1600" b="1" cap="none" spc="0" baseline="0">
            <a:ln w="12700">
              <a:solidFill>
                <a:schemeClr val="tx2">
                  <a:satMod val="155000"/>
                </a:schemeClr>
              </a:solidFill>
              <a:prstDash val="solid"/>
            </a:ln>
            <a:solidFill>
              <a:srgbClr val="16A216"/>
            </a:solidFill>
            <a:effectLst>
              <a:outerShdw blurRad="41275" dist="20320" dir="1800000" algn="tl" rotWithShape="0">
                <a:srgbClr val="000000">
                  <a:alpha val="40000"/>
                </a:srgbClr>
              </a:outerShdw>
            </a:effectLst>
            <a:latin typeface="Times New Roman" panose="02020603050405020304" pitchFamily="18" charset="0"/>
            <a:cs typeface="Times New Roman" panose="02020603050405020304" pitchFamily="18" charset="0"/>
          </a:endParaRPr>
        </a:p>
        <a:p>
          <a:pPr algn="ctr"/>
          <a:r>
            <a:rPr lang="fr-FR" sz="1600" b="1" cap="none" spc="0" baseline="0">
              <a:ln w="12700">
                <a:solidFill>
                  <a:schemeClr val="tx2">
                    <a:satMod val="155000"/>
                  </a:schemeClr>
                </a:solidFill>
                <a:prstDash val="solid"/>
              </a:ln>
              <a:solidFill>
                <a:srgbClr val="16A216"/>
              </a:solidFill>
              <a:effectLst>
                <a:outerShdw blurRad="41275" dist="20320" dir="1800000" algn="tl" rotWithShape="0">
                  <a:srgbClr val="000000">
                    <a:alpha val="40000"/>
                  </a:srgbClr>
                </a:outerShdw>
              </a:effectLst>
              <a:latin typeface="Times New Roman" panose="02020603050405020304" pitchFamily="18" charset="0"/>
              <a:cs typeface="Times New Roman" panose="02020603050405020304" pitchFamily="18" charset="0"/>
            </a:rPr>
            <a:t>ETATS FINANCIERS DU SYSTEME COMPTABLE OHADA</a:t>
          </a:r>
        </a:p>
        <a:p>
          <a:pPr algn="ctr"/>
          <a:endParaRPr lang="fr-FR" sz="1600" b="1" cap="none" spc="0" baseline="0">
            <a:ln w="12700">
              <a:solidFill>
                <a:schemeClr val="tx2">
                  <a:satMod val="155000"/>
                </a:schemeClr>
              </a:solidFill>
              <a:prstDash val="solid"/>
            </a:ln>
            <a:solidFill>
              <a:srgbClr val="16A216"/>
            </a:solidFill>
            <a:effectLst>
              <a:outerShdw blurRad="41275" dist="20320" dir="1800000" algn="tl" rotWithShape="0">
                <a:srgbClr val="000000">
                  <a:alpha val="40000"/>
                </a:srgbClr>
              </a:outerShdw>
            </a:effectLst>
            <a:latin typeface="Times New Roman" panose="02020603050405020304" pitchFamily="18" charset="0"/>
            <a:cs typeface="Times New Roman" panose="02020603050405020304" pitchFamily="18" charset="0"/>
          </a:endParaRPr>
        </a:p>
        <a:p>
          <a:pPr algn="ctr"/>
          <a:r>
            <a:rPr lang="fr-FR" sz="1600" b="1" cap="none" spc="0">
              <a:ln w="12700">
                <a:solidFill>
                  <a:schemeClr val="tx2">
                    <a:satMod val="155000"/>
                  </a:schemeClr>
                </a:solidFill>
                <a:prstDash val="solid"/>
              </a:ln>
              <a:solidFill>
                <a:srgbClr val="16A216"/>
              </a:solidFill>
              <a:effectLst>
                <a:outerShdw blurRad="41275" dist="20320" dir="1800000" algn="tl" rotWithShape="0">
                  <a:srgbClr val="000000">
                    <a:alpha val="40000"/>
                  </a:srgbClr>
                </a:outerShdw>
              </a:effectLst>
              <a:latin typeface="Times New Roman" panose="02020603050405020304" pitchFamily="18" charset="0"/>
              <a:cs typeface="Times New Roman" panose="02020603050405020304" pitchFamily="18" charset="0"/>
            </a:rPr>
            <a:t>(SYSCOHADA)</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9525</xdr:colOff>
      <xdr:row>7</xdr:row>
      <xdr:rowOff>9525</xdr:rowOff>
    </xdr:from>
    <xdr:to>
      <xdr:col>3</xdr:col>
      <xdr:colOff>9525</xdr:colOff>
      <xdr:row>10</xdr:row>
      <xdr:rowOff>0</xdr:rowOff>
    </xdr:to>
    <xdr:cxnSp macro="">
      <xdr:nvCxnSpPr>
        <xdr:cNvPr id="3" name="Connecteur droit 2"/>
        <xdr:cNvCxnSpPr/>
      </xdr:nvCxnSpPr>
      <xdr:spPr>
        <a:xfrm>
          <a:off x="9525" y="1524000"/>
          <a:ext cx="3476625" cy="89535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7</xdr:row>
      <xdr:rowOff>9525</xdr:rowOff>
    </xdr:from>
    <xdr:to>
      <xdr:col>4</xdr:col>
      <xdr:colOff>9525</xdr:colOff>
      <xdr:row>10</xdr:row>
      <xdr:rowOff>0</xdr:rowOff>
    </xdr:to>
    <xdr:cxnSp macro="">
      <xdr:nvCxnSpPr>
        <xdr:cNvPr id="3" name="Connecteur droit 2"/>
        <xdr:cNvCxnSpPr/>
      </xdr:nvCxnSpPr>
      <xdr:spPr>
        <a:xfrm>
          <a:off x="19050" y="1524000"/>
          <a:ext cx="3019425" cy="101917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9525</xdr:colOff>
      <xdr:row>10</xdr:row>
      <xdr:rowOff>9525</xdr:rowOff>
    </xdr:to>
    <xdr:cxnSp macro="">
      <xdr:nvCxnSpPr>
        <xdr:cNvPr id="3" name="Connecteur droit 2"/>
        <xdr:cNvCxnSpPr/>
      </xdr:nvCxnSpPr>
      <xdr:spPr>
        <a:xfrm>
          <a:off x="0" y="1704975"/>
          <a:ext cx="3238500" cy="108585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9525</xdr:rowOff>
    </xdr:from>
    <xdr:to>
      <xdr:col>3</xdr:col>
      <xdr:colOff>0</xdr:colOff>
      <xdr:row>10</xdr:row>
      <xdr:rowOff>0</xdr:rowOff>
    </xdr:to>
    <xdr:cxnSp macro="">
      <xdr:nvCxnSpPr>
        <xdr:cNvPr id="3" name="Connecteur droit 2">
          <a:extLst>
            <a:ext uri="{FF2B5EF4-FFF2-40B4-BE49-F238E27FC236}">
              <a16:creationId xmlns:a16="http://schemas.microsoft.com/office/drawing/2014/main" xmlns="" id="{00000000-0008-0000-1300-000003000000}"/>
            </a:ext>
          </a:extLst>
        </xdr:cNvPr>
        <xdr:cNvCxnSpPr/>
      </xdr:nvCxnSpPr>
      <xdr:spPr>
        <a:xfrm>
          <a:off x="0" y="1714500"/>
          <a:ext cx="3228975" cy="96202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190500</xdr:rowOff>
    </xdr:to>
    <xdr:cxnSp macro="">
      <xdr:nvCxnSpPr>
        <xdr:cNvPr id="2" name="Connecteur droit 1"/>
        <xdr:cNvCxnSpPr/>
      </xdr:nvCxnSpPr>
      <xdr:spPr>
        <a:xfrm>
          <a:off x="0" y="1704975"/>
          <a:ext cx="3743325" cy="75247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6</xdr:row>
      <xdr:rowOff>428625</xdr:rowOff>
    </xdr:from>
    <xdr:to>
      <xdr:col>4</xdr:col>
      <xdr:colOff>0</xdr:colOff>
      <xdr:row>11</xdr:row>
      <xdr:rowOff>0</xdr:rowOff>
    </xdr:to>
    <xdr:cxnSp macro="">
      <xdr:nvCxnSpPr>
        <xdr:cNvPr id="3" name="Connecteur droit 2"/>
        <xdr:cNvCxnSpPr/>
      </xdr:nvCxnSpPr>
      <xdr:spPr>
        <a:xfrm>
          <a:off x="266700" y="1695450"/>
          <a:ext cx="2019300" cy="8763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9525</xdr:colOff>
      <xdr:row>10</xdr:row>
      <xdr:rowOff>0</xdr:rowOff>
    </xdr:to>
    <xdr:cxnSp macro="">
      <xdr:nvCxnSpPr>
        <xdr:cNvPr id="2" name="Connecteur droit 1"/>
        <xdr:cNvCxnSpPr/>
      </xdr:nvCxnSpPr>
      <xdr:spPr>
        <a:xfrm>
          <a:off x="0" y="1704975"/>
          <a:ext cx="2638425" cy="66675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7</xdr:row>
      <xdr:rowOff>9525</xdr:rowOff>
    </xdr:from>
    <xdr:to>
      <xdr:col>6</xdr:col>
      <xdr:colOff>9525</xdr:colOff>
      <xdr:row>8</xdr:row>
      <xdr:rowOff>180975</xdr:rowOff>
    </xdr:to>
    <xdr:cxnSp macro="">
      <xdr:nvCxnSpPr>
        <xdr:cNvPr id="2" name="Connecteur droit 1"/>
        <xdr:cNvCxnSpPr/>
      </xdr:nvCxnSpPr>
      <xdr:spPr>
        <a:xfrm>
          <a:off x="0" y="1600200"/>
          <a:ext cx="5191125" cy="333375"/>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rgb="FFC00000"/>
  </sheetPr>
  <dimension ref="A1:M53"/>
  <sheetViews>
    <sheetView showGridLines="0" zoomScale="39" zoomScaleNormal="39" zoomScalePageLayoutView="39" workbookViewId="0">
      <selection activeCell="S40" sqref="S40"/>
    </sheetView>
  </sheetViews>
  <sheetFormatPr baseColWidth="10" defaultColWidth="11.42578125" defaultRowHeight="15" x14ac:dyDescent="0.25"/>
  <cols>
    <col min="1" max="1" width="1.28515625" style="209" customWidth="1"/>
    <col min="2" max="2" width="0.85546875" style="209" customWidth="1"/>
    <col min="3" max="3" width="1.28515625" style="209" customWidth="1"/>
    <col min="4" max="4" width="8.7109375" style="209" customWidth="1"/>
    <col min="5" max="5" width="10.42578125" style="209" customWidth="1"/>
    <col min="6" max="7" width="11.42578125" style="209"/>
    <col min="8" max="8" width="13.140625" style="209" customWidth="1"/>
    <col min="9" max="9" width="11.42578125" style="209"/>
    <col min="10" max="10" width="8.7109375" style="209" customWidth="1"/>
    <col min="11" max="11" width="11.42578125" style="209"/>
    <col min="12" max="12" width="1.28515625" style="209" customWidth="1"/>
    <col min="13" max="13" width="0.85546875" style="209" customWidth="1"/>
    <col min="14" max="16384" width="11.42578125" style="209"/>
  </cols>
  <sheetData>
    <row r="1" spans="1:13" ht="3.75" customHeight="1" thickBot="1" x14ac:dyDescent="0.3">
      <c r="A1" s="783"/>
      <c r="B1" s="783"/>
      <c r="C1" s="783"/>
      <c r="D1" s="783"/>
      <c r="E1" s="783"/>
      <c r="F1" s="783"/>
      <c r="G1" s="783"/>
      <c r="H1" s="783"/>
      <c r="I1" s="783"/>
      <c r="J1" s="783"/>
      <c r="K1" s="783"/>
      <c r="L1" s="783"/>
      <c r="M1" s="783"/>
    </row>
    <row r="2" spans="1:13" ht="4.5" customHeight="1" x14ac:dyDescent="0.25">
      <c r="A2" s="783"/>
      <c r="B2" s="1069"/>
      <c r="C2" s="1070"/>
      <c r="D2" s="1070"/>
      <c r="E2" s="1070"/>
      <c r="F2" s="1070"/>
      <c r="G2" s="1070"/>
      <c r="H2" s="1070"/>
      <c r="I2" s="1070"/>
      <c r="J2" s="1070"/>
      <c r="K2" s="1070"/>
      <c r="L2" s="1070"/>
      <c r="M2" s="1071"/>
    </row>
    <row r="3" spans="1:13" x14ac:dyDescent="0.25">
      <c r="A3" s="783"/>
      <c r="B3" s="1072"/>
      <c r="C3" s="1145"/>
      <c r="D3" s="1146"/>
      <c r="E3" s="1073"/>
      <c r="F3" s="1073"/>
      <c r="G3" s="1074"/>
      <c r="H3" s="1074"/>
      <c r="I3" s="1074"/>
      <c r="J3" s="1074"/>
      <c r="K3" s="1074"/>
      <c r="L3" s="1075"/>
      <c r="M3" s="1076"/>
    </row>
    <row r="4" spans="1:13" ht="15.75" x14ac:dyDescent="0.25">
      <c r="A4" s="783"/>
      <c r="B4" s="1072"/>
      <c r="C4" s="1142"/>
      <c r="D4" s="1143"/>
      <c r="E4"/>
      <c r="F4" s="1144" t="s">
        <v>1508</v>
      </c>
      <c r="G4" s="1144"/>
      <c r="H4" s="1144"/>
      <c r="I4" s="1144"/>
      <c r="J4"/>
      <c r="K4" s="1003"/>
      <c r="L4" s="1077"/>
      <c r="M4" s="1076"/>
    </row>
    <row r="5" spans="1:13" x14ac:dyDescent="0.25">
      <c r="A5" s="783"/>
      <c r="B5" s="1072"/>
      <c r="C5" s="1142"/>
      <c r="D5" s="1143"/>
      <c r="E5"/>
      <c r="F5" s="1078"/>
      <c r="G5" s="1078"/>
      <c r="H5" s="1078"/>
      <c r="I5" s="782"/>
      <c r="J5"/>
      <c r="K5" s="782"/>
      <c r="L5" s="1077"/>
      <c r="M5" s="1076"/>
    </row>
    <row r="6" spans="1:13" ht="15.75" x14ac:dyDescent="0.25">
      <c r="A6" s="783"/>
      <c r="B6" s="1072"/>
      <c r="C6" s="1142"/>
      <c r="D6" s="1143"/>
      <c r="E6"/>
      <c r="F6" s="1079" t="s">
        <v>2977</v>
      </c>
      <c r="G6" s="1080"/>
      <c r="H6" s="1080"/>
      <c r="I6" s="1003"/>
      <c r="J6"/>
      <c r="K6" s="1003"/>
      <c r="L6" s="1077"/>
      <c r="M6" s="1076"/>
    </row>
    <row r="7" spans="1:13" x14ac:dyDescent="0.25">
      <c r="A7" s="783"/>
      <c r="B7" s="1072"/>
      <c r="C7" s="1142"/>
      <c r="D7" s="1143"/>
      <c r="E7"/>
      <c r="F7" s="1078"/>
      <c r="G7" s="1078"/>
      <c r="H7" s="1078"/>
      <c r="I7" s="782"/>
      <c r="J7"/>
      <c r="K7" s="782"/>
      <c r="L7" s="1077"/>
      <c r="M7" s="1076"/>
    </row>
    <row r="8" spans="1:13" ht="15.75" x14ac:dyDescent="0.25">
      <c r="A8" s="783"/>
      <c r="B8" s="1072"/>
      <c r="C8" s="1142"/>
      <c r="D8" s="1143"/>
      <c r="E8"/>
      <c r="F8" s="1144" t="s">
        <v>0</v>
      </c>
      <c r="G8" s="1144"/>
      <c r="H8" s="1144"/>
      <c r="I8" s="1144"/>
      <c r="J8"/>
      <c r="K8" s="1003"/>
      <c r="L8" s="1077"/>
      <c r="M8" s="1076"/>
    </row>
    <row r="9" spans="1:13" x14ac:dyDescent="0.25">
      <c r="A9" s="783"/>
      <c r="B9" s="1072"/>
      <c r="C9" s="1136"/>
      <c r="D9" s="1137"/>
      <c r="E9" s="782"/>
      <c r="F9" s="782"/>
      <c r="G9" s="782"/>
      <c r="H9" s="782"/>
      <c r="I9" s="782"/>
      <c r="J9" s="782"/>
      <c r="K9" s="782"/>
      <c r="L9" s="1077"/>
      <c r="M9" s="1076"/>
    </row>
    <row r="10" spans="1:13" x14ac:dyDescent="0.25">
      <c r="A10" s="783"/>
      <c r="B10" s="1072"/>
      <c r="C10" s="1136"/>
      <c r="D10" s="1137"/>
      <c r="E10" s="782"/>
      <c r="F10" s="782"/>
      <c r="G10" s="782"/>
      <c r="H10" s="782"/>
      <c r="I10" s="782"/>
      <c r="J10" s="782"/>
      <c r="K10" s="782"/>
      <c r="L10" s="1077"/>
      <c r="M10" s="1076"/>
    </row>
    <row r="11" spans="1:13" x14ac:dyDescent="0.25">
      <c r="A11" s="783"/>
      <c r="B11" s="1072"/>
      <c r="C11" s="1136"/>
      <c r="D11" s="1137"/>
      <c r="E11" s="782"/>
      <c r="F11" s="782"/>
      <c r="G11" s="782"/>
      <c r="H11" s="782"/>
      <c r="I11" s="782"/>
      <c r="J11" s="782" t="s">
        <v>1508</v>
      </c>
      <c r="K11" s="782"/>
      <c r="L11" s="1077"/>
      <c r="M11" s="1076"/>
    </row>
    <row r="12" spans="1:13" x14ac:dyDescent="0.25">
      <c r="A12" s="783"/>
      <c r="B12" s="1072"/>
      <c r="C12" s="1136"/>
      <c r="D12" s="1137"/>
      <c r="E12" s="782"/>
      <c r="F12" s="782"/>
      <c r="G12" s="782"/>
      <c r="H12" s="782"/>
      <c r="I12" s="782"/>
      <c r="J12" s="782"/>
      <c r="K12" s="782"/>
      <c r="L12" s="1077"/>
      <c r="M12" s="1076"/>
    </row>
    <row r="13" spans="1:13" x14ac:dyDescent="0.25">
      <c r="A13" s="783"/>
      <c r="B13" s="1072"/>
      <c r="C13" s="1136"/>
      <c r="D13" s="1137"/>
      <c r="E13" s="782"/>
      <c r="F13" s="782"/>
      <c r="G13" s="782"/>
      <c r="H13" s="782"/>
      <c r="I13" s="782"/>
      <c r="J13" s="782"/>
      <c r="K13" s="782"/>
      <c r="L13" s="1077"/>
      <c r="M13" s="1076"/>
    </row>
    <row r="14" spans="1:13" x14ac:dyDescent="0.25">
      <c r="A14" s="783"/>
      <c r="B14" s="1072"/>
      <c r="C14" s="1136"/>
      <c r="D14" s="1137"/>
      <c r="E14" s="782"/>
      <c r="F14" s="782"/>
      <c r="G14" s="782"/>
      <c r="H14" s="782"/>
      <c r="I14" s="782"/>
      <c r="J14" s="782"/>
      <c r="K14" s="782"/>
      <c r="L14" s="1077"/>
      <c r="M14" s="1076"/>
    </row>
    <row r="15" spans="1:13" x14ac:dyDescent="0.25">
      <c r="A15" s="783"/>
      <c r="B15" s="1072"/>
      <c r="C15" s="1136"/>
      <c r="D15" s="1137"/>
      <c r="E15" s="782"/>
      <c r="F15" s="782"/>
      <c r="G15" s="782"/>
      <c r="H15" s="782"/>
      <c r="I15" s="782"/>
      <c r="J15" s="782"/>
      <c r="K15" s="782"/>
      <c r="L15" s="1077"/>
      <c r="M15" s="1076"/>
    </row>
    <row r="16" spans="1:13" x14ac:dyDescent="0.25">
      <c r="A16" s="783"/>
      <c r="B16" s="1072"/>
      <c r="C16" s="1136"/>
      <c r="D16" s="1137"/>
      <c r="E16" s="782"/>
      <c r="F16" s="782"/>
      <c r="G16" s="782"/>
      <c r="H16" s="782"/>
      <c r="I16" s="782"/>
      <c r="J16" s="782"/>
      <c r="K16" s="782"/>
      <c r="L16" s="1077"/>
      <c r="M16" s="1076"/>
    </row>
    <row r="17" spans="1:13" x14ac:dyDescent="0.25">
      <c r="A17" s="783"/>
      <c r="B17" s="1072"/>
      <c r="C17" s="1136"/>
      <c r="D17" s="1137"/>
      <c r="E17" s="782"/>
      <c r="F17" s="782"/>
      <c r="G17" s="782"/>
      <c r="H17" s="782"/>
      <c r="I17" s="782"/>
      <c r="J17" s="782"/>
      <c r="K17" s="782"/>
      <c r="L17" s="1077"/>
      <c r="M17" s="1076"/>
    </row>
    <row r="18" spans="1:13" x14ac:dyDescent="0.25">
      <c r="A18" s="783"/>
      <c r="B18" s="1072"/>
      <c r="C18" s="1136"/>
      <c r="D18" s="1137"/>
      <c r="E18" s="782"/>
      <c r="F18" s="782"/>
      <c r="G18" s="782"/>
      <c r="H18" s="782"/>
      <c r="I18" s="782"/>
      <c r="J18" s="782"/>
      <c r="K18" s="782"/>
      <c r="L18" s="1077"/>
      <c r="M18" s="1076"/>
    </row>
    <row r="19" spans="1:13" x14ac:dyDescent="0.25">
      <c r="A19" s="783"/>
      <c r="B19" s="1072"/>
      <c r="C19" s="1081"/>
      <c r="D19" s="782"/>
      <c r="E19" s="782"/>
      <c r="F19" s="782"/>
      <c r="G19" s="782"/>
      <c r="H19" s="782"/>
      <c r="I19" s="782"/>
      <c r="J19" s="782"/>
      <c r="K19" s="782"/>
      <c r="L19" s="1077"/>
      <c r="M19" s="1076"/>
    </row>
    <row r="20" spans="1:13" x14ac:dyDescent="0.25">
      <c r="A20" s="783"/>
      <c r="B20" s="1072"/>
      <c r="C20" s="1081"/>
      <c r="D20" s="782"/>
      <c r="E20" s="782"/>
      <c r="F20" s="782"/>
      <c r="G20" s="782"/>
      <c r="H20" s="782"/>
      <c r="I20" s="782"/>
      <c r="J20" s="782"/>
      <c r="K20" s="782"/>
      <c r="L20" s="1077"/>
      <c r="M20" s="1076"/>
    </row>
    <row r="21" spans="1:13" x14ac:dyDescent="0.25">
      <c r="A21" s="783"/>
      <c r="B21" s="1072"/>
      <c r="C21" s="1081"/>
      <c r="D21" s="782"/>
      <c r="E21" s="782"/>
      <c r="F21" s="782"/>
      <c r="G21" s="782"/>
      <c r="H21" s="782"/>
      <c r="I21" s="782"/>
      <c r="J21" s="782"/>
      <c r="K21" s="782"/>
      <c r="L21" s="1077"/>
      <c r="M21" s="1076"/>
    </row>
    <row r="22" spans="1:13" x14ac:dyDescent="0.25">
      <c r="A22" s="783"/>
      <c r="B22" s="1072"/>
      <c r="C22" s="1081"/>
      <c r="D22" s="782"/>
      <c r="E22" s="782"/>
      <c r="F22" s="782"/>
      <c r="G22" s="782"/>
      <c r="H22" s="782"/>
      <c r="I22" s="782"/>
      <c r="J22" s="782"/>
      <c r="K22" s="782"/>
      <c r="L22" s="1077"/>
      <c r="M22" s="1076"/>
    </row>
    <row r="23" spans="1:13" x14ac:dyDescent="0.25">
      <c r="A23" s="783"/>
      <c r="B23" s="1072"/>
      <c r="C23" s="1081"/>
      <c r="D23" s="782"/>
      <c r="E23" s="782"/>
      <c r="F23" s="782"/>
      <c r="G23" s="782"/>
      <c r="H23" s="782"/>
      <c r="I23" s="782"/>
      <c r="J23" s="782"/>
      <c r="K23" s="782"/>
      <c r="L23" s="1077"/>
      <c r="M23" s="1076"/>
    </row>
    <row r="24" spans="1:13" x14ac:dyDescent="0.25">
      <c r="A24" s="783"/>
      <c r="B24" s="1072"/>
      <c r="C24" s="1081"/>
      <c r="D24" s="782"/>
      <c r="E24" s="782"/>
      <c r="F24" s="782"/>
      <c r="G24" s="782"/>
      <c r="H24" s="782"/>
      <c r="I24" s="782"/>
      <c r="J24" s="782"/>
      <c r="K24" s="782"/>
      <c r="L24" s="1077"/>
      <c r="M24" s="1076"/>
    </row>
    <row r="25" spans="1:13" x14ac:dyDescent="0.25">
      <c r="A25" s="783"/>
      <c r="B25" s="1072"/>
      <c r="C25" s="1081"/>
      <c r="D25" s="782"/>
      <c r="E25" s="782"/>
      <c r="F25" s="782"/>
      <c r="G25" s="782"/>
      <c r="H25" s="782"/>
      <c r="I25" s="782"/>
      <c r="J25" s="782"/>
      <c r="K25" s="782"/>
      <c r="L25" s="1077"/>
      <c r="M25" s="1076"/>
    </row>
    <row r="26" spans="1:13" x14ac:dyDescent="0.25">
      <c r="A26" s="783"/>
      <c r="B26" s="1072"/>
      <c r="C26" s="1081"/>
      <c r="D26" s="782"/>
      <c r="E26" s="1138"/>
      <c r="F26" s="1139"/>
      <c r="G26" s="1139"/>
      <c r="H26" s="1139"/>
      <c r="I26" s="1139"/>
      <c r="J26" s="1139"/>
      <c r="K26" s="782"/>
      <c r="L26" s="1077"/>
      <c r="M26" s="1076"/>
    </row>
    <row r="27" spans="1:13" x14ac:dyDescent="0.25">
      <c r="A27" s="783"/>
      <c r="B27" s="1072"/>
      <c r="C27" s="1081"/>
      <c r="D27" s="782"/>
      <c r="E27" s="1139"/>
      <c r="F27" s="1139"/>
      <c r="G27" s="1139"/>
      <c r="H27" s="1139"/>
      <c r="I27" s="1139"/>
      <c r="J27" s="1139"/>
      <c r="K27" s="782"/>
      <c r="L27" s="1077"/>
      <c r="M27" s="1076"/>
    </row>
    <row r="28" spans="1:13" x14ac:dyDescent="0.25">
      <c r="A28" s="783"/>
      <c r="B28" s="1072"/>
      <c r="C28" s="1081"/>
      <c r="D28" s="782"/>
      <c r="E28" s="1139"/>
      <c r="F28" s="1139"/>
      <c r="G28" s="1139"/>
      <c r="H28" s="1139"/>
      <c r="I28" s="1139"/>
      <c r="J28" s="1139"/>
      <c r="K28" s="782"/>
      <c r="L28" s="1077"/>
      <c r="M28" s="1076"/>
    </row>
    <row r="29" spans="1:13" x14ac:dyDescent="0.25">
      <c r="A29" s="783"/>
      <c r="B29" s="1072"/>
      <c r="C29" s="1081"/>
      <c r="D29" s="782"/>
      <c r="E29" s="1139"/>
      <c r="F29" s="1139"/>
      <c r="G29" s="1139"/>
      <c r="H29" s="1139"/>
      <c r="I29" s="1139"/>
      <c r="J29" s="1139"/>
      <c r="K29" s="782"/>
      <c r="L29" s="1077"/>
      <c r="M29" s="1076"/>
    </row>
    <row r="30" spans="1:13" x14ac:dyDescent="0.25">
      <c r="A30" s="783"/>
      <c r="B30" s="1072"/>
      <c r="C30" s="1081"/>
      <c r="D30" s="782"/>
      <c r="E30"/>
      <c r="F30"/>
      <c r="G30"/>
      <c r="H30"/>
      <c r="I30"/>
      <c r="J30"/>
      <c r="K30" s="782"/>
      <c r="L30" s="1077"/>
      <c r="M30" s="1076"/>
    </row>
    <row r="31" spans="1:13" ht="26.25" x14ac:dyDescent="0.4">
      <c r="A31" s="783"/>
      <c r="B31" s="1072"/>
      <c r="C31" s="1081"/>
      <c r="D31" s="782"/>
      <c r="E31" s="1140" t="s">
        <v>1</v>
      </c>
      <c r="F31" s="1141"/>
      <c r="G31" s="1141"/>
      <c r="H31" s="1141"/>
      <c r="I31" s="1141"/>
      <c r="J31" s="1141"/>
      <c r="K31" s="782"/>
      <c r="L31" s="1077"/>
      <c r="M31" s="1076"/>
    </row>
    <row r="32" spans="1:13" x14ac:dyDescent="0.25">
      <c r="A32" s="783"/>
      <c r="B32" s="1072"/>
      <c r="C32" s="1082"/>
      <c r="D32" s="1083"/>
      <c r="E32"/>
      <c r="F32"/>
      <c r="G32"/>
      <c r="H32"/>
      <c r="I32"/>
      <c r="J32"/>
      <c r="K32" s="782"/>
      <c r="L32" s="1077"/>
      <c r="M32" s="1076"/>
    </row>
    <row r="33" spans="1:13" x14ac:dyDescent="0.25">
      <c r="A33" s="783"/>
      <c r="B33" s="1072"/>
      <c r="C33" s="1084"/>
      <c r="D33" s="1085"/>
      <c r="E33"/>
      <c r="F33"/>
      <c r="G33"/>
      <c r="H33"/>
      <c r="I33"/>
      <c r="J33"/>
      <c r="K33" s="782"/>
      <c r="L33" s="1077"/>
      <c r="M33" s="1076"/>
    </row>
    <row r="34" spans="1:13" x14ac:dyDescent="0.25">
      <c r="A34" s="783"/>
      <c r="B34" s="1072"/>
      <c r="C34" s="1086"/>
      <c r="D34" s="1087"/>
      <c r="E34" s="782"/>
      <c r="F34" s="782"/>
      <c r="G34" s="782"/>
      <c r="H34" s="782"/>
      <c r="I34" s="782"/>
      <c r="J34" s="782"/>
      <c r="K34" s="782"/>
      <c r="L34" s="1077"/>
      <c r="M34" s="1076"/>
    </row>
    <row r="35" spans="1:13" x14ac:dyDescent="0.25">
      <c r="A35" s="783"/>
      <c r="B35" s="1072"/>
      <c r="C35" s="1086"/>
      <c r="D35" s="1087"/>
      <c r="E35" s="782"/>
      <c r="F35" s="782"/>
      <c r="G35" s="782"/>
      <c r="H35" s="782"/>
      <c r="I35" s="782"/>
      <c r="J35" s="782"/>
      <c r="K35" s="782"/>
      <c r="L35" s="1077"/>
      <c r="M35" s="1076"/>
    </row>
    <row r="36" spans="1:13" x14ac:dyDescent="0.25">
      <c r="A36" s="783"/>
      <c r="B36" s="1072"/>
      <c r="C36" s="1086"/>
      <c r="D36" s="1087"/>
      <c r="E36" s="782"/>
      <c r="F36" s="782"/>
      <c r="G36" s="782"/>
      <c r="H36" s="782"/>
      <c r="I36" s="782"/>
      <c r="J36" s="782"/>
      <c r="K36" s="782"/>
      <c r="L36" s="1077"/>
      <c r="M36" s="1076"/>
    </row>
    <row r="37" spans="1:13" x14ac:dyDescent="0.25">
      <c r="A37" s="783"/>
      <c r="B37" s="1072"/>
      <c r="C37" s="1086"/>
      <c r="D37" s="1087"/>
      <c r="E37" s="782"/>
      <c r="F37" s="782"/>
      <c r="G37" s="782"/>
      <c r="H37" s="782"/>
      <c r="I37" s="782"/>
      <c r="J37" s="782"/>
      <c r="K37" s="782"/>
      <c r="L37" s="1077"/>
      <c r="M37" s="1076"/>
    </row>
    <row r="38" spans="1:13" x14ac:dyDescent="0.25">
      <c r="A38" s="783"/>
      <c r="B38" s="1072"/>
      <c r="C38" s="1086"/>
      <c r="D38" s="1087"/>
      <c r="E38" s="782"/>
      <c r="F38" s="782"/>
      <c r="G38" s="782"/>
      <c r="H38" s="782"/>
      <c r="I38" s="782"/>
      <c r="J38" s="782"/>
      <c r="K38" s="782"/>
      <c r="L38" s="1077"/>
      <c r="M38" s="1076"/>
    </row>
    <row r="39" spans="1:13" x14ac:dyDescent="0.25">
      <c r="A39" s="783"/>
      <c r="B39" s="1072"/>
      <c r="C39" s="1086"/>
      <c r="D39" s="1087"/>
      <c r="E39" s="782"/>
      <c r="F39" s="782"/>
      <c r="G39" s="782"/>
      <c r="H39" s="782"/>
      <c r="I39" s="782"/>
      <c r="J39" s="782"/>
      <c r="K39" s="782"/>
      <c r="L39" s="1077"/>
      <c r="M39" s="1076"/>
    </row>
    <row r="40" spans="1:13" x14ac:dyDescent="0.25">
      <c r="A40" s="783"/>
      <c r="B40" s="1072"/>
      <c r="C40" s="1086"/>
      <c r="D40" s="1087"/>
      <c r="E40" s="782"/>
      <c r="F40" s="782"/>
      <c r="G40" s="782"/>
      <c r="H40" s="782"/>
      <c r="I40" s="782"/>
      <c r="J40" s="782"/>
      <c r="K40" s="782"/>
      <c r="L40" s="1077"/>
      <c r="M40" s="1076"/>
    </row>
    <row r="41" spans="1:13" x14ac:dyDescent="0.25">
      <c r="A41" s="783"/>
      <c r="B41" s="1072"/>
      <c r="C41" s="1086"/>
      <c r="D41" s="1087"/>
      <c r="E41" s="782"/>
      <c r="F41" s="782"/>
      <c r="G41" s="782"/>
      <c r="H41" s="782"/>
      <c r="I41" s="782"/>
      <c r="J41" s="782"/>
      <c r="K41" s="782"/>
      <c r="L41" s="1077"/>
      <c r="M41" s="1076"/>
    </row>
    <row r="42" spans="1:13" x14ac:dyDescent="0.25">
      <c r="A42" s="783"/>
      <c r="B42" s="1072"/>
      <c r="C42" s="1086"/>
      <c r="D42" s="1087"/>
      <c r="E42" s="782"/>
      <c r="F42" s="782"/>
      <c r="G42" s="782"/>
      <c r="H42" s="782"/>
      <c r="I42" s="782"/>
      <c r="J42" s="782"/>
      <c r="K42" s="782"/>
      <c r="L42" s="1077"/>
      <c r="M42" s="1076"/>
    </row>
    <row r="43" spans="1:13" x14ac:dyDescent="0.25">
      <c r="A43" s="783"/>
      <c r="B43" s="1072"/>
      <c r="C43" s="1086"/>
      <c r="D43" s="1087"/>
      <c r="E43" s="782"/>
      <c r="F43" s="782"/>
      <c r="G43" s="782"/>
      <c r="H43" s="782"/>
      <c r="I43" s="782"/>
      <c r="J43" s="782"/>
      <c r="K43" s="782"/>
      <c r="L43" s="1077"/>
      <c r="M43" s="1076"/>
    </row>
    <row r="44" spans="1:13" x14ac:dyDescent="0.25">
      <c r="A44" s="783"/>
      <c r="B44" s="1072"/>
      <c r="C44" s="1086"/>
      <c r="D44" s="1087"/>
      <c r="E44" s="782"/>
      <c r="F44" s="782"/>
      <c r="G44" s="782"/>
      <c r="H44" s="782"/>
      <c r="I44" s="782"/>
      <c r="J44" s="782"/>
      <c r="K44" s="782"/>
      <c r="L44" s="1077"/>
      <c r="M44" s="1076"/>
    </row>
    <row r="45" spans="1:13" x14ac:dyDescent="0.25">
      <c r="A45" s="783"/>
      <c r="B45" s="1072"/>
      <c r="C45" s="1086"/>
      <c r="D45" s="1087"/>
      <c r="E45" s="782"/>
      <c r="F45" s="782"/>
      <c r="G45" s="782"/>
      <c r="H45" s="782"/>
      <c r="I45" s="782"/>
      <c r="J45" s="782"/>
      <c r="K45" s="782"/>
      <c r="L45" s="1077"/>
      <c r="M45" s="1076"/>
    </row>
    <row r="46" spans="1:13" x14ac:dyDescent="0.25">
      <c r="A46" s="783"/>
      <c r="B46" s="1072"/>
      <c r="C46" s="1086"/>
      <c r="D46" s="1087"/>
      <c r="E46" s="782"/>
      <c r="F46" s="782"/>
      <c r="G46" s="782"/>
      <c r="H46" s="782"/>
      <c r="I46" s="782"/>
      <c r="J46" s="782"/>
      <c r="K46" s="782"/>
      <c r="L46" s="1077"/>
      <c r="M46" s="1076"/>
    </row>
    <row r="47" spans="1:13" x14ac:dyDescent="0.25">
      <c r="A47" s="783"/>
      <c r="B47" s="1072"/>
      <c r="C47" s="1086"/>
      <c r="D47" s="1087"/>
      <c r="E47" s="782"/>
      <c r="F47" s="782"/>
      <c r="G47" s="782"/>
      <c r="H47" s="782"/>
      <c r="I47" s="782"/>
      <c r="J47" s="782"/>
      <c r="K47" s="782"/>
      <c r="L47" s="1077"/>
      <c r="M47" s="1076"/>
    </row>
    <row r="48" spans="1:13" x14ac:dyDescent="0.25">
      <c r="A48" s="783"/>
      <c r="B48" s="1072"/>
      <c r="C48" s="1086"/>
      <c r="D48" s="1087"/>
      <c r="E48" s="782"/>
      <c r="F48" s="782"/>
      <c r="G48" s="782"/>
      <c r="H48" s="782"/>
      <c r="I48" s="782"/>
      <c r="J48" s="782"/>
      <c r="K48" s="782"/>
      <c r="L48" s="1077"/>
      <c r="M48" s="1076"/>
    </row>
    <row r="49" spans="1:13" x14ac:dyDescent="0.25">
      <c r="A49" s="783"/>
      <c r="B49" s="1072"/>
      <c r="C49" s="1086"/>
      <c r="D49" s="1087"/>
      <c r="E49" s="782"/>
      <c r="F49" s="782"/>
      <c r="G49" s="782"/>
      <c r="H49" s="782"/>
      <c r="I49" s="782"/>
      <c r="J49" s="782"/>
      <c r="K49" s="782"/>
      <c r="L49" s="1077"/>
      <c r="M49" s="1076"/>
    </row>
    <row r="50" spans="1:13" x14ac:dyDescent="0.25">
      <c r="A50" s="783"/>
      <c r="B50" s="1072"/>
      <c r="C50" s="1086"/>
      <c r="D50" s="1087"/>
      <c r="E50" s="782"/>
      <c r="F50" s="782"/>
      <c r="G50" s="782"/>
      <c r="H50" s="782"/>
      <c r="I50" s="782"/>
      <c r="J50" s="782"/>
      <c r="K50" s="782"/>
      <c r="L50" s="1077"/>
      <c r="M50" s="1076"/>
    </row>
    <row r="51" spans="1:13" x14ac:dyDescent="0.25">
      <c r="A51" s="783"/>
      <c r="B51" s="1072"/>
      <c r="C51" s="1086"/>
      <c r="D51" s="1087"/>
      <c r="E51" s="782"/>
      <c r="F51" s="782"/>
      <c r="G51" s="782"/>
      <c r="H51" s="782"/>
      <c r="I51" s="782"/>
      <c r="J51" s="782"/>
      <c r="K51" s="782"/>
      <c r="L51" s="1077"/>
      <c r="M51" s="1076"/>
    </row>
    <row r="52" spans="1:13" x14ac:dyDescent="0.25">
      <c r="A52" s="783"/>
      <c r="B52" s="1072"/>
      <c r="C52" s="1088"/>
      <c r="D52" s="1089"/>
      <c r="E52" s="1090"/>
      <c r="F52" s="1090"/>
      <c r="G52" s="1090"/>
      <c r="H52" s="1090"/>
      <c r="I52" s="1090"/>
      <c r="J52" s="1090"/>
      <c r="K52" s="1090"/>
      <c r="L52" s="1091"/>
      <c r="M52" s="1076"/>
    </row>
    <row r="53" spans="1:13" ht="5.25" customHeight="1" thickBot="1" x14ac:dyDescent="0.3">
      <c r="A53" s="783"/>
      <c r="B53" s="1092"/>
      <c r="C53" s="1093"/>
      <c r="D53" s="1093"/>
      <c r="E53" s="1093"/>
      <c r="F53" s="1093"/>
      <c r="G53" s="1093"/>
      <c r="H53" s="1093"/>
      <c r="I53" s="1093"/>
      <c r="J53" s="1093"/>
      <c r="K53" s="1093"/>
      <c r="L53" s="1093"/>
      <c r="M53" s="1094"/>
    </row>
  </sheetData>
  <sheetProtection selectLockedCells="1"/>
  <mergeCells count="20">
    <mergeCell ref="C3:D3"/>
    <mergeCell ref="C4:D4"/>
    <mergeCell ref="F4:I4"/>
    <mergeCell ref="C5:D5"/>
    <mergeCell ref="C6:D6"/>
    <mergeCell ref="C7:D7"/>
    <mergeCell ref="C8:D8"/>
    <mergeCell ref="F8:I8"/>
    <mergeCell ref="C9:D9"/>
    <mergeCell ref="C10:D10"/>
    <mergeCell ref="C11:D11"/>
    <mergeCell ref="C12:D12"/>
    <mergeCell ref="C13:D13"/>
    <mergeCell ref="C14:D14"/>
    <mergeCell ref="C15:D15"/>
    <mergeCell ref="C16:D16"/>
    <mergeCell ref="C17:D17"/>
    <mergeCell ref="C18:D18"/>
    <mergeCell ref="E26:J29"/>
    <mergeCell ref="E31:J31"/>
  </mergeCells>
  <printOptions horizontalCentered="1" verticalCentered="1"/>
  <pageMargins left="0.51180550000000002" right="0.51180550000000002" top="0.3541667" bottom="0.3541667" header="0.3152778" footer="0.3152778"/>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theme="9" tint="0.39997558519241921"/>
    <pageSetUpPr fitToPage="1"/>
  </sheetPr>
  <dimension ref="A1:M39"/>
  <sheetViews>
    <sheetView showGridLines="0" showZeros="0" tabSelected="1" topLeftCell="A20" zoomScale="118" zoomScaleNormal="118" zoomScalePageLayoutView="40" workbookViewId="0">
      <selection activeCell="F20" sqref="F20"/>
    </sheetView>
  </sheetViews>
  <sheetFormatPr baseColWidth="10" defaultRowHeight="15" x14ac:dyDescent="0.25"/>
  <cols>
    <col min="1" max="1" width="4.7109375" customWidth="1"/>
    <col min="2" max="2" width="26.28515625" customWidth="1"/>
    <col min="3" max="4" width="14.42578125" customWidth="1"/>
    <col min="5" max="5" width="5.7109375" customWidth="1"/>
    <col min="6" max="9" width="15.7109375" customWidth="1"/>
  </cols>
  <sheetData>
    <row r="1" spans="1:13" x14ac:dyDescent="0.25">
      <c r="A1" s="1325" t="s">
        <v>195</v>
      </c>
      <c r="B1" s="1325"/>
      <c r="C1" s="1325"/>
      <c r="D1" s="1325"/>
      <c r="E1" s="1325"/>
      <c r="F1" s="1325"/>
      <c r="G1" s="1325"/>
      <c r="H1" s="1325"/>
      <c r="I1" s="1325"/>
    </row>
    <row r="2" spans="1:13" ht="27" customHeight="1" x14ac:dyDescent="0.25">
      <c r="A2" s="53"/>
      <c r="B2" s="53"/>
      <c r="C2" s="53"/>
      <c r="D2" s="53"/>
      <c r="E2" s="53"/>
      <c r="F2" s="53"/>
      <c r="G2" s="53"/>
      <c r="H2" s="1354" t="s">
        <v>1706</v>
      </c>
      <c r="I2" s="1355"/>
    </row>
    <row r="3" spans="1:13" s="589" customFormat="1" ht="15.75" customHeight="1" x14ac:dyDescent="0.25">
      <c r="A3" s="599" t="s">
        <v>38</v>
      </c>
      <c r="B3" s="599"/>
      <c r="C3" s="1356">
        <f>BILAN!C3</f>
        <v>0</v>
      </c>
      <c r="D3" s="1356"/>
      <c r="E3" s="1356"/>
      <c r="F3" s="1356"/>
      <c r="G3" s="1356"/>
      <c r="H3" s="1356"/>
      <c r="I3" s="1356"/>
      <c r="J3" s="786"/>
      <c r="K3" s="786"/>
      <c r="L3" s="786"/>
      <c r="M3" s="786"/>
    </row>
    <row r="4" spans="1:13" s="589" customFormat="1" ht="15.75" customHeight="1" x14ac:dyDescent="0.25">
      <c r="A4" s="1331" t="s">
        <v>39</v>
      </c>
      <c r="B4" s="1331"/>
      <c r="C4" s="1353">
        <f>BILAN!C4</f>
        <v>0</v>
      </c>
      <c r="D4" s="1353"/>
      <c r="E4" s="1353"/>
      <c r="F4" s="1353"/>
      <c r="G4" s="1353"/>
      <c r="H4" s="601" t="s">
        <v>40</v>
      </c>
      <c r="I4" s="469">
        <f>BILAN!N4</f>
        <v>0</v>
      </c>
      <c r="J4" s="786"/>
      <c r="K4" s="786"/>
      <c r="L4" s="595"/>
      <c r="M4" s="760"/>
    </row>
    <row r="5" spans="1:13" s="589" customFormat="1" ht="15.75" customHeight="1" x14ac:dyDescent="0.25">
      <c r="A5" s="599" t="s">
        <v>1465</v>
      </c>
      <c r="B5" s="599"/>
      <c r="C5" s="1353">
        <f>BILAN!C5</f>
        <v>0</v>
      </c>
      <c r="D5" s="1353"/>
      <c r="E5" s="1353"/>
      <c r="F5" s="787" t="s">
        <v>42</v>
      </c>
      <c r="G5" s="469">
        <f>BILAN!K5</f>
        <v>0</v>
      </c>
      <c r="H5" s="601" t="s">
        <v>43</v>
      </c>
      <c r="I5" s="469">
        <f>BILAN!N5</f>
        <v>0</v>
      </c>
      <c r="J5" s="760"/>
      <c r="K5" s="595"/>
      <c r="L5" s="710"/>
      <c r="M5" s="760"/>
    </row>
    <row r="6" spans="1:13" s="589" customFormat="1" ht="15.75" customHeight="1" x14ac:dyDescent="0.25">
      <c r="A6" s="599" t="s">
        <v>1504</v>
      </c>
      <c r="B6" s="599"/>
      <c r="C6" s="1353">
        <f>BILAN!C6</f>
        <v>0</v>
      </c>
      <c r="D6" s="1353"/>
      <c r="E6" s="1353"/>
      <c r="F6" s="604"/>
      <c r="G6" s="469"/>
      <c r="H6" s="604"/>
      <c r="I6" s="469"/>
      <c r="J6" s="760"/>
      <c r="K6" s="595"/>
      <c r="L6" s="710"/>
      <c r="M6" s="760"/>
    </row>
    <row r="7" spans="1:13" s="8" customFormat="1" ht="28.5" customHeight="1" x14ac:dyDescent="0.2">
      <c r="A7" s="1330" t="s">
        <v>196</v>
      </c>
      <c r="B7" s="1330"/>
      <c r="C7" s="1330"/>
      <c r="D7" s="1330"/>
      <c r="E7" s="1330"/>
      <c r="F7" s="1330"/>
      <c r="G7" s="1330"/>
      <c r="H7" s="1330"/>
      <c r="I7" s="1330"/>
    </row>
    <row r="8" spans="1:13" x14ac:dyDescent="0.25">
      <c r="A8" s="1329" t="s">
        <v>197</v>
      </c>
      <c r="B8" s="1359" t="s">
        <v>198</v>
      </c>
      <c r="C8" s="1359"/>
      <c r="D8" s="1329"/>
      <c r="E8" s="1329" t="s">
        <v>199</v>
      </c>
      <c r="F8" s="1329" t="s">
        <v>200</v>
      </c>
      <c r="G8" s="1329"/>
      <c r="H8" s="1329"/>
      <c r="I8" s="1329" t="s">
        <v>201</v>
      </c>
    </row>
    <row r="9" spans="1:13" x14ac:dyDescent="0.25">
      <c r="A9" s="1329"/>
      <c r="B9" s="1359"/>
      <c r="C9" s="1359"/>
      <c r="D9" s="1329"/>
      <c r="E9" s="1329"/>
      <c r="F9" s="1329"/>
      <c r="G9" s="1329"/>
      <c r="H9" s="1329"/>
      <c r="I9" s="1329"/>
    </row>
    <row r="10" spans="1:13" ht="27.75" customHeight="1" x14ac:dyDescent="0.25">
      <c r="A10" s="1329"/>
      <c r="B10" s="1359"/>
      <c r="C10" s="1359"/>
      <c r="D10" s="1329"/>
      <c r="E10" s="1329"/>
      <c r="F10" s="432" t="s">
        <v>205</v>
      </c>
      <c r="G10" s="432" t="s">
        <v>318</v>
      </c>
      <c r="H10" s="432" t="s">
        <v>207</v>
      </c>
      <c r="I10" s="432" t="s">
        <v>207</v>
      </c>
    </row>
    <row r="11" spans="1:13" ht="21.95" customHeight="1" x14ac:dyDescent="0.25">
      <c r="A11" s="88" t="s">
        <v>208</v>
      </c>
      <c r="B11" s="1360" t="s">
        <v>319</v>
      </c>
      <c r="C11" s="1360"/>
      <c r="D11" s="1361"/>
      <c r="E11" s="89" t="str">
        <f>BILAN!E11</f>
        <v>3</v>
      </c>
      <c r="F11" s="90">
        <f>SUM(F12:F15)</f>
        <v>0</v>
      </c>
      <c r="G11" s="90">
        <f t="shared" ref="G11:I11" si="0">SUM(G12:G15)</f>
        <v>0</v>
      </c>
      <c r="H11" s="90">
        <f t="shared" si="0"/>
        <v>0</v>
      </c>
      <c r="I11" s="90">
        <f t="shared" si="0"/>
        <v>0</v>
      </c>
    </row>
    <row r="12" spans="1:13" ht="21.95" customHeight="1" x14ac:dyDescent="0.25">
      <c r="A12" s="91" t="s">
        <v>213</v>
      </c>
      <c r="B12" s="1339" t="s">
        <v>214</v>
      </c>
      <c r="C12" s="1339"/>
      <c r="D12" s="1340"/>
      <c r="E12" s="92">
        <f>BILAN!E12</f>
        <v>0</v>
      </c>
      <c r="F12" s="93">
        <f>BILAN!F12</f>
        <v>0</v>
      </c>
      <c r="G12" s="93">
        <f>BILAN!G12</f>
        <v>0</v>
      </c>
      <c r="H12" s="94">
        <f>F12-G12</f>
        <v>0</v>
      </c>
      <c r="I12" s="93">
        <f>BILAN!I12</f>
        <v>0</v>
      </c>
    </row>
    <row r="13" spans="1:13" ht="21.95" customHeight="1" x14ac:dyDescent="0.25">
      <c r="A13" s="95" t="s">
        <v>217</v>
      </c>
      <c r="B13" s="1339" t="s">
        <v>320</v>
      </c>
      <c r="C13" s="1339"/>
      <c r="D13" s="1340"/>
      <c r="E13" s="92">
        <f>BILAN!E13</f>
        <v>0</v>
      </c>
      <c r="F13" s="93">
        <f>BILAN!F13</f>
        <v>0</v>
      </c>
      <c r="G13" s="93">
        <f>BILAN!G13</f>
        <v>0</v>
      </c>
      <c r="H13" s="94">
        <f t="shared" ref="H13:H15" si="1">F13-G13</f>
        <v>0</v>
      </c>
      <c r="I13" s="93">
        <f>BILAN!I13</f>
        <v>0</v>
      </c>
    </row>
    <row r="14" spans="1:13" ht="21.95" customHeight="1" x14ac:dyDescent="0.25">
      <c r="A14" s="95" t="s">
        <v>221</v>
      </c>
      <c r="B14" s="1339" t="s">
        <v>222</v>
      </c>
      <c r="C14" s="1339"/>
      <c r="D14" s="1340"/>
      <c r="E14" s="92">
        <f>BILAN!E14</f>
        <v>0</v>
      </c>
      <c r="F14" s="93">
        <f>BILAN!F14</f>
        <v>0</v>
      </c>
      <c r="G14" s="93">
        <f>BILAN!G14</f>
        <v>0</v>
      </c>
      <c r="H14" s="94">
        <f t="shared" si="1"/>
        <v>0</v>
      </c>
      <c r="I14" s="93">
        <f>BILAN!I14</f>
        <v>0</v>
      </c>
    </row>
    <row r="15" spans="1:13" ht="21.95" customHeight="1" x14ac:dyDescent="0.25">
      <c r="A15" s="95" t="s">
        <v>226</v>
      </c>
      <c r="B15" s="1339" t="s">
        <v>321</v>
      </c>
      <c r="C15" s="1339"/>
      <c r="D15" s="1340"/>
      <c r="E15" s="92">
        <f>BILAN!E15</f>
        <v>0</v>
      </c>
      <c r="F15" s="93">
        <f>BILAN!F15</f>
        <v>0</v>
      </c>
      <c r="G15" s="93">
        <f>BILAN!G15</f>
        <v>0</v>
      </c>
      <c r="H15" s="94">
        <f t="shared" si="1"/>
        <v>0</v>
      </c>
      <c r="I15" s="93">
        <f>BILAN!I15</f>
        <v>0</v>
      </c>
    </row>
    <row r="16" spans="1:13" ht="21.95" customHeight="1" x14ac:dyDescent="0.25">
      <c r="A16" s="88" t="s">
        <v>230</v>
      </c>
      <c r="B16" s="1345" t="s">
        <v>322</v>
      </c>
      <c r="C16" s="1345"/>
      <c r="D16" s="1346"/>
      <c r="E16" s="528">
        <f>BILAN!E16</f>
        <v>3</v>
      </c>
      <c r="F16" s="529">
        <f>SUM(F17:F21)</f>
        <v>0</v>
      </c>
      <c r="G16" s="529">
        <f t="shared" ref="G16:I16" si="2">SUM(G17:G21)</f>
        <v>0</v>
      </c>
      <c r="H16" s="529">
        <f t="shared" si="2"/>
        <v>0</v>
      </c>
      <c r="I16" s="529">
        <f t="shared" si="2"/>
        <v>0</v>
      </c>
    </row>
    <row r="17" spans="1:9" ht="29.25" customHeight="1" x14ac:dyDescent="0.25">
      <c r="A17" s="98" t="s">
        <v>234</v>
      </c>
      <c r="B17" s="99" t="s">
        <v>1183</v>
      </c>
      <c r="C17" s="337">
        <f>BILAN!C17</f>
        <v>0</v>
      </c>
      <c r="D17" s="331">
        <f>BILAN!D17</f>
        <v>0</v>
      </c>
      <c r="E17" s="100"/>
      <c r="F17" s="93">
        <f>BILAN!F17</f>
        <v>0</v>
      </c>
      <c r="G17" s="93">
        <f>BILAN!G17</f>
        <v>0</v>
      </c>
      <c r="H17" s="94">
        <f>F17-G17</f>
        <v>0</v>
      </c>
      <c r="I17" s="93">
        <f>BILAN!I17</f>
        <v>0</v>
      </c>
    </row>
    <row r="18" spans="1:9" ht="29.25" customHeight="1" x14ac:dyDescent="0.25">
      <c r="A18" s="98" t="s">
        <v>237</v>
      </c>
      <c r="B18" s="99" t="s">
        <v>1184</v>
      </c>
      <c r="C18" s="337">
        <f>BILAN!C18</f>
        <v>0</v>
      </c>
      <c r="D18" s="331">
        <f>BILAN!D18</f>
        <v>0</v>
      </c>
      <c r="E18" s="100"/>
      <c r="F18" s="93">
        <f>BILAN!F18</f>
        <v>0</v>
      </c>
      <c r="G18" s="93">
        <f>BILAN!G18</f>
        <v>0</v>
      </c>
      <c r="H18" s="94">
        <f t="shared" ref="H18:H22" si="3">F18-G18</f>
        <v>0</v>
      </c>
      <c r="I18" s="93">
        <f>BILAN!I18</f>
        <v>0</v>
      </c>
    </row>
    <row r="19" spans="1:9" ht="21.95" customHeight="1" x14ac:dyDescent="0.25">
      <c r="A19" s="91" t="s">
        <v>241</v>
      </c>
      <c r="B19" s="1339" t="s">
        <v>323</v>
      </c>
      <c r="C19" s="1339"/>
      <c r="D19" s="1340"/>
      <c r="E19" s="92">
        <f>BILAN!E19</f>
        <v>0</v>
      </c>
      <c r="F19" s="93">
        <f>BILAN!F19</f>
        <v>0</v>
      </c>
      <c r="G19" s="93">
        <f>BILAN!G19</f>
        <v>0</v>
      </c>
      <c r="H19" s="94">
        <f t="shared" si="3"/>
        <v>0</v>
      </c>
      <c r="I19" s="93">
        <f>BILAN!I19</f>
        <v>0</v>
      </c>
    </row>
    <row r="20" spans="1:9" ht="21.95" customHeight="1" x14ac:dyDescent="0.25">
      <c r="A20" s="91" t="s">
        <v>245</v>
      </c>
      <c r="B20" s="1339" t="s">
        <v>246</v>
      </c>
      <c r="C20" s="1339"/>
      <c r="D20" s="1340"/>
      <c r="E20" s="92">
        <f>BILAN!E20</f>
        <v>0</v>
      </c>
      <c r="F20" s="93">
        <f>BILAN!F20</f>
        <v>0</v>
      </c>
      <c r="G20" s="93">
        <f>BILAN!G20</f>
        <v>0</v>
      </c>
      <c r="H20" s="94">
        <f t="shared" si="3"/>
        <v>0</v>
      </c>
      <c r="I20" s="93">
        <f>BILAN!I20</f>
        <v>0</v>
      </c>
    </row>
    <row r="21" spans="1:9" ht="21.95" customHeight="1" x14ac:dyDescent="0.25">
      <c r="A21" s="91" t="s">
        <v>249</v>
      </c>
      <c r="B21" s="1339" t="s">
        <v>250</v>
      </c>
      <c r="C21" s="1339"/>
      <c r="D21" s="1340"/>
      <c r="E21" s="92">
        <f>BILAN!E21</f>
        <v>0</v>
      </c>
      <c r="F21" s="93">
        <f>BILAN!F21</f>
        <v>0</v>
      </c>
      <c r="G21" s="93">
        <f>BILAN!G21</f>
        <v>0</v>
      </c>
      <c r="H21" s="94">
        <f t="shared" si="3"/>
        <v>0</v>
      </c>
      <c r="I21" s="93">
        <f>BILAN!I21</f>
        <v>0</v>
      </c>
    </row>
    <row r="22" spans="1:9" ht="21.95" customHeight="1" x14ac:dyDescent="0.25">
      <c r="A22" s="91" t="s">
        <v>253</v>
      </c>
      <c r="B22" s="1348" t="s">
        <v>516</v>
      </c>
      <c r="C22" s="1348"/>
      <c r="D22" s="1349"/>
      <c r="E22" s="92"/>
      <c r="F22" s="93">
        <f>BILAN!F22</f>
        <v>0</v>
      </c>
      <c r="G22" s="93">
        <f>BILAN!G22</f>
        <v>0</v>
      </c>
      <c r="H22" s="94">
        <f t="shared" si="3"/>
        <v>0</v>
      </c>
      <c r="I22" s="93">
        <f>BILAN!I22</f>
        <v>0</v>
      </c>
    </row>
    <row r="23" spans="1:9" ht="21.95" customHeight="1" x14ac:dyDescent="0.25">
      <c r="A23" s="88" t="s">
        <v>256</v>
      </c>
      <c r="B23" s="1360" t="s">
        <v>123</v>
      </c>
      <c r="C23" s="1360"/>
      <c r="D23" s="1361"/>
      <c r="E23" s="96">
        <f>BILAN!E23</f>
        <v>4</v>
      </c>
      <c r="F23" s="97">
        <f>SUM(F24:F25)</f>
        <v>0</v>
      </c>
      <c r="G23" s="97">
        <f t="shared" ref="G23:I23" si="4">SUM(G24:G25)</f>
        <v>0</v>
      </c>
      <c r="H23" s="97">
        <f t="shared" si="4"/>
        <v>0</v>
      </c>
      <c r="I23" s="97">
        <f t="shared" si="4"/>
        <v>0</v>
      </c>
    </row>
    <row r="24" spans="1:9" ht="21.95" customHeight="1" x14ac:dyDescent="0.25">
      <c r="A24" s="91" t="s">
        <v>259</v>
      </c>
      <c r="B24" s="1339" t="s">
        <v>260</v>
      </c>
      <c r="C24" s="1339"/>
      <c r="D24" s="1340"/>
      <c r="E24" s="92">
        <f>BILAN!E24</f>
        <v>0</v>
      </c>
      <c r="F24" s="93">
        <f>BILAN!F24</f>
        <v>0</v>
      </c>
      <c r="G24" s="93">
        <f>BILAN!G24</f>
        <v>0</v>
      </c>
      <c r="H24" s="94">
        <f>F24-G24</f>
        <v>0</v>
      </c>
      <c r="I24" s="93">
        <f>BILAN!I24</f>
        <v>0</v>
      </c>
    </row>
    <row r="25" spans="1:9" ht="21.95" customHeight="1" x14ac:dyDescent="0.25">
      <c r="A25" s="91" t="s">
        <v>263</v>
      </c>
      <c r="B25" s="1339" t="s">
        <v>324</v>
      </c>
      <c r="C25" s="1339"/>
      <c r="D25" s="1340"/>
      <c r="E25" s="92">
        <f>BILAN!E25</f>
        <v>0</v>
      </c>
      <c r="F25" s="93">
        <f>BILAN!F25</f>
        <v>0</v>
      </c>
      <c r="G25" s="93">
        <f>BILAN!G25</f>
        <v>0</v>
      </c>
      <c r="H25" s="94">
        <f>F25-G25</f>
        <v>0</v>
      </c>
      <c r="I25" s="93">
        <f>BILAN!I25</f>
        <v>0</v>
      </c>
    </row>
    <row r="26" spans="1:9" ht="21.95" customHeight="1" x14ac:dyDescent="0.25">
      <c r="A26" s="88" t="s">
        <v>267</v>
      </c>
      <c r="B26" s="1360" t="s">
        <v>325</v>
      </c>
      <c r="C26" s="1360"/>
      <c r="D26" s="1361"/>
      <c r="E26" s="101"/>
      <c r="F26" s="97">
        <f>F11+F16+F22+F23</f>
        <v>0</v>
      </c>
      <c r="G26" s="97">
        <f t="shared" ref="G26:I26" si="5">G11+G16+G22+G23</f>
        <v>0</v>
      </c>
      <c r="H26" s="97">
        <f t="shared" si="5"/>
        <v>0</v>
      </c>
      <c r="I26" s="97">
        <f t="shared" si="5"/>
        <v>0</v>
      </c>
    </row>
    <row r="27" spans="1:9" ht="21.95" customHeight="1" x14ac:dyDescent="0.25">
      <c r="A27" s="91" t="s">
        <v>271</v>
      </c>
      <c r="B27" s="1348" t="s">
        <v>125</v>
      </c>
      <c r="C27" s="1348"/>
      <c r="D27" s="1349"/>
      <c r="E27" s="92">
        <f>BILAN!E27</f>
        <v>5</v>
      </c>
      <c r="F27" s="102">
        <f>BILAN!F27</f>
        <v>0</v>
      </c>
      <c r="G27" s="102">
        <f>BILAN!G27</f>
        <v>0</v>
      </c>
      <c r="H27" s="103">
        <f>F27-G27</f>
        <v>0</v>
      </c>
      <c r="I27" s="102">
        <f>BILAN!I27</f>
        <v>0</v>
      </c>
    </row>
    <row r="28" spans="1:9" ht="21.95" customHeight="1" x14ac:dyDescent="0.25">
      <c r="A28" s="91" t="s">
        <v>275</v>
      </c>
      <c r="B28" s="1348" t="s">
        <v>127</v>
      </c>
      <c r="C28" s="1348"/>
      <c r="D28" s="1349"/>
      <c r="E28" s="92">
        <f>BILAN!E28</f>
        <v>6</v>
      </c>
      <c r="F28" s="102">
        <f>BILAN!F28</f>
        <v>0</v>
      </c>
      <c r="G28" s="102">
        <f>BILAN!G28</f>
        <v>0</v>
      </c>
      <c r="H28" s="103">
        <f>F28-G28</f>
        <v>0</v>
      </c>
      <c r="I28" s="102">
        <f>BILAN!I28</f>
        <v>0</v>
      </c>
    </row>
    <row r="29" spans="1:9" ht="21.95" customHeight="1" x14ac:dyDescent="0.25">
      <c r="A29" s="91" t="s">
        <v>278</v>
      </c>
      <c r="B29" s="1357" t="s">
        <v>326</v>
      </c>
      <c r="C29" s="1357"/>
      <c r="D29" s="1358"/>
      <c r="E29" s="1126">
        <f>BILAN!E29</f>
        <v>0</v>
      </c>
      <c r="F29" s="952">
        <f>SUM(F30:F32)</f>
        <v>0</v>
      </c>
      <c r="G29" s="952">
        <f t="shared" ref="G29:I29" si="6">SUM(G30:G32)</f>
        <v>0</v>
      </c>
      <c r="H29" s="952">
        <f t="shared" si="6"/>
        <v>0</v>
      </c>
      <c r="I29" s="952">
        <f t="shared" si="6"/>
        <v>0</v>
      </c>
    </row>
    <row r="30" spans="1:9" ht="21.95" customHeight="1" x14ac:dyDescent="0.25">
      <c r="A30" s="91" t="s">
        <v>282</v>
      </c>
      <c r="B30" s="1339" t="s">
        <v>283</v>
      </c>
      <c r="C30" s="1339"/>
      <c r="D30" s="1340"/>
      <c r="E30" s="92">
        <f>BILAN!E30</f>
        <v>17</v>
      </c>
      <c r="F30" s="93">
        <f>BILAN!F30</f>
        <v>0</v>
      </c>
      <c r="G30" s="93">
        <f>BILAN!G30</f>
        <v>0</v>
      </c>
      <c r="H30" s="103">
        <f t="shared" ref="H30:H32" si="7">F30-G30</f>
        <v>0</v>
      </c>
      <c r="I30" s="93">
        <f>BILAN!I30</f>
        <v>0</v>
      </c>
    </row>
    <row r="31" spans="1:9" ht="21.95" customHeight="1" x14ac:dyDescent="0.25">
      <c r="A31" s="91" t="s">
        <v>286</v>
      </c>
      <c r="B31" s="1339" t="s">
        <v>287</v>
      </c>
      <c r="C31" s="1339"/>
      <c r="D31" s="1340"/>
      <c r="E31" s="92">
        <f>BILAN!E31</f>
        <v>7</v>
      </c>
      <c r="F31" s="93">
        <f>BILAN!F31</f>
        <v>0</v>
      </c>
      <c r="G31" s="93">
        <f>BILAN!G31</f>
        <v>0</v>
      </c>
      <c r="H31" s="103">
        <f t="shared" si="7"/>
        <v>0</v>
      </c>
      <c r="I31" s="93">
        <f>BILAN!I31</f>
        <v>0</v>
      </c>
    </row>
    <row r="32" spans="1:9" ht="21.95" customHeight="1" x14ac:dyDescent="0.25">
      <c r="A32" s="91" t="s">
        <v>290</v>
      </c>
      <c r="B32" s="1339" t="s">
        <v>327</v>
      </c>
      <c r="C32" s="1339"/>
      <c r="D32" s="1340"/>
      <c r="E32" s="92">
        <f>BILAN!E32</f>
        <v>8</v>
      </c>
      <c r="F32" s="93">
        <f>BILAN!F32</f>
        <v>0</v>
      </c>
      <c r="G32" s="93">
        <f>BILAN!G32</f>
        <v>0</v>
      </c>
      <c r="H32" s="103">
        <f t="shared" si="7"/>
        <v>0</v>
      </c>
      <c r="I32" s="93">
        <f>BILAN!I32</f>
        <v>0</v>
      </c>
    </row>
    <row r="33" spans="1:9" ht="21.95" customHeight="1" x14ac:dyDescent="0.25">
      <c r="A33" s="88" t="s">
        <v>293</v>
      </c>
      <c r="B33" s="1362" t="s">
        <v>328</v>
      </c>
      <c r="C33" s="1362"/>
      <c r="D33" s="1363"/>
      <c r="E33" s="104">
        <f>BILAN!E33</f>
        <v>0</v>
      </c>
      <c r="F33" s="105">
        <f>SUM(F27:F29)</f>
        <v>0</v>
      </c>
      <c r="G33" s="105">
        <f t="shared" ref="G33:I33" si="8">SUM(G27:G29)</f>
        <v>0</v>
      </c>
      <c r="H33" s="105">
        <f t="shared" si="8"/>
        <v>0</v>
      </c>
      <c r="I33" s="105">
        <f t="shared" si="8"/>
        <v>0</v>
      </c>
    </row>
    <row r="34" spans="1:9" ht="21.95" customHeight="1" x14ac:dyDescent="0.25">
      <c r="A34" s="91" t="s">
        <v>297</v>
      </c>
      <c r="B34" s="1339" t="s">
        <v>298</v>
      </c>
      <c r="C34" s="1339"/>
      <c r="D34" s="1340"/>
      <c r="E34" s="92">
        <f>BILAN!E34</f>
        <v>9</v>
      </c>
      <c r="F34" s="93">
        <f>BILAN!F34</f>
        <v>0</v>
      </c>
      <c r="G34" s="93">
        <f>BILAN!G34</f>
        <v>0</v>
      </c>
      <c r="H34" s="94">
        <f>F34-G34</f>
        <v>0</v>
      </c>
      <c r="I34" s="93">
        <f>BILAN!I34</f>
        <v>0</v>
      </c>
    </row>
    <row r="35" spans="1:9" ht="21.95" customHeight="1" x14ac:dyDescent="0.25">
      <c r="A35" s="91" t="s">
        <v>299</v>
      </c>
      <c r="B35" s="1339" t="s">
        <v>300</v>
      </c>
      <c r="C35" s="1339"/>
      <c r="D35" s="1340"/>
      <c r="E35" s="92">
        <f>BILAN!E35</f>
        <v>10</v>
      </c>
      <c r="F35" s="93">
        <f>BILAN!F35</f>
        <v>0</v>
      </c>
      <c r="G35" s="93">
        <f>BILAN!G35</f>
        <v>0</v>
      </c>
      <c r="H35" s="94">
        <f t="shared" ref="H35:H36" si="9">F35-G35</f>
        <v>0</v>
      </c>
      <c r="I35" s="93">
        <f>BILAN!I35</f>
        <v>0</v>
      </c>
    </row>
    <row r="36" spans="1:9" ht="21.95" customHeight="1" x14ac:dyDescent="0.25">
      <c r="A36" s="91" t="s">
        <v>303</v>
      </c>
      <c r="B36" s="1339" t="s">
        <v>304</v>
      </c>
      <c r="C36" s="1339"/>
      <c r="D36" s="1340"/>
      <c r="E36" s="92">
        <f>BILAN!E36</f>
        <v>11</v>
      </c>
      <c r="F36" s="93">
        <f>BILAN!F36</f>
        <v>0</v>
      </c>
      <c r="G36" s="93">
        <f>BILAN!G36</f>
        <v>0</v>
      </c>
      <c r="H36" s="94">
        <f t="shared" si="9"/>
        <v>0</v>
      </c>
      <c r="I36" s="93">
        <f>BILAN!I36</f>
        <v>0</v>
      </c>
    </row>
    <row r="37" spans="1:9" ht="21.95" customHeight="1" x14ac:dyDescent="0.25">
      <c r="A37" s="88" t="s">
        <v>307</v>
      </c>
      <c r="B37" s="1362" t="s">
        <v>329</v>
      </c>
      <c r="C37" s="1362"/>
      <c r="D37" s="1363"/>
      <c r="E37" s="104">
        <f>BILAN!E37</f>
        <v>0</v>
      </c>
      <c r="F37" s="105">
        <f>SUM(F34:F36)</f>
        <v>0</v>
      </c>
      <c r="G37" s="105">
        <f t="shared" ref="G37:I37" si="10">SUM(G34:G36)</f>
        <v>0</v>
      </c>
      <c r="H37" s="105">
        <f t="shared" si="10"/>
        <v>0</v>
      </c>
      <c r="I37" s="105">
        <f t="shared" si="10"/>
        <v>0</v>
      </c>
    </row>
    <row r="38" spans="1:9" ht="21.95" customHeight="1" x14ac:dyDescent="0.25">
      <c r="A38" s="91" t="s">
        <v>311</v>
      </c>
      <c r="B38" s="1339" t="s">
        <v>1135</v>
      </c>
      <c r="C38" s="1339"/>
      <c r="D38" s="1340"/>
      <c r="E38" s="92">
        <f>BILAN!E38</f>
        <v>12</v>
      </c>
      <c r="F38" s="93">
        <f>BILAN!F38</f>
        <v>0</v>
      </c>
      <c r="G38" s="93">
        <f>BILAN!G38</f>
        <v>0</v>
      </c>
      <c r="H38" s="94">
        <f>F38-G38</f>
        <v>0</v>
      </c>
      <c r="I38" s="93">
        <f>BILAN!I38</f>
        <v>0</v>
      </c>
    </row>
    <row r="39" spans="1:9" ht="21.95" customHeight="1" x14ac:dyDescent="0.25">
      <c r="A39" s="88" t="s">
        <v>315</v>
      </c>
      <c r="B39" s="1362" t="s">
        <v>316</v>
      </c>
      <c r="C39" s="1362"/>
      <c r="D39" s="1363"/>
      <c r="E39" s="104">
        <f>BILAN!E39</f>
        <v>0</v>
      </c>
      <c r="F39" s="105">
        <f>F26+F33+F37+F38</f>
        <v>0</v>
      </c>
      <c r="G39" s="105">
        <f t="shared" ref="G39:I39" si="11">G26+G33+G37+G38</f>
        <v>0</v>
      </c>
      <c r="H39" s="105">
        <f t="shared" si="11"/>
        <v>0</v>
      </c>
      <c r="I39" s="105">
        <f t="shared" si="11"/>
        <v>0</v>
      </c>
    </row>
  </sheetData>
  <sheetProtection selectLockedCells="1"/>
  <mergeCells count="40">
    <mergeCell ref="B30:D30"/>
    <mergeCell ref="B19:D19"/>
    <mergeCell ref="B20:D20"/>
    <mergeCell ref="B21:D21"/>
    <mergeCell ref="B22:D22"/>
    <mergeCell ref="B25:D25"/>
    <mergeCell ref="B26:D26"/>
    <mergeCell ref="B27:D27"/>
    <mergeCell ref="B23:D23"/>
    <mergeCell ref="B24:D24"/>
    <mergeCell ref="B37:D37"/>
    <mergeCell ref="B38:D38"/>
    <mergeCell ref="B39:D39"/>
    <mergeCell ref="B31:D31"/>
    <mergeCell ref="B32:D32"/>
    <mergeCell ref="B33:D33"/>
    <mergeCell ref="B34:D34"/>
    <mergeCell ref="B35:D35"/>
    <mergeCell ref="B36:D36"/>
    <mergeCell ref="C6:E6"/>
    <mergeCell ref="C3:I3"/>
    <mergeCell ref="B28:D28"/>
    <mergeCell ref="B29:D29"/>
    <mergeCell ref="B16:D16"/>
    <mergeCell ref="A7:I7"/>
    <mergeCell ref="A8:A10"/>
    <mergeCell ref="B8:D10"/>
    <mergeCell ref="E8:E10"/>
    <mergeCell ref="F8:H9"/>
    <mergeCell ref="I8:I9"/>
    <mergeCell ref="B11:D11"/>
    <mergeCell ref="B12:D12"/>
    <mergeCell ref="B13:D13"/>
    <mergeCell ref="B14:D14"/>
    <mergeCell ref="B15:D15"/>
    <mergeCell ref="C5:E5"/>
    <mergeCell ref="A1:I1"/>
    <mergeCell ref="H2:I2"/>
    <mergeCell ref="A4:B4"/>
    <mergeCell ref="C4:G4"/>
  </mergeCells>
  <dataValidations count="1">
    <dataValidation type="whole" allowBlank="1" showInputMessage="1" showErrorMessage="1" errorTitle="Attention !" error="Valeur numérique attendue" sqref="F12:I15 C17 D17 C18 D18 F17:I22 F24:I25 F27:I32 F34:I36 F38:I38">
      <formula1>-9999999999999</formula1>
      <formula2>9999999999999</formula2>
    </dataValidation>
  </dataValidations>
  <printOptions horizontalCentered="1"/>
  <pageMargins left="0.39370078740157483" right="0.31496062992125984" top="0.35433070866141736" bottom="0.35433070866141736" header="0.11811023622047245" footer="0.1181102362204724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theme="9" tint="0.39997558519241921"/>
    <pageSetUpPr fitToPage="1"/>
  </sheetPr>
  <dimension ref="A1:M39"/>
  <sheetViews>
    <sheetView showGridLines="0" showZeros="0" topLeftCell="A8" zoomScale="40" zoomScaleNormal="40" zoomScalePageLayoutView="40" workbookViewId="0">
      <selection activeCell="E19" sqref="E19"/>
    </sheetView>
  </sheetViews>
  <sheetFormatPr baseColWidth="10" defaultRowHeight="15" x14ac:dyDescent="0.25"/>
  <cols>
    <col min="1" max="1" width="4.7109375" customWidth="1"/>
    <col min="2" max="2" width="24.85546875" customWidth="1"/>
    <col min="4" max="4" width="6.28515625" customWidth="1"/>
    <col min="5" max="5" width="13.28515625" customWidth="1"/>
    <col min="6" max="6" width="16.7109375" customWidth="1"/>
    <col min="7" max="7" width="6.140625" customWidth="1"/>
    <col min="8" max="9" width="15.7109375" customWidth="1"/>
  </cols>
  <sheetData>
    <row r="1" spans="1:13" x14ac:dyDescent="0.25">
      <c r="A1" s="1325" t="s">
        <v>195</v>
      </c>
      <c r="B1" s="1325"/>
      <c r="C1" s="1325"/>
      <c r="D1" s="1325"/>
      <c r="E1" s="1325"/>
      <c r="F1" s="1325"/>
      <c r="G1" s="1325"/>
      <c r="H1" s="1325"/>
      <c r="I1" s="1325"/>
    </row>
    <row r="2" spans="1:13" ht="27" customHeight="1" x14ac:dyDescent="0.25">
      <c r="A2" s="209"/>
      <c r="B2" s="209"/>
      <c r="C2" s="209"/>
      <c r="D2" s="53"/>
      <c r="E2" s="53"/>
      <c r="F2" s="53"/>
      <c r="G2" s="209"/>
      <c r="H2" s="1354" t="s">
        <v>1707</v>
      </c>
      <c r="I2" s="1355"/>
    </row>
    <row r="3" spans="1:13" s="589" customFormat="1" ht="15.75" customHeight="1" x14ac:dyDescent="0.25">
      <c r="A3" s="599" t="s">
        <v>38</v>
      </c>
      <c r="B3" s="599"/>
      <c r="C3" s="1364">
        <f>BILAN!C3</f>
        <v>0</v>
      </c>
      <c r="D3" s="1364"/>
      <c r="E3" s="1364"/>
      <c r="F3" s="1364"/>
      <c r="G3" s="1364"/>
      <c r="H3" s="1364"/>
      <c r="I3" s="1364"/>
      <c r="J3" s="786"/>
      <c r="K3" s="786"/>
      <c r="L3" s="786"/>
      <c r="M3" s="786"/>
    </row>
    <row r="4" spans="1:13" s="589" customFormat="1" ht="15.75" customHeight="1" x14ac:dyDescent="0.25">
      <c r="A4" s="599" t="s">
        <v>39</v>
      </c>
      <c r="B4" s="599"/>
      <c r="C4" s="1356">
        <f>BILAN!C4</f>
        <v>0</v>
      </c>
      <c r="D4" s="1356"/>
      <c r="E4" s="1356"/>
      <c r="F4" s="1356"/>
      <c r="G4" s="1356"/>
      <c r="H4" s="601" t="s">
        <v>40</v>
      </c>
      <c r="I4" s="469">
        <f>BILAN!N4</f>
        <v>0</v>
      </c>
      <c r="J4" s="786"/>
      <c r="K4" s="786"/>
      <c r="L4" s="595"/>
      <c r="M4" s="760"/>
    </row>
    <row r="5" spans="1:13" s="589" customFormat="1" ht="15.75" customHeight="1" x14ac:dyDescent="0.25">
      <c r="A5" s="599" t="s">
        <v>1465</v>
      </c>
      <c r="B5" s="599"/>
      <c r="C5" s="1353">
        <f>BILAN!C5</f>
        <v>0</v>
      </c>
      <c r="D5" s="1353"/>
      <c r="E5" s="787" t="s">
        <v>42</v>
      </c>
      <c r="F5" s="1367">
        <f>BILAN!K5</f>
        <v>0</v>
      </c>
      <c r="G5" s="1367"/>
      <c r="H5" s="601" t="s">
        <v>43</v>
      </c>
      <c r="I5" s="469">
        <f>BILAN!N5</f>
        <v>0</v>
      </c>
      <c r="J5" s="760"/>
      <c r="K5" s="595"/>
      <c r="L5" s="710"/>
      <c r="M5" s="760"/>
    </row>
    <row r="6" spans="1:13" s="589" customFormat="1" ht="15.75" customHeight="1" x14ac:dyDescent="0.25">
      <c r="A6" s="599" t="s">
        <v>1504</v>
      </c>
      <c r="B6" s="599"/>
      <c r="C6" s="1356">
        <f>BILAN!C6</f>
        <v>0</v>
      </c>
      <c r="D6" s="1356"/>
      <c r="E6" s="1356"/>
      <c r="F6" s="469"/>
      <c r="G6" s="469"/>
      <c r="H6" s="604"/>
      <c r="I6" s="469"/>
      <c r="J6" s="760"/>
      <c r="K6" s="595"/>
      <c r="L6" s="710"/>
      <c r="M6" s="760"/>
    </row>
    <row r="7" spans="1:13" s="8" customFormat="1" ht="28.5" customHeight="1" x14ac:dyDescent="0.2">
      <c r="A7" s="1330" t="s">
        <v>196</v>
      </c>
      <c r="B7" s="1330"/>
      <c r="C7" s="1330"/>
      <c r="D7" s="1330"/>
      <c r="E7" s="1330"/>
      <c r="F7" s="1330"/>
      <c r="G7" s="1330"/>
      <c r="H7" s="1330"/>
      <c r="I7" s="1330"/>
      <c r="J7" s="34"/>
      <c r="K7" s="30"/>
      <c r="L7" s="57"/>
      <c r="M7" s="34"/>
    </row>
    <row r="8" spans="1:13" x14ac:dyDescent="0.25">
      <c r="A8" s="1329" t="s">
        <v>197</v>
      </c>
      <c r="B8" s="1329" t="s">
        <v>202</v>
      </c>
      <c r="C8" s="1329"/>
      <c r="D8" s="1329"/>
      <c r="E8" s="1329"/>
      <c r="F8" s="1329"/>
      <c r="G8" s="1329" t="s">
        <v>199</v>
      </c>
      <c r="H8" s="1329" t="s">
        <v>203</v>
      </c>
      <c r="I8" s="1329" t="s">
        <v>204</v>
      </c>
    </row>
    <row r="9" spans="1:13" x14ac:dyDescent="0.25">
      <c r="A9" s="1329"/>
      <c r="B9" s="1329"/>
      <c r="C9" s="1329"/>
      <c r="D9" s="1329"/>
      <c r="E9" s="1329"/>
      <c r="F9" s="1329"/>
      <c r="G9" s="1329"/>
      <c r="H9" s="1329"/>
      <c r="I9" s="1329"/>
    </row>
    <row r="10" spans="1:13" ht="19.5" customHeight="1" x14ac:dyDescent="0.25">
      <c r="A10" s="1336"/>
      <c r="B10" s="1336"/>
      <c r="C10" s="1336"/>
      <c r="D10" s="1336"/>
      <c r="E10" s="1336"/>
      <c r="F10" s="1336"/>
      <c r="G10" s="1329"/>
      <c r="H10" s="432" t="s">
        <v>207</v>
      </c>
      <c r="I10" s="432" t="s">
        <v>207</v>
      </c>
    </row>
    <row r="11" spans="1:13" ht="21.95" customHeight="1" x14ac:dyDescent="0.25">
      <c r="A11" s="107" t="s">
        <v>211</v>
      </c>
      <c r="B11" s="1365" t="s">
        <v>212</v>
      </c>
      <c r="C11" s="1365"/>
      <c r="D11" s="1365"/>
      <c r="E11" s="1365"/>
      <c r="F11" s="1366"/>
      <c r="G11" s="124">
        <f>BILAN!L11</f>
        <v>13</v>
      </c>
      <c r="H11" s="109">
        <f>BILAN!M11</f>
        <v>0</v>
      </c>
      <c r="I11" s="109">
        <f>BILAN!N11</f>
        <v>0</v>
      </c>
    </row>
    <row r="12" spans="1:13" ht="21.95" customHeight="1" x14ac:dyDescent="0.25">
      <c r="A12" s="91" t="s">
        <v>215</v>
      </c>
      <c r="B12" s="1339" t="s">
        <v>216</v>
      </c>
      <c r="C12" s="1339"/>
      <c r="D12" s="1339"/>
      <c r="E12" s="1339"/>
      <c r="F12" s="1340"/>
      <c r="G12" s="124">
        <f>BILAN!L12</f>
        <v>13</v>
      </c>
      <c r="H12" s="109">
        <f>BILAN!M12</f>
        <v>0</v>
      </c>
      <c r="I12" s="109">
        <f>BILAN!N12</f>
        <v>0</v>
      </c>
    </row>
    <row r="13" spans="1:13" ht="21.95" customHeight="1" x14ac:dyDescent="0.25">
      <c r="A13" s="91" t="s">
        <v>219</v>
      </c>
      <c r="B13" s="1339" t="s">
        <v>220</v>
      </c>
      <c r="C13" s="1339"/>
      <c r="D13" s="1339"/>
      <c r="E13" s="1339"/>
      <c r="F13" s="1340"/>
      <c r="G13" s="124">
        <f>BILAN!L13</f>
        <v>14</v>
      </c>
      <c r="H13" s="109">
        <f>BILAN!M13</f>
        <v>0</v>
      </c>
      <c r="I13" s="109">
        <f>BILAN!N13</f>
        <v>0</v>
      </c>
    </row>
    <row r="14" spans="1:13" ht="21.95" customHeight="1" x14ac:dyDescent="0.25">
      <c r="A14" s="91" t="s">
        <v>223</v>
      </c>
      <c r="B14" s="1339" t="s">
        <v>224</v>
      </c>
      <c r="C14" s="1339"/>
      <c r="D14" s="1339"/>
      <c r="E14" s="1339"/>
      <c r="F14" s="1340"/>
      <c r="G14" s="124" t="str">
        <f>BILAN!L14</f>
        <v>3e</v>
      </c>
      <c r="H14" s="109">
        <f>BILAN!M14</f>
        <v>0</v>
      </c>
      <c r="I14" s="109">
        <f>BILAN!N14</f>
        <v>0</v>
      </c>
    </row>
    <row r="15" spans="1:13" ht="21.95" customHeight="1" x14ac:dyDescent="0.25">
      <c r="A15" s="91" t="s">
        <v>228</v>
      </c>
      <c r="B15" s="1339" t="s">
        <v>229</v>
      </c>
      <c r="C15" s="1339"/>
      <c r="D15" s="1339"/>
      <c r="E15" s="1339"/>
      <c r="F15" s="1340"/>
      <c r="G15" s="124">
        <f>BILAN!L15</f>
        <v>14</v>
      </c>
      <c r="H15" s="109">
        <f>BILAN!M15</f>
        <v>0</v>
      </c>
      <c r="I15" s="109">
        <f>BILAN!N15</f>
        <v>0</v>
      </c>
    </row>
    <row r="16" spans="1:13" ht="21.95" customHeight="1" x14ac:dyDescent="0.25">
      <c r="A16" s="91" t="s">
        <v>232</v>
      </c>
      <c r="B16" s="1339" t="s">
        <v>233</v>
      </c>
      <c r="C16" s="1339"/>
      <c r="D16" s="1339"/>
      <c r="E16" s="1339"/>
      <c r="F16" s="1340"/>
      <c r="G16" s="124">
        <f>BILAN!L16</f>
        <v>14</v>
      </c>
      <c r="H16" s="109">
        <f>BILAN!M16</f>
        <v>0</v>
      </c>
      <c r="I16" s="109">
        <f>BILAN!N16</f>
        <v>0</v>
      </c>
    </row>
    <row r="17" spans="1:9" ht="21.95" customHeight="1" x14ac:dyDescent="0.25">
      <c r="A17" s="91" t="s">
        <v>235</v>
      </c>
      <c r="B17" s="1339" t="s">
        <v>236</v>
      </c>
      <c r="C17" s="1339"/>
      <c r="D17" s="1339"/>
      <c r="E17" s="1339"/>
      <c r="F17" s="1340"/>
      <c r="G17" s="124">
        <f>BILAN!L17</f>
        <v>14</v>
      </c>
      <c r="H17" s="109">
        <f>BILAN!M17</f>
        <v>0</v>
      </c>
      <c r="I17" s="109">
        <f>BILAN!N17</f>
        <v>0</v>
      </c>
    </row>
    <row r="18" spans="1:9" ht="21.95" customHeight="1" x14ac:dyDescent="0.25">
      <c r="A18" s="91" t="s">
        <v>239</v>
      </c>
      <c r="B18" s="1339" t="s">
        <v>240</v>
      </c>
      <c r="C18" s="1339"/>
      <c r="D18" s="1339"/>
      <c r="E18" s="1339"/>
      <c r="F18" s="1340"/>
      <c r="G18" s="124">
        <f>BILAN!L18</f>
        <v>0</v>
      </c>
      <c r="H18" s="109">
        <f>BILAN!M18</f>
        <v>0</v>
      </c>
      <c r="I18" s="109">
        <f>BILAN!N18</f>
        <v>0</v>
      </c>
    </row>
    <row r="19" spans="1:9" ht="21.95" customHeight="1" x14ac:dyDescent="0.25">
      <c r="A19" s="91" t="s">
        <v>243</v>
      </c>
      <c r="B19" s="1339" t="s">
        <v>244</v>
      </c>
      <c r="C19" s="1339"/>
      <c r="D19" s="1339"/>
      <c r="E19" s="1339"/>
      <c r="F19" s="1340"/>
      <c r="G19" s="124">
        <f>BILAN!L19</f>
        <v>15</v>
      </c>
      <c r="H19" s="109">
        <f>BILAN!M19</f>
        <v>0</v>
      </c>
      <c r="I19" s="109">
        <f>BILAN!N19</f>
        <v>0</v>
      </c>
    </row>
    <row r="20" spans="1:9" ht="21.95" customHeight="1" x14ac:dyDescent="0.25">
      <c r="A20" s="91" t="s">
        <v>247</v>
      </c>
      <c r="B20" s="1339" t="s">
        <v>248</v>
      </c>
      <c r="C20" s="1339"/>
      <c r="D20" s="1339"/>
      <c r="E20" s="1339"/>
      <c r="F20" s="1340"/>
      <c r="G20" s="124">
        <f>BILAN!L20</f>
        <v>15</v>
      </c>
      <c r="H20" s="109">
        <f>BILAN!M20</f>
        <v>0</v>
      </c>
      <c r="I20" s="109">
        <f>BILAN!N20</f>
        <v>0</v>
      </c>
    </row>
    <row r="21" spans="1:9" ht="21.95" customHeight="1" x14ac:dyDescent="0.25">
      <c r="A21" s="88" t="s">
        <v>251</v>
      </c>
      <c r="B21" s="1345" t="s">
        <v>252</v>
      </c>
      <c r="C21" s="1345"/>
      <c r="D21" s="1345"/>
      <c r="E21" s="1345"/>
      <c r="F21" s="1346"/>
      <c r="G21" s="125">
        <f>BILAN!L21</f>
        <v>0</v>
      </c>
      <c r="H21" s="106">
        <f>SUM(H11:H20)</f>
        <v>0</v>
      </c>
      <c r="I21" s="106">
        <f>SUM(I11:I20)</f>
        <v>0</v>
      </c>
    </row>
    <row r="22" spans="1:9" ht="21.95" customHeight="1" x14ac:dyDescent="0.25">
      <c r="A22" s="91" t="s">
        <v>254</v>
      </c>
      <c r="B22" s="1339" t="s">
        <v>255</v>
      </c>
      <c r="C22" s="1339"/>
      <c r="D22" s="1339"/>
      <c r="E22" s="1339"/>
      <c r="F22" s="1340"/>
      <c r="G22" s="124">
        <f>BILAN!L22</f>
        <v>16</v>
      </c>
      <c r="H22" s="109">
        <f>BILAN!M22</f>
        <v>0</v>
      </c>
      <c r="I22" s="109">
        <f>BILAN!N22</f>
        <v>0</v>
      </c>
    </row>
    <row r="23" spans="1:9" ht="21.95" customHeight="1" x14ac:dyDescent="0.25">
      <c r="A23" s="91" t="s">
        <v>258</v>
      </c>
      <c r="B23" s="1339" t="s">
        <v>2711</v>
      </c>
      <c r="C23" s="1339"/>
      <c r="D23" s="1339"/>
      <c r="E23" s="1339"/>
      <c r="F23" s="1340"/>
      <c r="G23" s="124">
        <f>BILAN!L23</f>
        <v>16</v>
      </c>
      <c r="H23" s="109">
        <f>BILAN!M23</f>
        <v>0</v>
      </c>
      <c r="I23" s="109">
        <f>BILAN!N23</f>
        <v>0</v>
      </c>
    </row>
    <row r="24" spans="1:9" ht="21.95" customHeight="1" x14ac:dyDescent="0.25">
      <c r="A24" s="91" t="s">
        <v>261</v>
      </c>
      <c r="B24" s="1339" t="s">
        <v>262</v>
      </c>
      <c r="C24" s="1339"/>
      <c r="D24" s="1339"/>
      <c r="E24" s="1339"/>
      <c r="F24" s="1340"/>
      <c r="G24" s="124">
        <f>BILAN!L24</f>
        <v>16</v>
      </c>
      <c r="H24" s="109">
        <f>BILAN!M24</f>
        <v>0</v>
      </c>
      <c r="I24" s="109">
        <f>BILAN!N24</f>
        <v>0</v>
      </c>
    </row>
    <row r="25" spans="1:9" ht="21.95" customHeight="1" x14ac:dyDescent="0.25">
      <c r="A25" s="88" t="s">
        <v>265</v>
      </c>
      <c r="B25" s="1345" t="s">
        <v>266</v>
      </c>
      <c r="C25" s="1345"/>
      <c r="D25" s="1345"/>
      <c r="E25" s="1345"/>
      <c r="F25" s="1346"/>
      <c r="G25" s="125">
        <f>BILAN!L25</f>
        <v>0</v>
      </c>
      <c r="H25" s="106">
        <f>SUM(H22:H24)</f>
        <v>0</v>
      </c>
      <c r="I25" s="106">
        <f>SUM(I22:I24)</f>
        <v>0</v>
      </c>
    </row>
    <row r="26" spans="1:9" ht="21.95" customHeight="1" x14ac:dyDescent="0.25">
      <c r="A26" s="88" t="s">
        <v>269</v>
      </c>
      <c r="B26" s="1362" t="s">
        <v>270</v>
      </c>
      <c r="C26" s="1362"/>
      <c r="D26" s="1362"/>
      <c r="E26" s="1362"/>
      <c r="F26" s="1363"/>
      <c r="G26" s="125">
        <f>BILAN!L26</f>
        <v>0</v>
      </c>
      <c r="H26" s="106">
        <f>H21+H25</f>
        <v>0</v>
      </c>
      <c r="I26" s="106">
        <f>I21+I25</f>
        <v>0</v>
      </c>
    </row>
    <row r="27" spans="1:9" ht="21.95" customHeight="1" x14ac:dyDescent="0.25">
      <c r="A27" s="91" t="s">
        <v>273</v>
      </c>
      <c r="B27" s="1339" t="s">
        <v>274</v>
      </c>
      <c r="C27" s="1339"/>
      <c r="D27" s="1339"/>
      <c r="E27" s="1339"/>
      <c r="F27" s="1340"/>
      <c r="G27" s="124">
        <f>BILAN!L27</f>
        <v>5</v>
      </c>
      <c r="H27" s="109">
        <f>BILAN!M27</f>
        <v>0</v>
      </c>
      <c r="I27" s="109">
        <f>BILAN!N27</f>
        <v>0</v>
      </c>
    </row>
    <row r="28" spans="1:9" ht="21.95" customHeight="1" x14ac:dyDescent="0.25">
      <c r="A28" s="91" t="s">
        <v>276</v>
      </c>
      <c r="B28" s="1339" t="s">
        <v>277</v>
      </c>
      <c r="C28" s="1339"/>
      <c r="D28" s="1339"/>
      <c r="E28" s="1339"/>
      <c r="F28" s="1340"/>
      <c r="G28" s="124">
        <f>BILAN!L28</f>
        <v>7</v>
      </c>
      <c r="H28" s="109">
        <f>BILAN!M28</f>
        <v>0</v>
      </c>
      <c r="I28" s="109">
        <f>BILAN!N28</f>
        <v>0</v>
      </c>
    </row>
    <row r="29" spans="1:9" ht="21.95" customHeight="1" x14ac:dyDescent="0.25">
      <c r="A29" s="91" t="s">
        <v>280</v>
      </c>
      <c r="B29" s="1339" t="s">
        <v>281</v>
      </c>
      <c r="C29" s="1339"/>
      <c r="D29" s="1339"/>
      <c r="E29" s="1339"/>
      <c r="F29" s="1340"/>
      <c r="G29" s="124">
        <f>BILAN!L29</f>
        <v>17</v>
      </c>
      <c r="H29" s="109">
        <f>BILAN!M29</f>
        <v>0</v>
      </c>
      <c r="I29" s="109">
        <f>BILAN!N29</f>
        <v>0</v>
      </c>
    </row>
    <row r="30" spans="1:9" ht="21.95" customHeight="1" x14ac:dyDescent="0.25">
      <c r="A30" s="91" t="s">
        <v>284</v>
      </c>
      <c r="B30" s="1339" t="s">
        <v>285</v>
      </c>
      <c r="C30" s="1339"/>
      <c r="D30" s="1339"/>
      <c r="E30" s="1339"/>
      <c r="F30" s="1340"/>
      <c r="G30" s="124">
        <f>BILAN!L30</f>
        <v>18</v>
      </c>
      <c r="H30" s="109">
        <f>BILAN!M30</f>
        <v>0</v>
      </c>
      <c r="I30" s="109">
        <f>BILAN!N30</f>
        <v>0</v>
      </c>
    </row>
    <row r="31" spans="1:9" ht="21.95" customHeight="1" x14ac:dyDescent="0.25">
      <c r="A31" s="91" t="s">
        <v>288</v>
      </c>
      <c r="B31" s="1339" t="s">
        <v>289</v>
      </c>
      <c r="C31" s="1339"/>
      <c r="D31" s="1339"/>
      <c r="E31" s="1339"/>
      <c r="F31" s="1340"/>
      <c r="G31" s="124">
        <f>BILAN!L31</f>
        <v>19</v>
      </c>
      <c r="H31" s="109">
        <f>BILAN!M31</f>
        <v>0</v>
      </c>
      <c r="I31" s="109">
        <f>BILAN!N31</f>
        <v>0</v>
      </c>
    </row>
    <row r="32" spans="1:9" ht="21.95" customHeight="1" x14ac:dyDescent="0.25">
      <c r="A32" s="91" t="s">
        <v>292</v>
      </c>
      <c r="B32" s="1339" t="s">
        <v>2712</v>
      </c>
      <c r="C32" s="1339"/>
      <c r="D32" s="1339"/>
      <c r="E32" s="1339"/>
      <c r="F32" s="1340"/>
      <c r="G32" s="124">
        <f>BILAN!L32</f>
        <v>19</v>
      </c>
      <c r="H32" s="109">
        <f>BILAN!M32</f>
        <v>0</v>
      </c>
      <c r="I32" s="109">
        <f>BILAN!N32</f>
        <v>0</v>
      </c>
    </row>
    <row r="33" spans="1:9" ht="21.95" customHeight="1" x14ac:dyDescent="0.25">
      <c r="A33" s="88" t="s">
        <v>295</v>
      </c>
      <c r="B33" s="1362" t="s">
        <v>296</v>
      </c>
      <c r="C33" s="1362"/>
      <c r="D33" s="1362"/>
      <c r="E33" s="1362"/>
      <c r="F33" s="1363"/>
      <c r="G33" s="125">
        <f>BILAN!L33</f>
        <v>0</v>
      </c>
      <c r="H33" s="106">
        <f>SUM(H27:H32)</f>
        <v>0</v>
      </c>
      <c r="I33" s="106">
        <f>SUM(I27:I32)</f>
        <v>0</v>
      </c>
    </row>
    <row r="34" spans="1:9" s="9" customFormat="1" ht="21.95" customHeight="1" x14ac:dyDescent="0.25">
      <c r="A34" s="333"/>
      <c r="B34" s="334"/>
      <c r="C34" s="334"/>
      <c r="D34" s="334"/>
      <c r="E34" s="334"/>
      <c r="F34" s="335"/>
      <c r="G34" s="131"/>
      <c r="H34" s="336"/>
      <c r="I34" s="336"/>
    </row>
    <row r="35" spans="1:9" ht="21.95" customHeight="1" x14ac:dyDescent="0.25">
      <c r="A35" s="91" t="s">
        <v>301</v>
      </c>
      <c r="B35" s="1339" t="s">
        <v>302</v>
      </c>
      <c r="C35" s="1339"/>
      <c r="D35" s="1339"/>
      <c r="E35" s="1339"/>
      <c r="F35" s="1340"/>
      <c r="G35" s="132">
        <f>BILAN!L35</f>
        <v>20</v>
      </c>
      <c r="H35" s="133">
        <f>BILAN!M35</f>
        <v>0</v>
      </c>
      <c r="I35" s="133">
        <f>BILAN!N35</f>
        <v>0</v>
      </c>
    </row>
    <row r="36" spans="1:9" ht="21.95" customHeight="1" x14ac:dyDescent="0.25">
      <c r="A36" s="91" t="s">
        <v>305</v>
      </c>
      <c r="B36" s="1339" t="s">
        <v>306</v>
      </c>
      <c r="C36" s="1339"/>
      <c r="D36" s="1339"/>
      <c r="E36" s="1339"/>
      <c r="F36" s="1340"/>
      <c r="G36" s="124">
        <f>BILAN!L36</f>
        <v>20</v>
      </c>
      <c r="H36" s="109">
        <f>BILAN!M36</f>
        <v>0</v>
      </c>
      <c r="I36" s="109">
        <f>BILAN!N36</f>
        <v>0</v>
      </c>
    </row>
    <row r="37" spans="1:9" ht="21.95" customHeight="1" x14ac:dyDescent="0.25">
      <c r="A37" s="88" t="s">
        <v>309</v>
      </c>
      <c r="B37" s="1362" t="s">
        <v>310</v>
      </c>
      <c r="C37" s="1362"/>
      <c r="D37" s="1362"/>
      <c r="E37" s="1362"/>
      <c r="F37" s="1363"/>
      <c r="G37" s="125">
        <f>BILAN!L37</f>
        <v>0</v>
      </c>
      <c r="H37" s="106">
        <f>SUM(H35:H36)</f>
        <v>0</v>
      </c>
      <c r="I37" s="106">
        <f>SUM(I35:I36)</f>
        <v>0</v>
      </c>
    </row>
    <row r="38" spans="1:9" ht="21.95" customHeight="1" x14ac:dyDescent="0.25">
      <c r="A38" s="91" t="s">
        <v>313</v>
      </c>
      <c r="B38" s="1339" t="s">
        <v>314</v>
      </c>
      <c r="C38" s="1339"/>
      <c r="D38" s="1339"/>
      <c r="E38" s="1339"/>
      <c r="F38" s="1340"/>
      <c r="G38" s="124">
        <f>BILAN!L38</f>
        <v>12</v>
      </c>
      <c r="H38" s="109">
        <f>BILAN!M38</f>
        <v>0</v>
      </c>
      <c r="I38" s="109">
        <f>BILAN!N38</f>
        <v>0</v>
      </c>
    </row>
    <row r="39" spans="1:9" ht="21.95" customHeight="1" x14ac:dyDescent="0.25">
      <c r="A39" s="88" t="s">
        <v>317</v>
      </c>
      <c r="B39" s="1362" t="s">
        <v>316</v>
      </c>
      <c r="C39" s="1362"/>
      <c r="D39" s="1362"/>
      <c r="E39" s="1362"/>
      <c r="F39" s="1363"/>
      <c r="G39" s="125">
        <f>BILAN!L39</f>
        <v>0</v>
      </c>
      <c r="H39" s="106">
        <f>H26+H33+H37</f>
        <v>0</v>
      </c>
      <c r="I39" s="106">
        <f>I26+I33+I37</f>
        <v>0</v>
      </c>
    </row>
  </sheetData>
  <sheetProtection selectLockedCells="1"/>
  <mergeCells count="41">
    <mergeCell ref="C4:G4"/>
    <mergeCell ref="A7:I7"/>
    <mergeCell ref="B11:F11"/>
    <mergeCell ref="B12:F12"/>
    <mergeCell ref="A8:A10"/>
    <mergeCell ref="G8:G10"/>
    <mergeCell ref="H8:H9"/>
    <mergeCell ref="I8:I9"/>
    <mergeCell ref="C6:E6"/>
    <mergeCell ref="F5:G5"/>
    <mergeCell ref="B36:F36"/>
    <mergeCell ref="B38:F38"/>
    <mergeCell ref="B39:F39"/>
    <mergeCell ref="B8:F10"/>
    <mergeCell ref="B29:F29"/>
    <mergeCell ref="B30:F30"/>
    <mergeCell ref="B31:F31"/>
    <mergeCell ref="B32:F32"/>
    <mergeCell ref="B33:F33"/>
    <mergeCell ref="B37:F37"/>
    <mergeCell ref="B13:F13"/>
    <mergeCell ref="B23:F23"/>
    <mergeCell ref="B24:F24"/>
    <mergeCell ref="B25:F25"/>
    <mergeCell ref="B26:F26"/>
    <mergeCell ref="A1:I1"/>
    <mergeCell ref="B15:F15"/>
    <mergeCell ref="B35:F35"/>
    <mergeCell ref="B17:F17"/>
    <mergeCell ref="B18:F18"/>
    <mergeCell ref="B19:F19"/>
    <mergeCell ref="B20:F20"/>
    <mergeCell ref="B21:F21"/>
    <mergeCell ref="B22:F22"/>
    <mergeCell ref="B16:F16"/>
    <mergeCell ref="B28:F28"/>
    <mergeCell ref="B14:F14"/>
    <mergeCell ref="H2:I2"/>
    <mergeCell ref="C3:I3"/>
    <mergeCell ref="C5:D5"/>
    <mergeCell ref="B27:F27"/>
  </mergeCells>
  <dataValidations count="1">
    <dataValidation type="whole" allowBlank="1" showInputMessage="1" showErrorMessage="1" errorTitle="Attention !" error="Valeur numérique attendue" sqref="H11:I20 H22:I24 H27:I32 H35:I36 H38:I38">
      <formula1>-9999999999999</formula1>
      <formula2>9999999999999</formula2>
    </dataValidation>
  </dataValidations>
  <printOptions horizontalCentered="1"/>
  <pageMargins left="0.39370078740157483" right="0.31496062992125984" top="0.35433070866141736" bottom="0.35433070866141736" header="0.11811023622047245" footer="0.1181102362204724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theme="9" tint="0.39997558519241921"/>
    <pageSetUpPr fitToPage="1"/>
  </sheetPr>
  <dimension ref="A1:N56"/>
  <sheetViews>
    <sheetView showGridLines="0" showZeros="0" topLeftCell="A16" workbookViewId="0">
      <selection activeCell="E19" sqref="E19"/>
    </sheetView>
  </sheetViews>
  <sheetFormatPr baseColWidth="10" defaultRowHeight="15" x14ac:dyDescent="0.25"/>
  <cols>
    <col min="1" max="1" width="4.7109375" customWidth="1"/>
    <col min="2" max="2" width="25.28515625" customWidth="1"/>
    <col min="3" max="3" width="5.28515625" customWidth="1"/>
    <col min="4" max="4" width="11.140625" customWidth="1"/>
    <col min="5" max="5" width="18.28515625" customWidth="1"/>
    <col min="6" max="6" width="3.140625" style="58" customWidth="1"/>
    <col min="7" max="7" width="4.42578125" customWidth="1"/>
    <col min="8" max="8" width="7.85546875" customWidth="1"/>
    <col min="9" max="10" width="15.7109375" customWidth="1"/>
  </cols>
  <sheetData>
    <row r="1" spans="1:14" s="791" customFormat="1" x14ac:dyDescent="0.25">
      <c r="A1" s="1369" t="s">
        <v>195</v>
      </c>
      <c r="B1" s="1369"/>
      <c r="C1" s="1369"/>
      <c r="D1" s="1369"/>
      <c r="E1" s="1369"/>
      <c r="F1" s="1369"/>
      <c r="G1" s="1369"/>
      <c r="H1" s="1369"/>
      <c r="I1" s="1369"/>
      <c r="J1" s="1369"/>
    </row>
    <row r="2" spans="1:14" s="791" customFormat="1" ht="27" customHeight="1" x14ac:dyDescent="0.25">
      <c r="A2" s="792"/>
      <c r="B2" s="792"/>
      <c r="C2" s="792"/>
      <c r="D2" s="792"/>
      <c r="E2" s="792"/>
      <c r="F2" s="792"/>
      <c r="G2" s="792"/>
      <c r="H2" s="1370" t="s">
        <v>1708</v>
      </c>
      <c r="I2" s="1371"/>
      <c r="J2" s="1372"/>
    </row>
    <row r="3" spans="1:14" s="589" customFormat="1" ht="15.75" customHeight="1" x14ac:dyDescent="0.25">
      <c r="A3" s="599" t="s">
        <v>38</v>
      </c>
      <c r="B3" s="599"/>
      <c r="C3" s="1337">
        <f>BILAN!C3</f>
        <v>0</v>
      </c>
      <c r="D3" s="1337"/>
      <c r="E3" s="1337"/>
      <c r="F3" s="1337"/>
      <c r="G3" s="1337"/>
      <c r="H3" s="1337"/>
      <c r="I3" s="1337"/>
      <c r="J3" s="1337"/>
      <c r="K3" s="786"/>
      <c r="L3" s="786"/>
      <c r="M3" s="786"/>
      <c r="N3" s="786"/>
    </row>
    <row r="4" spans="1:14" s="589" customFormat="1" ht="15.75" customHeight="1" x14ac:dyDescent="0.25">
      <c r="A4" s="599" t="s">
        <v>39</v>
      </c>
      <c r="B4" s="600"/>
      <c r="C4" s="1337">
        <f>BILAN!C4</f>
        <v>0</v>
      </c>
      <c r="D4" s="1337"/>
      <c r="E4" s="1337"/>
      <c r="F4" s="1337"/>
      <c r="G4" s="1337"/>
      <c r="H4" s="1337"/>
      <c r="I4" s="601" t="s">
        <v>40</v>
      </c>
      <c r="J4" s="785">
        <f>BILAN!N4</f>
        <v>0</v>
      </c>
      <c r="K4" s="786"/>
      <c r="L4" s="786"/>
      <c r="M4" s="595"/>
      <c r="N4" s="760"/>
    </row>
    <row r="5" spans="1:14" s="589" customFormat="1" ht="15.75" customHeight="1" x14ac:dyDescent="0.25">
      <c r="A5" s="599" t="s">
        <v>1465</v>
      </c>
      <c r="B5" s="599"/>
      <c r="C5" s="1337">
        <f>BILAN!C6</f>
        <v>0</v>
      </c>
      <c r="D5" s="1337"/>
      <c r="E5" s="602" t="s">
        <v>42</v>
      </c>
      <c r="F5" s="1377">
        <f>BILAN!K5</f>
        <v>0</v>
      </c>
      <c r="G5" s="1377"/>
      <c r="H5" s="1377"/>
      <c r="I5" s="601" t="s">
        <v>43</v>
      </c>
      <c r="J5" s="785">
        <f>BILAN!N5</f>
        <v>0</v>
      </c>
      <c r="K5" s="760"/>
      <c r="L5" s="595"/>
      <c r="M5" s="710"/>
      <c r="N5" s="760"/>
    </row>
    <row r="6" spans="1:14" s="589" customFormat="1" ht="15.75" customHeight="1" x14ac:dyDescent="0.25">
      <c r="A6" s="599" t="s">
        <v>1504</v>
      </c>
      <c r="B6" s="599"/>
      <c r="C6" s="1337">
        <f>'FICHE R1'!E6</f>
        <v>0</v>
      </c>
      <c r="D6" s="1337"/>
      <c r="E6" s="1337"/>
      <c r="F6" s="785"/>
      <c r="G6" s="785"/>
      <c r="H6" s="785"/>
      <c r="I6" s="793"/>
      <c r="J6" s="785"/>
      <c r="K6" s="760"/>
      <c r="L6" s="595"/>
      <c r="M6" s="710"/>
      <c r="N6" s="760"/>
    </row>
    <row r="7" spans="1:14" s="8" customFormat="1" ht="28.5" customHeight="1" x14ac:dyDescent="0.2">
      <c r="A7" s="1173" t="s">
        <v>330</v>
      </c>
      <c r="B7" s="1173"/>
      <c r="C7" s="1173"/>
      <c r="D7" s="1173"/>
      <c r="E7" s="1173"/>
      <c r="F7" s="1173"/>
      <c r="G7" s="1173"/>
      <c r="H7" s="1173"/>
      <c r="I7" s="1173"/>
      <c r="J7" s="1173"/>
    </row>
    <row r="8" spans="1:14" x14ac:dyDescent="0.25">
      <c r="A8" s="1329" t="s">
        <v>197</v>
      </c>
      <c r="B8" s="1379" t="s">
        <v>331</v>
      </c>
      <c r="C8" s="1380"/>
      <c r="D8" s="1380"/>
      <c r="E8" s="1380"/>
      <c r="F8" s="1381"/>
      <c r="G8" s="1378" t="s">
        <v>3005</v>
      </c>
      <c r="H8" s="1329" t="s">
        <v>199</v>
      </c>
      <c r="I8" s="1329" t="s">
        <v>332</v>
      </c>
      <c r="J8" s="1329" t="s">
        <v>333</v>
      </c>
    </row>
    <row r="9" spans="1:14" x14ac:dyDescent="0.25">
      <c r="A9" s="1329"/>
      <c r="B9" s="1379"/>
      <c r="C9" s="1380"/>
      <c r="D9" s="1380"/>
      <c r="E9" s="1380"/>
      <c r="F9" s="1381"/>
      <c r="G9" s="1359"/>
      <c r="H9" s="1329"/>
      <c r="I9" s="1329"/>
      <c r="J9" s="1329"/>
    </row>
    <row r="10" spans="1:14" ht="18" customHeight="1" x14ac:dyDescent="0.25">
      <c r="A10" s="1329"/>
      <c r="B10" s="1379"/>
      <c r="C10" s="1380"/>
      <c r="D10" s="1380"/>
      <c r="E10" s="1380"/>
      <c r="F10" s="1381"/>
      <c r="G10" s="1359"/>
      <c r="H10" s="1329"/>
      <c r="I10" s="905" t="s">
        <v>3000</v>
      </c>
      <c r="J10" s="905" t="s">
        <v>3000</v>
      </c>
    </row>
    <row r="11" spans="1:14" ht="17.25" customHeight="1" x14ac:dyDescent="0.25">
      <c r="A11" s="909" t="s">
        <v>334</v>
      </c>
      <c r="B11" s="1376" t="s">
        <v>335</v>
      </c>
      <c r="C11" s="1376"/>
      <c r="D11" s="1376"/>
      <c r="E11" s="1376"/>
      <c r="F11" s="910" t="s">
        <v>107</v>
      </c>
      <c r="G11" s="906" t="s">
        <v>336</v>
      </c>
      <c r="H11" s="907">
        <v>21</v>
      </c>
      <c r="I11" s="109"/>
      <c r="J11" s="109"/>
    </row>
    <row r="12" spans="1:14" ht="17.25" customHeight="1" x14ac:dyDescent="0.25">
      <c r="A12" s="95" t="s">
        <v>337</v>
      </c>
      <c r="B12" s="1376" t="s">
        <v>338</v>
      </c>
      <c r="C12" s="1376"/>
      <c r="D12" s="1376"/>
      <c r="E12" s="1376"/>
      <c r="F12" s="911"/>
      <c r="G12" s="906" t="s">
        <v>339</v>
      </c>
      <c r="H12" s="907">
        <v>22</v>
      </c>
      <c r="I12" s="109"/>
      <c r="J12" s="109"/>
    </row>
    <row r="13" spans="1:14" ht="17.25" customHeight="1" x14ac:dyDescent="0.25">
      <c r="A13" s="95" t="s">
        <v>340</v>
      </c>
      <c r="B13" s="1376" t="s">
        <v>341</v>
      </c>
      <c r="C13" s="1376"/>
      <c r="D13" s="1376"/>
      <c r="E13" s="1376"/>
      <c r="F13" s="911"/>
      <c r="G13" s="906" t="s">
        <v>342</v>
      </c>
      <c r="H13" s="907">
        <v>6</v>
      </c>
      <c r="I13" s="109"/>
      <c r="J13" s="109"/>
    </row>
    <row r="14" spans="1:14" ht="17.25" customHeight="1" x14ac:dyDescent="0.25">
      <c r="A14" s="906" t="s">
        <v>343</v>
      </c>
      <c r="B14" s="1373" t="s">
        <v>344</v>
      </c>
      <c r="C14" s="1374"/>
      <c r="D14" s="1374"/>
      <c r="E14" s="1375"/>
      <c r="F14" s="913"/>
      <c r="G14" s="914"/>
      <c r="H14" s="915"/>
      <c r="I14" s="524">
        <f>SUM(I11:I13)</f>
        <v>0</v>
      </c>
      <c r="J14" s="524">
        <f>IFERROR(SUM(J11:J13),"")</f>
        <v>0</v>
      </c>
    </row>
    <row r="15" spans="1:14" ht="17.25" customHeight="1" x14ac:dyDescent="0.25">
      <c r="A15" s="95" t="s">
        <v>345</v>
      </c>
      <c r="B15" s="1376" t="s">
        <v>346</v>
      </c>
      <c r="C15" s="1376"/>
      <c r="D15" s="1376"/>
      <c r="E15" s="1376"/>
      <c r="F15" s="912" t="s">
        <v>347</v>
      </c>
      <c r="G15" s="906" t="s">
        <v>336</v>
      </c>
      <c r="H15" s="907">
        <v>21</v>
      </c>
      <c r="I15" s="109"/>
      <c r="J15" s="109"/>
    </row>
    <row r="16" spans="1:14" ht="17.25" customHeight="1" x14ac:dyDescent="0.25">
      <c r="A16" s="95" t="s">
        <v>348</v>
      </c>
      <c r="B16" s="1376" t="s">
        <v>349</v>
      </c>
      <c r="C16" s="1376"/>
      <c r="D16" s="1376"/>
      <c r="E16" s="1376"/>
      <c r="F16" s="912" t="s">
        <v>350</v>
      </c>
      <c r="G16" s="906" t="s">
        <v>336</v>
      </c>
      <c r="H16" s="907">
        <v>21</v>
      </c>
      <c r="I16" s="109"/>
      <c r="J16" s="109"/>
    </row>
    <row r="17" spans="1:10" ht="17.25" customHeight="1" x14ac:dyDescent="0.25">
      <c r="A17" s="95" t="s">
        <v>351</v>
      </c>
      <c r="B17" s="1376" t="s">
        <v>352</v>
      </c>
      <c r="C17" s="1376"/>
      <c r="D17" s="1376"/>
      <c r="E17" s="1376"/>
      <c r="F17" s="912" t="s">
        <v>353</v>
      </c>
      <c r="G17" s="906" t="s">
        <v>336</v>
      </c>
      <c r="H17" s="907">
        <v>21</v>
      </c>
      <c r="I17" s="109"/>
      <c r="J17" s="109"/>
    </row>
    <row r="18" spans="1:10" ht="17.25" customHeight="1" x14ac:dyDescent="0.25">
      <c r="A18" s="906" t="s">
        <v>354</v>
      </c>
      <c r="B18" s="1373" t="s">
        <v>355</v>
      </c>
      <c r="C18" s="1374"/>
      <c r="D18" s="1374"/>
      <c r="E18" s="1375"/>
      <c r="F18" s="913"/>
      <c r="G18" s="914"/>
      <c r="H18" s="915"/>
      <c r="I18" s="524">
        <f>I11+I15+I16+I17</f>
        <v>0</v>
      </c>
      <c r="J18" s="524">
        <f>IFERROR(J11+J15+J16+J17,"")</f>
        <v>0</v>
      </c>
    </row>
    <row r="19" spans="1:10" ht="17.25" customHeight="1" x14ac:dyDescent="0.25">
      <c r="A19" s="95" t="s">
        <v>356</v>
      </c>
      <c r="B19" s="1376" t="s">
        <v>357</v>
      </c>
      <c r="C19" s="1376"/>
      <c r="D19" s="1376"/>
      <c r="E19" s="1376"/>
      <c r="F19" s="911"/>
      <c r="G19" s="906" t="s">
        <v>342</v>
      </c>
      <c r="H19" s="907">
        <v>6</v>
      </c>
      <c r="I19" s="109"/>
      <c r="J19" s="109"/>
    </row>
    <row r="20" spans="1:10" ht="17.25" customHeight="1" x14ac:dyDescent="0.25">
      <c r="A20" s="95" t="s">
        <v>358</v>
      </c>
      <c r="B20" s="1376" t="s">
        <v>359</v>
      </c>
      <c r="C20" s="1376"/>
      <c r="D20" s="1376"/>
      <c r="E20" s="1376"/>
      <c r="F20" s="911"/>
      <c r="G20" s="1097" t="s">
        <v>336</v>
      </c>
      <c r="H20" s="907">
        <v>21</v>
      </c>
      <c r="I20" s="109"/>
      <c r="J20" s="109"/>
    </row>
    <row r="21" spans="1:10" ht="17.25" customHeight="1" x14ac:dyDescent="0.25">
      <c r="A21" s="95" t="s">
        <v>360</v>
      </c>
      <c r="B21" s="1376" t="s">
        <v>361</v>
      </c>
      <c r="C21" s="1376"/>
      <c r="D21" s="1376"/>
      <c r="E21" s="1376"/>
      <c r="F21" s="911"/>
      <c r="G21" s="1097" t="s">
        <v>336</v>
      </c>
      <c r="H21" s="907">
        <v>21</v>
      </c>
      <c r="I21" s="109"/>
      <c r="J21" s="109"/>
    </row>
    <row r="22" spans="1:10" ht="17.25" customHeight="1" x14ac:dyDescent="0.25">
      <c r="A22" s="95" t="s">
        <v>362</v>
      </c>
      <c r="B22" s="1376" t="s">
        <v>363</v>
      </c>
      <c r="C22" s="1376"/>
      <c r="D22" s="1376"/>
      <c r="E22" s="1376"/>
      <c r="F22" s="911"/>
      <c r="G22" s="906" t="s">
        <v>336</v>
      </c>
      <c r="H22" s="907">
        <v>21</v>
      </c>
      <c r="I22" s="109"/>
      <c r="J22" s="109"/>
    </row>
    <row r="23" spans="1:10" ht="17.25" customHeight="1" x14ac:dyDescent="0.25">
      <c r="A23" s="95" t="s">
        <v>364</v>
      </c>
      <c r="B23" s="1376" t="s">
        <v>365</v>
      </c>
      <c r="C23" s="1376"/>
      <c r="D23" s="1376"/>
      <c r="E23" s="1376"/>
      <c r="F23" s="911"/>
      <c r="G23" s="906" t="s">
        <v>336</v>
      </c>
      <c r="H23" s="907">
        <v>12</v>
      </c>
      <c r="I23" s="109"/>
      <c r="J23" s="109"/>
    </row>
    <row r="24" spans="1:10" ht="17.25" customHeight="1" x14ac:dyDescent="0.25">
      <c r="A24" s="95" t="s">
        <v>366</v>
      </c>
      <c r="B24" s="1376" t="s">
        <v>367</v>
      </c>
      <c r="C24" s="1376"/>
      <c r="D24" s="1376"/>
      <c r="E24" s="1376"/>
      <c r="F24" s="911"/>
      <c r="G24" s="906" t="s">
        <v>339</v>
      </c>
      <c r="H24" s="907">
        <v>22</v>
      </c>
      <c r="I24" s="109"/>
      <c r="J24" s="109"/>
    </row>
    <row r="25" spans="1:10" ht="17.25" customHeight="1" x14ac:dyDescent="0.25">
      <c r="A25" s="95" t="s">
        <v>368</v>
      </c>
      <c r="B25" s="1376" t="s">
        <v>369</v>
      </c>
      <c r="C25" s="1376"/>
      <c r="D25" s="1376"/>
      <c r="E25" s="1376"/>
      <c r="F25" s="911"/>
      <c r="G25" s="906" t="s">
        <v>342</v>
      </c>
      <c r="H25" s="907">
        <v>6</v>
      </c>
      <c r="I25" s="109"/>
      <c r="J25" s="109"/>
    </row>
    <row r="26" spans="1:10" ht="17.25" customHeight="1" x14ac:dyDescent="0.25">
      <c r="A26" s="95" t="s">
        <v>370</v>
      </c>
      <c r="B26" s="1376" t="s">
        <v>371</v>
      </c>
      <c r="C26" s="1376"/>
      <c r="D26" s="1376"/>
      <c r="E26" s="1376"/>
      <c r="F26" s="911"/>
      <c r="G26" s="906" t="s">
        <v>339</v>
      </c>
      <c r="H26" s="907">
        <v>22</v>
      </c>
      <c r="I26" s="109"/>
      <c r="J26" s="109"/>
    </row>
    <row r="27" spans="1:10" ht="17.25" customHeight="1" x14ac:dyDescent="0.25">
      <c r="A27" s="95" t="s">
        <v>372</v>
      </c>
      <c r="B27" s="1376" t="s">
        <v>373</v>
      </c>
      <c r="C27" s="1376"/>
      <c r="D27" s="1376"/>
      <c r="E27" s="1376"/>
      <c r="F27" s="911"/>
      <c r="G27" s="906" t="s">
        <v>342</v>
      </c>
      <c r="H27" s="907">
        <v>6</v>
      </c>
      <c r="I27" s="109"/>
      <c r="J27" s="109"/>
    </row>
    <row r="28" spans="1:10" ht="17.25" customHeight="1" x14ac:dyDescent="0.25">
      <c r="A28" s="95" t="s">
        <v>374</v>
      </c>
      <c r="B28" s="1376" t="s">
        <v>375</v>
      </c>
      <c r="C28" s="1376"/>
      <c r="D28" s="1376"/>
      <c r="E28" s="1376"/>
      <c r="F28" s="911"/>
      <c r="G28" s="906" t="s">
        <v>339</v>
      </c>
      <c r="H28" s="907">
        <v>23</v>
      </c>
      <c r="I28" s="109"/>
      <c r="J28" s="109"/>
    </row>
    <row r="29" spans="1:10" ht="17.25" customHeight="1" x14ac:dyDescent="0.25">
      <c r="A29" s="95" t="s">
        <v>376</v>
      </c>
      <c r="B29" s="1376" t="s">
        <v>377</v>
      </c>
      <c r="C29" s="1376"/>
      <c r="D29" s="1376"/>
      <c r="E29" s="1376"/>
      <c r="F29" s="911"/>
      <c r="G29" s="906" t="s">
        <v>339</v>
      </c>
      <c r="H29" s="907">
        <v>24</v>
      </c>
      <c r="I29" s="109"/>
      <c r="J29" s="109"/>
    </row>
    <row r="30" spans="1:10" ht="17.25" customHeight="1" x14ac:dyDescent="0.25">
      <c r="A30" s="95" t="s">
        <v>378</v>
      </c>
      <c r="B30" s="1376" t="s">
        <v>379</v>
      </c>
      <c r="C30" s="1376"/>
      <c r="D30" s="1376"/>
      <c r="E30" s="1376"/>
      <c r="F30" s="911"/>
      <c r="G30" s="906" t="s">
        <v>339</v>
      </c>
      <c r="H30" s="907">
        <v>25</v>
      </c>
      <c r="I30" s="109"/>
      <c r="J30" s="109"/>
    </row>
    <row r="31" spans="1:10" ht="17.25" customHeight="1" x14ac:dyDescent="0.25">
      <c r="A31" s="95" t="s">
        <v>380</v>
      </c>
      <c r="B31" s="1376" t="s">
        <v>381</v>
      </c>
      <c r="C31" s="1376"/>
      <c r="D31" s="1376"/>
      <c r="E31" s="1376"/>
      <c r="F31" s="911"/>
      <c r="G31" s="906" t="s">
        <v>339</v>
      </c>
      <c r="H31" s="907">
        <v>26</v>
      </c>
      <c r="I31" s="109"/>
      <c r="J31" s="109"/>
    </row>
    <row r="32" spans="1:10" ht="17.25" customHeight="1" x14ac:dyDescent="0.25">
      <c r="A32" s="906" t="s">
        <v>382</v>
      </c>
      <c r="B32" s="1373" t="s">
        <v>2713</v>
      </c>
      <c r="C32" s="1374"/>
      <c r="D32" s="1374"/>
      <c r="E32" s="1375"/>
      <c r="F32" s="913"/>
      <c r="G32" s="914"/>
      <c r="H32" s="915"/>
      <c r="I32" s="524">
        <f>SUM(I19:I31) +I12+I13+I18</f>
        <v>0</v>
      </c>
      <c r="J32" s="524">
        <f>IFERROR(SUM(J19:J31) +J12+J13+J18,"")</f>
        <v>0</v>
      </c>
    </row>
    <row r="33" spans="1:10" ht="17.25" customHeight="1" x14ac:dyDescent="0.25">
      <c r="A33" s="95" t="s">
        <v>383</v>
      </c>
      <c r="B33" s="1376" t="s">
        <v>384</v>
      </c>
      <c r="C33" s="1376"/>
      <c r="D33" s="1376"/>
      <c r="E33" s="1376"/>
      <c r="F33" s="911"/>
      <c r="G33" s="906" t="s">
        <v>339</v>
      </c>
      <c r="H33" s="907">
        <v>27</v>
      </c>
      <c r="I33" s="109"/>
      <c r="J33" s="109"/>
    </row>
    <row r="34" spans="1:10" ht="17.25" customHeight="1" x14ac:dyDescent="0.25">
      <c r="A34" s="906" t="s">
        <v>385</v>
      </c>
      <c r="B34" s="1373" t="s">
        <v>386</v>
      </c>
      <c r="C34" s="1374"/>
      <c r="D34" s="1374"/>
      <c r="E34" s="1375"/>
      <c r="F34" s="913"/>
      <c r="G34" s="914"/>
      <c r="H34" s="915"/>
      <c r="I34" s="524">
        <f>I32+I33</f>
        <v>0</v>
      </c>
      <c r="J34" s="524">
        <f>IFERROR(J32+J33,"")</f>
        <v>0</v>
      </c>
    </row>
    <row r="35" spans="1:10" ht="17.25" customHeight="1" x14ac:dyDescent="0.25">
      <c r="A35" s="95" t="s">
        <v>387</v>
      </c>
      <c r="B35" s="1376" t="s">
        <v>388</v>
      </c>
      <c r="C35" s="1376"/>
      <c r="D35" s="1376"/>
      <c r="E35" s="1376"/>
      <c r="F35" s="911"/>
      <c r="G35" s="906" t="s">
        <v>336</v>
      </c>
      <c r="H35" s="907">
        <v>28</v>
      </c>
      <c r="I35" s="109"/>
      <c r="J35" s="109"/>
    </row>
    <row r="36" spans="1:10" ht="17.25" customHeight="1" x14ac:dyDescent="0.25">
      <c r="A36" s="95" t="s">
        <v>389</v>
      </c>
      <c r="B36" s="1376" t="s">
        <v>390</v>
      </c>
      <c r="C36" s="1376"/>
      <c r="D36" s="1376"/>
      <c r="E36" s="1376"/>
      <c r="F36" s="911"/>
      <c r="G36" s="906" t="s">
        <v>339</v>
      </c>
      <c r="H36" s="907" t="s">
        <v>391</v>
      </c>
      <c r="I36" s="109"/>
      <c r="J36" s="109"/>
    </row>
    <row r="37" spans="1:10" ht="17.25" customHeight="1" x14ac:dyDescent="0.25">
      <c r="A37" s="906" t="s">
        <v>392</v>
      </c>
      <c r="B37" s="1373" t="s">
        <v>393</v>
      </c>
      <c r="C37" s="1374"/>
      <c r="D37" s="1374"/>
      <c r="E37" s="1375"/>
      <c r="F37" s="913"/>
      <c r="G37" s="914"/>
      <c r="H37" s="915"/>
      <c r="I37" s="524">
        <f>I34+I35+I36</f>
        <v>0</v>
      </c>
      <c r="J37" s="524">
        <f>IFERROR(J34+J35+J36,"")</f>
        <v>0</v>
      </c>
    </row>
    <row r="38" spans="1:10" ht="17.25" customHeight="1" x14ac:dyDescent="0.25">
      <c r="A38" s="95" t="s">
        <v>394</v>
      </c>
      <c r="B38" s="1376" t="s">
        <v>395</v>
      </c>
      <c r="C38" s="1376"/>
      <c r="D38" s="1376"/>
      <c r="E38" s="1376"/>
      <c r="F38" s="911"/>
      <c r="G38" s="906" t="s">
        <v>336</v>
      </c>
      <c r="H38" s="907">
        <v>29</v>
      </c>
      <c r="I38" s="109"/>
      <c r="J38" s="109"/>
    </row>
    <row r="39" spans="1:10" ht="17.25" customHeight="1" x14ac:dyDescent="0.25">
      <c r="A39" s="95" t="s">
        <v>396</v>
      </c>
      <c r="B39" s="1376" t="s">
        <v>397</v>
      </c>
      <c r="C39" s="1376"/>
      <c r="D39" s="1376"/>
      <c r="E39" s="1376"/>
      <c r="F39" s="911"/>
      <c r="G39" s="906" t="s">
        <v>336</v>
      </c>
      <c r="H39" s="907">
        <v>28</v>
      </c>
      <c r="I39" s="109"/>
      <c r="J39" s="109"/>
    </row>
    <row r="40" spans="1:10" ht="17.25" customHeight="1" x14ac:dyDescent="0.25">
      <c r="A40" s="95" t="s">
        <v>398</v>
      </c>
      <c r="B40" s="1376" t="s">
        <v>399</v>
      </c>
      <c r="C40" s="1376"/>
      <c r="D40" s="1376"/>
      <c r="E40" s="1376"/>
      <c r="F40" s="911"/>
      <c r="G40" s="906" t="s">
        <v>336</v>
      </c>
      <c r="H40" s="907">
        <v>12</v>
      </c>
      <c r="I40" s="109"/>
      <c r="J40" s="109"/>
    </row>
    <row r="41" spans="1:10" ht="17.25" customHeight="1" x14ac:dyDescent="0.25">
      <c r="A41" s="95" t="s">
        <v>400</v>
      </c>
      <c r="B41" s="1376" t="s">
        <v>401</v>
      </c>
      <c r="C41" s="1376"/>
      <c r="D41" s="1376"/>
      <c r="E41" s="1376"/>
      <c r="F41" s="911"/>
      <c r="G41" s="906" t="s">
        <v>339</v>
      </c>
      <c r="H41" s="907">
        <v>29</v>
      </c>
      <c r="I41" s="109"/>
      <c r="J41" s="109"/>
    </row>
    <row r="42" spans="1:10" ht="17.25" customHeight="1" x14ac:dyDescent="0.25">
      <c r="A42" s="95" t="s">
        <v>402</v>
      </c>
      <c r="B42" s="1376" t="s">
        <v>403</v>
      </c>
      <c r="C42" s="1376"/>
      <c r="D42" s="1376"/>
      <c r="E42" s="1376"/>
      <c r="F42" s="911"/>
      <c r="G42" s="906" t="s">
        <v>339</v>
      </c>
      <c r="H42" s="907" t="s">
        <v>391</v>
      </c>
      <c r="I42" s="109"/>
      <c r="J42" s="109"/>
    </row>
    <row r="43" spans="1:10" ht="17.25" customHeight="1" x14ac:dyDescent="0.25">
      <c r="A43" s="906" t="s">
        <v>404</v>
      </c>
      <c r="B43" s="1373" t="s">
        <v>2714</v>
      </c>
      <c r="C43" s="1374"/>
      <c r="D43" s="1374"/>
      <c r="E43" s="1375"/>
      <c r="F43" s="913"/>
      <c r="G43" s="914"/>
      <c r="H43" s="915"/>
      <c r="I43" s="524">
        <f>SUM(I38:I42)</f>
        <v>0</v>
      </c>
      <c r="J43" s="524">
        <f>IFERROR(SUM(J38:J42),"")</f>
        <v>0</v>
      </c>
    </row>
    <row r="44" spans="1:10" ht="17.25" customHeight="1" x14ac:dyDescent="0.25">
      <c r="A44" s="906" t="s">
        <v>405</v>
      </c>
      <c r="B44" s="1373" t="s">
        <v>406</v>
      </c>
      <c r="C44" s="1374"/>
      <c r="D44" s="1374"/>
      <c r="E44" s="1375"/>
      <c r="F44" s="913"/>
      <c r="G44" s="914"/>
      <c r="H44" s="915"/>
      <c r="I44" s="524">
        <f>I37+I43</f>
        <v>0</v>
      </c>
      <c r="J44" s="524">
        <f>IFERROR(J37+J43,"")</f>
        <v>0</v>
      </c>
    </row>
    <row r="45" spans="1:10" ht="17.25" customHeight="1" x14ac:dyDescent="0.25">
      <c r="A45" s="95" t="s">
        <v>407</v>
      </c>
      <c r="B45" s="1376" t="s">
        <v>408</v>
      </c>
      <c r="C45" s="1376"/>
      <c r="D45" s="1376"/>
      <c r="E45" s="1376"/>
      <c r="F45" s="911"/>
      <c r="G45" s="906" t="s">
        <v>336</v>
      </c>
      <c r="H45" s="907" t="s">
        <v>409</v>
      </c>
      <c r="I45" s="109"/>
      <c r="J45" s="109"/>
    </row>
    <row r="46" spans="1:10" ht="17.25" customHeight="1" x14ac:dyDescent="0.25">
      <c r="A46" s="95" t="s">
        <v>410</v>
      </c>
      <c r="B46" s="1376" t="s">
        <v>411</v>
      </c>
      <c r="C46" s="1376"/>
      <c r="D46" s="1376"/>
      <c r="E46" s="1376"/>
      <c r="F46" s="911"/>
      <c r="G46" s="906" t="s">
        <v>336</v>
      </c>
      <c r="H46" s="907">
        <v>30</v>
      </c>
      <c r="I46" s="109"/>
      <c r="J46" s="109"/>
    </row>
    <row r="47" spans="1:10" ht="17.25" customHeight="1" x14ac:dyDescent="0.25">
      <c r="A47" s="95" t="s">
        <v>412</v>
      </c>
      <c r="B47" s="1376" t="s">
        <v>413</v>
      </c>
      <c r="C47" s="1376"/>
      <c r="D47" s="1376"/>
      <c r="E47" s="1376"/>
      <c r="F47" s="911"/>
      <c r="G47" s="906" t="s">
        <v>339</v>
      </c>
      <c r="H47" s="907" t="s">
        <v>409</v>
      </c>
      <c r="I47" s="109"/>
      <c r="J47" s="109"/>
    </row>
    <row r="48" spans="1:10" ht="17.25" customHeight="1" x14ac:dyDescent="0.25">
      <c r="A48" s="95" t="s">
        <v>414</v>
      </c>
      <c r="B48" s="1376" t="s">
        <v>415</v>
      </c>
      <c r="C48" s="1376"/>
      <c r="D48" s="1376"/>
      <c r="E48" s="1376"/>
      <c r="F48" s="911"/>
      <c r="G48" s="906" t="s">
        <v>339</v>
      </c>
      <c r="H48" s="907">
        <v>30</v>
      </c>
      <c r="I48" s="109"/>
      <c r="J48" s="109"/>
    </row>
    <row r="49" spans="1:10" ht="17.25" customHeight="1" x14ac:dyDescent="0.25">
      <c r="A49" s="906" t="s">
        <v>416</v>
      </c>
      <c r="B49" s="1373" t="s">
        <v>2715</v>
      </c>
      <c r="C49" s="1374"/>
      <c r="D49" s="1374"/>
      <c r="E49" s="1375"/>
      <c r="F49" s="913"/>
      <c r="G49" s="914"/>
      <c r="H49" s="915"/>
      <c r="I49" s="524">
        <f>SUM(I45:I48)</f>
        <v>0</v>
      </c>
      <c r="J49" s="524">
        <f>IFERROR(SUM(J45:J48),"")</f>
        <v>0</v>
      </c>
    </row>
    <row r="50" spans="1:10" ht="17.25" customHeight="1" x14ac:dyDescent="0.25">
      <c r="A50" s="95" t="s">
        <v>417</v>
      </c>
      <c r="B50" s="1376" t="s">
        <v>418</v>
      </c>
      <c r="C50" s="1376"/>
      <c r="D50" s="1376"/>
      <c r="E50" s="1376"/>
      <c r="F50" s="911"/>
      <c r="G50" s="906" t="s">
        <v>339</v>
      </c>
      <c r="H50" s="907">
        <v>30</v>
      </c>
      <c r="I50" s="109"/>
      <c r="J50" s="109"/>
    </row>
    <row r="51" spans="1:10" ht="17.25" customHeight="1" x14ac:dyDescent="0.25">
      <c r="A51" s="95" t="s">
        <v>419</v>
      </c>
      <c r="B51" s="1376" t="s">
        <v>420</v>
      </c>
      <c r="C51" s="1376"/>
      <c r="D51" s="1376"/>
      <c r="E51" s="1376"/>
      <c r="F51" s="911"/>
      <c r="G51" s="906" t="s">
        <v>339</v>
      </c>
      <c r="H51" s="908">
        <v>37</v>
      </c>
      <c r="I51" s="109"/>
      <c r="J51" s="109"/>
    </row>
    <row r="52" spans="1:10" ht="17.25" customHeight="1" x14ac:dyDescent="0.25">
      <c r="A52" s="906" t="s">
        <v>421</v>
      </c>
      <c r="B52" s="1373" t="s">
        <v>422</v>
      </c>
      <c r="C52" s="1374"/>
      <c r="D52" s="1374"/>
      <c r="E52" s="1375"/>
      <c r="F52" s="913"/>
      <c r="G52" s="914"/>
      <c r="H52" s="915"/>
      <c r="I52" s="524">
        <f>I44+I49+I50+I51</f>
        <v>0</v>
      </c>
      <c r="J52" s="524">
        <f>IFERROR(J44+J49+J50+J51,"")</f>
        <v>0</v>
      </c>
    </row>
    <row r="53" spans="1:10" ht="16.5" customHeight="1" x14ac:dyDescent="0.25">
      <c r="A53" s="1120" t="s">
        <v>3018</v>
      </c>
      <c r="B53" s="48" t="s">
        <v>3026</v>
      </c>
      <c r="C53" s="48"/>
      <c r="D53" s="48"/>
      <c r="E53" s="48"/>
      <c r="F53" s="1121"/>
      <c r="G53" s="48"/>
    </row>
    <row r="54" spans="1:10" x14ac:dyDescent="0.25">
      <c r="A54" s="48"/>
      <c r="B54" s="1368" t="s">
        <v>3027</v>
      </c>
      <c r="C54" s="1368"/>
      <c r="D54" s="1368"/>
      <c r="E54" s="1368"/>
      <c r="F54" s="1368"/>
      <c r="G54" s="1368"/>
      <c r="H54" s="48"/>
      <c r="I54" s="48"/>
    </row>
    <row r="55" spans="1:10" x14ac:dyDescent="0.25">
      <c r="A55" s="1120" t="s">
        <v>3028</v>
      </c>
      <c r="B55" s="48" t="s">
        <v>3029</v>
      </c>
      <c r="C55" s="48"/>
      <c r="D55" s="48"/>
      <c r="E55" s="48"/>
      <c r="F55" s="48"/>
      <c r="H55" s="48"/>
      <c r="I55" s="48"/>
    </row>
    <row r="56" spans="1:10" x14ac:dyDescent="0.25">
      <c r="B56" s="48" t="s">
        <v>3030</v>
      </c>
      <c r="C56" s="48"/>
      <c r="D56" s="48"/>
      <c r="E56" s="48"/>
      <c r="F56" s="48"/>
    </row>
  </sheetData>
  <sheetProtection selectLockedCells="1"/>
  <mergeCells count="57">
    <mergeCell ref="B17:E17"/>
    <mergeCell ref="B36:E36"/>
    <mergeCell ref="B38:E38"/>
    <mergeCell ref="B39:E39"/>
    <mergeCell ref="B40:E40"/>
    <mergeCell ref="B33:E33"/>
    <mergeCell ref="B35:E35"/>
    <mergeCell ref="B19:E19"/>
    <mergeCell ref="B29:E29"/>
    <mergeCell ref="B30:E30"/>
    <mergeCell ref="B31:E31"/>
    <mergeCell ref="B26:E26"/>
    <mergeCell ref="B27:E27"/>
    <mergeCell ref="B28:E28"/>
    <mergeCell ref="B20:E20"/>
    <mergeCell ref="B21:E21"/>
    <mergeCell ref="A8:A10"/>
    <mergeCell ref="B12:E12"/>
    <mergeCell ref="B13:E13"/>
    <mergeCell ref="B11:E11"/>
    <mergeCell ref="B15:E15"/>
    <mergeCell ref="B16:E16"/>
    <mergeCell ref="C3:J3"/>
    <mergeCell ref="F5:H5"/>
    <mergeCell ref="C4:H4"/>
    <mergeCell ref="G8:G10"/>
    <mergeCell ref="H8:H10"/>
    <mergeCell ref="I8:I9"/>
    <mergeCell ref="J8:J9"/>
    <mergeCell ref="B8:F10"/>
    <mergeCell ref="C5:D5"/>
    <mergeCell ref="C6:E6"/>
    <mergeCell ref="B45:E45"/>
    <mergeCell ref="B46:E46"/>
    <mergeCell ref="B47:E47"/>
    <mergeCell ref="B48:E48"/>
    <mergeCell ref="B22:E22"/>
    <mergeCell ref="B23:E23"/>
    <mergeCell ref="B24:E24"/>
    <mergeCell ref="B25:E25"/>
    <mergeCell ref="B37:E37"/>
    <mergeCell ref="B54:G54"/>
    <mergeCell ref="A1:J1"/>
    <mergeCell ref="H2:J2"/>
    <mergeCell ref="A7:J7"/>
    <mergeCell ref="B52:E52"/>
    <mergeCell ref="B14:E14"/>
    <mergeCell ref="B18:E18"/>
    <mergeCell ref="B50:E50"/>
    <mergeCell ref="B51:E51"/>
    <mergeCell ref="B32:E32"/>
    <mergeCell ref="B34:E34"/>
    <mergeCell ref="B43:E43"/>
    <mergeCell ref="B44:E44"/>
    <mergeCell ref="B49:E49"/>
    <mergeCell ref="B41:E41"/>
    <mergeCell ref="B42:E42"/>
  </mergeCells>
  <dataValidations count="1">
    <dataValidation type="whole" allowBlank="1" showInputMessage="1" showErrorMessage="1" errorTitle="Attention !" error="Valeur numérique attendue" sqref="I11:J13 I15:J17 I19:J31 I33:J33 I35:J36 I38:J42 I45:J48 I50:J51">
      <formula1>-9999999999999</formula1>
      <formula2>9999999999999</formula2>
    </dataValidation>
  </dataValidations>
  <printOptions horizontalCentered="1"/>
  <pageMargins left="0.39370078740157483" right="0.31496062992125984" top="0.27559055118110237" bottom="0.27559055118110237" header="0.11811023622047245" footer="0.1181102362204724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theme="9" tint="0.39997558519241921"/>
    <pageSetUpPr fitToPage="1"/>
  </sheetPr>
  <dimension ref="A1:N44"/>
  <sheetViews>
    <sheetView showGridLines="0" showZeros="0" topLeftCell="A20" workbookViewId="0">
      <selection activeCell="E19" sqref="E19"/>
    </sheetView>
  </sheetViews>
  <sheetFormatPr baseColWidth="10" defaultRowHeight="15" x14ac:dyDescent="0.25"/>
  <cols>
    <col min="1" max="1" width="4.42578125" customWidth="1"/>
    <col min="2" max="2" width="25.140625" customWidth="1"/>
    <col min="3" max="3" width="8.42578125" customWidth="1"/>
    <col min="4" max="4" width="10.140625" customWidth="1"/>
    <col min="5" max="5" width="14.42578125" customWidth="1"/>
    <col min="6" max="6" width="15.140625" customWidth="1"/>
    <col min="7" max="7" width="3.140625" style="58" customWidth="1"/>
    <col min="8" max="8" width="6.42578125" customWidth="1"/>
    <col min="9" max="10" width="15.7109375" customWidth="1"/>
  </cols>
  <sheetData>
    <row r="1" spans="1:14" x14ac:dyDescent="0.25">
      <c r="A1" s="1325" t="s">
        <v>195</v>
      </c>
      <c r="B1" s="1325"/>
      <c r="C1" s="1325"/>
      <c r="D1" s="1325"/>
      <c r="E1" s="1325"/>
      <c r="F1" s="1325"/>
      <c r="G1" s="1325"/>
      <c r="H1" s="1325"/>
      <c r="I1" s="1325"/>
      <c r="J1" s="1325"/>
    </row>
    <row r="2" spans="1:14" ht="27" customHeight="1" x14ac:dyDescent="0.25">
      <c r="A2" s="122"/>
      <c r="B2" s="122"/>
      <c r="C2" s="122"/>
      <c r="D2" s="122"/>
      <c r="E2" s="122"/>
      <c r="F2" s="122"/>
      <c r="G2" s="122"/>
      <c r="H2" s="1354" t="s">
        <v>1709</v>
      </c>
      <c r="I2" s="1388"/>
      <c r="J2" s="1355"/>
    </row>
    <row r="3" spans="1:14" s="589" customFormat="1" ht="15.75" customHeight="1" x14ac:dyDescent="0.25">
      <c r="A3" s="599" t="s">
        <v>38</v>
      </c>
      <c r="B3" s="599"/>
      <c r="C3" s="1356">
        <f>BILAN!C3</f>
        <v>0</v>
      </c>
      <c r="D3" s="1356"/>
      <c r="E3" s="1356"/>
      <c r="F3" s="1356"/>
      <c r="G3" s="1356"/>
      <c r="H3" s="1356"/>
      <c r="I3" s="1356"/>
      <c r="J3" s="1356"/>
      <c r="K3" s="786"/>
      <c r="L3" s="786"/>
      <c r="M3" s="786"/>
      <c r="N3" s="786"/>
    </row>
    <row r="4" spans="1:14" s="589" customFormat="1" ht="15.75" customHeight="1" x14ac:dyDescent="0.25">
      <c r="A4" s="599" t="s">
        <v>39</v>
      </c>
      <c r="B4" s="600"/>
      <c r="C4" s="1356">
        <f>BILAN!C4</f>
        <v>0</v>
      </c>
      <c r="D4" s="1356"/>
      <c r="E4" s="1356"/>
      <c r="F4" s="1356"/>
      <c r="G4" s="1356"/>
      <c r="H4" s="1356"/>
      <c r="I4" s="601" t="s">
        <v>40</v>
      </c>
      <c r="J4" s="469">
        <f>BILAN!N4</f>
        <v>0</v>
      </c>
      <c r="K4" s="786"/>
      <c r="L4" s="786"/>
      <c r="M4" s="595"/>
      <c r="N4" s="760"/>
    </row>
    <row r="5" spans="1:14" s="589" customFormat="1" ht="15.75" customHeight="1" x14ac:dyDescent="0.25">
      <c r="A5" s="599" t="s">
        <v>1465</v>
      </c>
      <c r="B5" s="599"/>
      <c r="C5" s="1353">
        <f>BILAN!C5</f>
        <v>0</v>
      </c>
      <c r="D5" s="1353"/>
      <c r="E5" s="794" t="s">
        <v>42</v>
      </c>
      <c r="F5" s="1367">
        <f>BILAN!K5</f>
        <v>0</v>
      </c>
      <c r="G5" s="1367"/>
      <c r="H5" s="1367"/>
      <c r="I5" s="601" t="s">
        <v>43</v>
      </c>
      <c r="J5" s="469">
        <f>BILAN!N5</f>
        <v>0</v>
      </c>
      <c r="K5" s="760"/>
      <c r="L5" s="595"/>
      <c r="M5" s="710"/>
      <c r="N5" s="760"/>
    </row>
    <row r="6" spans="1:14" s="589" customFormat="1" ht="15.75" customHeight="1" x14ac:dyDescent="0.25">
      <c r="A6" s="599" t="s">
        <v>1504</v>
      </c>
      <c r="B6" s="599"/>
      <c r="C6" s="1356">
        <f>BILAN!C6</f>
        <v>0</v>
      </c>
      <c r="D6" s="1356"/>
      <c r="E6" s="1356"/>
      <c r="F6" s="469"/>
      <c r="G6" s="469"/>
      <c r="H6" s="469"/>
      <c r="I6" s="604"/>
      <c r="J6" s="469"/>
      <c r="K6" s="760"/>
      <c r="L6" s="595"/>
      <c r="M6" s="710"/>
      <c r="N6" s="760"/>
    </row>
    <row r="7" spans="1:14" ht="28.5" customHeight="1" x14ac:dyDescent="0.25">
      <c r="A7" s="1330" t="s">
        <v>2716</v>
      </c>
      <c r="B7" s="1330"/>
      <c r="C7" s="1330"/>
      <c r="D7" s="1330"/>
      <c r="E7" s="1330"/>
      <c r="F7" s="1330"/>
      <c r="G7" s="1330"/>
      <c r="H7" s="1330"/>
      <c r="I7" s="1330"/>
      <c r="J7" s="1330"/>
    </row>
    <row r="8" spans="1:14" ht="19.5" customHeight="1" x14ac:dyDescent="0.25">
      <c r="A8" s="1336" t="s">
        <v>197</v>
      </c>
      <c r="B8" s="1395" t="s">
        <v>331</v>
      </c>
      <c r="C8" s="1396"/>
      <c r="D8" s="1396"/>
      <c r="E8" s="1396"/>
      <c r="F8" s="1396"/>
      <c r="G8" s="1397"/>
      <c r="H8" s="1336" t="s">
        <v>199</v>
      </c>
      <c r="I8" s="433" t="s">
        <v>423</v>
      </c>
      <c r="J8" s="434" t="s">
        <v>423</v>
      </c>
    </row>
    <row r="9" spans="1:14" s="1" customFormat="1" ht="14.25" customHeight="1" x14ac:dyDescent="0.25">
      <c r="A9" s="1394"/>
      <c r="B9" s="1398"/>
      <c r="C9" s="1399"/>
      <c r="D9" s="1399"/>
      <c r="E9" s="1399"/>
      <c r="F9" s="1399"/>
      <c r="G9" s="1400"/>
      <c r="H9" s="1394"/>
      <c r="I9" s="738" t="s">
        <v>424</v>
      </c>
      <c r="J9" s="738" t="s">
        <v>425</v>
      </c>
    </row>
    <row r="10" spans="1:14" ht="30.95" customHeight="1" x14ac:dyDescent="0.25">
      <c r="A10" s="88" t="s">
        <v>44</v>
      </c>
      <c r="B10" s="1390" t="s">
        <v>1140</v>
      </c>
      <c r="C10" s="1362"/>
      <c r="D10" s="1362"/>
      <c r="E10" s="1362"/>
      <c r="F10" s="1363"/>
      <c r="G10" s="135" t="s">
        <v>107</v>
      </c>
      <c r="H10" s="126"/>
      <c r="I10" s="148"/>
      <c r="J10" s="148"/>
    </row>
    <row r="11" spans="1:14" ht="17.25" customHeight="1" x14ac:dyDescent="0.25">
      <c r="A11" s="91"/>
      <c r="B11" s="1391" t="s">
        <v>426</v>
      </c>
      <c r="C11" s="1392"/>
      <c r="D11" s="1392"/>
      <c r="E11" s="1392"/>
      <c r="F11" s="1393"/>
      <c r="G11" s="137"/>
      <c r="H11" s="138"/>
      <c r="I11" s="139"/>
      <c r="J11" s="139"/>
    </row>
    <row r="12" spans="1:14" ht="18.95" customHeight="1" x14ac:dyDescent="0.25">
      <c r="A12" s="91" t="s">
        <v>427</v>
      </c>
      <c r="B12" s="1348" t="s">
        <v>428</v>
      </c>
      <c r="C12" s="1348"/>
      <c r="D12" s="1348"/>
      <c r="E12" s="1348"/>
      <c r="F12" s="1348"/>
      <c r="G12" s="140"/>
      <c r="H12" s="127"/>
      <c r="I12" s="114"/>
      <c r="J12" s="114"/>
    </row>
    <row r="13" spans="1:14" ht="18.95" customHeight="1" x14ac:dyDescent="0.25">
      <c r="A13" s="91" t="s">
        <v>429</v>
      </c>
      <c r="B13" s="1389" t="s">
        <v>1185</v>
      </c>
      <c r="C13" s="1339"/>
      <c r="D13" s="1339"/>
      <c r="E13" s="1339"/>
      <c r="F13" s="1339"/>
      <c r="G13" s="140"/>
      <c r="H13" s="127"/>
      <c r="I13" s="114"/>
      <c r="J13" s="114"/>
    </row>
    <row r="14" spans="1:14" ht="18.95" customHeight="1" x14ac:dyDescent="0.25">
      <c r="A14" s="91" t="s">
        <v>430</v>
      </c>
      <c r="B14" s="1339" t="s">
        <v>431</v>
      </c>
      <c r="C14" s="1339"/>
      <c r="D14" s="1339"/>
      <c r="E14" s="1339"/>
      <c r="F14" s="1339"/>
      <c r="G14" s="140"/>
      <c r="H14" s="127"/>
      <c r="I14" s="114"/>
      <c r="J14" s="114"/>
    </row>
    <row r="15" spans="1:14" ht="18.95" customHeight="1" x14ac:dyDescent="0.25">
      <c r="A15" s="91" t="s">
        <v>432</v>
      </c>
      <c r="B15" s="1339" t="s">
        <v>433</v>
      </c>
      <c r="C15" s="1339"/>
      <c r="D15" s="1339"/>
      <c r="E15" s="1339"/>
      <c r="F15" s="1339"/>
      <c r="G15" s="140"/>
      <c r="H15" s="127"/>
      <c r="I15" s="114"/>
      <c r="J15" s="114"/>
    </row>
    <row r="16" spans="1:14" ht="18.95" customHeight="1" x14ac:dyDescent="0.25">
      <c r="A16" s="91" t="s">
        <v>434</v>
      </c>
      <c r="B16" s="1339" t="s">
        <v>435</v>
      </c>
      <c r="C16" s="1339"/>
      <c r="D16" s="1339"/>
      <c r="E16" s="1339"/>
      <c r="F16" s="1339"/>
      <c r="G16" s="107"/>
      <c r="H16" s="128"/>
      <c r="I16" s="129"/>
      <c r="J16" s="129"/>
    </row>
    <row r="17" spans="1:10" ht="18.95" customHeight="1" x14ac:dyDescent="0.25">
      <c r="A17" s="91"/>
      <c r="B17" s="1348" t="s">
        <v>436</v>
      </c>
      <c r="C17" s="1348"/>
      <c r="D17" s="1348"/>
      <c r="E17" s="1348"/>
      <c r="F17" s="1348"/>
      <c r="G17" s="107"/>
      <c r="H17" s="141"/>
      <c r="I17" s="142"/>
      <c r="J17" s="142"/>
    </row>
    <row r="18" spans="1:10" ht="18.95" customHeight="1" x14ac:dyDescent="0.25">
      <c r="A18" s="91"/>
      <c r="B18" s="422" t="s">
        <v>437</v>
      </c>
      <c r="C18" s="1402">
        <f>I13+I14+I15+I16</f>
        <v>0</v>
      </c>
      <c r="D18" s="1403"/>
      <c r="E18" s="1002">
        <f>IFERROR(J13+J14+J15+J16,"")</f>
        <v>0</v>
      </c>
      <c r="F18" s="422"/>
      <c r="G18" s="98"/>
      <c r="H18" s="143"/>
      <c r="I18" s="144"/>
      <c r="J18" s="144"/>
    </row>
    <row r="19" spans="1:10" ht="18.95" customHeight="1" x14ac:dyDescent="0.25">
      <c r="A19" s="88" t="s">
        <v>48</v>
      </c>
      <c r="B19" s="1390" t="s">
        <v>1787</v>
      </c>
      <c r="C19" s="1401"/>
      <c r="D19" s="1401"/>
      <c r="E19" s="1401"/>
      <c r="F19" s="1363"/>
      <c r="G19" s="145" t="s">
        <v>347</v>
      </c>
      <c r="H19" s="130"/>
      <c r="I19" s="147">
        <f>SUM(I12:I16)</f>
        <v>0</v>
      </c>
      <c r="J19" s="147">
        <f>IFERROR(SUM(J12:J16),"")</f>
        <v>0</v>
      </c>
    </row>
    <row r="20" spans="1:10" ht="17.25" customHeight="1" x14ac:dyDescent="0.25">
      <c r="A20" s="91"/>
      <c r="B20" s="1391" t="s">
        <v>438</v>
      </c>
      <c r="C20" s="1392"/>
      <c r="D20" s="1392"/>
      <c r="E20" s="1392"/>
      <c r="F20" s="1393"/>
      <c r="G20" s="137"/>
      <c r="H20" s="138"/>
      <c r="I20" s="139"/>
      <c r="J20" s="139"/>
    </row>
    <row r="21" spans="1:10" ht="18.95" customHeight="1" x14ac:dyDescent="0.25">
      <c r="A21" s="91" t="s">
        <v>439</v>
      </c>
      <c r="B21" s="1339" t="s">
        <v>440</v>
      </c>
      <c r="C21" s="1339"/>
      <c r="D21" s="1339"/>
      <c r="E21" s="1339"/>
      <c r="F21" s="1339"/>
      <c r="G21" s="140"/>
      <c r="H21" s="127"/>
      <c r="I21" s="114"/>
      <c r="J21" s="114"/>
    </row>
    <row r="22" spans="1:10" ht="18.95" customHeight="1" x14ac:dyDescent="0.25">
      <c r="A22" s="91" t="s">
        <v>441</v>
      </c>
      <c r="B22" s="1339" t="s">
        <v>442</v>
      </c>
      <c r="C22" s="1339"/>
      <c r="D22" s="1339"/>
      <c r="E22" s="1339"/>
      <c r="F22" s="1339"/>
      <c r="G22" s="140"/>
      <c r="H22" s="127"/>
      <c r="I22" s="114"/>
      <c r="J22" s="114"/>
    </row>
    <row r="23" spans="1:10" ht="18.95" customHeight="1" x14ac:dyDescent="0.25">
      <c r="A23" s="91" t="s">
        <v>443</v>
      </c>
      <c r="B23" s="1339" t="s">
        <v>444</v>
      </c>
      <c r="C23" s="1339"/>
      <c r="D23" s="1339"/>
      <c r="E23" s="1339"/>
      <c r="F23" s="1339"/>
      <c r="G23" s="140"/>
      <c r="H23" s="127"/>
      <c r="I23" s="114"/>
      <c r="J23" s="114"/>
    </row>
    <row r="24" spans="1:10" ht="18.95" customHeight="1" x14ac:dyDescent="0.25">
      <c r="A24" s="91" t="s">
        <v>445</v>
      </c>
      <c r="B24" s="1339" t="s">
        <v>446</v>
      </c>
      <c r="C24" s="1339"/>
      <c r="D24" s="1339"/>
      <c r="E24" s="1339"/>
      <c r="F24" s="1339"/>
      <c r="G24" s="140"/>
      <c r="H24" s="127"/>
      <c r="I24" s="114"/>
      <c r="J24" s="114"/>
    </row>
    <row r="25" spans="1:10" ht="18.95" customHeight="1" x14ac:dyDescent="0.25">
      <c r="A25" s="91" t="s">
        <v>447</v>
      </c>
      <c r="B25" s="1339" t="s">
        <v>448</v>
      </c>
      <c r="C25" s="1339"/>
      <c r="D25" s="1339"/>
      <c r="E25" s="1339"/>
      <c r="F25" s="1339"/>
      <c r="G25" s="140"/>
      <c r="H25" s="127"/>
      <c r="I25" s="114"/>
      <c r="J25" s="114"/>
    </row>
    <row r="26" spans="1:10" ht="18.95" customHeight="1" x14ac:dyDescent="0.25">
      <c r="A26" s="88" t="s">
        <v>50</v>
      </c>
      <c r="B26" s="1390" t="s">
        <v>2717</v>
      </c>
      <c r="C26" s="1362"/>
      <c r="D26" s="1362"/>
      <c r="E26" s="1362"/>
      <c r="F26" s="1363"/>
      <c r="G26" s="135" t="s">
        <v>350</v>
      </c>
      <c r="H26" s="126"/>
      <c r="I26" s="136">
        <f>SUM(I21:I25)</f>
        <v>0</v>
      </c>
      <c r="J26" s="136">
        <f>IFERROR(SUM(J21:J25),"")</f>
        <v>0</v>
      </c>
    </row>
    <row r="27" spans="1:10" ht="17.25" customHeight="1" x14ac:dyDescent="0.25">
      <c r="A27" s="91"/>
      <c r="B27" s="1391" t="s">
        <v>449</v>
      </c>
      <c r="C27" s="1392"/>
      <c r="D27" s="1392"/>
      <c r="E27" s="1392"/>
      <c r="F27" s="1393"/>
      <c r="G27" s="137"/>
      <c r="H27" s="138"/>
      <c r="I27" s="139"/>
      <c r="J27" s="139"/>
    </row>
    <row r="28" spans="1:10" ht="18.95" customHeight="1" x14ac:dyDescent="0.25">
      <c r="A28" s="91" t="s">
        <v>450</v>
      </c>
      <c r="B28" s="1339" t="s">
        <v>451</v>
      </c>
      <c r="C28" s="1339"/>
      <c r="D28" s="1339"/>
      <c r="E28" s="1339"/>
      <c r="F28" s="1339"/>
      <c r="G28" s="140"/>
      <c r="H28" s="127"/>
      <c r="I28" s="114"/>
      <c r="J28" s="114"/>
    </row>
    <row r="29" spans="1:10" ht="18.95" customHeight="1" x14ac:dyDescent="0.25">
      <c r="A29" s="91" t="s">
        <v>452</v>
      </c>
      <c r="B29" s="1339" t="s">
        <v>453</v>
      </c>
      <c r="C29" s="1339"/>
      <c r="D29" s="1339"/>
      <c r="E29" s="1339"/>
      <c r="F29" s="1339"/>
      <c r="G29" s="140"/>
      <c r="H29" s="127"/>
      <c r="I29" s="114"/>
      <c r="J29" s="114"/>
    </row>
    <row r="30" spans="1:10" ht="18.95" customHeight="1" x14ac:dyDescent="0.25">
      <c r="A30" s="91" t="s">
        <v>454</v>
      </c>
      <c r="B30" s="1339" t="s">
        <v>455</v>
      </c>
      <c r="C30" s="1339"/>
      <c r="D30" s="1339"/>
      <c r="E30" s="1339"/>
      <c r="F30" s="1339"/>
      <c r="G30" s="140"/>
      <c r="H30" s="127"/>
      <c r="I30" s="114"/>
      <c r="J30" s="114"/>
    </row>
    <row r="31" spans="1:10" ht="18.95" customHeight="1" x14ac:dyDescent="0.25">
      <c r="A31" s="91" t="s">
        <v>456</v>
      </c>
      <c r="B31" s="1339" t="s">
        <v>457</v>
      </c>
      <c r="C31" s="1339"/>
      <c r="D31" s="1339"/>
      <c r="E31" s="1339"/>
      <c r="F31" s="1339"/>
      <c r="G31" s="140"/>
      <c r="H31" s="127"/>
      <c r="I31" s="114"/>
      <c r="J31" s="114"/>
    </row>
    <row r="32" spans="1:10" ht="18.95" customHeight="1" x14ac:dyDescent="0.25">
      <c r="A32" s="88" t="s">
        <v>53</v>
      </c>
      <c r="B32" s="1390" t="s">
        <v>2718</v>
      </c>
      <c r="C32" s="1362"/>
      <c r="D32" s="1362"/>
      <c r="E32" s="1362"/>
      <c r="F32" s="1363"/>
      <c r="G32" s="135" t="s">
        <v>353</v>
      </c>
      <c r="H32" s="126"/>
      <c r="I32" s="136">
        <f>SUM(I28:I31)</f>
        <v>0</v>
      </c>
      <c r="J32" s="136">
        <f>IFERROR(SUM(J28:J31),"")</f>
        <v>0</v>
      </c>
    </row>
    <row r="33" spans="1:10" ht="17.25" customHeight="1" x14ac:dyDescent="0.25">
      <c r="A33" s="91"/>
      <c r="B33" s="1391" t="s">
        <v>458</v>
      </c>
      <c r="C33" s="1392"/>
      <c r="D33" s="1392"/>
      <c r="E33" s="1392"/>
      <c r="F33" s="1393"/>
      <c r="G33" s="137"/>
      <c r="H33" s="138"/>
      <c r="I33" s="139"/>
      <c r="J33" s="139"/>
    </row>
    <row r="34" spans="1:10" ht="18.95" customHeight="1" x14ac:dyDescent="0.25">
      <c r="A34" s="91" t="s">
        <v>459</v>
      </c>
      <c r="B34" s="1389" t="s">
        <v>3001</v>
      </c>
      <c r="C34" s="1339"/>
      <c r="D34" s="1339"/>
      <c r="E34" s="1339"/>
      <c r="F34" s="1339"/>
      <c r="G34" s="140"/>
      <c r="H34" s="127"/>
      <c r="I34" s="114"/>
      <c r="J34" s="114"/>
    </row>
    <row r="35" spans="1:10" ht="18.95" customHeight="1" x14ac:dyDescent="0.25">
      <c r="A35" s="91" t="s">
        <v>460</v>
      </c>
      <c r="B35" s="1389" t="s">
        <v>3002</v>
      </c>
      <c r="C35" s="1339"/>
      <c r="D35" s="1339"/>
      <c r="E35" s="1339"/>
      <c r="F35" s="1339"/>
      <c r="G35" s="140"/>
      <c r="H35" s="127"/>
      <c r="I35" s="114"/>
      <c r="J35" s="114"/>
    </row>
    <row r="36" spans="1:10" ht="18.95" customHeight="1" x14ac:dyDescent="0.25">
      <c r="A36" s="91" t="s">
        <v>461</v>
      </c>
      <c r="B36" s="1339" t="s">
        <v>462</v>
      </c>
      <c r="C36" s="1339"/>
      <c r="D36" s="1339"/>
      <c r="E36" s="1339"/>
      <c r="F36" s="1339"/>
      <c r="G36" s="140"/>
      <c r="H36" s="127"/>
      <c r="I36" s="114"/>
      <c r="J36" s="114"/>
    </row>
    <row r="37" spans="1:10" ht="18.95" customHeight="1" x14ac:dyDescent="0.25">
      <c r="A37" s="88" t="s">
        <v>57</v>
      </c>
      <c r="B37" s="1390" t="s">
        <v>2719</v>
      </c>
      <c r="C37" s="1362"/>
      <c r="D37" s="1362"/>
      <c r="E37" s="1362"/>
      <c r="F37" s="1363"/>
      <c r="G37" s="135" t="s">
        <v>463</v>
      </c>
      <c r="H37" s="126"/>
      <c r="I37" s="136">
        <f>SUM(I34:I36)</f>
        <v>0</v>
      </c>
      <c r="J37" s="136">
        <f>IFERROR(SUM(J34:J36),"")</f>
        <v>0</v>
      </c>
    </row>
    <row r="38" spans="1:10" ht="18.95" customHeight="1" x14ac:dyDescent="0.25">
      <c r="A38" s="88" t="s">
        <v>61</v>
      </c>
      <c r="B38" s="1390" t="s">
        <v>464</v>
      </c>
      <c r="C38" s="1362"/>
      <c r="D38" s="1362"/>
      <c r="E38" s="1362"/>
      <c r="F38" s="1363"/>
      <c r="G38" s="135" t="s">
        <v>465</v>
      </c>
      <c r="H38" s="126"/>
      <c r="I38" s="136">
        <f>I32+I37</f>
        <v>0</v>
      </c>
      <c r="J38" s="136">
        <f>IFERROR(J32+J37,"")</f>
        <v>0</v>
      </c>
    </row>
    <row r="39" spans="1:10" ht="18.95" customHeight="1" x14ac:dyDescent="0.25">
      <c r="A39" s="88" t="s">
        <v>64</v>
      </c>
      <c r="B39" s="1351" t="s">
        <v>466</v>
      </c>
      <c r="C39" s="1351"/>
      <c r="D39" s="1351"/>
      <c r="E39" s="1351"/>
      <c r="F39" s="1351"/>
      <c r="G39" s="999" t="s">
        <v>467</v>
      </c>
      <c r="H39" s="1000"/>
      <c r="I39" s="1001">
        <f>I19+I26+I38</f>
        <v>0</v>
      </c>
      <c r="J39" s="1001">
        <f>J19+J26+J38</f>
        <v>0</v>
      </c>
    </row>
    <row r="40" spans="1:10" ht="24.75" customHeight="1" x14ac:dyDescent="0.25">
      <c r="A40" s="117" t="s">
        <v>69</v>
      </c>
      <c r="B40" s="1384" t="s">
        <v>1142</v>
      </c>
      <c r="C40" s="1385"/>
      <c r="D40" s="1385"/>
      <c r="E40" s="1385"/>
      <c r="F40" s="559"/>
      <c r="G40" s="149" t="s">
        <v>468</v>
      </c>
      <c r="H40" s="150"/>
      <c r="I40" s="151">
        <f>I10+I39</f>
        <v>0</v>
      </c>
      <c r="J40" s="151">
        <f>IFERROR(J10+J39,"")</f>
        <v>0</v>
      </c>
    </row>
    <row r="41" spans="1:10" ht="14.25" customHeight="1" x14ac:dyDescent="0.25">
      <c r="A41" s="118"/>
      <c r="B41" s="1382" t="s">
        <v>1141</v>
      </c>
      <c r="C41" s="1383"/>
      <c r="D41" s="1383"/>
      <c r="E41" s="1386"/>
      <c r="F41" s="1387"/>
      <c r="G41" s="145"/>
      <c r="H41" s="146"/>
      <c r="I41" s="147"/>
      <c r="J41" s="147"/>
    </row>
    <row r="42" spans="1:10" ht="30.6" customHeight="1" x14ac:dyDescent="0.25">
      <c r="A42" s="1124" t="s">
        <v>1613</v>
      </c>
      <c r="B42" s="1404" t="s">
        <v>3031</v>
      </c>
      <c r="C42" s="1404"/>
      <c r="D42" s="1404"/>
      <c r="E42" s="1404"/>
      <c r="F42" s="1404"/>
      <c r="G42" s="1122"/>
      <c r="H42" s="1122"/>
      <c r="I42" s="1122"/>
      <c r="J42" s="1122"/>
    </row>
    <row r="43" spans="1:10" x14ac:dyDescent="0.25">
      <c r="A43" s="1123" t="s">
        <v>3005</v>
      </c>
      <c r="B43" s="48" t="s">
        <v>3003</v>
      </c>
      <c r="C43" s="48"/>
      <c r="D43" s="48"/>
      <c r="E43" s="48"/>
    </row>
    <row r="44" spans="1:10" ht="14.45" customHeight="1" x14ac:dyDescent="0.25">
      <c r="A44" s="1123" t="s">
        <v>3006</v>
      </c>
      <c r="B44" s="48" t="s">
        <v>3004</v>
      </c>
      <c r="C44" s="48"/>
      <c r="D44" s="48"/>
      <c r="E44" s="48"/>
    </row>
  </sheetData>
  <sheetProtection selectLockedCells="1"/>
  <mergeCells count="45">
    <mergeCell ref="B42:F42"/>
    <mergeCell ref="B28:F28"/>
    <mergeCell ref="B23:F23"/>
    <mergeCell ref="B24:F24"/>
    <mergeCell ref="B25:F25"/>
    <mergeCell ref="B26:F26"/>
    <mergeCell ref="B31:F31"/>
    <mergeCell ref="B39:F39"/>
    <mergeCell ref="B32:F32"/>
    <mergeCell ref="B33:F33"/>
    <mergeCell ref="B34:F34"/>
    <mergeCell ref="B35:F35"/>
    <mergeCell ref="B36:F36"/>
    <mergeCell ref="B37:F37"/>
    <mergeCell ref="B29:F29"/>
    <mergeCell ref="B38:F38"/>
    <mergeCell ref="B8:G9"/>
    <mergeCell ref="C4:H4"/>
    <mergeCell ref="F5:H5"/>
    <mergeCell ref="A7:J7"/>
    <mergeCell ref="B27:F27"/>
    <mergeCell ref="B12:F12"/>
    <mergeCell ref="B22:F22"/>
    <mergeCell ref="C6:E6"/>
    <mergeCell ref="B21:F21"/>
    <mergeCell ref="B19:F19"/>
    <mergeCell ref="C18:D18"/>
    <mergeCell ref="B20:F20"/>
    <mergeCell ref="H8:H9"/>
    <mergeCell ref="C3:J3"/>
    <mergeCell ref="B41:D41"/>
    <mergeCell ref="B40:E40"/>
    <mergeCell ref="E41:F41"/>
    <mergeCell ref="A1:J1"/>
    <mergeCell ref="H2:J2"/>
    <mergeCell ref="B30:F30"/>
    <mergeCell ref="B13:F13"/>
    <mergeCell ref="B14:F14"/>
    <mergeCell ref="B15:F15"/>
    <mergeCell ref="B16:F16"/>
    <mergeCell ref="B17:F17"/>
    <mergeCell ref="B10:F10"/>
    <mergeCell ref="B11:F11"/>
    <mergeCell ref="C5:D5"/>
    <mergeCell ref="A8:A9"/>
  </mergeCells>
  <dataValidations count="1">
    <dataValidation type="whole" allowBlank="1" showInputMessage="1" showErrorMessage="1" errorTitle="Attention !" error="Valeur numérique attendue" sqref="I12:J16 C18:E18 I21:J25 I28:J31 I34:J36 I39:J39">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theme="9" tint="0.39997558519241921"/>
  </sheetPr>
  <dimension ref="A1:J65"/>
  <sheetViews>
    <sheetView showGridLines="0" topLeftCell="A7" workbookViewId="0">
      <selection activeCell="E19" sqref="E19"/>
    </sheetView>
  </sheetViews>
  <sheetFormatPr baseColWidth="10" defaultRowHeight="15" x14ac:dyDescent="0.25"/>
  <cols>
    <col min="1" max="1" width="13.28515625" customWidth="1"/>
    <col min="2" max="2" width="19" customWidth="1"/>
    <col min="3" max="3" width="10.140625" customWidth="1"/>
    <col min="4" max="4" width="6.28515625" customWidth="1"/>
    <col min="5" max="5" width="17" customWidth="1"/>
    <col min="6" max="6" width="9.42578125" customWidth="1"/>
    <col min="7" max="7" width="2.140625" customWidth="1"/>
    <col min="8" max="8" width="20.42578125" customWidth="1"/>
    <col min="9" max="10" width="6.85546875" customWidth="1"/>
  </cols>
  <sheetData>
    <row r="1" spans="1:10" x14ac:dyDescent="0.25">
      <c r="A1" s="1409" t="s">
        <v>195</v>
      </c>
      <c r="B1" s="1409"/>
      <c r="C1" s="1409"/>
      <c r="D1" s="1409"/>
      <c r="E1" s="1409"/>
      <c r="F1" s="1409"/>
      <c r="G1" s="1409"/>
      <c r="H1" s="1409"/>
      <c r="I1" s="1409"/>
      <c r="J1" s="1409"/>
    </row>
    <row r="2" spans="1:10" ht="22.5" customHeight="1" x14ac:dyDescent="0.25">
      <c r="A2" s="48"/>
      <c r="B2" s="48"/>
      <c r="C2" s="48"/>
      <c r="D2" s="8"/>
      <c r="E2" s="8"/>
      <c r="F2" s="8"/>
      <c r="G2" s="49"/>
      <c r="H2" s="49"/>
      <c r="I2" s="1410" t="s">
        <v>1505</v>
      </c>
      <c r="J2" s="1411"/>
    </row>
    <row r="3" spans="1:10" s="641" customFormat="1" x14ac:dyDescent="0.25">
      <c r="A3" s="613" t="s">
        <v>38</v>
      </c>
      <c r="B3" s="613"/>
      <c r="C3" s="1415"/>
      <c r="D3" s="1415"/>
      <c r="E3" s="1415"/>
      <c r="F3" s="1415"/>
      <c r="G3" s="1415"/>
      <c r="H3" s="1415"/>
      <c r="I3" s="1415"/>
      <c r="J3" s="1415"/>
    </row>
    <row r="4" spans="1:10" s="641" customFormat="1" x14ac:dyDescent="0.25">
      <c r="A4" s="613" t="s">
        <v>39</v>
      </c>
      <c r="B4" s="1407"/>
      <c r="C4" s="1407"/>
      <c r="D4" s="1407"/>
      <c r="E4" s="1407"/>
      <c r="F4" s="1407"/>
      <c r="G4" s="1407"/>
      <c r="H4" s="795" t="s">
        <v>40</v>
      </c>
      <c r="I4" s="1413"/>
      <c r="J4" s="1413"/>
    </row>
    <row r="5" spans="1:10" s="641" customFormat="1" x14ac:dyDescent="0.25">
      <c r="A5" s="599" t="s">
        <v>1465</v>
      </c>
      <c r="B5" s="613"/>
      <c r="C5" s="1407"/>
      <c r="D5" s="1407"/>
      <c r="E5" s="615" t="s">
        <v>42</v>
      </c>
      <c r="F5" s="1412"/>
      <c r="G5" s="1412"/>
      <c r="H5" s="615" t="s">
        <v>43</v>
      </c>
      <c r="I5" s="1414"/>
      <c r="J5" s="1414"/>
    </row>
    <row r="6" spans="1:10" s="641" customFormat="1" x14ac:dyDescent="0.25">
      <c r="A6" s="599" t="s">
        <v>1504</v>
      </c>
      <c r="B6" s="613"/>
      <c r="C6" s="1415"/>
      <c r="D6" s="1415"/>
      <c r="E6" s="1415"/>
      <c r="F6" s="618"/>
      <c r="G6" s="618"/>
      <c r="H6" s="617"/>
      <c r="I6" s="619"/>
      <c r="J6" s="619"/>
    </row>
    <row r="7" spans="1:10" ht="22.5" customHeight="1" x14ac:dyDescent="0.25">
      <c r="A7" s="1227" t="s">
        <v>2734</v>
      </c>
      <c r="B7" s="1227"/>
      <c r="C7" s="1227"/>
      <c r="D7" s="1227"/>
      <c r="E7" s="1227"/>
      <c r="F7" s="1227"/>
      <c r="G7" s="1227"/>
      <c r="H7" s="1227"/>
      <c r="I7" s="1227"/>
      <c r="J7" s="1227"/>
    </row>
    <row r="8" spans="1:10" ht="18.75" customHeight="1" x14ac:dyDescent="0.25">
      <c r="A8" s="435" t="s">
        <v>105</v>
      </c>
      <c r="B8" s="1419" t="s">
        <v>106</v>
      </c>
      <c r="C8" s="1420"/>
      <c r="D8" s="1420"/>
      <c r="E8" s="1420"/>
      <c r="F8" s="1420"/>
      <c r="G8" s="1420"/>
      <c r="H8" s="1421"/>
      <c r="I8" s="436" t="s">
        <v>107</v>
      </c>
      <c r="J8" s="437" t="s">
        <v>108</v>
      </c>
    </row>
    <row r="9" spans="1:10" s="4" customFormat="1" ht="12.75" customHeight="1" x14ac:dyDescent="0.25">
      <c r="A9" s="503" t="s">
        <v>109</v>
      </c>
      <c r="B9" s="1405" t="s">
        <v>2720</v>
      </c>
      <c r="C9" s="1405"/>
      <c r="D9" s="1405"/>
      <c r="E9" s="1405"/>
      <c r="F9" s="1405"/>
      <c r="G9" s="1405"/>
      <c r="H9" s="1405"/>
      <c r="I9" s="504"/>
      <c r="J9" s="504"/>
    </row>
    <row r="10" spans="1:10" s="4" customFormat="1" ht="12.75" customHeight="1" x14ac:dyDescent="0.25">
      <c r="A10" s="503" t="s">
        <v>111</v>
      </c>
      <c r="B10" s="1405" t="s">
        <v>112</v>
      </c>
      <c r="C10" s="1405"/>
      <c r="D10" s="1405"/>
      <c r="E10" s="1405"/>
      <c r="F10" s="1405"/>
      <c r="G10" s="1405"/>
      <c r="H10" s="1405"/>
      <c r="I10" s="504"/>
      <c r="J10" s="504"/>
    </row>
    <row r="11" spans="1:10" s="4" customFormat="1" ht="12.75" customHeight="1" x14ac:dyDescent="0.25">
      <c r="A11" s="503" t="s">
        <v>113</v>
      </c>
      <c r="B11" s="1405" t="s">
        <v>2721</v>
      </c>
      <c r="C11" s="1405"/>
      <c r="D11" s="1405"/>
      <c r="E11" s="1405"/>
      <c r="F11" s="1405"/>
      <c r="G11" s="1405"/>
      <c r="H11" s="1405"/>
      <c r="I11" s="504"/>
      <c r="J11" s="504"/>
    </row>
    <row r="12" spans="1:10" s="4" customFormat="1" ht="12.75" customHeight="1" x14ac:dyDescent="0.25">
      <c r="A12" s="503" t="s">
        <v>114</v>
      </c>
      <c r="B12" s="1405" t="s">
        <v>1772</v>
      </c>
      <c r="C12" s="1405"/>
      <c r="D12" s="1405"/>
      <c r="E12" s="1405"/>
      <c r="F12" s="1405"/>
      <c r="G12" s="1405"/>
      <c r="H12" s="1405"/>
      <c r="I12" s="504"/>
      <c r="J12" s="504"/>
    </row>
    <row r="13" spans="1:10" s="4" customFormat="1" ht="12.75" customHeight="1" x14ac:dyDescent="0.25">
      <c r="A13" s="503" t="s">
        <v>115</v>
      </c>
      <c r="B13" s="1405" t="s">
        <v>116</v>
      </c>
      <c r="C13" s="1405"/>
      <c r="D13" s="1405"/>
      <c r="E13" s="1405"/>
      <c r="F13" s="1405"/>
      <c r="G13" s="1405"/>
      <c r="H13" s="1405"/>
      <c r="I13" s="504"/>
      <c r="J13" s="504"/>
    </row>
    <row r="14" spans="1:10" s="4" customFormat="1" ht="12.75" customHeight="1" x14ac:dyDescent="0.25">
      <c r="A14" s="503" t="s">
        <v>2722</v>
      </c>
      <c r="B14" s="1416" t="s">
        <v>2723</v>
      </c>
      <c r="C14" s="1417"/>
      <c r="D14" s="1417"/>
      <c r="E14" s="1417"/>
      <c r="F14" s="1417"/>
      <c r="G14" s="1417"/>
      <c r="H14" s="1418"/>
      <c r="I14" s="504"/>
      <c r="J14" s="504"/>
    </row>
    <row r="15" spans="1:10" s="4" customFormat="1" ht="12.75" customHeight="1" x14ac:dyDescent="0.25">
      <c r="A15" s="503" t="s">
        <v>117</v>
      </c>
      <c r="B15" s="1405" t="s">
        <v>118</v>
      </c>
      <c r="C15" s="1405"/>
      <c r="D15" s="1405"/>
      <c r="E15" s="1405"/>
      <c r="F15" s="1405"/>
      <c r="G15" s="1405"/>
      <c r="H15" s="1405"/>
      <c r="I15" s="504"/>
      <c r="J15" s="504"/>
    </row>
    <row r="16" spans="1:10" s="4" customFormat="1" ht="12.75" customHeight="1" x14ac:dyDescent="0.25">
      <c r="A16" s="503" t="s">
        <v>119</v>
      </c>
      <c r="B16" s="1405" t="s">
        <v>120</v>
      </c>
      <c r="C16" s="1405"/>
      <c r="D16" s="1405"/>
      <c r="E16" s="1405"/>
      <c r="F16" s="1405"/>
      <c r="G16" s="1405"/>
      <c r="H16" s="1405"/>
      <c r="I16" s="504"/>
      <c r="J16" s="504"/>
    </row>
    <row r="17" spans="1:10" s="4" customFormat="1" ht="12.75" customHeight="1" x14ac:dyDescent="0.25">
      <c r="A17" s="503" t="s">
        <v>122</v>
      </c>
      <c r="B17" s="1405" t="s">
        <v>123</v>
      </c>
      <c r="C17" s="1405"/>
      <c r="D17" s="1405"/>
      <c r="E17" s="1405"/>
      <c r="F17" s="1405"/>
      <c r="G17" s="1405"/>
      <c r="H17" s="1405"/>
      <c r="I17" s="504"/>
      <c r="J17" s="504"/>
    </row>
    <row r="18" spans="1:10" s="4" customFormat="1" ht="12.75" customHeight="1" x14ac:dyDescent="0.25">
      <c r="A18" s="503" t="s">
        <v>124</v>
      </c>
      <c r="B18" s="1405" t="s">
        <v>1489</v>
      </c>
      <c r="C18" s="1405"/>
      <c r="D18" s="1405"/>
      <c r="E18" s="1405"/>
      <c r="F18" s="1405"/>
      <c r="G18" s="1405"/>
      <c r="H18" s="1405"/>
      <c r="I18" s="504"/>
      <c r="J18" s="504"/>
    </row>
    <row r="19" spans="1:10" s="4" customFormat="1" ht="12.75" customHeight="1" x14ac:dyDescent="0.25">
      <c r="A19" s="503" t="s">
        <v>126</v>
      </c>
      <c r="B19" s="1405" t="s">
        <v>127</v>
      </c>
      <c r="C19" s="1405"/>
      <c r="D19" s="1405"/>
      <c r="E19" s="1405"/>
      <c r="F19" s="1405"/>
      <c r="G19" s="1405"/>
      <c r="H19" s="1405"/>
      <c r="I19" s="504"/>
      <c r="J19" s="504"/>
    </row>
    <row r="20" spans="1:10" s="4" customFormat="1" ht="12.75" customHeight="1" x14ac:dyDescent="0.25">
      <c r="A20" s="503" t="s">
        <v>128</v>
      </c>
      <c r="B20" s="1405" t="s">
        <v>585</v>
      </c>
      <c r="C20" s="1405"/>
      <c r="D20" s="1405"/>
      <c r="E20" s="1405"/>
      <c r="F20" s="1405"/>
      <c r="G20" s="1405"/>
      <c r="H20" s="1405"/>
      <c r="I20" s="504"/>
      <c r="J20" s="504"/>
    </row>
    <row r="21" spans="1:10" s="4" customFormat="1" ht="12.75" customHeight="1" x14ac:dyDescent="0.25">
      <c r="A21" s="503" t="s">
        <v>129</v>
      </c>
      <c r="B21" s="1405" t="s">
        <v>130</v>
      </c>
      <c r="C21" s="1405"/>
      <c r="D21" s="1405"/>
      <c r="E21" s="1405"/>
      <c r="F21" s="1405"/>
      <c r="G21" s="1405"/>
      <c r="H21" s="1405"/>
      <c r="I21" s="504"/>
      <c r="J21" s="504"/>
    </row>
    <row r="22" spans="1:10" s="4" customFormat="1" ht="12.75" customHeight="1" x14ac:dyDescent="0.25">
      <c r="A22" s="503" t="s">
        <v>1186</v>
      </c>
      <c r="B22" s="1405" t="s">
        <v>121</v>
      </c>
      <c r="C22" s="1405"/>
      <c r="D22" s="1405"/>
      <c r="E22" s="1405"/>
      <c r="F22" s="1405"/>
      <c r="G22" s="1405"/>
      <c r="H22" s="1405"/>
      <c r="I22" s="504"/>
      <c r="J22" s="504"/>
    </row>
    <row r="23" spans="1:10" s="4" customFormat="1" ht="12.75" customHeight="1" x14ac:dyDescent="0.25">
      <c r="A23" s="503" t="s">
        <v>1490</v>
      </c>
      <c r="B23" s="1416" t="s">
        <v>1491</v>
      </c>
      <c r="C23" s="1417"/>
      <c r="D23" s="1417"/>
      <c r="E23" s="1417"/>
      <c r="F23" s="1417"/>
      <c r="G23" s="1417"/>
      <c r="H23" s="1418"/>
      <c r="I23" s="504"/>
      <c r="J23" s="504"/>
    </row>
    <row r="24" spans="1:10" s="4" customFormat="1" ht="12.75" customHeight="1" x14ac:dyDescent="0.25">
      <c r="A24" s="503" t="s">
        <v>1492</v>
      </c>
      <c r="B24" s="505" t="s">
        <v>1493</v>
      </c>
      <c r="C24" s="506"/>
      <c r="D24" s="506"/>
      <c r="E24" s="506"/>
      <c r="F24" s="506"/>
      <c r="G24" s="506"/>
      <c r="H24" s="507"/>
      <c r="I24" s="504"/>
      <c r="J24" s="504"/>
    </row>
    <row r="25" spans="1:10" s="4" customFormat="1" ht="12.75" customHeight="1" x14ac:dyDescent="0.25">
      <c r="A25" s="503" t="s">
        <v>131</v>
      </c>
      <c r="B25" s="1405" t="s">
        <v>132</v>
      </c>
      <c r="C25" s="1405"/>
      <c r="D25" s="1405"/>
      <c r="E25" s="1405"/>
      <c r="F25" s="1405"/>
      <c r="G25" s="1405"/>
      <c r="H25" s="1405"/>
      <c r="I25" s="504"/>
      <c r="J25" s="504"/>
    </row>
    <row r="26" spans="1:10" s="4" customFormat="1" ht="12.75" customHeight="1" x14ac:dyDescent="0.25">
      <c r="A26" s="503" t="s">
        <v>133</v>
      </c>
      <c r="B26" s="1405" t="s">
        <v>134</v>
      </c>
      <c r="C26" s="1405"/>
      <c r="D26" s="1405"/>
      <c r="E26" s="1405"/>
      <c r="F26" s="1405"/>
      <c r="G26" s="1405"/>
      <c r="H26" s="1405"/>
      <c r="I26" s="504"/>
      <c r="J26" s="504"/>
    </row>
    <row r="27" spans="1:10" s="4" customFormat="1" ht="12.75" customHeight="1" x14ac:dyDescent="0.25">
      <c r="A27" s="503" t="s">
        <v>135</v>
      </c>
      <c r="B27" s="1405" t="s">
        <v>136</v>
      </c>
      <c r="C27" s="1405"/>
      <c r="D27" s="1405"/>
      <c r="E27" s="1405"/>
      <c r="F27" s="1405"/>
      <c r="G27" s="1405"/>
      <c r="H27" s="1405"/>
      <c r="I27" s="504"/>
      <c r="J27" s="504"/>
    </row>
    <row r="28" spans="1:10" s="4" customFormat="1" ht="12.75" customHeight="1" x14ac:dyDescent="0.25">
      <c r="A28" s="503" t="s">
        <v>137</v>
      </c>
      <c r="B28" s="1405" t="s">
        <v>1710</v>
      </c>
      <c r="C28" s="1405"/>
      <c r="D28" s="1405"/>
      <c r="E28" s="1405"/>
      <c r="F28" s="1405"/>
      <c r="G28" s="1405"/>
      <c r="H28" s="1405"/>
      <c r="I28" s="504"/>
      <c r="J28" s="504"/>
    </row>
    <row r="29" spans="1:10" s="4" customFormat="1" ht="12.75" customHeight="1" x14ac:dyDescent="0.25">
      <c r="A29" s="503" t="s">
        <v>139</v>
      </c>
      <c r="B29" s="1405" t="s">
        <v>140</v>
      </c>
      <c r="C29" s="1405"/>
      <c r="D29" s="1405"/>
      <c r="E29" s="1405"/>
      <c r="F29" s="1405"/>
      <c r="G29" s="1405"/>
      <c r="H29" s="1405"/>
      <c r="I29" s="504"/>
      <c r="J29" s="504"/>
    </row>
    <row r="30" spans="1:10" s="4" customFormat="1" ht="12.75" customHeight="1" x14ac:dyDescent="0.25">
      <c r="A30" s="503" t="s">
        <v>141</v>
      </c>
      <c r="B30" s="1405" t="s">
        <v>142</v>
      </c>
      <c r="C30" s="1405"/>
      <c r="D30" s="1405"/>
      <c r="E30" s="1405"/>
      <c r="F30" s="1405"/>
      <c r="G30" s="1405"/>
      <c r="H30" s="1405"/>
      <c r="I30" s="504"/>
      <c r="J30" s="504"/>
    </row>
    <row r="31" spans="1:10" s="4" customFormat="1" ht="12.75" customHeight="1" x14ac:dyDescent="0.25">
      <c r="A31" s="503" t="s">
        <v>143</v>
      </c>
      <c r="B31" s="1405" t="s">
        <v>144</v>
      </c>
      <c r="C31" s="1405"/>
      <c r="D31" s="1405"/>
      <c r="E31" s="1405"/>
      <c r="F31" s="1405"/>
      <c r="G31" s="1405"/>
      <c r="H31" s="1405"/>
      <c r="I31" s="504"/>
      <c r="J31" s="504"/>
    </row>
    <row r="32" spans="1:10" s="4" customFormat="1" ht="12.75" customHeight="1" x14ac:dyDescent="0.25">
      <c r="A32" s="503" t="s">
        <v>145</v>
      </c>
      <c r="B32" s="1405" t="s">
        <v>146</v>
      </c>
      <c r="C32" s="1405"/>
      <c r="D32" s="1405"/>
      <c r="E32" s="1405"/>
      <c r="F32" s="1405"/>
      <c r="G32" s="1405"/>
      <c r="H32" s="1405"/>
      <c r="I32" s="504"/>
      <c r="J32" s="504"/>
    </row>
    <row r="33" spans="1:10" s="4" customFormat="1" ht="12.75" customHeight="1" x14ac:dyDescent="0.25">
      <c r="A33" s="503" t="s">
        <v>147</v>
      </c>
      <c r="B33" s="1405" t="s">
        <v>148</v>
      </c>
      <c r="C33" s="1405"/>
      <c r="D33" s="1405"/>
      <c r="E33" s="1405"/>
      <c r="F33" s="1405"/>
      <c r="G33" s="1405"/>
      <c r="H33" s="1405"/>
      <c r="I33" s="504"/>
      <c r="J33" s="504"/>
    </row>
    <row r="34" spans="1:10" s="4" customFormat="1" ht="12.75" customHeight="1" x14ac:dyDescent="0.25">
      <c r="A34" s="503" t="s">
        <v>149</v>
      </c>
      <c r="B34" s="1405" t="s">
        <v>2724</v>
      </c>
      <c r="C34" s="1405"/>
      <c r="D34" s="1405"/>
      <c r="E34" s="1405"/>
      <c r="F34" s="1405"/>
      <c r="G34" s="1405"/>
      <c r="H34" s="1405"/>
      <c r="I34" s="504"/>
      <c r="J34" s="504"/>
    </row>
    <row r="35" spans="1:10" s="4" customFormat="1" ht="12.75" customHeight="1" x14ac:dyDescent="0.25">
      <c r="A35" s="503" t="s">
        <v>150</v>
      </c>
      <c r="B35" s="1405" t="s">
        <v>2725</v>
      </c>
      <c r="C35" s="1405"/>
      <c r="D35" s="1405"/>
      <c r="E35" s="1405"/>
      <c r="F35" s="1405"/>
      <c r="G35" s="1405"/>
      <c r="H35" s="1405"/>
      <c r="I35" s="504"/>
      <c r="J35" s="504"/>
    </row>
    <row r="36" spans="1:10" s="4" customFormat="1" ht="12.75" customHeight="1" x14ac:dyDescent="0.25">
      <c r="A36" s="503" t="s">
        <v>151</v>
      </c>
      <c r="B36" s="1405" t="s">
        <v>152</v>
      </c>
      <c r="C36" s="1405"/>
      <c r="D36" s="1405"/>
      <c r="E36" s="1405"/>
      <c r="F36" s="1405"/>
      <c r="G36" s="1405"/>
      <c r="H36" s="1405"/>
      <c r="I36" s="504"/>
      <c r="J36" s="504"/>
    </row>
    <row r="37" spans="1:10" s="4" customFormat="1" ht="12.75" customHeight="1" x14ac:dyDescent="0.25">
      <c r="A37" s="503" t="s">
        <v>153</v>
      </c>
      <c r="B37" s="1405" t="s">
        <v>154</v>
      </c>
      <c r="C37" s="1405"/>
      <c r="D37" s="1405"/>
      <c r="E37" s="1405"/>
      <c r="F37" s="1405"/>
      <c r="G37" s="1405"/>
      <c r="H37" s="1405"/>
      <c r="I37" s="504"/>
      <c r="J37" s="504"/>
    </row>
    <row r="38" spans="1:10" s="4" customFormat="1" ht="12.75" customHeight="1" x14ac:dyDescent="0.25">
      <c r="A38" s="503" t="s">
        <v>155</v>
      </c>
      <c r="B38" s="1405" t="s">
        <v>156</v>
      </c>
      <c r="C38" s="1405"/>
      <c r="D38" s="1405"/>
      <c r="E38" s="1405"/>
      <c r="F38" s="1405"/>
      <c r="G38" s="1405"/>
      <c r="H38" s="1405"/>
      <c r="I38" s="504"/>
      <c r="J38" s="504"/>
    </row>
    <row r="39" spans="1:10" s="4" customFormat="1" ht="12.75" customHeight="1" x14ac:dyDescent="0.25">
      <c r="A39" s="503" t="s">
        <v>157</v>
      </c>
      <c r="B39" s="1405" t="s">
        <v>158</v>
      </c>
      <c r="C39" s="1405"/>
      <c r="D39" s="1405"/>
      <c r="E39" s="1405"/>
      <c r="F39" s="1405"/>
      <c r="G39" s="1405"/>
      <c r="H39" s="1405"/>
      <c r="I39" s="504"/>
      <c r="J39" s="504"/>
    </row>
    <row r="40" spans="1:10" s="4" customFormat="1" ht="12.75" customHeight="1" x14ac:dyDescent="0.25">
      <c r="A40" s="503" t="s">
        <v>159</v>
      </c>
      <c r="B40" s="1405" t="s">
        <v>160</v>
      </c>
      <c r="C40" s="1405"/>
      <c r="D40" s="1405"/>
      <c r="E40" s="1405"/>
      <c r="F40" s="1405"/>
      <c r="G40" s="1405"/>
      <c r="H40" s="1405"/>
      <c r="I40" s="504"/>
      <c r="J40" s="504"/>
    </row>
    <row r="41" spans="1:10" s="4" customFormat="1" ht="12.75" customHeight="1" x14ac:dyDescent="0.25">
      <c r="A41" s="503" t="s">
        <v>161</v>
      </c>
      <c r="B41" s="1405" t="s">
        <v>162</v>
      </c>
      <c r="C41" s="1405"/>
      <c r="D41" s="1405"/>
      <c r="E41" s="1405"/>
      <c r="F41" s="1405"/>
      <c r="G41" s="1405"/>
      <c r="H41" s="1405"/>
      <c r="I41" s="504"/>
      <c r="J41" s="504"/>
    </row>
    <row r="42" spans="1:10" s="4" customFormat="1" ht="12.75" customHeight="1" x14ac:dyDescent="0.25">
      <c r="A42" s="503" t="s">
        <v>163</v>
      </c>
      <c r="B42" s="1405" t="s">
        <v>164</v>
      </c>
      <c r="C42" s="1405"/>
      <c r="D42" s="1405"/>
      <c r="E42" s="1405"/>
      <c r="F42" s="1405"/>
      <c r="G42" s="1405"/>
      <c r="H42" s="1405"/>
      <c r="I42" s="504"/>
      <c r="J42" s="504"/>
    </row>
    <row r="43" spans="1:10" s="4" customFormat="1" ht="12.75" customHeight="1" x14ac:dyDescent="0.25">
      <c r="A43" s="503" t="s">
        <v>165</v>
      </c>
      <c r="B43" s="1405" t="s">
        <v>166</v>
      </c>
      <c r="C43" s="1405"/>
      <c r="D43" s="1405"/>
      <c r="E43" s="1405"/>
      <c r="F43" s="1405"/>
      <c r="G43" s="1405"/>
      <c r="H43" s="1405"/>
      <c r="I43" s="504"/>
      <c r="J43" s="504"/>
    </row>
    <row r="44" spans="1:10" s="4" customFormat="1" ht="12.75" customHeight="1" x14ac:dyDescent="0.25">
      <c r="A44" s="503" t="s">
        <v>167</v>
      </c>
      <c r="B44" s="1405" t="s">
        <v>168</v>
      </c>
      <c r="C44" s="1405"/>
      <c r="D44" s="1405"/>
      <c r="E44" s="1405"/>
      <c r="F44" s="1405"/>
      <c r="G44" s="1405"/>
      <c r="H44" s="1405"/>
      <c r="I44" s="504"/>
      <c r="J44" s="504"/>
    </row>
    <row r="45" spans="1:10" s="4" customFormat="1" ht="12.75" customHeight="1" x14ac:dyDescent="0.25">
      <c r="A45" s="503" t="s">
        <v>169</v>
      </c>
      <c r="B45" s="1405" t="s">
        <v>170</v>
      </c>
      <c r="C45" s="1405"/>
      <c r="D45" s="1405"/>
      <c r="E45" s="1405"/>
      <c r="F45" s="1405"/>
      <c r="G45" s="1405"/>
      <c r="H45" s="1405"/>
      <c r="I45" s="504"/>
      <c r="J45" s="504"/>
    </row>
    <row r="46" spans="1:10" s="4" customFormat="1" ht="12.75" customHeight="1" x14ac:dyDescent="0.25">
      <c r="A46" s="503" t="s">
        <v>171</v>
      </c>
      <c r="B46" s="1405" t="s">
        <v>172</v>
      </c>
      <c r="C46" s="1405"/>
      <c r="D46" s="1405"/>
      <c r="E46" s="1405"/>
      <c r="F46" s="1405"/>
      <c r="G46" s="1405"/>
      <c r="H46" s="1405"/>
      <c r="I46" s="504"/>
      <c r="J46" s="504"/>
    </row>
    <row r="47" spans="1:10" s="4" customFormat="1" ht="12.75" customHeight="1" x14ac:dyDescent="0.25">
      <c r="A47" s="503" t="s">
        <v>173</v>
      </c>
      <c r="B47" s="1405" t="s">
        <v>174</v>
      </c>
      <c r="C47" s="1405"/>
      <c r="D47" s="1405"/>
      <c r="E47" s="1405"/>
      <c r="F47" s="1405"/>
      <c r="G47" s="1405"/>
      <c r="H47" s="1405"/>
      <c r="I47" s="504"/>
      <c r="J47" s="504"/>
    </row>
    <row r="48" spans="1:10" s="4" customFormat="1" ht="12.75" customHeight="1" x14ac:dyDescent="0.25">
      <c r="A48" s="503" t="s">
        <v>175</v>
      </c>
      <c r="B48" s="1405" t="s">
        <v>176</v>
      </c>
      <c r="C48" s="1405"/>
      <c r="D48" s="1405"/>
      <c r="E48" s="1405"/>
      <c r="F48" s="1405"/>
      <c r="G48" s="1405"/>
      <c r="H48" s="1405"/>
      <c r="I48" s="504"/>
      <c r="J48" s="504"/>
    </row>
    <row r="49" spans="1:10" s="4" customFormat="1" ht="12.75" customHeight="1" x14ac:dyDescent="0.25">
      <c r="A49" s="503" t="s">
        <v>2730</v>
      </c>
      <c r="B49" s="1405" t="s">
        <v>2731</v>
      </c>
      <c r="C49" s="1405"/>
      <c r="D49" s="1405"/>
      <c r="E49" s="1405"/>
      <c r="F49" s="1405"/>
      <c r="G49" s="1405"/>
      <c r="H49" s="1405"/>
      <c r="I49" s="504"/>
      <c r="J49" s="504"/>
    </row>
    <row r="50" spans="1:10" s="4" customFormat="1" ht="12.75" customHeight="1" x14ac:dyDescent="0.25">
      <c r="A50" s="503" t="s">
        <v>178</v>
      </c>
      <c r="B50" s="1405" t="s">
        <v>179</v>
      </c>
      <c r="C50" s="1405"/>
      <c r="D50" s="1405"/>
      <c r="E50" s="1405"/>
      <c r="F50" s="1405"/>
      <c r="G50" s="1405"/>
      <c r="H50" s="1405"/>
      <c r="I50" s="504"/>
      <c r="J50" s="504"/>
    </row>
    <row r="51" spans="1:10" s="4" customFormat="1" ht="12.75" customHeight="1" x14ac:dyDescent="0.25">
      <c r="A51" s="503" t="s">
        <v>180</v>
      </c>
      <c r="B51" s="1405" t="s">
        <v>181</v>
      </c>
      <c r="C51" s="1405"/>
      <c r="D51" s="1405"/>
      <c r="E51" s="1405"/>
      <c r="F51" s="1405"/>
      <c r="G51" s="1405"/>
      <c r="H51" s="1405"/>
      <c r="I51" s="504"/>
      <c r="J51" s="504"/>
    </row>
    <row r="52" spans="1:10" s="5" customFormat="1" ht="12.75" customHeight="1" x14ac:dyDescent="0.25">
      <c r="A52" s="508" t="s">
        <v>182</v>
      </c>
      <c r="B52" s="1408" t="s">
        <v>183</v>
      </c>
      <c r="C52" s="1408"/>
      <c r="D52" s="1408"/>
      <c r="E52" s="1408"/>
      <c r="F52" s="1408"/>
      <c r="G52" s="1408"/>
      <c r="H52" s="1408"/>
      <c r="I52" s="509"/>
      <c r="J52" s="509"/>
    </row>
    <row r="53" spans="1:10" s="4" customFormat="1" ht="12.75" customHeight="1" x14ac:dyDescent="0.25">
      <c r="A53" s="503" t="s">
        <v>184</v>
      </c>
      <c r="B53" s="1405" t="s">
        <v>185</v>
      </c>
      <c r="C53" s="1405"/>
      <c r="D53" s="1405"/>
      <c r="E53" s="1405"/>
      <c r="F53" s="1405"/>
      <c r="G53" s="1405"/>
      <c r="H53" s="1405"/>
      <c r="I53" s="504"/>
      <c r="J53" s="504"/>
    </row>
    <row r="54" spans="1:10" s="4" customFormat="1" ht="12.75" customHeight="1" x14ac:dyDescent="0.25">
      <c r="A54" s="503" t="s">
        <v>186</v>
      </c>
      <c r="B54" s="1405" t="s">
        <v>187</v>
      </c>
      <c r="C54" s="1405"/>
      <c r="D54" s="1405"/>
      <c r="E54" s="1405"/>
      <c r="F54" s="1405"/>
      <c r="G54" s="1405"/>
      <c r="H54" s="1405"/>
      <c r="I54" s="504"/>
      <c r="J54" s="504"/>
    </row>
    <row r="55" spans="1:10" s="4" customFormat="1" ht="12.75" customHeight="1" x14ac:dyDescent="0.25">
      <c r="A55" s="503" t="s">
        <v>188</v>
      </c>
      <c r="B55" s="1405" t="s">
        <v>189</v>
      </c>
      <c r="C55" s="1405"/>
      <c r="D55" s="1405"/>
      <c r="E55" s="1405"/>
      <c r="F55" s="1405"/>
      <c r="G55" s="1405"/>
      <c r="H55" s="1405"/>
      <c r="I55" s="504"/>
      <c r="J55" s="504"/>
    </row>
    <row r="56" spans="1:10" s="4" customFormat="1" ht="12.75" customHeight="1" x14ac:dyDescent="0.25">
      <c r="A56" s="503" t="s">
        <v>190</v>
      </c>
      <c r="B56" s="1405" t="s">
        <v>191</v>
      </c>
      <c r="C56" s="1405"/>
      <c r="D56" s="1405"/>
      <c r="E56" s="1405"/>
      <c r="F56" s="1405"/>
      <c r="G56" s="1405"/>
      <c r="H56" s="1405"/>
      <c r="I56" s="504"/>
      <c r="J56" s="504"/>
    </row>
    <row r="57" spans="1:10" s="4" customFormat="1" ht="12.75" customHeight="1" x14ac:dyDescent="0.25">
      <c r="A57" s="503" t="s">
        <v>192</v>
      </c>
      <c r="B57" s="1405" t="s">
        <v>2732</v>
      </c>
      <c r="C57" s="1405"/>
      <c r="D57" s="1405"/>
      <c r="E57" s="1405"/>
      <c r="F57" s="1405"/>
      <c r="G57" s="1405"/>
      <c r="H57" s="1405"/>
      <c r="I57" s="504"/>
      <c r="J57" s="504"/>
    </row>
    <row r="58" spans="1:10" s="4" customFormat="1" ht="12.75" customHeight="1" x14ac:dyDescent="0.25">
      <c r="A58" s="503" t="s">
        <v>1499</v>
      </c>
      <c r="B58" s="1422" t="s">
        <v>2733</v>
      </c>
      <c r="C58" s="1405"/>
      <c r="D58" s="1405"/>
      <c r="E58" s="1405"/>
      <c r="F58" s="1405"/>
      <c r="G58" s="1405"/>
      <c r="H58" s="1405"/>
      <c r="I58" s="504"/>
      <c r="J58" s="504"/>
    </row>
    <row r="59" spans="1:10" s="4" customFormat="1" ht="12.75" customHeight="1" x14ac:dyDescent="0.25">
      <c r="A59" s="503" t="s">
        <v>1501</v>
      </c>
      <c r="B59" s="1405" t="s">
        <v>1500</v>
      </c>
      <c r="C59" s="1405"/>
      <c r="D59" s="1405"/>
      <c r="E59" s="1405"/>
      <c r="F59" s="1405"/>
      <c r="G59" s="1405"/>
      <c r="H59" s="1405"/>
      <c r="I59" s="504"/>
      <c r="J59" s="504"/>
    </row>
    <row r="60" spans="1:10" s="4" customFormat="1" ht="12.75" customHeight="1" x14ac:dyDescent="0.25">
      <c r="A60" s="503" t="s">
        <v>1502</v>
      </c>
      <c r="B60" s="1416" t="s">
        <v>2982</v>
      </c>
      <c r="C60" s="1417"/>
      <c r="D60" s="1417"/>
      <c r="E60" s="1417"/>
      <c r="F60" s="1417"/>
      <c r="G60" s="1417"/>
      <c r="H60" s="1418"/>
      <c r="I60" s="504"/>
      <c r="J60" s="504"/>
    </row>
    <row r="61" spans="1:10" s="4" customFormat="1" ht="12.75" customHeight="1" x14ac:dyDescent="0.25">
      <c r="A61" s="503" t="s">
        <v>3032</v>
      </c>
      <c r="B61" s="1405" t="s">
        <v>3007</v>
      </c>
      <c r="C61" s="1405"/>
      <c r="D61" s="1405"/>
      <c r="E61" s="1405"/>
      <c r="F61" s="1405"/>
      <c r="G61" s="1405"/>
      <c r="H61" s="1405"/>
      <c r="I61" s="504"/>
      <c r="J61" s="504"/>
    </row>
    <row r="62" spans="1:10" ht="3.75" customHeight="1" x14ac:dyDescent="0.25"/>
    <row r="63" spans="1:10" s="6" customFormat="1" ht="35.25" customHeight="1" x14ac:dyDescent="0.25">
      <c r="A63" s="1406" t="s">
        <v>1614</v>
      </c>
      <c r="B63" s="1406"/>
      <c r="C63" s="1406"/>
      <c r="D63" s="1406"/>
      <c r="E63" s="1406"/>
      <c r="F63" s="1406"/>
      <c r="G63" s="1406"/>
      <c r="H63" s="1406"/>
      <c r="I63" s="1406"/>
      <c r="J63" s="1406"/>
    </row>
    <row r="64" spans="1:10" s="6" customFormat="1" ht="10.5" customHeight="1" x14ac:dyDescent="0.25">
      <c r="A64" s="510" t="s">
        <v>1580</v>
      </c>
      <c r="B64" s="511"/>
      <c r="C64" s="511"/>
      <c r="D64" s="511"/>
      <c r="E64" s="511"/>
      <c r="F64" s="511"/>
      <c r="G64" s="511"/>
      <c r="H64" s="511"/>
      <c r="I64" s="511"/>
      <c r="J64" s="511"/>
    </row>
    <row r="65" spans="1:10" s="6" customFormat="1" ht="14.25" customHeight="1" x14ac:dyDescent="0.25">
      <c r="A65" s="510" t="s">
        <v>194</v>
      </c>
      <c r="B65" s="511"/>
      <c r="C65" s="511"/>
      <c r="D65" s="511"/>
      <c r="E65" s="511"/>
      <c r="F65" s="511"/>
      <c r="G65" s="511"/>
      <c r="H65" s="511"/>
      <c r="I65" s="511"/>
      <c r="J65" s="511"/>
    </row>
  </sheetData>
  <sheetProtection selectLockedCells="1"/>
  <mergeCells count="64">
    <mergeCell ref="B14:H14"/>
    <mergeCell ref="B57:H57"/>
    <mergeCell ref="B58:H58"/>
    <mergeCell ref="B59:H59"/>
    <mergeCell ref="B60:H60"/>
    <mergeCell ref="B21:H21"/>
    <mergeCell ref="B25:H25"/>
    <mergeCell ref="B26:H26"/>
    <mergeCell ref="B27:H27"/>
    <mergeCell ref="B28:H28"/>
    <mergeCell ref="B29:H29"/>
    <mergeCell ref="B30:H30"/>
    <mergeCell ref="B31:H31"/>
    <mergeCell ref="B32:H32"/>
    <mergeCell ref="B33:H33"/>
    <mergeCell ref="B34:H34"/>
    <mergeCell ref="C6:E6"/>
    <mergeCell ref="B23:H23"/>
    <mergeCell ref="B49:H49"/>
    <mergeCell ref="B8:H8"/>
    <mergeCell ref="B9:H9"/>
    <mergeCell ref="B10:H10"/>
    <mergeCell ref="B11:H11"/>
    <mergeCell ref="B12:H12"/>
    <mergeCell ref="B13:H13"/>
    <mergeCell ref="B15:H15"/>
    <mergeCell ref="B16:H16"/>
    <mergeCell ref="B22:H22"/>
    <mergeCell ref="B17:H17"/>
    <mergeCell ref="B18:H18"/>
    <mergeCell ref="B19:H19"/>
    <mergeCell ref="B20:H20"/>
    <mergeCell ref="A1:J1"/>
    <mergeCell ref="I2:J2"/>
    <mergeCell ref="C5:D5"/>
    <mergeCell ref="F5:G5"/>
    <mergeCell ref="I4:J4"/>
    <mergeCell ref="I5:J5"/>
    <mergeCell ref="C3:J3"/>
    <mergeCell ref="B42:H42"/>
    <mergeCell ref="B43:H43"/>
    <mergeCell ref="B44:H44"/>
    <mergeCell ref="B45:H45"/>
    <mergeCell ref="B36:H36"/>
    <mergeCell ref="B37:H37"/>
    <mergeCell ref="B38:H38"/>
    <mergeCell ref="B39:H39"/>
    <mergeCell ref="B40:H40"/>
    <mergeCell ref="B56:H56"/>
    <mergeCell ref="B61:H61"/>
    <mergeCell ref="A63:J63"/>
    <mergeCell ref="B4:G4"/>
    <mergeCell ref="A7:J7"/>
    <mergeCell ref="B51:H51"/>
    <mergeCell ref="B52:H52"/>
    <mergeCell ref="B53:H53"/>
    <mergeCell ref="B54:H54"/>
    <mergeCell ref="B55:H55"/>
    <mergeCell ref="B46:H46"/>
    <mergeCell ref="B47:H47"/>
    <mergeCell ref="B48:H48"/>
    <mergeCell ref="B50:H50"/>
    <mergeCell ref="B41:H41"/>
    <mergeCell ref="B35:H35"/>
  </mergeCells>
  <printOptions horizontalCentered="1"/>
  <pageMargins left="0.19685039370078741"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theme="9" tint="0.39997558519241921"/>
    <pageSetUpPr fitToPage="1"/>
  </sheetPr>
  <dimension ref="A1:K53"/>
  <sheetViews>
    <sheetView showGridLines="0" topLeftCell="A18" workbookViewId="0">
      <selection activeCell="E19" sqref="E19"/>
    </sheetView>
  </sheetViews>
  <sheetFormatPr baseColWidth="10" defaultColWidth="11.42578125" defaultRowHeight="11.25" x14ac:dyDescent="0.2"/>
  <cols>
    <col min="1" max="1" width="8.85546875" style="655" customWidth="1"/>
    <col min="2" max="2" width="20.42578125" style="655" customWidth="1"/>
    <col min="3" max="3" width="8.42578125" style="655" customWidth="1"/>
    <col min="4" max="4" width="10.28515625" style="655" customWidth="1"/>
    <col min="5" max="5" width="6.85546875" style="655" customWidth="1"/>
    <col min="6" max="9" width="15.7109375" style="655" customWidth="1"/>
    <col min="10" max="16384" width="11.42578125" style="655"/>
  </cols>
  <sheetData>
    <row r="1" spans="1:9" ht="12.75" x14ac:dyDescent="0.2">
      <c r="A1" s="1325" t="s">
        <v>195</v>
      </c>
      <c r="B1" s="1325"/>
      <c r="C1" s="1325"/>
      <c r="D1" s="1325"/>
      <c r="E1" s="1325"/>
      <c r="F1" s="1325"/>
      <c r="G1" s="1325"/>
      <c r="H1" s="1325"/>
      <c r="I1" s="1325"/>
    </row>
    <row r="2" spans="1:9" ht="24.95" customHeight="1" x14ac:dyDescent="0.2">
      <c r="A2" s="733"/>
      <c r="B2" s="733"/>
      <c r="C2" s="733"/>
      <c r="D2" s="733"/>
      <c r="E2" s="733"/>
      <c r="F2" s="733"/>
      <c r="G2" s="733"/>
      <c r="H2" s="1354" t="s">
        <v>1711</v>
      </c>
      <c r="I2" s="1433"/>
    </row>
    <row r="3" spans="1:9" s="739" customFormat="1" ht="15.75" customHeight="1" x14ac:dyDescent="0.25">
      <c r="A3" s="86" t="s">
        <v>38</v>
      </c>
      <c r="B3" s="134"/>
      <c r="C3" s="1364">
        <f>'FICHE R4'!C3</f>
        <v>0</v>
      </c>
      <c r="D3" s="1364"/>
      <c r="E3" s="1364"/>
      <c r="F3" s="1364"/>
      <c r="G3" s="1364"/>
      <c r="H3" s="1364"/>
      <c r="I3" s="1364"/>
    </row>
    <row r="4" spans="1:9" s="739" customFormat="1" ht="15.75" customHeight="1" x14ac:dyDescent="0.25">
      <c r="A4" s="86" t="s">
        <v>39</v>
      </c>
      <c r="B4" s="1364">
        <f>'FICHE R4'!B4</f>
        <v>0</v>
      </c>
      <c r="C4" s="1364"/>
      <c r="D4" s="1184"/>
      <c r="E4" s="1184"/>
      <c r="F4" s="1184"/>
      <c r="G4" s="1184"/>
      <c r="H4" s="87" t="s">
        <v>40</v>
      </c>
      <c r="I4" s="469">
        <f>'FICHE R4'!I4</f>
        <v>0</v>
      </c>
    </row>
    <row r="5" spans="1:9" s="739" customFormat="1" ht="15.75" customHeight="1" x14ac:dyDescent="0.25">
      <c r="A5" s="86" t="s">
        <v>1465</v>
      </c>
      <c r="B5" s="86"/>
      <c r="C5" s="1184">
        <f>'FICHE R4'!C5</f>
        <v>0</v>
      </c>
      <c r="D5" s="1184"/>
      <c r="E5" s="1184"/>
      <c r="F5" s="189" t="s">
        <v>42</v>
      </c>
      <c r="G5" s="469">
        <f>'FICHE R4'!F5</f>
        <v>0</v>
      </c>
      <c r="H5" s="87" t="s">
        <v>43</v>
      </c>
      <c r="I5" s="734">
        <f>'FICHE R4'!I5</f>
        <v>0</v>
      </c>
    </row>
    <row r="6" spans="1:9" s="739" customFormat="1" ht="15.75" customHeight="1" x14ac:dyDescent="0.25">
      <c r="A6" s="86" t="s">
        <v>1618</v>
      </c>
      <c r="B6" s="86"/>
      <c r="C6" s="1434">
        <f>'FICHE R4'!C6</f>
        <v>0</v>
      </c>
      <c r="D6" s="1434"/>
      <c r="E6" s="1434"/>
      <c r="F6" s="384"/>
      <c r="G6" s="80"/>
      <c r="H6" s="385"/>
      <c r="I6" s="54"/>
    </row>
    <row r="7" spans="1:9" ht="35.25" customHeight="1" x14ac:dyDescent="0.2">
      <c r="A7" s="1173" t="s">
        <v>2735</v>
      </c>
      <c r="B7" s="1173"/>
      <c r="C7" s="1173"/>
      <c r="D7" s="1173"/>
      <c r="E7" s="1173"/>
      <c r="F7" s="1173"/>
      <c r="G7" s="1173"/>
      <c r="H7" s="1173"/>
      <c r="I7" s="1173"/>
    </row>
    <row r="8" spans="1:9" ht="18.75" customHeight="1" x14ac:dyDescent="0.2">
      <c r="A8" s="1439" t="s">
        <v>331</v>
      </c>
      <c r="B8" s="1440"/>
      <c r="C8" s="1440"/>
      <c r="D8" s="1441"/>
      <c r="E8" s="1445" t="s">
        <v>469</v>
      </c>
      <c r="F8" s="1445" t="s">
        <v>2737</v>
      </c>
      <c r="G8" s="1436" t="s">
        <v>2736</v>
      </c>
      <c r="H8" s="1437"/>
      <c r="I8" s="1438"/>
    </row>
    <row r="9" spans="1:9" ht="18" customHeight="1" x14ac:dyDescent="0.2">
      <c r="A9" s="1442"/>
      <c r="B9" s="1443"/>
      <c r="C9" s="1443"/>
      <c r="D9" s="1444"/>
      <c r="E9" s="1446"/>
      <c r="F9" s="1446"/>
      <c r="G9" s="438" t="s">
        <v>470</v>
      </c>
      <c r="H9" s="438" t="s">
        <v>471</v>
      </c>
      <c r="I9" s="735" t="s">
        <v>1145</v>
      </c>
    </row>
    <row r="10" spans="1:9" ht="15.95" customHeight="1" x14ac:dyDescent="0.2">
      <c r="A10" s="1431" t="s">
        <v>2738</v>
      </c>
      <c r="B10" s="1431"/>
      <c r="C10" s="1431"/>
      <c r="D10" s="1431"/>
      <c r="E10" s="740">
        <v>16</v>
      </c>
      <c r="F10" s="190"/>
      <c r="G10" s="190"/>
      <c r="H10" s="190"/>
      <c r="I10" s="190"/>
    </row>
    <row r="11" spans="1:9" ht="15.95" customHeight="1" x14ac:dyDescent="0.2">
      <c r="A11" s="1423" t="s">
        <v>472</v>
      </c>
      <c r="B11" s="1423"/>
      <c r="C11" s="1423"/>
      <c r="D11" s="1423"/>
      <c r="E11" s="181"/>
      <c r="F11" s="737"/>
      <c r="G11" s="737"/>
      <c r="H11" s="737"/>
      <c r="I11" s="737"/>
    </row>
    <row r="12" spans="1:9" ht="15.95" customHeight="1" x14ac:dyDescent="0.2">
      <c r="A12" s="1423" t="s">
        <v>473</v>
      </c>
      <c r="B12" s="1423"/>
      <c r="C12" s="1423"/>
      <c r="D12" s="1423"/>
      <c r="E12" s="181"/>
      <c r="F12" s="737"/>
      <c r="G12" s="737"/>
      <c r="H12" s="737"/>
      <c r="I12" s="737"/>
    </row>
    <row r="13" spans="1:9" ht="15.95" customHeight="1" x14ac:dyDescent="0.2">
      <c r="A13" s="1423" t="s">
        <v>474</v>
      </c>
      <c r="B13" s="1423"/>
      <c r="C13" s="1423"/>
      <c r="D13" s="1423"/>
      <c r="E13" s="181"/>
      <c r="F13" s="737"/>
      <c r="G13" s="737"/>
      <c r="H13" s="737"/>
      <c r="I13" s="737"/>
    </row>
    <row r="14" spans="1:9" ht="15.95" customHeight="1" x14ac:dyDescent="0.2">
      <c r="A14" s="1423" t="s">
        <v>475</v>
      </c>
      <c r="B14" s="1423"/>
      <c r="C14" s="1423"/>
      <c r="D14" s="1423"/>
      <c r="E14" s="181"/>
      <c r="F14" s="737"/>
      <c r="G14" s="737"/>
      <c r="H14" s="737"/>
      <c r="I14" s="737"/>
    </row>
    <row r="15" spans="1:9" ht="15.95" customHeight="1" x14ac:dyDescent="0.2">
      <c r="A15" s="1432" t="s">
        <v>476</v>
      </c>
      <c r="B15" s="1432"/>
      <c r="C15" s="1432"/>
      <c r="D15" s="1432"/>
      <c r="E15" s="741"/>
      <c r="F15" s="192">
        <f>SUM(F11:F14)</f>
        <v>0</v>
      </c>
      <c r="G15" s="957"/>
      <c r="H15" s="957"/>
      <c r="I15" s="957"/>
    </row>
    <row r="16" spans="1:9" ht="15.95" customHeight="1" x14ac:dyDescent="0.2">
      <c r="A16" s="1431" t="s">
        <v>1143</v>
      </c>
      <c r="B16" s="1431"/>
      <c r="C16" s="1431"/>
      <c r="D16" s="1431"/>
      <c r="E16" s="740">
        <v>16</v>
      </c>
      <c r="F16" s="190"/>
      <c r="G16" s="190"/>
      <c r="H16" s="190"/>
      <c r="I16" s="190"/>
    </row>
    <row r="17" spans="1:9" ht="15.95" customHeight="1" x14ac:dyDescent="0.2">
      <c r="A17" s="1423" t="s">
        <v>477</v>
      </c>
      <c r="B17" s="1423"/>
      <c r="C17" s="1423"/>
      <c r="D17" s="1423"/>
      <c r="E17" s="181"/>
      <c r="F17" s="737"/>
      <c r="G17" s="737"/>
      <c r="H17" s="737"/>
      <c r="I17" s="737"/>
    </row>
    <row r="18" spans="1:9" ht="15.95" customHeight="1" x14ac:dyDescent="0.2">
      <c r="A18" s="1423" t="s">
        <v>478</v>
      </c>
      <c r="B18" s="1423"/>
      <c r="C18" s="1423"/>
      <c r="D18" s="1423"/>
      <c r="E18" s="181"/>
      <c r="F18" s="737"/>
      <c r="G18" s="737"/>
      <c r="H18" s="737"/>
      <c r="I18" s="737"/>
    </row>
    <row r="19" spans="1:9" ht="15.95" customHeight="1" x14ac:dyDescent="0.2">
      <c r="A19" s="1423" t="s">
        <v>479</v>
      </c>
      <c r="B19" s="1423"/>
      <c r="C19" s="1423"/>
      <c r="D19" s="1423"/>
      <c r="E19" s="181"/>
      <c r="F19" s="737"/>
      <c r="G19" s="737"/>
      <c r="H19" s="737"/>
      <c r="I19" s="737"/>
    </row>
    <row r="20" spans="1:9" ht="15.95" customHeight="1" x14ac:dyDescent="0.2">
      <c r="A20" s="1423" t="s">
        <v>2739</v>
      </c>
      <c r="B20" s="1423"/>
      <c r="C20" s="1423"/>
      <c r="D20" s="1423"/>
      <c r="E20" s="181"/>
      <c r="F20" s="737"/>
      <c r="G20" s="737"/>
      <c r="H20" s="737"/>
      <c r="I20" s="737"/>
    </row>
    <row r="21" spans="1:9" ht="15.95" customHeight="1" x14ac:dyDescent="0.2">
      <c r="A21" s="1432" t="s">
        <v>480</v>
      </c>
      <c r="B21" s="1432"/>
      <c r="C21" s="1432"/>
      <c r="D21" s="1432"/>
      <c r="E21" s="741"/>
      <c r="F21" s="192">
        <f>SUM(F17:F20)</f>
        <v>0</v>
      </c>
      <c r="G21" s="957"/>
      <c r="H21" s="957"/>
      <c r="I21" s="957"/>
    </row>
    <row r="22" spans="1:9" ht="15.95" customHeight="1" x14ac:dyDescent="0.2">
      <c r="A22" s="1431" t="s">
        <v>1144</v>
      </c>
      <c r="B22" s="1431"/>
      <c r="C22" s="1431"/>
      <c r="D22" s="1431"/>
      <c r="E22" s="740"/>
      <c r="F22" s="190"/>
      <c r="G22" s="190"/>
      <c r="H22" s="190"/>
      <c r="I22" s="190"/>
    </row>
    <row r="23" spans="1:9" ht="15.95" customHeight="1" x14ac:dyDescent="0.2">
      <c r="A23" s="1423" t="s">
        <v>481</v>
      </c>
      <c r="B23" s="1423"/>
      <c r="C23" s="1423"/>
      <c r="D23" s="1423"/>
      <c r="E23" s="181">
        <v>17</v>
      </c>
      <c r="F23" s="737"/>
      <c r="G23" s="737"/>
      <c r="H23" s="737"/>
      <c r="I23" s="737"/>
    </row>
    <row r="24" spans="1:9" ht="15.95" customHeight="1" x14ac:dyDescent="0.2">
      <c r="A24" s="1423" t="s">
        <v>287</v>
      </c>
      <c r="B24" s="1423"/>
      <c r="C24" s="1423"/>
      <c r="D24" s="1423"/>
      <c r="E24" s="181">
        <v>7</v>
      </c>
      <c r="F24" s="737"/>
      <c r="G24" s="737"/>
      <c r="H24" s="737"/>
      <c r="I24" s="737"/>
    </row>
    <row r="25" spans="1:9" ht="15.95" customHeight="1" x14ac:dyDescent="0.2">
      <c r="A25" s="1423" t="s">
        <v>482</v>
      </c>
      <c r="B25" s="1423"/>
      <c r="C25" s="1423"/>
      <c r="D25" s="1423"/>
      <c r="E25" s="181">
        <v>18</v>
      </c>
      <c r="F25" s="737"/>
      <c r="G25" s="737"/>
      <c r="H25" s="737"/>
      <c r="I25" s="737"/>
    </row>
    <row r="26" spans="1:9" ht="15.95" customHeight="1" x14ac:dyDescent="0.2">
      <c r="A26" s="1423" t="s">
        <v>483</v>
      </c>
      <c r="B26" s="1423"/>
      <c r="C26" s="1423"/>
      <c r="D26" s="1423"/>
      <c r="E26" s="181">
        <v>18</v>
      </c>
      <c r="F26" s="737"/>
      <c r="G26" s="737"/>
      <c r="H26" s="737"/>
      <c r="I26" s="737"/>
    </row>
    <row r="27" spans="1:9" ht="15.95" customHeight="1" x14ac:dyDescent="0.2">
      <c r="A27" s="1423" t="s">
        <v>484</v>
      </c>
      <c r="B27" s="1423"/>
      <c r="C27" s="1423"/>
      <c r="D27" s="1423"/>
      <c r="E27" s="181">
        <v>18</v>
      </c>
      <c r="F27" s="737"/>
      <c r="G27" s="737"/>
      <c r="H27" s="737"/>
      <c r="I27" s="737"/>
    </row>
    <row r="28" spans="1:9" ht="15.95" customHeight="1" x14ac:dyDescent="0.2">
      <c r="A28" s="1423" t="s">
        <v>485</v>
      </c>
      <c r="B28" s="1423"/>
      <c r="C28" s="1423"/>
      <c r="D28" s="1423"/>
      <c r="E28" s="181">
        <v>19</v>
      </c>
      <c r="F28" s="737"/>
      <c r="G28" s="737"/>
      <c r="H28" s="737"/>
      <c r="I28" s="737"/>
    </row>
    <row r="29" spans="1:9" ht="15.95" customHeight="1" x14ac:dyDescent="0.2">
      <c r="A29" s="1423" t="s">
        <v>486</v>
      </c>
      <c r="B29" s="1423"/>
      <c r="C29" s="1423"/>
      <c r="D29" s="1423"/>
      <c r="E29" s="181">
        <v>19</v>
      </c>
      <c r="F29" s="737"/>
      <c r="G29" s="737"/>
      <c r="H29" s="737"/>
      <c r="I29" s="737"/>
    </row>
    <row r="30" spans="1:9" ht="15.95" customHeight="1" x14ac:dyDescent="0.2">
      <c r="A30" s="1423" t="s">
        <v>487</v>
      </c>
      <c r="B30" s="1423"/>
      <c r="C30" s="1423"/>
      <c r="D30" s="1423"/>
      <c r="E30" s="181">
        <v>19</v>
      </c>
      <c r="F30" s="737"/>
      <c r="G30" s="737"/>
      <c r="H30" s="737"/>
      <c r="I30" s="737"/>
    </row>
    <row r="31" spans="1:9" ht="15.95" customHeight="1" x14ac:dyDescent="0.2">
      <c r="A31" s="1432" t="s">
        <v>488</v>
      </c>
      <c r="B31" s="1432"/>
      <c r="C31" s="1432"/>
      <c r="D31" s="1432"/>
      <c r="E31" s="741"/>
      <c r="F31" s="192">
        <f>SUM(F23:F30)</f>
        <v>0</v>
      </c>
      <c r="G31" s="957"/>
      <c r="H31" s="957"/>
      <c r="I31" s="957"/>
    </row>
    <row r="32" spans="1:9" ht="15.95" customHeight="1" x14ac:dyDescent="0.2">
      <c r="A32" s="1425" t="s">
        <v>489</v>
      </c>
      <c r="B32" s="1425"/>
      <c r="C32" s="1425"/>
      <c r="D32" s="1425"/>
      <c r="E32" s="742"/>
      <c r="F32" s="532">
        <f>F15+F21+F31</f>
        <v>0</v>
      </c>
      <c r="G32" s="957"/>
      <c r="H32" s="957"/>
      <c r="I32" s="957"/>
    </row>
    <row r="33" spans="1:11" ht="25.5" customHeight="1" x14ac:dyDescent="0.2">
      <c r="A33" s="1429" t="s">
        <v>490</v>
      </c>
      <c r="B33" s="1429"/>
      <c r="C33" s="1429"/>
      <c r="D33" s="1429"/>
      <c r="E33" s="1429"/>
      <c r="F33" s="1430"/>
      <c r="G33" s="917" t="s">
        <v>2697</v>
      </c>
      <c r="H33" s="736" t="s">
        <v>491</v>
      </c>
      <c r="I33" s="736" t="s">
        <v>492</v>
      </c>
    </row>
    <row r="34" spans="1:11" ht="15.95" customHeight="1" x14ac:dyDescent="0.2">
      <c r="A34" s="1423" t="s">
        <v>493</v>
      </c>
      <c r="B34" s="1423"/>
      <c r="C34" s="1423"/>
      <c r="D34" s="1423"/>
      <c r="E34" s="1423"/>
      <c r="F34" s="1424"/>
      <c r="G34" s="93"/>
      <c r="H34" s="926"/>
      <c r="I34" s="926"/>
    </row>
    <row r="35" spans="1:11" ht="15.95" customHeight="1" x14ac:dyDescent="0.2">
      <c r="A35" s="1423" t="s">
        <v>2740</v>
      </c>
      <c r="B35" s="1423"/>
      <c r="C35" s="1423"/>
      <c r="D35" s="1423"/>
      <c r="E35" s="1423"/>
      <c r="F35" s="1424"/>
      <c r="G35" s="93"/>
      <c r="H35" s="926"/>
      <c r="I35" s="926"/>
    </row>
    <row r="36" spans="1:11" ht="15.95" customHeight="1" x14ac:dyDescent="0.2">
      <c r="A36" s="1423" t="s">
        <v>494</v>
      </c>
      <c r="B36" s="1423"/>
      <c r="C36" s="1423"/>
      <c r="D36" s="1423"/>
      <c r="E36" s="1423"/>
      <c r="F36" s="1424"/>
      <c r="G36" s="93"/>
      <c r="H36" s="926"/>
      <c r="I36" s="926"/>
    </row>
    <row r="37" spans="1:11" ht="15.95" customHeight="1" x14ac:dyDescent="0.2">
      <c r="A37" s="1423" t="s">
        <v>495</v>
      </c>
      <c r="B37" s="1423"/>
      <c r="C37" s="1423"/>
      <c r="D37" s="1423"/>
      <c r="E37" s="1423"/>
      <c r="F37" s="1424"/>
      <c r="G37" s="93"/>
      <c r="H37" s="926"/>
      <c r="I37" s="926"/>
    </row>
    <row r="38" spans="1:11" ht="15.95" customHeight="1" x14ac:dyDescent="0.2">
      <c r="A38" s="1423" t="s">
        <v>496</v>
      </c>
      <c r="B38" s="1423"/>
      <c r="C38" s="1423"/>
      <c r="D38" s="1423"/>
      <c r="E38" s="1423"/>
      <c r="F38" s="1424"/>
      <c r="G38" s="93"/>
      <c r="H38" s="926"/>
      <c r="I38" s="926"/>
    </row>
    <row r="39" spans="1:11" ht="15.95" customHeight="1" x14ac:dyDescent="0.2">
      <c r="A39" s="1423" t="s">
        <v>497</v>
      </c>
      <c r="B39" s="1423"/>
      <c r="C39" s="1423"/>
      <c r="D39" s="1423"/>
      <c r="E39" s="1423"/>
      <c r="F39" s="1424"/>
      <c r="G39" s="93"/>
      <c r="H39" s="926"/>
      <c r="I39" s="926"/>
    </row>
    <row r="40" spans="1:11" ht="15.95" customHeight="1" x14ac:dyDescent="0.2">
      <c r="A40" s="1423" t="s">
        <v>498</v>
      </c>
      <c r="B40" s="1423"/>
      <c r="C40" s="1423"/>
      <c r="D40" s="1423"/>
      <c r="E40" s="1423"/>
      <c r="F40" s="1424"/>
      <c r="G40" s="93"/>
      <c r="H40" s="926"/>
      <c r="I40" s="926"/>
    </row>
    <row r="41" spans="1:11" ht="15.95" customHeight="1" x14ac:dyDescent="0.2">
      <c r="A41" s="1427" t="s">
        <v>2741</v>
      </c>
      <c r="B41" s="1427"/>
      <c r="C41" s="1427"/>
      <c r="D41" s="1427"/>
      <c r="E41" s="1427"/>
      <c r="F41" s="1428"/>
      <c r="G41" s="93"/>
      <c r="H41" s="926"/>
      <c r="I41" s="926"/>
    </row>
    <row r="42" spans="1:11" ht="15.95" customHeight="1" x14ac:dyDescent="0.2">
      <c r="A42" s="1427" t="s">
        <v>2742</v>
      </c>
      <c r="B42" s="1427"/>
      <c r="C42" s="1427"/>
      <c r="D42" s="1427"/>
      <c r="E42" s="1427"/>
      <c r="F42" s="1428"/>
      <c r="G42" s="93"/>
      <c r="H42" s="926"/>
      <c r="I42" s="926"/>
    </row>
    <row r="43" spans="1:11" ht="15.95" customHeight="1" x14ac:dyDescent="0.2">
      <c r="A43" s="1427" t="s">
        <v>2743</v>
      </c>
      <c r="B43" s="1427"/>
      <c r="C43" s="1427"/>
      <c r="D43" s="1427"/>
      <c r="E43" s="1427"/>
      <c r="F43" s="1428"/>
      <c r="G43" s="93"/>
      <c r="H43" s="926"/>
      <c r="I43" s="926"/>
    </row>
    <row r="44" spans="1:11" ht="15.95" customHeight="1" x14ac:dyDescent="0.2">
      <c r="A44" s="1427" t="s">
        <v>2744</v>
      </c>
      <c r="B44" s="1427"/>
      <c r="C44" s="1427"/>
      <c r="D44" s="1427"/>
      <c r="E44" s="1427"/>
      <c r="F44" s="1428"/>
      <c r="G44" s="93"/>
      <c r="H44" s="926"/>
      <c r="I44" s="926"/>
    </row>
    <row r="45" spans="1:11" ht="15.95" customHeight="1" x14ac:dyDescent="0.2">
      <c r="A45" s="1425" t="s">
        <v>499</v>
      </c>
      <c r="B45" s="1425"/>
      <c r="C45" s="1425"/>
      <c r="D45" s="1425"/>
      <c r="E45" s="1425"/>
      <c r="F45" s="1426"/>
      <c r="G45" s="952">
        <f>SUM(G34:G44)</f>
        <v>0</v>
      </c>
      <c r="H45" s="532">
        <f>SUM(H34:H40)</f>
        <v>0</v>
      </c>
      <c r="I45" s="532">
        <f>SUM(I34:I40)</f>
        <v>0</v>
      </c>
    </row>
    <row r="46" spans="1:11" x14ac:dyDescent="0.2">
      <c r="A46" s="1435" t="s">
        <v>2745</v>
      </c>
      <c r="B46" s="1435"/>
      <c r="C46" s="1435"/>
      <c r="D46" s="1435"/>
      <c r="E46" s="1435"/>
      <c r="F46" s="1435"/>
      <c r="G46" s="1435"/>
      <c r="H46" s="1435"/>
      <c r="I46" s="1435"/>
      <c r="J46" s="950"/>
      <c r="K46" s="950"/>
    </row>
    <row r="47" spans="1:11" x14ac:dyDescent="0.2">
      <c r="A47" s="1435" t="s">
        <v>2746</v>
      </c>
      <c r="B47" s="1435"/>
      <c r="C47" s="1435"/>
      <c r="D47" s="1435"/>
      <c r="E47" s="1435"/>
      <c r="F47" s="1435"/>
      <c r="G47" s="1435"/>
      <c r="H47" s="1435"/>
      <c r="I47" s="1435"/>
      <c r="J47" s="950"/>
      <c r="K47" s="950"/>
    </row>
    <row r="48" spans="1:11" x14ac:dyDescent="0.2">
      <c r="A48" s="951" t="s">
        <v>2752</v>
      </c>
      <c r="B48" s="951"/>
      <c r="C48" s="951"/>
      <c r="D48" s="951"/>
      <c r="E48" s="951"/>
      <c r="F48" s="951"/>
      <c r="G48" s="951"/>
      <c r="H48" s="951"/>
      <c r="I48" s="951"/>
      <c r="J48" s="951"/>
      <c r="K48" s="951"/>
    </row>
    <row r="49" spans="1:11" x14ac:dyDescent="0.2">
      <c r="A49" s="78" t="s">
        <v>2747</v>
      </c>
      <c r="B49" s="78"/>
      <c r="C49" s="78"/>
      <c r="D49" s="78"/>
      <c r="E49" s="78"/>
      <c r="F49" s="78"/>
      <c r="G49" s="78"/>
      <c r="H49" s="78"/>
      <c r="I49" s="78"/>
      <c r="J49" s="78"/>
      <c r="K49" s="78"/>
    </row>
    <row r="50" spans="1:11" x14ac:dyDescent="0.2">
      <c r="A50" s="78" t="s">
        <v>2748</v>
      </c>
      <c r="B50" s="78"/>
      <c r="C50" s="78"/>
      <c r="D50" s="78"/>
      <c r="E50" s="78"/>
      <c r="F50" s="78"/>
      <c r="G50" s="78"/>
      <c r="H50" s="78"/>
      <c r="I50" s="78"/>
      <c r="J50" s="78"/>
      <c r="K50" s="78"/>
    </row>
    <row r="51" spans="1:11" x14ac:dyDescent="0.2">
      <c r="A51" s="78" t="s">
        <v>2749</v>
      </c>
      <c r="B51" s="78"/>
      <c r="C51" s="78"/>
      <c r="D51" s="78"/>
      <c r="E51" s="78"/>
      <c r="F51" s="78"/>
      <c r="G51" s="78"/>
      <c r="H51" s="78"/>
      <c r="I51" s="78"/>
      <c r="J51" s="78"/>
      <c r="K51" s="78"/>
    </row>
    <row r="52" spans="1:11" x14ac:dyDescent="0.2">
      <c r="A52" s="78" t="s">
        <v>2750</v>
      </c>
      <c r="B52" s="78"/>
      <c r="C52" s="78"/>
      <c r="D52" s="78"/>
      <c r="E52" s="78"/>
      <c r="F52" s="78"/>
      <c r="G52" s="78"/>
      <c r="H52" s="78"/>
      <c r="I52" s="78"/>
      <c r="J52" s="78"/>
      <c r="K52" s="78"/>
    </row>
    <row r="53" spans="1:11" x14ac:dyDescent="0.2">
      <c r="A53" s="78" t="s">
        <v>2751</v>
      </c>
      <c r="B53" s="78"/>
      <c r="C53" s="78"/>
      <c r="D53" s="78"/>
      <c r="E53" s="78"/>
      <c r="F53" s="78"/>
      <c r="G53" s="78"/>
      <c r="H53" s="78"/>
      <c r="I53" s="78"/>
      <c r="J53" s="78"/>
      <c r="K53" s="78"/>
    </row>
  </sheetData>
  <sheetProtection selectLockedCells="1"/>
  <mergeCells count="49">
    <mergeCell ref="A46:I46"/>
    <mergeCell ref="A47:I47"/>
    <mergeCell ref="G8:I8"/>
    <mergeCell ref="A8:D9"/>
    <mergeCell ref="E8:E9"/>
    <mergeCell ref="F8:F9"/>
    <mergeCell ref="A21:D21"/>
    <mergeCell ref="A10:D10"/>
    <mergeCell ref="A11:D11"/>
    <mergeCell ref="A12:D12"/>
    <mergeCell ref="A13:D13"/>
    <mergeCell ref="A14:D14"/>
    <mergeCell ref="A15:D15"/>
    <mergeCell ref="A16:D16"/>
    <mergeCell ref="A17:D17"/>
    <mergeCell ref="A18:D18"/>
    <mergeCell ref="A19:D19"/>
    <mergeCell ref="A20:D20"/>
    <mergeCell ref="A7:I7"/>
    <mergeCell ref="A1:I1"/>
    <mergeCell ref="H2:I2"/>
    <mergeCell ref="B4:G4"/>
    <mergeCell ref="C5:E5"/>
    <mergeCell ref="C3:I3"/>
    <mergeCell ref="C6:E6"/>
    <mergeCell ref="A33:F33"/>
    <mergeCell ref="A22:D22"/>
    <mergeCell ref="A23:D23"/>
    <mergeCell ref="A24:D24"/>
    <mergeCell ref="A25:D25"/>
    <mergeCell ref="A26:D26"/>
    <mergeCell ref="A27:D27"/>
    <mergeCell ref="A28:D28"/>
    <mergeCell ref="A29:D29"/>
    <mergeCell ref="A30:D30"/>
    <mergeCell ref="A31:D31"/>
    <mergeCell ref="A32:D32"/>
    <mergeCell ref="A40:F40"/>
    <mergeCell ref="A45:F45"/>
    <mergeCell ref="A34:F34"/>
    <mergeCell ref="A35:F35"/>
    <mergeCell ref="A36:F36"/>
    <mergeCell ref="A37:F37"/>
    <mergeCell ref="A38:F38"/>
    <mergeCell ref="A39:F39"/>
    <mergeCell ref="A41:F41"/>
    <mergeCell ref="A42:F42"/>
    <mergeCell ref="A43:F43"/>
    <mergeCell ref="A44:F44"/>
  </mergeCells>
  <dataValidations count="1">
    <dataValidation type="whole" allowBlank="1" showInputMessage="1" showErrorMessage="1" errorTitle="Attention !" error="Valeur numérique attendue" sqref="F10:I14 F16:I20 F22:I30 H34:I44">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theme="9" tint="0.39997558519241921"/>
    <pageSetUpPr fitToPage="1"/>
  </sheetPr>
  <dimension ref="A1:I20"/>
  <sheetViews>
    <sheetView showGridLines="0" topLeftCell="A4" workbookViewId="0">
      <selection activeCell="E19" sqref="E19"/>
    </sheetView>
  </sheetViews>
  <sheetFormatPr baseColWidth="10" defaultRowHeight="15" x14ac:dyDescent="0.25"/>
  <cols>
    <col min="2" max="2" width="16.42578125" customWidth="1"/>
    <col min="3" max="3" width="7" customWidth="1"/>
    <col min="4" max="4" width="5.7109375" customWidth="1"/>
    <col min="5" max="5" width="5.85546875" customWidth="1"/>
    <col min="6" max="7" width="13.42578125" customWidth="1"/>
    <col min="8" max="8" width="17.85546875" customWidth="1"/>
  </cols>
  <sheetData>
    <row r="1" spans="1:9" x14ac:dyDescent="0.25">
      <c r="A1" s="1409" t="s">
        <v>195</v>
      </c>
      <c r="B1" s="1409"/>
      <c r="C1" s="1409"/>
      <c r="D1" s="1409"/>
      <c r="E1" s="1409"/>
      <c r="F1" s="1409"/>
      <c r="G1" s="1409"/>
      <c r="H1" s="1409"/>
      <c r="I1" s="1409"/>
    </row>
    <row r="2" spans="1:9" ht="24.95" customHeight="1" x14ac:dyDescent="0.25">
      <c r="A2" s="159"/>
      <c r="B2" s="159"/>
      <c r="C2" s="159"/>
      <c r="D2" s="159"/>
      <c r="E2" s="159"/>
      <c r="F2" s="159"/>
      <c r="G2" s="159"/>
      <c r="H2" s="1410" t="s">
        <v>1712</v>
      </c>
      <c r="I2" s="1457"/>
    </row>
    <row r="3" spans="1:9" s="184" customFormat="1" ht="15" customHeight="1" x14ac:dyDescent="0.25">
      <c r="A3" s="589" t="s">
        <v>38</v>
      </c>
      <c r="B3" s="590"/>
      <c r="C3" s="1458">
        <f>'NOTE 1'!C3</f>
        <v>0</v>
      </c>
      <c r="D3" s="1458"/>
      <c r="E3" s="1458"/>
      <c r="F3" s="1458"/>
      <c r="G3" s="1458"/>
      <c r="H3" s="1458"/>
      <c r="I3" s="1458"/>
    </row>
    <row r="4" spans="1:9" s="184" customFormat="1" ht="15" customHeight="1" x14ac:dyDescent="0.25">
      <c r="A4" s="589" t="s">
        <v>39</v>
      </c>
      <c r="B4" s="1459">
        <f>'NOTE 1'!B4</f>
        <v>0</v>
      </c>
      <c r="C4" s="1459"/>
      <c r="D4" s="1459"/>
      <c r="E4" s="1459"/>
      <c r="F4" s="1459"/>
      <c r="G4" s="1459"/>
      <c r="H4" s="591" t="s">
        <v>40</v>
      </c>
      <c r="I4" s="463">
        <f>'NOTE 1'!I4</f>
        <v>0</v>
      </c>
    </row>
    <row r="5" spans="1:9" s="184" customFormat="1" ht="15" customHeight="1" x14ac:dyDescent="0.25">
      <c r="A5" s="589" t="s">
        <v>1465</v>
      </c>
      <c r="B5" s="589"/>
      <c r="C5" s="1459">
        <f>'NOTE 1'!C5</f>
        <v>0</v>
      </c>
      <c r="D5" s="1459"/>
      <c r="E5" s="1459"/>
      <c r="F5" s="592" t="s">
        <v>42</v>
      </c>
      <c r="G5" s="463">
        <f>'NOTE 1'!G5</f>
        <v>0</v>
      </c>
      <c r="H5" s="591" t="s">
        <v>43</v>
      </c>
      <c r="I5" s="572">
        <f>'NOTE 1'!I5</f>
        <v>0</v>
      </c>
    </row>
    <row r="6" spans="1:9" s="184" customFormat="1" ht="15" customHeight="1" x14ac:dyDescent="0.25">
      <c r="A6" s="589" t="s">
        <v>1618</v>
      </c>
      <c r="B6" s="589"/>
      <c r="C6" s="1447">
        <f>'NOTE 1'!C6</f>
        <v>0</v>
      </c>
      <c r="D6" s="1447"/>
      <c r="E6" s="1447"/>
      <c r="F6" s="593"/>
      <c r="G6" s="463"/>
      <c r="H6" s="594"/>
      <c r="I6" s="463"/>
    </row>
    <row r="7" spans="1:9" ht="35.25" customHeight="1" x14ac:dyDescent="0.25">
      <c r="A7" s="1462" t="s">
        <v>1581</v>
      </c>
      <c r="B7" s="1462"/>
      <c r="C7" s="1462"/>
      <c r="D7" s="1462"/>
      <c r="E7" s="1462"/>
      <c r="F7" s="1462"/>
      <c r="G7" s="1462"/>
      <c r="H7" s="1462"/>
      <c r="I7" s="1462"/>
    </row>
    <row r="8" spans="1:9" ht="19.5" customHeight="1" x14ac:dyDescent="0.25">
      <c r="A8" s="1448" t="s">
        <v>2753</v>
      </c>
      <c r="B8" s="1449"/>
      <c r="C8" s="1449"/>
      <c r="D8" s="1449"/>
      <c r="E8" s="1449"/>
      <c r="F8" s="1449"/>
      <c r="G8" s="1449"/>
      <c r="H8" s="1449"/>
      <c r="I8" s="1450"/>
    </row>
    <row r="9" spans="1:9" ht="119.25" customHeight="1" x14ac:dyDescent="0.25">
      <c r="A9" s="1454"/>
      <c r="B9" s="1455"/>
      <c r="C9" s="1455"/>
      <c r="D9" s="1455"/>
      <c r="E9" s="1455"/>
      <c r="F9" s="1455"/>
      <c r="G9" s="1455"/>
      <c r="H9" s="1455"/>
      <c r="I9" s="1456"/>
    </row>
    <row r="10" spans="1:9" ht="19.5" customHeight="1" x14ac:dyDescent="0.25">
      <c r="A10" s="1448" t="s">
        <v>500</v>
      </c>
      <c r="B10" s="1449"/>
      <c r="C10" s="1449"/>
      <c r="D10" s="1449"/>
      <c r="E10" s="1449"/>
      <c r="F10" s="1449"/>
      <c r="G10" s="1449"/>
      <c r="H10" s="1449"/>
      <c r="I10" s="1450"/>
    </row>
    <row r="11" spans="1:9" ht="119.25" customHeight="1" x14ac:dyDescent="0.25">
      <c r="A11" s="1454"/>
      <c r="B11" s="1455"/>
      <c r="C11" s="1455"/>
      <c r="D11" s="1455"/>
      <c r="E11" s="1455"/>
      <c r="F11" s="1455"/>
      <c r="G11" s="1455"/>
      <c r="H11" s="1455"/>
      <c r="I11" s="1456"/>
    </row>
    <row r="12" spans="1:9" ht="19.5" customHeight="1" x14ac:dyDescent="0.25">
      <c r="A12" s="1448" t="s">
        <v>501</v>
      </c>
      <c r="B12" s="1449"/>
      <c r="C12" s="1449"/>
      <c r="D12" s="1449"/>
      <c r="E12" s="1449"/>
      <c r="F12" s="1449"/>
      <c r="G12" s="1449"/>
      <c r="H12" s="1449"/>
      <c r="I12" s="1450"/>
    </row>
    <row r="13" spans="1:9" ht="119.25" customHeight="1" x14ac:dyDescent="0.25">
      <c r="A13" s="1454"/>
      <c r="B13" s="1455"/>
      <c r="C13" s="1455"/>
      <c r="D13" s="1455"/>
      <c r="E13" s="1455"/>
      <c r="F13" s="1455"/>
      <c r="G13" s="1455"/>
      <c r="H13" s="1455"/>
      <c r="I13" s="1456"/>
    </row>
    <row r="14" spans="1:9" ht="32.25" customHeight="1" x14ac:dyDescent="0.25">
      <c r="A14" s="1448" t="s">
        <v>2758</v>
      </c>
      <c r="B14" s="1449"/>
      <c r="C14" s="1449"/>
      <c r="D14" s="1449"/>
      <c r="E14" s="1449"/>
      <c r="F14" s="1449"/>
      <c r="G14" s="1449"/>
      <c r="H14" s="1449"/>
      <c r="I14" s="1450"/>
    </row>
    <row r="15" spans="1:9" ht="119.25" customHeight="1" x14ac:dyDescent="0.25">
      <c r="A15" s="1451"/>
      <c r="B15" s="1452"/>
      <c r="C15" s="1452"/>
      <c r="D15" s="1452"/>
      <c r="E15" s="1452"/>
      <c r="F15" s="1452"/>
      <c r="G15" s="1452"/>
      <c r="H15" s="1452"/>
      <c r="I15" s="1453"/>
    </row>
    <row r="16" spans="1:9" ht="5.25" customHeight="1" x14ac:dyDescent="0.25">
      <c r="A16" s="953"/>
      <c r="B16" s="953"/>
      <c r="C16" s="953"/>
      <c r="D16" s="953"/>
      <c r="E16" s="953"/>
      <c r="F16" s="953"/>
      <c r="G16" s="953"/>
      <c r="H16" s="953"/>
      <c r="I16" s="953"/>
    </row>
    <row r="17" spans="1:9" x14ac:dyDescent="0.25">
      <c r="A17" s="1460" t="s">
        <v>2754</v>
      </c>
      <c r="B17" s="1460"/>
      <c r="C17" s="1460"/>
      <c r="D17" s="1460"/>
      <c r="E17" s="1460"/>
      <c r="F17" s="954"/>
      <c r="G17" s="954"/>
      <c r="H17" s="954"/>
      <c r="I17" s="954"/>
    </row>
    <row r="18" spans="1:9" s="10" customFormat="1" x14ac:dyDescent="0.25">
      <c r="A18" s="1461" t="s">
        <v>2757</v>
      </c>
      <c r="B18" s="1461"/>
      <c r="C18" s="1461"/>
      <c r="D18" s="1461"/>
      <c r="E18" s="1461"/>
      <c r="F18" s="1461"/>
      <c r="G18" s="1461"/>
      <c r="H18" s="1461"/>
      <c r="I18" s="1461"/>
    </row>
    <row r="19" spans="1:9" s="10" customFormat="1" ht="27" customHeight="1" x14ac:dyDescent="0.25">
      <c r="A19" s="1461" t="s">
        <v>2755</v>
      </c>
      <c r="B19" s="1461"/>
      <c r="C19" s="1461"/>
      <c r="D19" s="1461"/>
      <c r="E19" s="1461"/>
      <c r="F19" s="1461"/>
      <c r="G19" s="1461"/>
      <c r="H19" s="1461"/>
      <c r="I19" s="1461"/>
    </row>
    <row r="20" spans="1:9" s="10" customFormat="1" ht="36" customHeight="1" x14ac:dyDescent="0.25">
      <c r="A20" s="1461" t="s">
        <v>2756</v>
      </c>
      <c r="B20" s="1461"/>
      <c r="C20" s="1461"/>
      <c r="D20" s="1461"/>
      <c r="E20" s="1461"/>
      <c r="F20" s="1461"/>
      <c r="G20" s="1461"/>
      <c r="H20" s="1461"/>
      <c r="I20" s="1461"/>
    </row>
  </sheetData>
  <sheetProtection selectLockedCells="1"/>
  <mergeCells count="19">
    <mergeCell ref="A17:E17"/>
    <mergeCell ref="A18:I18"/>
    <mergeCell ref="A19:I19"/>
    <mergeCell ref="A20:I20"/>
    <mergeCell ref="A7:I7"/>
    <mergeCell ref="A1:I1"/>
    <mergeCell ref="H2:I2"/>
    <mergeCell ref="C3:I3"/>
    <mergeCell ref="B4:G4"/>
    <mergeCell ref="C5:E5"/>
    <mergeCell ref="C6:E6"/>
    <mergeCell ref="A14:I14"/>
    <mergeCell ref="A15:I15"/>
    <mergeCell ref="A8:I8"/>
    <mergeCell ref="A9:I9"/>
    <mergeCell ref="A10:I10"/>
    <mergeCell ref="A11:I11"/>
    <mergeCell ref="A12:I12"/>
    <mergeCell ref="A13:I13"/>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theme="9" tint="0.39997558519241921"/>
    <pageSetUpPr fitToPage="1"/>
  </sheetPr>
  <dimension ref="A1:J38"/>
  <sheetViews>
    <sheetView showGridLines="0" topLeftCell="A4" workbookViewId="0">
      <selection activeCell="E19" sqref="E19"/>
    </sheetView>
  </sheetViews>
  <sheetFormatPr baseColWidth="10" defaultRowHeight="15" x14ac:dyDescent="0.25"/>
  <cols>
    <col min="2" max="2" width="16.42578125" customWidth="1"/>
    <col min="3" max="3" width="27.42578125" customWidth="1"/>
    <col min="4" max="10" width="16.7109375" customWidth="1"/>
  </cols>
  <sheetData>
    <row r="1" spans="1:10" x14ac:dyDescent="0.25">
      <c r="A1" s="1409" t="s">
        <v>195</v>
      </c>
      <c r="B1" s="1409"/>
      <c r="C1" s="1409"/>
      <c r="D1" s="1409"/>
      <c r="E1" s="1409"/>
      <c r="F1" s="1409"/>
      <c r="G1" s="1409"/>
      <c r="H1" s="1409"/>
      <c r="I1" s="1409"/>
      <c r="J1" s="1409"/>
    </row>
    <row r="2" spans="1:10" ht="24.95" customHeight="1" x14ac:dyDescent="0.25">
      <c r="A2" s="159"/>
      <c r="B2" s="159"/>
      <c r="C2" s="159"/>
      <c r="D2" s="159"/>
      <c r="E2" s="159"/>
      <c r="F2" s="159"/>
      <c r="G2" s="159"/>
      <c r="I2" s="1410" t="s">
        <v>2889</v>
      </c>
      <c r="J2" s="1411"/>
    </row>
    <row r="3" spans="1:10" s="184" customFormat="1" ht="15" customHeight="1" x14ac:dyDescent="0.25">
      <c r="A3" s="7" t="s">
        <v>38</v>
      </c>
      <c r="B3" s="55"/>
      <c r="C3" s="1485">
        <f>'NOTE 1'!C3</f>
        <v>0</v>
      </c>
      <c r="D3" s="1485"/>
      <c r="E3" s="1485"/>
      <c r="F3" s="1485"/>
      <c r="G3" s="1485"/>
      <c r="H3" s="1485"/>
      <c r="I3" s="1485"/>
      <c r="J3" s="1485"/>
    </row>
    <row r="4" spans="1:10" s="184" customFormat="1" ht="15" customHeight="1" x14ac:dyDescent="0.25">
      <c r="A4" s="7" t="s">
        <v>39</v>
      </c>
      <c r="B4" s="1485">
        <f>'NOTE 1'!B4</f>
        <v>0</v>
      </c>
      <c r="C4" s="1485"/>
      <c r="D4" s="1485"/>
      <c r="E4" s="1485"/>
      <c r="F4" s="1485"/>
      <c r="G4" s="1485"/>
      <c r="H4" s="1485"/>
      <c r="I4" s="123" t="s">
        <v>40</v>
      </c>
      <c r="J4" s="172">
        <f>'NOTE 1'!I4</f>
        <v>0</v>
      </c>
    </row>
    <row r="5" spans="1:10" s="184" customFormat="1" ht="15" customHeight="1" x14ac:dyDescent="0.25">
      <c r="A5" s="7" t="s">
        <v>41</v>
      </c>
      <c r="B5" s="7"/>
      <c r="C5" s="1485">
        <f>'NOTE 1'!C5</f>
        <v>0</v>
      </c>
      <c r="D5" s="1485"/>
      <c r="E5" s="1485"/>
      <c r="F5" s="56" t="s">
        <v>42</v>
      </c>
      <c r="G5" s="1486">
        <f>'NOTE 1'!G5</f>
        <v>0</v>
      </c>
      <c r="H5" s="1486"/>
      <c r="I5" s="123" t="s">
        <v>43</v>
      </c>
      <c r="J5" s="157">
        <f>'NOTE 1'!I5</f>
        <v>0</v>
      </c>
    </row>
    <row r="6" spans="1:10" s="184" customFormat="1" ht="15" customHeight="1" x14ac:dyDescent="0.25">
      <c r="A6" s="7" t="s">
        <v>1618</v>
      </c>
      <c r="B6" s="7"/>
      <c r="C6" s="443">
        <f>'NOTE 1'!C6</f>
        <v>0</v>
      </c>
      <c r="D6" s="157"/>
      <c r="E6" s="157"/>
      <c r="F6" s="441"/>
      <c r="G6" s="156"/>
      <c r="H6" s="156"/>
      <c r="I6" s="442"/>
      <c r="J6" s="157"/>
    </row>
    <row r="7" spans="1:10" ht="35.25" customHeight="1" x14ac:dyDescent="0.25">
      <c r="A7" s="1487" t="s">
        <v>2888</v>
      </c>
      <c r="B7" s="1487"/>
      <c r="C7" s="1487"/>
      <c r="D7" s="1487"/>
      <c r="E7" s="1487"/>
      <c r="F7" s="1487"/>
      <c r="G7" s="1487"/>
      <c r="H7" s="1487"/>
      <c r="I7" s="1487"/>
      <c r="J7" s="1487"/>
    </row>
    <row r="8" spans="1:10" s="3" customFormat="1" ht="15" customHeight="1" x14ac:dyDescent="0.2">
      <c r="A8" s="1488" t="s">
        <v>502</v>
      </c>
      <c r="B8" s="1488"/>
      <c r="C8" s="1488"/>
      <c r="D8" s="456" t="s">
        <v>107</v>
      </c>
      <c r="E8" s="1490" t="s">
        <v>1622</v>
      </c>
      <c r="F8" s="1491"/>
      <c r="G8" s="1492"/>
      <c r="H8" s="1490" t="s">
        <v>1623</v>
      </c>
      <c r="I8" s="1492"/>
      <c r="J8" s="457" t="s">
        <v>519</v>
      </c>
    </row>
    <row r="9" spans="1:10" s="3" customFormat="1" ht="32.25" customHeight="1" x14ac:dyDescent="0.2">
      <c r="A9" s="1489"/>
      <c r="B9" s="1489"/>
      <c r="C9" s="1489"/>
      <c r="D9" s="1493" t="s">
        <v>503</v>
      </c>
      <c r="E9" s="1495" t="s">
        <v>1175</v>
      </c>
      <c r="F9" s="1497" t="s">
        <v>505</v>
      </c>
      <c r="G9" s="1493" t="s">
        <v>1176</v>
      </c>
      <c r="H9" s="1495" t="s">
        <v>507</v>
      </c>
      <c r="I9" s="1493" t="s">
        <v>505</v>
      </c>
      <c r="J9" s="1495" t="s">
        <v>508</v>
      </c>
    </row>
    <row r="10" spans="1:10" s="3" customFormat="1" ht="24" customHeight="1" x14ac:dyDescent="0.2">
      <c r="A10" s="1465" t="s">
        <v>509</v>
      </c>
      <c r="B10" s="1466"/>
      <c r="C10" s="1467"/>
      <c r="D10" s="1494"/>
      <c r="E10" s="1496"/>
      <c r="F10" s="1498"/>
      <c r="G10" s="1494"/>
      <c r="H10" s="1496"/>
      <c r="I10" s="1494"/>
      <c r="J10" s="1496"/>
    </row>
    <row r="11" spans="1:10" ht="15.95" customHeight="1" x14ac:dyDescent="0.25">
      <c r="A11" s="1468" t="s">
        <v>319</v>
      </c>
      <c r="B11" s="1469"/>
      <c r="C11" s="1470"/>
      <c r="D11" s="265">
        <f>SUM(D12:D15)</f>
        <v>0</v>
      </c>
      <c r="E11" s="264">
        <f t="shared" ref="E11:I11" si="0">SUM(E12:E15)</f>
        <v>0</v>
      </c>
      <c r="F11" s="153">
        <f t="shared" si="0"/>
        <v>0</v>
      </c>
      <c r="G11" s="265">
        <f t="shared" si="0"/>
        <v>0</v>
      </c>
      <c r="H11" s="264">
        <f t="shared" si="0"/>
        <v>0</v>
      </c>
      <c r="I11" s="263">
        <f t="shared" si="0"/>
        <v>0</v>
      </c>
      <c r="J11" s="268">
        <f>D11+E11+F11+G11-H11-I11</f>
        <v>0</v>
      </c>
    </row>
    <row r="12" spans="1:10" ht="17.25" customHeight="1" x14ac:dyDescent="0.25">
      <c r="A12" s="1471" t="s">
        <v>510</v>
      </c>
      <c r="B12" s="1472"/>
      <c r="C12" s="1472"/>
      <c r="D12" s="266"/>
      <c r="E12" s="186"/>
      <c r="F12" s="182"/>
      <c r="G12" s="266"/>
      <c r="H12" s="186"/>
      <c r="I12" s="185"/>
      <c r="J12" s="269">
        <f>D12+E12+F12+G12-H12-I12</f>
        <v>0</v>
      </c>
    </row>
    <row r="13" spans="1:10" ht="17.25" customHeight="1" x14ac:dyDescent="0.25">
      <c r="A13" s="1471" t="s">
        <v>511</v>
      </c>
      <c r="B13" s="1472"/>
      <c r="C13" s="1472"/>
      <c r="D13" s="266"/>
      <c r="E13" s="186"/>
      <c r="F13" s="182"/>
      <c r="G13" s="266"/>
      <c r="H13" s="186"/>
      <c r="I13" s="185"/>
      <c r="J13" s="269">
        <f t="shared" ref="J13:J29" si="1">D13+E13+F13+G13-H13-I13</f>
        <v>0</v>
      </c>
    </row>
    <row r="14" spans="1:10" ht="17.25" customHeight="1" x14ac:dyDescent="0.25">
      <c r="A14" s="1471" t="s">
        <v>222</v>
      </c>
      <c r="B14" s="1472"/>
      <c r="C14" s="1472"/>
      <c r="D14" s="266"/>
      <c r="E14" s="186"/>
      <c r="F14" s="182"/>
      <c r="G14" s="266"/>
      <c r="H14" s="186"/>
      <c r="I14" s="185"/>
      <c r="J14" s="269">
        <f t="shared" si="1"/>
        <v>0</v>
      </c>
    </row>
    <row r="15" spans="1:10" ht="17.25" customHeight="1" x14ac:dyDescent="0.25">
      <c r="A15" s="1463" t="s">
        <v>321</v>
      </c>
      <c r="B15" s="1464"/>
      <c r="C15" s="1464"/>
      <c r="D15" s="266"/>
      <c r="E15" s="186"/>
      <c r="F15" s="182"/>
      <c r="G15" s="266"/>
      <c r="H15" s="186"/>
      <c r="I15" s="185"/>
      <c r="J15" s="269">
        <f t="shared" si="1"/>
        <v>0</v>
      </c>
    </row>
    <row r="16" spans="1:10" ht="17.25" customHeight="1" x14ac:dyDescent="0.25">
      <c r="A16" s="1468" t="s">
        <v>322</v>
      </c>
      <c r="B16" s="1469"/>
      <c r="C16" s="1470"/>
      <c r="D16" s="265">
        <f>SUM(D17:D23)</f>
        <v>0</v>
      </c>
      <c r="E16" s="264">
        <f t="shared" ref="E16:I16" si="2">SUM(E17:E23)</f>
        <v>0</v>
      </c>
      <c r="F16" s="153">
        <f t="shared" si="2"/>
        <v>0</v>
      </c>
      <c r="G16" s="265">
        <f t="shared" si="2"/>
        <v>0</v>
      </c>
      <c r="H16" s="264">
        <f t="shared" si="2"/>
        <v>0</v>
      </c>
      <c r="I16" s="263">
        <f t="shared" si="2"/>
        <v>0</v>
      </c>
      <c r="J16" s="268">
        <f t="shared" si="1"/>
        <v>0</v>
      </c>
    </row>
    <row r="17" spans="1:10" ht="17.25" customHeight="1" x14ac:dyDescent="0.25">
      <c r="A17" s="1463" t="s">
        <v>512</v>
      </c>
      <c r="B17" s="1464"/>
      <c r="C17" s="1464"/>
      <c r="D17" s="266"/>
      <c r="E17" s="186"/>
      <c r="F17" s="182"/>
      <c r="G17" s="266"/>
      <c r="H17" s="186"/>
      <c r="I17" s="185"/>
      <c r="J17" s="269">
        <f t="shared" si="1"/>
        <v>0</v>
      </c>
    </row>
    <row r="18" spans="1:10" ht="17.25" customHeight="1" x14ac:dyDescent="0.25">
      <c r="A18" s="1463" t="s">
        <v>513</v>
      </c>
      <c r="B18" s="1464"/>
      <c r="C18" s="1464"/>
      <c r="D18" s="266"/>
      <c r="E18" s="186"/>
      <c r="F18" s="182"/>
      <c r="G18" s="266"/>
      <c r="H18" s="186"/>
      <c r="I18" s="185"/>
      <c r="J18" s="269">
        <f t="shared" si="1"/>
        <v>0</v>
      </c>
    </row>
    <row r="19" spans="1:10" ht="17.25" customHeight="1" x14ac:dyDescent="0.25">
      <c r="A19" s="1463" t="s">
        <v>514</v>
      </c>
      <c r="B19" s="1464"/>
      <c r="C19" s="1464"/>
      <c r="D19" s="266"/>
      <c r="E19" s="186"/>
      <c r="F19" s="182"/>
      <c r="G19" s="266"/>
      <c r="H19" s="186"/>
      <c r="I19" s="185"/>
      <c r="J19" s="269">
        <f t="shared" si="1"/>
        <v>0</v>
      </c>
    </row>
    <row r="20" spans="1:10" ht="17.25" customHeight="1" x14ac:dyDescent="0.25">
      <c r="A20" s="1463" t="s">
        <v>515</v>
      </c>
      <c r="B20" s="1464"/>
      <c r="C20" s="1464"/>
      <c r="D20" s="266"/>
      <c r="E20" s="186"/>
      <c r="F20" s="182"/>
      <c r="G20" s="266"/>
      <c r="H20" s="186"/>
      <c r="I20" s="185"/>
      <c r="J20" s="269">
        <f t="shared" si="1"/>
        <v>0</v>
      </c>
    </row>
    <row r="21" spans="1:10" ht="17.25" customHeight="1" x14ac:dyDescent="0.25">
      <c r="A21" s="1463" t="s">
        <v>323</v>
      </c>
      <c r="B21" s="1464"/>
      <c r="C21" s="1464"/>
      <c r="D21" s="266"/>
      <c r="E21" s="186"/>
      <c r="F21" s="182"/>
      <c r="G21" s="266"/>
      <c r="H21" s="186"/>
      <c r="I21" s="185"/>
      <c r="J21" s="269">
        <f t="shared" si="1"/>
        <v>0</v>
      </c>
    </row>
    <row r="22" spans="1:10" ht="17.25" customHeight="1" x14ac:dyDescent="0.25">
      <c r="A22" s="1463" t="s">
        <v>246</v>
      </c>
      <c r="B22" s="1464"/>
      <c r="C22" s="1464"/>
      <c r="D22" s="266"/>
      <c r="E22" s="186"/>
      <c r="F22" s="182"/>
      <c r="G22" s="266"/>
      <c r="H22" s="186"/>
      <c r="I22" s="185">
        <v>0</v>
      </c>
      <c r="J22" s="269">
        <f t="shared" si="1"/>
        <v>0</v>
      </c>
    </row>
    <row r="23" spans="1:10" ht="17.25" customHeight="1" x14ac:dyDescent="0.25">
      <c r="A23" s="1463" t="s">
        <v>250</v>
      </c>
      <c r="B23" s="1464"/>
      <c r="C23" s="1464"/>
      <c r="D23" s="266"/>
      <c r="E23" s="186"/>
      <c r="F23" s="182"/>
      <c r="G23" s="266"/>
      <c r="H23" s="186"/>
      <c r="I23" s="185"/>
      <c r="J23" s="269">
        <f t="shared" si="1"/>
        <v>0</v>
      </c>
    </row>
    <row r="24" spans="1:10" ht="17.25" customHeight="1" x14ac:dyDescent="0.25">
      <c r="A24" s="1476" t="s">
        <v>516</v>
      </c>
      <c r="B24" s="1477"/>
      <c r="C24" s="1478"/>
      <c r="D24" s="278"/>
      <c r="E24" s="279"/>
      <c r="F24" s="204"/>
      <c r="G24" s="278"/>
      <c r="H24" s="279"/>
      <c r="I24" s="280"/>
      <c r="J24" s="269">
        <f t="shared" si="1"/>
        <v>0</v>
      </c>
    </row>
    <row r="25" spans="1:10" s="1" customFormat="1" ht="17.25" customHeight="1" x14ac:dyDescent="0.25">
      <c r="A25" s="1482" t="s">
        <v>2759</v>
      </c>
      <c r="B25" s="1483"/>
      <c r="C25" s="1484"/>
      <c r="D25" s="266"/>
      <c r="E25" s="757"/>
      <c r="F25" s="758"/>
      <c r="G25" s="266"/>
      <c r="H25" s="757"/>
      <c r="I25" s="756"/>
      <c r="J25" s="269">
        <f t="shared" si="1"/>
        <v>0</v>
      </c>
    </row>
    <row r="26" spans="1:10" s="1" customFormat="1" ht="17.25" customHeight="1" x14ac:dyDescent="0.25">
      <c r="A26" s="1482" t="s">
        <v>2760</v>
      </c>
      <c r="B26" s="1483"/>
      <c r="C26" s="1484"/>
      <c r="D26" s="266"/>
      <c r="E26" s="757"/>
      <c r="F26" s="758"/>
      <c r="G26" s="266"/>
      <c r="H26" s="757"/>
      <c r="I26" s="756"/>
      <c r="J26" s="269">
        <f t="shared" si="1"/>
        <v>0</v>
      </c>
    </row>
    <row r="27" spans="1:10" ht="17.25" customHeight="1" x14ac:dyDescent="0.25">
      <c r="A27" s="1468" t="s">
        <v>123</v>
      </c>
      <c r="B27" s="1469"/>
      <c r="C27" s="1470"/>
      <c r="D27" s="265">
        <f>SUM(D28:D29)</f>
        <v>0</v>
      </c>
      <c r="E27" s="264">
        <f t="shared" ref="E27:I27" si="3">SUM(E28:E29)</f>
        <v>0</v>
      </c>
      <c r="F27" s="153">
        <f t="shared" si="3"/>
        <v>0</v>
      </c>
      <c r="G27" s="265">
        <f t="shared" si="3"/>
        <v>0</v>
      </c>
      <c r="H27" s="264">
        <f t="shared" si="3"/>
        <v>0</v>
      </c>
      <c r="I27" s="263">
        <f t="shared" si="3"/>
        <v>0</v>
      </c>
      <c r="J27" s="268">
        <f t="shared" si="1"/>
        <v>0</v>
      </c>
    </row>
    <row r="28" spans="1:10" ht="17.25" customHeight="1" x14ac:dyDescent="0.25">
      <c r="A28" s="1479" t="s">
        <v>260</v>
      </c>
      <c r="B28" s="1480"/>
      <c r="C28" s="1481"/>
      <c r="D28" s="266"/>
      <c r="E28" s="186"/>
      <c r="F28" s="182"/>
      <c r="G28" s="266"/>
      <c r="H28" s="186"/>
      <c r="I28" s="185"/>
      <c r="J28" s="269">
        <f t="shared" si="1"/>
        <v>0</v>
      </c>
    </row>
    <row r="29" spans="1:10" ht="17.25" customHeight="1" x14ac:dyDescent="0.25">
      <c r="A29" s="1463" t="s">
        <v>324</v>
      </c>
      <c r="B29" s="1464"/>
      <c r="C29" s="1464"/>
      <c r="D29" s="266"/>
      <c r="E29" s="186"/>
      <c r="F29" s="182"/>
      <c r="G29" s="266"/>
      <c r="H29" s="186"/>
      <c r="I29" s="185"/>
      <c r="J29" s="269">
        <f t="shared" si="1"/>
        <v>0</v>
      </c>
    </row>
    <row r="30" spans="1:10" ht="17.25" customHeight="1" x14ac:dyDescent="0.25">
      <c r="A30" s="1473" t="s">
        <v>316</v>
      </c>
      <c r="B30" s="1474"/>
      <c r="C30" s="1475"/>
      <c r="D30" s="267">
        <f t="shared" ref="D30:J30" si="4">D11+D16+ D24 +D27</f>
        <v>0</v>
      </c>
      <c r="E30" s="267">
        <f t="shared" si="4"/>
        <v>0</v>
      </c>
      <c r="F30" s="267">
        <f t="shared" si="4"/>
        <v>0</v>
      </c>
      <c r="G30" s="267">
        <f t="shared" si="4"/>
        <v>0</v>
      </c>
      <c r="H30" s="267">
        <f t="shared" si="4"/>
        <v>0</v>
      </c>
      <c r="I30" s="267">
        <f t="shared" si="4"/>
        <v>0</v>
      </c>
      <c r="J30" s="267">
        <f t="shared" si="4"/>
        <v>0</v>
      </c>
    </row>
    <row r="31" spans="1:10" s="3" customFormat="1" ht="11.25" x14ac:dyDescent="0.2">
      <c r="A31" s="962" t="s">
        <v>1616</v>
      </c>
    </row>
    <row r="32" spans="1:10" s="3" customFormat="1" ht="12" customHeight="1" x14ac:dyDescent="0.2">
      <c r="A32" s="1048" t="s">
        <v>1737</v>
      </c>
      <c r="E32" s="1048" t="s">
        <v>1741</v>
      </c>
    </row>
    <row r="33" spans="1:5" s="3" customFormat="1" ht="12" customHeight="1" x14ac:dyDescent="0.2">
      <c r="A33" s="1048" t="s">
        <v>1738</v>
      </c>
      <c r="E33" s="1048" t="s">
        <v>1742</v>
      </c>
    </row>
    <row r="34" spans="1:5" s="3" customFormat="1" ht="12" customHeight="1" x14ac:dyDescent="0.2">
      <c r="A34" s="1048" t="s">
        <v>1739</v>
      </c>
      <c r="E34" s="1048" t="s">
        <v>2761</v>
      </c>
    </row>
    <row r="35" spans="1:5" s="3" customFormat="1" ht="12" customHeight="1" x14ac:dyDescent="0.2">
      <c r="A35" s="1048" t="s">
        <v>1740</v>
      </c>
      <c r="E35" s="1048" t="s">
        <v>2762</v>
      </c>
    </row>
    <row r="36" spans="1:5" s="3" customFormat="1" ht="12" customHeight="1" x14ac:dyDescent="0.2">
      <c r="A36" s="1049" t="s">
        <v>2931</v>
      </c>
      <c r="B36" s="971"/>
      <c r="C36" s="971"/>
    </row>
    <row r="37" spans="1:5" s="3" customFormat="1" ht="12" customHeight="1" x14ac:dyDescent="0.2">
      <c r="A37" s="1049" t="s">
        <v>2932</v>
      </c>
      <c r="B37" s="971"/>
      <c r="C37" s="971"/>
    </row>
    <row r="38" spans="1:5" s="3" customFormat="1" ht="12" customHeight="1" x14ac:dyDescent="0.2">
      <c r="A38" s="1049" t="s">
        <v>2933</v>
      </c>
      <c r="B38" s="971"/>
      <c r="C38" s="971"/>
    </row>
  </sheetData>
  <sheetProtection selectLockedCells="1"/>
  <mergeCells count="39">
    <mergeCell ref="A7:J7"/>
    <mergeCell ref="A8:C8"/>
    <mergeCell ref="A9:C9"/>
    <mergeCell ref="E8:G8"/>
    <mergeCell ref="H8:I8"/>
    <mergeCell ref="D9:D10"/>
    <mergeCell ref="E9:E10"/>
    <mergeCell ref="F9:F10"/>
    <mergeCell ref="G9:G10"/>
    <mergeCell ref="H9:H10"/>
    <mergeCell ref="I9:I10"/>
    <mergeCell ref="J9:J10"/>
    <mergeCell ref="A1:J1"/>
    <mergeCell ref="I2:J2"/>
    <mergeCell ref="C3:J3"/>
    <mergeCell ref="B4:H4"/>
    <mergeCell ref="C5:E5"/>
    <mergeCell ref="G5:H5"/>
    <mergeCell ref="A30:C30"/>
    <mergeCell ref="A22:C22"/>
    <mergeCell ref="A23:C23"/>
    <mergeCell ref="A24:C24"/>
    <mergeCell ref="A27:C27"/>
    <mergeCell ref="A28:C28"/>
    <mergeCell ref="A29:C29"/>
    <mergeCell ref="A26:C26"/>
    <mergeCell ref="A25:C25"/>
    <mergeCell ref="A21:C21"/>
    <mergeCell ref="A10:C10"/>
    <mergeCell ref="A11:C11"/>
    <mergeCell ref="A12:C12"/>
    <mergeCell ref="A13:C13"/>
    <mergeCell ref="A14:C14"/>
    <mergeCell ref="A20:C20"/>
    <mergeCell ref="A15:C15"/>
    <mergeCell ref="A16:C16"/>
    <mergeCell ref="A17:C17"/>
    <mergeCell ref="A18:C18"/>
    <mergeCell ref="A19:C19"/>
  </mergeCells>
  <dataValidations count="1">
    <dataValidation type="whole" allowBlank="1" showInputMessage="1" showErrorMessage="1" errorTitle="Attention !" error="Valeur numérique attendue" sqref="D12:I15 D17:I26 D28:I29">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theme="9" tint="0.39997558519241921"/>
    <pageSetUpPr fitToPage="1"/>
  </sheetPr>
  <dimension ref="A1:L18"/>
  <sheetViews>
    <sheetView showGridLines="0" topLeftCell="A6" workbookViewId="0">
      <selection activeCell="E19" sqref="E19"/>
    </sheetView>
  </sheetViews>
  <sheetFormatPr baseColWidth="10" defaultRowHeight="15" x14ac:dyDescent="0.25"/>
  <cols>
    <col min="2" max="2" width="15.42578125" customWidth="1"/>
    <col min="3" max="3" width="5.28515625" customWidth="1"/>
    <col min="4" max="4" width="17.42578125" customWidth="1"/>
    <col min="5" max="5" width="9.28515625" customWidth="1"/>
    <col min="6" max="6" width="15.7109375" customWidth="1"/>
    <col min="7" max="12" width="14.85546875" customWidth="1"/>
  </cols>
  <sheetData>
    <row r="1" spans="1:12" x14ac:dyDescent="0.25">
      <c r="A1" s="1409" t="s">
        <v>195</v>
      </c>
      <c r="B1" s="1409"/>
      <c r="C1" s="1409"/>
      <c r="D1" s="1409"/>
      <c r="E1" s="1409"/>
      <c r="F1" s="1409"/>
      <c r="G1" s="1409"/>
      <c r="H1" s="1409"/>
      <c r="I1" s="1409"/>
      <c r="J1" s="1409"/>
      <c r="K1" s="1409"/>
      <c r="L1" s="1409"/>
    </row>
    <row r="2" spans="1:12" ht="24.95" customHeight="1" x14ac:dyDescent="0.25">
      <c r="A2" s="159"/>
      <c r="B2" s="159"/>
      <c r="C2" s="159"/>
      <c r="D2" s="159"/>
      <c r="E2" s="159"/>
      <c r="F2" s="159"/>
      <c r="G2" s="159"/>
      <c r="K2" s="1410" t="s">
        <v>2891</v>
      </c>
      <c r="L2" s="1411"/>
    </row>
    <row r="3" spans="1:12" s="184" customFormat="1" ht="15" customHeight="1" x14ac:dyDescent="0.25">
      <c r="A3" s="7" t="s">
        <v>38</v>
      </c>
      <c r="B3" s="55"/>
      <c r="C3" s="1485">
        <f>'NOTE 1'!C3</f>
        <v>0</v>
      </c>
      <c r="D3" s="1485"/>
      <c r="E3" s="1485"/>
      <c r="F3" s="1485"/>
      <c r="G3" s="1485"/>
      <c r="H3" s="1485"/>
      <c r="I3" s="1485"/>
      <c r="J3" s="1485"/>
      <c r="K3" s="1485"/>
      <c r="L3" s="1485"/>
    </row>
    <row r="4" spans="1:12" s="184" customFormat="1" ht="15" customHeight="1" x14ac:dyDescent="0.25">
      <c r="A4" s="7" t="s">
        <v>39</v>
      </c>
      <c r="B4" s="1485">
        <f>'NOTE 1'!B4</f>
        <v>0</v>
      </c>
      <c r="C4" s="1485"/>
      <c r="D4" s="1485"/>
      <c r="E4" s="1485"/>
      <c r="F4" s="1485"/>
      <c r="G4" s="1485"/>
      <c r="H4" s="1485"/>
      <c r="I4" s="1485"/>
      <c r="J4" s="1485"/>
      <c r="K4" s="123" t="s">
        <v>40</v>
      </c>
      <c r="L4" s="172">
        <f>'NOTE 1'!I4</f>
        <v>0</v>
      </c>
    </row>
    <row r="5" spans="1:12" s="184" customFormat="1" ht="15" customHeight="1" x14ac:dyDescent="0.25">
      <c r="A5" s="7" t="s">
        <v>41</v>
      </c>
      <c r="B5" s="7"/>
      <c r="C5" s="1485">
        <f>'NOTE 1'!C5</f>
        <v>0</v>
      </c>
      <c r="D5" s="1485"/>
      <c r="E5" s="1485"/>
      <c r="F5" s="1485"/>
      <c r="G5" s="1485"/>
      <c r="H5" s="56" t="s">
        <v>42</v>
      </c>
      <c r="I5" s="1500">
        <f>'NOTE 1'!G5</f>
        <v>0</v>
      </c>
      <c r="J5" s="1500"/>
      <c r="K5" s="123" t="s">
        <v>43</v>
      </c>
      <c r="L5" s="157">
        <f>'NOTE 1'!I5</f>
        <v>0</v>
      </c>
    </row>
    <row r="6" spans="1:12" s="184" customFormat="1" ht="15" customHeight="1" x14ac:dyDescent="0.25">
      <c r="A6" s="7" t="s">
        <v>1618</v>
      </c>
      <c r="B6" s="7"/>
      <c r="C6" s="1501">
        <f>'NOTE 1'!C6</f>
        <v>0</v>
      </c>
      <c r="D6" s="1501"/>
      <c r="E6" s="1501"/>
      <c r="F6" s="1501"/>
      <c r="G6" s="1501"/>
      <c r="H6" s="441"/>
      <c r="I6" s="156"/>
      <c r="J6" s="157"/>
      <c r="K6" s="442"/>
      <c r="L6" s="157"/>
    </row>
    <row r="7" spans="1:12" ht="35.25" customHeight="1" x14ac:dyDescent="0.25">
      <c r="A7" s="1462" t="s">
        <v>2890</v>
      </c>
      <c r="B7" s="1462"/>
      <c r="C7" s="1462"/>
      <c r="D7" s="1462"/>
      <c r="E7" s="1462"/>
      <c r="F7" s="1462"/>
      <c r="G7" s="1462"/>
      <c r="H7" s="1462"/>
      <c r="I7" s="1462"/>
      <c r="J7" s="1462"/>
      <c r="K7" s="1462"/>
      <c r="L7" s="1462"/>
    </row>
    <row r="8" spans="1:12" ht="15" customHeight="1" x14ac:dyDescent="0.25">
      <c r="A8" s="1502" t="s">
        <v>502</v>
      </c>
      <c r="B8" s="1503"/>
      <c r="C8" s="1503"/>
      <c r="D8" s="1503"/>
      <c r="E8" s="453"/>
      <c r="F8" s="454" t="s">
        <v>107</v>
      </c>
      <c r="G8" s="1504" t="s">
        <v>517</v>
      </c>
      <c r="H8" s="1504"/>
      <c r="I8" s="1504"/>
      <c r="J8" s="1504" t="s">
        <v>518</v>
      </c>
      <c r="K8" s="1504"/>
      <c r="L8" s="454" t="s">
        <v>519</v>
      </c>
    </row>
    <row r="9" spans="1:12" ht="53.25" customHeight="1" x14ac:dyDescent="0.25">
      <c r="A9" s="1505"/>
      <c r="B9" s="1506"/>
      <c r="C9" s="1506"/>
      <c r="D9" s="1506"/>
      <c r="E9" s="1499" t="s">
        <v>520</v>
      </c>
      <c r="F9" s="1497" t="s">
        <v>503</v>
      </c>
      <c r="G9" s="1497" t="s">
        <v>504</v>
      </c>
      <c r="H9" s="1497" t="s">
        <v>521</v>
      </c>
      <c r="I9" s="1497" t="s">
        <v>506</v>
      </c>
      <c r="J9" s="1497" t="s">
        <v>507</v>
      </c>
      <c r="K9" s="1497" t="s">
        <v>521</v>
      </c>
      <c r="L9" s="1497" t="s">
        <v>508</v>
      </c>
    </row>
    <row r="10" spans="1:12" ht="12.75" customHeight="1" x14ac:dyDescent="0.25">
      <c r="A10" s="1465" t="s">
        <v>509</v>
      </c>
      <c r="B10" s="1466"/>
      <c r="C10" s="1466"/>
      <c r="D10" s="1467"/>
      <c r="E10" s="1498"/>
      <c r="F10" s="1498"/>
      <c r="G10" s="1498"/>
      <c r="H10" s="1498"/>
      <c r="I10" s="1498"/>
      <c r="J10" s="1498"/>
      <c r="K10" s="1498"/>
      <c r="L10" s="1498"/>
    </row>
    <row r="11" spans="1:12" ht="17.25" customHeight="1" x14ac:dyDescent="0.25">
      <c r="A11" s="1463" t="s">
        <v>522</v>
      </c>
      <c r="B11" s="1464"/>
      <c r="C11" s="1464"/>
      <c r="D11" s="1464"/>
      <c r="E11" s="195"/>
      <c r="F11" s="93"/>
      <c r="G11" s="93"/>
      <c r="H11" s="93"/>
      <c r="I11" s="93"/>
      <c r="J11" s="93"/>
      <c r="K11" s="93"/>
      <c r="L11" s="59">
        <f>F11+G11+H11+I11-J11-K11</f>
        <v>0</v>
      </c>
    </row>
    <row r="12" spans="1:12" ht="17.25" customHeight="1" x14ac:dyDescent="0.25">
      <c r="A12" s="1463" t="s">
        <v>238</v>
      </c>
      <c r="B12" s="1464"/>
      <c r="C12" s="1464"/>
      <c r="D12" s="1464"/>
      <c r="E12" s="195"/>
      <c r="F12" s="93"/>
      <c r="G12" s="93"/>
      <c r="H12" s="93"/>
      <c r="I12" s="93"/>
      <c r="J12" s="93"/>
      <c r="K12" s="93"/>
      <c r="L12" s="59">
        <f t="shared" ref="L12:L14" si="0">F12+G12+H12+I12-J12-K12</f>
        <v>0</v>
      </c>
    </row>
    <row r="13" spans="1:12" ht="17.25" customHeight="1" x14ac:dyDescent="0.25">
      <c r="A13" s="1463" t="s">
        <v>1620</v>
      </c>
      <c r="B13" s="1464"/>
      <c r="C13" s="1464"/>
      <c r="D13" s="1464"/>
      <c r="E13" s="195"/>
      <c r="F13" s="93"/>
      <c r="G13" s="93"/>
      <c r="H13" s="93"/>
      <c r="I13" s="93"/>
      <c r="J13" s="93"/>
      <c r="K13" s="93"/>
      <c r="L13" s="59">
        <f t="shared" si="0"/>
        <v>0</v>
      </c>
    </row>
    <row r="14" spans="1:12" ht="17.25" customHeight="1" x14ac:dyDescent="0.25">
      <c r="A14" s="1463" t="s">
        <v>250</v>
      </c>
      <c r="B14" s="1464"/>
      <c r="C14" s="1464"/>
      <c r="D14" s="1464"/>
      <c r="E14" s="195"/>
      <c r="F14" s="93"/>
      <c r="G14" s="93"/>
      <c r="H14" s="93"/>
      <c r="I14" s="93"/>
      <c r="J14" s="93"/>
      <c r="K14" s="93"/>
      <c r="L14" s="59">
        <f t="shared" si="0"/>
        <v>0</v>
      </c>
    </row>
    <row r="15" spans="1:12" ht="15.75" customHeight="1" x14ac:dyDescent="0.25">
      <c r="A15" s="1473" t="s">
        <v>1621</v>
      </c>
      <c r="B15" s="1474"/>
      <c r="C15" s="1474"/>
      <c r="D15" s="1475"/>
      <c r="E15" s="196"/>
      <c r="F15" s="179">
        <f>SUM(F11:F14)</f>
        <v>0</v>
      </c>
      <c r="G15" s="179">
        <f t="shared" ref="G15:L15" si="1">SUM(G11:G14)</f>
        <v>0</v>
      </c>
      <c r="H15" s="179">
        <f t="shared" si="1"/>
        <v>0</v>
      </c>
      <c r="I15" s="179">
        <f t="shared" si="1"/>
        <v>0</v>
      </c>
      <c r="J15" s="179">
        <f t="shared" si="1"/>
        <v>0</v>
      </c>
      <c r="K15" s="179">
        <f t="shared" si="1"/>
        <v>0</v>
      </c>
      <c r="L15" s="179">
        <f t="shared" si="1"/>
        <v>0</v>
      </c>
    </row>
    <row r="16" spans="1:12" s="3" customFormat="1" ht="11.25" x14ac:dyDescent="0.2">
      <c r="A16" s="1050" t="s">
        <v>1617</v>
      </c>
      <c r="B16" s="956"/>
      <c r="C16" s="956"/>
      <c r="D16" s="956"/>
      <c r="E16" s="956"/>
      <c r="F16" s="956"/>
      <c r="G16" s="956"/>
      <c r="H16" s="956"/>
      <c r="I16" s="956"/>
      <c r="J16" s="956"/>
      <c r="K16" s="956"/>
      <c r="L16" s="956"/>
    </row>
    <row r="17" spans="1:1" s="3" customFormat="1" ht="11.25" x14ac:dyDescent="0.2">
      <c r="A17" s="1051" t="s">
        <v>1722</v>
      </c>
    </row>
    <row r="18" spans="1:1" s="3" customFormat="1" ht="11.25" x14ac:dyDescent="0.2">
      <c r="A18" s="970" t="s">
        <v>2763</v>
      </c>
    </row>
  </sheetData>
  <sheetProtection selectLockedCells="1"/>
  <mergeCells count="26">
    <mergeCell ref="I9:I10"/>
    <mergeCell ref="J9:J10"/>
    <mergeCell ref="K9:K10"/>
    <mergeCell ref="L9:L10"/>
    <mergeCell ref="A1:L1"/>
    <mergeCell ref="K2:L2"/>
    <mergeCell ref="C3:L3"/>
    <mergeCell ref="B4:J4"/>
    <mergeCell ref="C5:G5"/>
    <mergeCell ref="I5:J5"/>
    <mergeCell ref="C6:G6"/>
    <mergeCell ref="A7:L7"/>
    <mergeCell ref="A8:D8"/>
    <mergeCell ref="G8:I8"/>
    <mergeCell ref="J8:K8"/>
    <mergeCell ref="A9:D9"/>
    <mergeCell ref="E9:E10"/>
    <mergeCell ref="F9:F10"/>
    <mergeCell ref="G9:G10"/>
    <mergeCell ref="H9:H10"/>
    <mergeCell ref="A15:D15"/>
    <mergeCell ref="A11:D11"/>
    <mergeCell ref="A12:D12"/>
    <mergeCell ref="A10:D10"/>
    <mergeCell ref="A13:D13"/>
    <mergeCell ref="A14:D14"/>
  </mergeCells>
  <dataValidations count="1">
    <dataValidation type="whole" allowBlank="1" showInputMessage="1" showErrorMessage="1" errorTitle="Attention !" error="Valeur numérique attendue" sqref="F11:K14">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theme="9" tint="0.39997558519241921"/>
    <pageSetUpPr fitToPage="1"/>
  </sheetPr>
  <dimension ref="A1:O28"/>
  <sheetViews>
    <sheetView showGridLines="0" workbookViewId="0">
      <selection activeCell="E19" sqref="E19"/>
    </sheetView>
  </sheetViews>
  <sheetFormatPr baseColWidth="10" defaultRowHeight="15" x14ac:dyDescent="0.25"/>
  <cols>
    <col min="2" max="2" width="16.42578125" customWidth="1"/>
    <col min="3" max="3" width="20.42578125" customWidth="1"/>
    <col min="4" max="15" width="9" customWidth="1"/>
  </cols>
  <sheetData>
    <row r="1" spans="1:15" x14ac:dyDescent="0.25">
      <c r="A1" s="1409" t="s">
        <v>195</v>
      </c>
      <c r="B1" s="1409"/>
      <c r="C1" s="1409"/>
      <c r="D1" s="1409"/>
      <c r="E1" s="1409"/>
      <c r="F1" s="1409"/>
      <c r="G1" s="1409"/>
      <c r="H1" s="1409"/>
      <c r="I1" s="1409"/>
      <c r="J1" s="1409"/>
      <c r="K1" s="1409"/>
      <c r="L1" s="1409"/>
      <c r="M1" s="1409"/>
      <c r="N1" s="1409"/>
      <c r="O1" s="1409"/>
    </row>
    <row r="2" spans="1:15" ht="24.95" customHeight="1" x14ac:dyDescent="0.25">
      <c r="A2" s="159"/>
      <c r="B2" s="159"/>
      <c r="C2" s="159"/>
      <c r="D2" s="159"/>
      <c r="E2" s="159"/>
      <c r="F2" s="159"/>
      <c r="G2" s="159"/>
      <c r="N2" s="1410" t="s">
        <v>2892</v>
      </c>
      <c r="O2" s="1411"/>
    </row>
    <row r="3" spans="1:15" s="1" customFormat="1" x14ac:dyDescent="0.25">
      <c r="A3" s="7" t="s">
        <v>38</v>
      </c>
      <c r="B3" s="55"/>
      <c r="C3" s="1530">
        <f>'NOTE 1'!C3</f>
        <v>0</v>
      </c>
      <c r="D3" s="1530"/>
      <c r="E3" s="1530"/>
      <c r="F3" s="1530"/>
      <c r="G3" s="1530"/>
      <c r="H3" s="1530"/>
      <c r="I3" s="1530"/>
      <c r="J3" s="1530"/>
      <c r="K3" s="1530"/>
      <c r="L3" s="1485"/>
      <c r="M3" s="1485"/>
      <c r="N3" s="1485"/>
      <c r="O3" s="1485"/>
    </row>
    <row r="4" spans="1:15" s="1" customFormat="1" x14ac:dyDescent="0.25">
      <c r="A4" s="7" t="s">
        <v>39</v>
      </c>
      <c r="B4" s="1533">
        <f>'NOTE 1'!B4</f>
        <v>0</v>
      </c>
      <c r="C4" s="1533"/>
      <c r="D4" s="1533"/>
      <c r="E4" s="1533"/>
      <c r="F4" s="1533"/>
      <c r="G4" s="1533"/>
      <c r="H4" s="1533"/>
      <c r="I4" s="1533"/>
      <c r="J4" s="1533"/>
      <c r="K4" s="1533"/>
      <c r="L4" s="1532" t="s">
        <v>40</v>
      </c>
      <c r="M4" s="1532"/>
      <c r="N4" s="1531">
        <f>'NOTE 1'!I4</f>
        <v>0</v>
      </c>
      <c r="O4" s="1531"/>
    </row>
    <row r="5" spans="1:15" s="1" customFormat="1" x14ac:dyDescent="0.25">
      <c r="A5" s="7" t="s">
        <v>41</v>
      </c>
      <c r="B5" s="7"/>
      <c r="C5" s="1485">
        <f>'NOTE 1'!C5</f>
        <v>0</v>
      </c>
      <c r="D5" s="1485"/>
      <c r="E5" s="1485"/>
      <c r="F5" s="1485"/>
      <c r="G5" s="1485"/>
      <c r="H5" s="1534" t="s">
        <v>42</v>
      </c>
      <c r="I5" s="1534"/>
      <c r="J5" s="1500">
        <f>'NOTE 1'!G5</f>
        <v>0</v>
      </c>
      <c r="K5" s="1500"/>
      <c r="L5" s="1535" t="s">
        <v>43</v>
      </c>
      <c r="M5" s="1535"/>
      <c r="N5" s="1531">
        <f>'NOTE 1'!I5</f>
        <v>0</v>
      </c>
      <c r="O5" s="1531"/>
    </row>
    <row r="6" spans="1:15" s="1" customFormat="1" x14ac:dyDescent="0.25">
      <c r="A6" s="7" t="s">
        <v>1618</v>
      </c>
      <c r="B6" s="7"/>
      <c r="C6" s="443">
        <f>'NOTE 1'!C6</f>
        <v>0</v>
      </c>
      <c r="D6" s="442"/>
      <c r="E6" s="442"/>
      <c r="F6" s="156"/>
      <c r="G6" s="157"/>
      <c r="H6" s="442"/>
      <c r="I6" s="442"/>
      <c r="J6" s="442"/>
      <c r="K6" s="442"/>
      <c r="L6" s="442"/>
      <c r="M6" s="442"/>
      <c r="N6" s="157"/>
      <c r="O6" s="157"/>
    </row>
    <row r="7" spans="1:15" ht="35.25" customHeight="1" x14ac:dyDescent="0.25">
      <c r="A7" s="1462" t="s">
        <v>2893</v>
      </c>
      <c r="B7" s="1462"/>
      <c r="C7" s="1462"/>
      <c r="D7" s="1462"/>
      <c r="E7" s="1462"/>
      <c r="F7" s="1462"/>
      <c r="G7" s="1462"/>
      <c r="H7" s="1462"/>
      <c r="I7" s="1462"/>
      <c r="J7" s="1462"/>
      <c r="K7" s="1462"/>
      <c r="L7" s="1462"/>
      <c r="M7" s="1462"/>
      <c r="N7" s="1462"/>
      <c r="O7" s="1462"/>
    </row>
    <row r="8" spans="1:15" x14ac:dyDescent="0.25">
      <c r="A8" s="1526" t="s">
        <v>502</v>
      </c>
      <c r="B8" s="1527"/>
      <c r="C8" s="1528"/>
      <c r="D8" s="1529" t="s">
        <v>107</v>
      </c>
      <c r="E8" s="1529"/>
      <c r="F8" s="1529" t="s">
        <v>347</v>
      </c>
      <c r="G8" s="1529"/>
      <c r="H8" s="1448" t="s">
        <v>350</v>
      </c>
      <c r="I8" s="1449"/>
      <c r="J8" s="1449"/>
      <c r="K8" s="1450"/>
      <c r="L8" s="1448" t="s">
        <v>353</v>
      </c>
      <c r="M8" s="1450"/>
      <c r="N8" s="1529" t="s">
        <v>2767</v>
      </c>
      <c r="O8" s="1529"/>
    </row>
    <row r="9" spans="1:15" ht="15" customHeight="1" x14ac:dyDescent="0.25">
      <c r="A9" s="1536"/>
      <c r="B9" s="1537"/>
      <c r="C9" s="1538"/>
      <c r="D9" s="1539" t="s">
        <v>523</v>
      </c>
      <c r="E9" s="1540"/>
      <c r="F9" s="1549" t="s">
        <v>2764</v>
      </c>
      <c r="G9" s="1550"/>
      <c r="H9" s="1549" t="s">
        <v>2765</v>
      </c>
      <c r="I9" s="1551"/>
      <c r="J9" s="1551"/>
      <c r="K9" s="1550"/>
      <c r="L9" s="1539" t="s">
        <v>505</v>
      </c>
      <c r="M9" s="1540"/>
      <c r="N9" s="1543" t="s">
        <v>2698</v>
      </c>
      <c r="O9" s="1543"/>
    </row>
    <row r="10" spans="1:15" ht="54.75" customHeight="1" x14ac:dyDescent="0.25">
      <c r="A10" s="1544" t="s">
        <v>509</v>
      </c>
      <c r="B10" s="1545"/>
      <c r="C10" s="1546"/>
      <c r="D10" s="1541"/>
      <c r="E10" s="1542"/>
      <c r="F10" s="1547" t="s">
        <v>2770</v>
      </c>
      <c r="G10" s="1548"/>
      <c r="H10" s="1541" t="s">
        <v>2771</v>
      </c>
      <c r="I10" s="1542"/>
      <c r="J10" s="1541" t="s">
        <v>2766</v>
      </c>
      <c r="K10" s="1542"/>
      <c r="L10" s="1541"/>
      <c r="M10" s="1542"/>
      <c r="N10" s="1543"/>
      <c r="O10" s="1543"/>
    </row>
    <row r="11" spans="1:15" ht="17.25" customHeight="1" x14ac:dyDescent="0.25">
      <c r="A11" s="1523" t="s">
        <v>510</v>
      </c>
      <c r="B11" s="1524"/>
      <c r="C11" s="1525"/>
      <c r="D11" s="1520"/>
      <c r="E11" s="1521"/>
      <c r="F11" s="1520"/>
      <c r="G11" s="1521"/>
      <c r="H11" s="1520"/>
      <c r="I11" s="1521"/>
      <c r="J11" s="1520"/>
      <c r="K11" s="1521"/>
      <c r="L11" s="1522"/>
      <c r="M11" s="1521"/>
      <c r="N11" s="1517">
        <f>D11+F11-H11-J11-L11</f>
        <v>0</v>
      </c>
      <c r="O11" s="1518"/>
    </row>
    <row r="12" spans="1:15" ht="17.25" customHeight="1" x14ac:dyDescent="0.25">
      <c r="A12" s="1463" t="s">
        <v>525</v>
      </c>
      <c r="B12" s="1464"/>
      <c r="C12" s="1519"/>
      <c r="D12" s="1520"/>
      <c r="E12" s="1521"/>
      <c r="F12" s="1520"/>
      <c r="G12" s="1521"/>
      <c r="H12" s="1520"/>
      <c r="I12" s="1521"/>
      <c r="J12" s="1520"/>
      <c r="K12" s="1521"/>
      <c r="L12" s="1522"/>
      <c r="M12" s="1521"/>
      <c r="N12" s="1517">
        <f t="shared" ref="N12:N14" si="0">D12+F12-H12-J12-L12</f>
        <v>0</v>
      </c>
      <c r="O12" s="1518"/>
    </row>
    <row r="13" spans="1:15" ht="17.25" customHeight="1" x14ac:dyDescent="0.25">
      <c r="A13" s="1463" t="s">
        <v>222</v>
      </c>
      <c r="B13" s="1464"/>
      <c r="C13" s="1519"/>
      <c r="D13" s="1520"/>
      <c r="E13" s="1521"/>
      <c r="F13" s="1520"/>
      <c r="G13" s="1521"/>
      <c r="H13" s="1520"/>
      <c r="I13" s="1521"/>
      <c r="J13" s="1520"/>
      <c r="K13" s="1521"/>
      <c r="L13" s="1522"/>
      <c r="M13" s="1521"/>
      <c r="N13" s="1517">
        <f t="shared" si="0"/>
        <v>0</v>
      </c>
      <c r="O13" s="1518"/>
    </row>
    <row r="14" spans="1:15" ht="17.25" customHeight="1" x14ac:dyDescent="0.25">
      <c r="A14" s="1463" t="s">
        <v>321</v>
      </c>
      <c r="B14" s="1464"/>
      <c r="C14" s="1519"/>
      <c r="D14" s="1520"/>
      <c r="E14" s="1521"/>
      <c r="F14" s="1520"/>
      <c r="G14" s="1521"/>
      <c r="H14" s="1520"/>
      <c r="I14" s="1521"/>
      <c r="J14" s="1520"/>
      <c r="K14" s="1521"/>
      <c r="L14" s="1522"/>
      <c r="M14" s="1521"/>
      <c r="N14" s="1517">
        <f t="shared" si="0"/>
        <v>0</v>
      </c>
      <c r="O14" s="1518"/>
    </row>
    <row r="15" spans="1:15" ht="17.25" customHeight="1" x14ac:dyDescent="0.25">
      <c r="A15" s="1509" t="s">
        <v>319</v>
      </c>
      <c r="B15" s="1510"/>
      <c r="C15" s="1511"/>
      <c r="D15" s="1512">
        <f>SUM(D11:E14)</f>
        <v>0</v>
      </c>
      <c r="E15" s="1513"/>
      <c r="F15" s="1512">
        <f t="shared" ref="F15" si="1">SUM(F11:G14)</f>
        <v>0</v>
      </c>
      <c r="G15" s="1513"/>
      <c r="H15" s="1512">
        <f t="shared" ref="H15:L15" si="2">SUM(H11:I14)</f>
        <v>0</v>
      </c>
      <c r="I15" s="1513"/>
      <c r="J15" s="1512">
        <f t="shared" si="2"/>
        <v>0</v>
      </c>
      <c r="K15" s="1513"/>
      <c r="L15" s="1512">
        <f t="shared" si="2"/>
        <v>0</v>
      </c>
      <c r="M15" s="1513"/>
      <c r="N15" s="1512">
        <f t="shared" ref="N15" si="3">SUM(N11:O14)</f>
        <v>0</v>
      </c>
      <c r="O15" s="1513"/>
    </row>
    <row r="16" spans="1:15" ht="17.25" customHeight="1" x14ac:dyDescent="0.25">
      <c r="A16" s="1463" t="s">
        <v>526</v>
      </c>
      <c r="B16" s="1464"/>
      <c r="C16" s="1519"/>
      <c r="D16" s="1520"/>
      <c r="E16" s="1521"/>
      <c r="F16" s="1520"/>
      <c r="G16" s="1521"/>
      <c r="H16" s="1520"/>
      <c r="I16" s="1521"/>
      <c r="J16" s="1520"/>
      <c r="K16" s="1521"/>
      <c r="L16" s="1522"/>
      <c r="M16" s="1521"/>
      <c r="N16" s="1517">
        <f>D16+F16-H16-J16-L16</f>
        <v>0</v>
      </c>
      <c r="O16" s="1518"/>
    </row>
    <row r="17" spans="1:15" ht="17.25" customHeight="1" x14ac:dyDescent="0.25">
      <c r="A17" s="1463" t="s">
        <v>527</v>
      </c>
      <c r="B17" s="1464"/>
      <c r="C17" s="1519"/>
      <c r="D17" s="1520"/>
      <c r="E17" s="1521"/>
      <c r="F17" s="1520"/>
      <c r="G17" s="1521"/>
      <c r="H17" s="1520"/>
      <c r="I17" s="1521"/>
      <c r="J17" s="1520"/>
      <c r="K17" s="1521"/>
      <c r="L17" s="1522"/>
      <c r="M17" s="1521"/>
      <c r="N17" s="1517">
        <f t="shared" ref="N17:N22" si="4">D17+F17-H17-J17-L17</f>
        <v>0</v>
      </c>
      <c r="O17" s="1518"/>
    </row>
    <row r="18" spans="1:15" ht="17.25" customHeight="1" x14ac:dyDescent="0.25">
      <c r="A18" s="1463" t="s">
        <v>528</v>
      </c>
      <c r="B18" s="1464"/>
      <c r="C18" s="1519"/>
      <c r="D18" s="1520"/>
      <c r="E18" s="1521"/>
      <c r="F18" s="1520"/>
      <c r="G18" s="1521"/>
      <c r="H18" s="1520"/>
      <c r="I18" s="1521"/>
      <c r="J18" s="1520"/>
      <c r="K18" s="1521"/>
      <c r="L18" s="1522"/>
      <c r="M18" s="1521"/>
      <c r="N18" s="1517">
        <f t="shared" si="4"/>
        <v>0</v>
      </c>
      <c r="O18" s="1518"/>
    </row>
    <row r="19" spans="1:15" ht="17.25" customHeight="1" x14ac:dyDescent="0.25">
      <c r="A19" s="1463" t="s">
        <v>529</v>
      </c>
      <c r="B19" s="1464"/>
      <c r="C19" s="1519"/>
      <c r="D19" s="1520"/>
      <c r="E19" s="1521"/>
      <c r="F19" s="1520"/>
      <c r="G19" s="1521"/>
      <c r="H19" s="1520"/>
      <c r="I19" s="1521"/>
      <c r="J19" s="1520"/>
      <c r="K19" s="1521"/>
      <c r="L19" s="1522"/>
      <c r="M19" s="1521"/>
      <c r="N19" s="1517">
        <f t="shared" si="4"/>
        <v>0</v>
      </c>
      <c r="O19" s="1518"/>
    </row>
    <row r="20" spans="1:15" ht="17.25" customHeight="1" x14ac:dyDescent="0.25">
      <c r="A20" s="1463" t="s">
        <v>530</v>
      </c>
      <c r="B20" s="1464"/>
      <c r="C20" s="1519"/>
      <c r="D20" s="1520"/>
      <c r="E20" s="1521"/>
      <c r="F20" s="1520"/>
      <c r="G20" s="1521"/>
      <c r="H20" s="1520"/>
      <c r="I20" s="1521"/>
      <c r="J20" s="1520"/>
      <c r="K20" s="1521"/>
      <c r="L20" s="1522"/>
      <c r="M20" s="1521"/>
      <c r="N20" s="1517">
        <f t="shared" si="4"/>
        <v>0</v>
      </c>
      <c r="O20" s="1518"/>
    </row>
    <row r="21" spans="1:15" ht="17.25" customHeight="1" x14ac:dyDescent="0.25">
      <c r="A21" s="1463" t="s">
        <v>246</v>
      </c>
      <c r="B21" s="1464"/>
      <c r="C21" s="1519"/>
      <c r="D21" s="1520"/>
      <c r="E21" s="1521"/>
      <c r="F21" s="1520"/>
      <c r="G21" s="1521"/>
      <c r="H21" s="1520"/>
      <c r="I21" s="1521"/>
      <c r="J21" s="1520"/>
      <c r="K21" s="1521"/>
      <c r="L21" s="1522"/>
      <c r="M21" s="1521"/>
      <c r="N21" s="1517">
        <f t="shared" si="4"/>
        <v>0</v>
      </c>
      <c r="O21" s="1518"/>
    </row>
    <row r="22" spans="1:15" ht="17.25" customHeight="1" x14ac:dyDescent="0.25">
      <c r="A22" s="1463" t="s">
        <v>250</v>
      </c>
      <c r="B22" s="1464"/>
      <c r="C22" s="1519"/>
      <c r="D22" s="1520"/>
      <c r="E22" s="1521"/>
      <c r="F22" s="1520"/>
      <c r="G22" s="1521"/>
      <c r="H22" s="1520"/>
      <c r="I22" s="1521"/>
      <c r="J22" s="1520"/>
      <c r="K22" s="1521"/>
      <c r="L22" s="1522"/>
      <c r="M22" s="1521"/>
      <c r="N22" s="1517">
        <f t="shared" si="4"/>
        <v>0</v>
      </c>
      <c r="O22" s="1518"/>
    </row>
    <row r="23" spans="1:15" ht="17.25" customHeight="1" x14ac:dyDescent="0.25">
      <c r="A23" s="1509" t="s">
        <v>322</v>
      </c>
      <c r="B23" s="1510"/>
      <c r="C23" s="1511"/>
      <c r="D23" s="1512">
        <f>SUM(D16:E22)</f>
        <v>0</v>
      </c>
      <c r="E23" s="1513"/>
      <c r="F23" s="1512">
        <f t="shared" ref="F23" si="5">SUM(F16:G22)</f>
        <v>0</v>
      </c>
      <c r="G23" s="1513"/>
      <c r="H23" s="1512">
        <f t="shared" ref="H23:L23" si="6">SUM(H16:I22)</f>
        <v>0</v>
      </c>
      <c r="I23" s="1513"/>
      <c r="J23" s="1512">
        <f t="shared" si="6"/>
        <v>0</v>
      </c>
      <c r="K23" s="1513"/>
      <c r="L23" s="1512">
        <f t="shared" si="6"/>
        <v>0</v>
      </c>
      <c r="M23" s="1513"/>
      <c r="N23" s="1512">
        <f t="shared" ref="N23" si="7">SUM(N16:O22)</f>
        <v>0</v>
      </c>
      <c r="O23" s="1513"/>
    </row>
    <row r="24" spans="1:15" ht="15.75" customHeight="1" x14ac:dyDescent="0.25">
      <c r="A24" s="1514" t="s">
        <v>316</v>
      </c>
      <c r="B24" s="1515"/>
      <c r="C24" s="1516"/>
      <c r="D24" s="1507">
        <f>D15+D23</f>
        <v>0</v>
      </c>
      <c r="E24" s="1508"/>
      <c r="F24" s="1507">
        <f t="shared" ref="F24" si="8">F15+F23</f>
        <v>0</v>
      </c>
      <c r="G24" s="1508"/>
      <c r="H24" s="1507">
        <f t="shared" ref="H24:L24" si="9">H15+H23</f>
        <v>0</v>
      </c>
      <c r="I24" s="1508"/>
      <c r="J24" s="1507">
        <f t="shared" si="9"/>
        <v>0</v>
      </c>
      <c r="K24" s="1508"/>
      <c r="L24" s="1507">
        <f t="shared" si="9"/>
        <v>0</v>
      </c>
      <c r="M24" s="1508"/>
      <c r="N24" s="1507">
        <f t="shared" ref="N24" si="10">N15+N23</f>
        <v>0</v>
      </c>
      <c r="O24" s="1508"/>
    </row>
    <row r="25" spans="1:15" s="3" customFormat="1" ht="11.25" x14ac:dyDescent="0.2">
      <c r="A25" s="962" t="s">
        <v>1616</v>
      </c>
    </row>
    <row r="26" spans="1:15" s="3" customFormat="1" ht="11.25" x14ac:dyDescent="0.2">
      <c r="A26" s="1052" t="s">
        <v>1743</v>
      </c>
    </row>
    <row r="27" spans="1:15" s="3" customFormat="1" ht="9.75" customHeight="1" x14ac:dyDescent="0.2">
      <c r="A27" s="1053" t="s">
        <v>2768</v>
      </c>
      <c r="B27" s="971"/>
    </row>
    <row r="28" spans="1:15" s="3" customFormat="1" ht="11.25" x14ac:dyDescent="0.2">
      <c r="A28" s="1053" t="s">
        <v>2769</v>
      </c>
      <c r="B28" s="971"/>
    </row>
  </sheetData>
  <sheetProtection selectLockedCells="1"/>
  <mergeCells count="126">
    <mergeCell ref="A9:C9"/>
    <mergeCell ref="D9:E10"/>
    <mergeCell ref="N9:O10"/>
    <mergeCell ref="A10:C10"/>
    <mergeCell ref="L9:M10"/>
    <mergeCell ref="A7:O7"/>
    <mergeCell ref="F10:G10"/>
    <mergeCell ref="F9:G9"/>
    <mergeCell ref="H10:I10"/>
    <mergeCell ref="J10:K10"/>
    <mergeCell ref="H9:K9"/>
    <mergeCell ref="H8:K8"/>
    <mergeCell ref="C5:G5"/>
    <mergeCell ref="A8:C8"/>
    <mergeCell ref="D8:E8"/>
    <mergeCell ref="F8:G8"/>
    <mergeCell ref="N8:O8"/>
    <mergeCell ref="L8:M8"/>
    <mergeCell ref="A1:O1"/>
    <mergeCell ref="N2:O2"/>
    <mergeCell ref="C3:O3"/>
    <mergeCell ref="N4:O4"/>
    <mergeCell ref="L4:M4"/>
    <mergeCell ref="B4:K4"/>
    <mergeCell ref="H5:I5"/>
    <mergeCell ref="J5:K5"/>
    <mergeCell ref="L5:M5"/>
    <mergeCell ref="N5:O5"/>
    <mergeCell ref="A11:C11"/>
    <mergeCell ref="D11:E11"/>
    <mergeCell ref="F11:G11"/>
    <mergeCell ref="H11:I11"/>
    <mergeCell ref="N11:O11"/>
    <mergeCell ref="J11:K11"/>
    <mergeCell ref="L11:M11"/>
    <mergeCell ref="A12:C12"/>
    <mergeCell ref="D12:E12"/>
    <mergeCell ref="F12:G12"/>
    <mergeCell ref="H12:I12"/>
    <mergeCell ref="N12:O12"/>
    <mergeCell ref="J12:K12"/>
    <mergeCell ref="L12:M12"/>
    <mergeCell ref="A13:C13"/>
    <mergeCell ref="D13:E13"/>
    <mergeCell ref="F13:G13"/>
    <mergeCell ref="H13:I13"/>
    <mergeCell ref="N13:O13"/>
    <mergeCell ref="J13:K13"/>
    <mergeCell ref="L13:M13"/>
    <mergeCell ref="A14:C14"/>
    <mergeCell ref="D14:E14"/>
    <mergeCell ref="F14:G14"/>
    <mergeCell ref="H14:I14"/>
    <mergeCell ref="N14:O14"/>
    <mergeCell ref="J14:K14"/>
    <mergeCell ref="L14:M14"/>
    <mergeCell ref="A15:C15"/>
    <mergeCell ref="D15:E15"/>
    <mergeCell ref="F15:G15"/>
    <mergeCell ref="H15:I15"/>
    <mergeCell ref="N15:O15"/>
    <mergeCell ref="J15:K15"/>
    <mergeCell ref="L15:M15"/>
    <mergeCell ref="A16:C16"/>
    <mergeCell ref="D16:E16"/>
    <mergeCell ref="F16:G16"/>
    <mergeCell ref="H16:I16"/>
    <mergeCell ref="N16:O16"/>
    <mergeCell ref="J16:K16"/>
    <mergeCell ref="L16:M16"/>
    <mergeCell ref="A17:C17"/>
    <mergeCell ref="D17:E17"/>
    <mergeCell ref="F17:G17"/>
    <mergeCell ref="H17:I17"/>
    <mergeCell ref="N17:O17"/>
    <mergeCell ref="J17:K17"/>
    <mergeCell ref="L17:M17"/>
    <mergeCell ref="A18:C18"/>
    <mergeCell ref="D18:E18"/>
    <mergeCell ref="F18:G18"/>
    <mergeCell ref="H18:I18"/>
    <mergeCell ref="N18:O18"/>
    <mergeCell ref="J18:K18"/>
    <mergeCell ref="L18:M18"/>
    <mergeCell ref="A19:C19"/>
    <mergeCell ref="D19:E19"/>
    <mergeCell ref="F19:G19"/>
    <mergeCell ref="H19:I19"/>
    <mergeCell ref="N19:O19"/>
    <mergeCell ref="J19:K19"/>
    <mergeCell ref="L19:M19"/>
    <mergeCell ref="A20:C20"/>
    <mergeCell ref="D20:E20"/>
    <mergeCell ref="F20:G20"/>
    <mergeCell ref="H20:I20"/>
    <mergeCell ref="N20:O20"/>
    <mergeCell ref="J20:K20"/>
    <mergeCell ref="L20:M20"/>
    <mergeCell ref="N21:O21"/>
    <mergeCell ref="A22:C22"/>
    <mergeCell ref="D22:E22"/>
    <mergeCell ref="F22:G22"/>
    <mergeCell ref="H22:I22"/>
    <mergeCell ref="N22:O22"/>
    <mergeCell ref="A21:C21"/>
    <mergeCell ref="D21:E21"/>
    <mergeCell ref="F21:G21"/>
    <mergeCell ref="H21:I21"/>
    <mergeCell ref="J21:K21"/>
    <mergeCell ref="J22:K22"/>
    <mergeCell ref="L21:M21"/>
    <mergeCell ref="L22:M22"/>
    <mergeCell ref="N24:O24"/>
    <mergeCell ref="A23:C23"/>
    <mergeCell ref="D23:E23"/>
    <mergeCell ref="F23:G23"/>
    <mergeCell ref="H23:I23"/>
    <mergeCell ref="N23:O23"/>
    <mergeCell ref="A24:C24"/>
    <mergeCell ref="D24:E24"/>
    <mergeCell ref="F24:G24"/>
    <mergeCell ref="H24:I24"/>
    <mergeCell ref="J23:K23"/>
    <mergeCell ref="J24:K24"/>
    <mergeCell ref="L24:M24"/>
    <mergeCell ref="L23:M23"/>
  </mergeCells>
  <dataValidations count="1">
    <dataValidation type="whole" allowBlank="1" showInputMessage="1" showErrorMessage="1" errorTitle="Attention !" error="Valeur numérique attendue" sqref="D11:J14 L16:L22 D16:J22 L11:L14">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C00000"/>
    <pageSetUpPr fitToPage="1"/>
  </sheetPr>
  <dimension ref="A1:L48"/>
  <sheetViews>
    <sheetView showGridLines="0" zoomScale="38" zoomScaleNormal="38" zoomScalePageLayoutView="38" workbookViewId="0">
      <selection activeCell="E19" sqref="E19"/>
    </sheetView>
  </sheetViews>
  <sheetFormatPr baseColWidth="10" defaultColWidth="11.42578125" defaultRowHeight="15" x14ac:dyDescent="0.25"/>
  <cols>
    <col min="1" max="1" width="1" style="209" customWidth="1"/>
    <col min="2" max="2" width="19.85546875" style="209" customWidth="1"/>
    <col min="3" max="3" width="11.28515625" style="209" customWidth="1"/>
    <col min="4" max="4" width="11" style="209" customWidth="1"/>
    <col min="5" max="5" width="3.140625" style="209" customWidth="1"/>
    <col min="6" max="7" width="5.140625" style="209" customWidth="1"/>
    <col min="8" max="8" width="3.140625" style="209" customWidth="1"/>
    <col min="9" max="9" width="11" style="209" customWidth="1"/>
    <col min="10" max="10" width="11.28515625" style="209" customWidth="1"/>
    <col min="11" max="11" width="19.85546875" style="209" customWidth="1"/>
    <col min="12" max="12" width="1" style="209" customWidth="1"/>
    <col min="13" max="16384" width="11.42578125" style="209"/>
  </cols>
  <sheetData>
    <row r="1" spans="1:12" x14ac:dyDescent="0.25">
      <c r="A1" s="761"/>
      <c r="B1" s="762"/>
      <c r="C1" s="762"/>
      <c r="D1" s="762"/>
      <c r="E1" s="762"/>
      <c r="F1" s="762"/>
      <c r="G1" s="762"/>
      <c r="H1" s="762"/>
      <c r="I1" s="762"/>
      <c r="J1" s="762"/>
      <c r="K1" s="762"/>
      <c r="L1" s="763"/>
    </row>
    <row r="2" spans="1:12" ht="19.5" customHeight="1" x14ac:dyDescent="0.25">
      <c r="A2" s="373"/>
      <c r="B2" s="1150" t="s">
        <v>2</v>
      </c>
      <c r="C2" s="1150"/>
      <c r="D2" s="1150"/>
      <c r="E2" s="1150"/>
      <c r="F2" s="1150"/>
      <c r="G2" s="1150"/>
      <c r="H2" s="1150"/>
      <c r="I2" s="1150"/>
      <c r="J2" s="1150"/>
      <c r="K2" s="1150"/>
      <c r="L2" s="374"/>
    </row>
    <row r="3" spans="1:12" ht="19.5" customHeight="1" x14ac:dyDescent="0.25">
      <c r="A3" s="373"/>
      <c r="B3" s="1150" t="s">
        <v>3</v>
      </c>
      <c r="C3" s="1150"/>
      <c r="D3" s="1150"/>
      <c r="E3" s="1150"/>
      <c r="F3" s="1150"/>
      <c r="G3" s="1150"/>
      <c r="H3" s="1150"/>
      <c r="I3" s="1150"/>
      <c r="J3" s="1150"/>
      <c r="K3" s="1150"/>
      <c r="L3" s="374"/>
    </row>
    <row r="4" spans="1:12" ht="19.5" customHeight="1" x14ac:dyDescent="0.25">
      <c r="A4" s="373"/>
      <c r="B4" s="1151" t="s">
        <v>4</v>
      </c>
      <c r="C4" s="1151"/>
      <c r="D4" s="1151"/>
      <c r="E4" s="1151"/>
      <c r="F4" s="1151"/>
      <c r="G4" s="1151"/>
      <c r="H4" s="1151"/>
      <c r="I4" s="1151"/>
      <c r="J4" s="1151"/>
      <c r="K4" s="1151"/>
      <c r="L4" s="374"/>
    </row>
    <row r="5" spans="1:12" ht="18" customHeight="1" x14ac:dyDescent="0.25">
      <c r="A5" s="373"/>
      <c r="B5" s="291"/>
      <c r="C5" s="291"/>
      <c r="D5" s="291"/>
      <c r="E5" s="291"/>
      <c r="F5" s="291"/>
      <c r="G5" s="291"/>
      <c r="H5" s="291"/>
      <c r="I5" s="291"/>
      <c r="J5" s="291"/>
      <c r="K5" s="291"/>
      <c r="L5" s="374"/>
    </row>
    <row r="6" spans="1:12" ht="18" customHeight="1" x14ac:dyDescent="0.25">
      <c r="A6" s="373"/>
      <c r="B6" s="291"/>
      <c r="C6" s="291"/>
      <c r="D6" s="291"/>
      <c r="E6" s="291"/>
      <c r="F6" s="291"/>
      <c r="G6" s="291"/>
      <c r="H6" s="291"/>
      <c r="I6" s="291"/>
      <c r="J6" s="291"/>
      <c r="K6" s="291"/>
      <c r="L6" s="374"/>
    </row>
    <row r="7" spans="1:12" ht="18" customHeight="1" x14ac:dyDescent="0.25">
      <c r="A7" s="373"/>
      <c r="B7" s="291"/>
      <c r="C7" s="291"/>
      <c r="D7" s="291"/>
      <c r="E7" s="291"/>
      <c r="F7" s="291"/>
      <c r="G7" s="291"/>
      <c r="H7" s="291"/>
      <c r="I7" s="291"/>
      <c r="J7" s="291"/>
      <c r="K7" s="291"/>
      <c r="L7" s="374"/>
    </row>
    <row r="8" spans="1:12" x14ac:dyDescent="0.25">
      <c r="A8" s="373"/>
      <c r="C8" s="1152" t="s">
        <v>5</v>
      </c>
      <c r="D8" s="1152"/>
      <c r="E8" s="1152"/>
      <c r="F8" s="1152"/>
      <c r="G8" s="1152"/>
      <c r="H8" s="1152"/>
      <c r="I8" s="1152"/>
      <c r="J8" s="1152"/>
      <c r="K8" s="291"/>
      <c r="L8" s="374"/>
    </row>
    <row r="9" spans="1:12" x14ac:dyDescent="0.25">
      <c r="A9" s="373"/>
      <c r="B9" s="291"/>
      <c r="C9" s="291"/>
      <c r="D9" s="1153"/>
      <c r="E9" s="1153"/>
      <c r="F9" s="1153"/>
      <c r="G9" s="1153"/>
      <c r="H9" s="1153"/>
      <c r="I9" s="1153"/>
      <c r="J9" s="291"/>
      <c r="K9" s="291"/>
      <c r="L9" s="374"/>
    </row>
    <row r="10" spans="1:12" x14ac:dyDescent="0.25">
      <c r="A10" s="373"/>
      <c r="B10" s="291"/>
      <c r="C10" s="291"/>
      <c r="D10" s="291"/>
      <c r="E10" s="291"/>
      <c r="F10" s="291"/>
      <c r="G10" s="291"/>
      <c r="H10" s="291"/>
      <c r="I10" s="291"/>
      <c r="J10" s="291"/>
      <c r="K10" s="291"/>
      <c r="L10" s="374"/>
    </row>
    <row r="11" spans="1:12" x14ac:dyDescent="0.25">
      <c r="A11" s="373"/>
      <c r="B11" s="291"/>
      <c r="C11" s="291"/>
      <c r="D11" s="291"/>
      <c r="E11" s="291"/>
      <c r="F11" s="291"/>
      <c r="G11" s="291"/>
      <c r="H11" s="291"/>
      <c r="I11" s="291"/>
      <c r="J11" s="291"/>
      <c r="K11" s="291"/>
      <c r="L11" s="374"/>
    </row>
    <row r="12" spans="1:12" ht="18.75" customHeight="1" x14ac:dyDescent="0.25">
      <c r="A12" s="373"/>
      <c r="B12" s="291"/>
      <c r="C12" s="1154" t="s">
        <v>1461</v>
      </c>
      <c r="D12" s="1154"/>
      <c r="E12" s="1154"/>
      <c r="F12" s="1154"/>
      <c r="G12" s="1154"/>
      <c r="H12" s="1154"/>
      <c r="I12" s="1154"/>
      <c r="J12" s="1154"/>
      <c r="K12" s="291"/>
      <c r="L12" s="374"/>
    </row>
    <row r="13" spans="1:12" ht="18.75" customHeight="1" x14ac:dyDescent="0.25">
      <c r="A13" s="373"/>
      <c r="B13" s="291"/>
      <c r="C13" s="1154"/>
      <c r="D13" s="1154"/>
      <c r="E13" s="1154"/>
      <c r="F13" s="1154"/>
      <c r="G13" s="1154"/>
      <c r="H13" s="1154"/>
      <c r="I13" s="1154"/>
      <c r="J13" s="1154"/>
      <c r="K13" s="291"/>
      <c r="L13" s="374"/>
    </row>
    <row r="14" spans="1:12" ht="18.75" customHeight="1" x14ac:dyDescent="0.25">
      <c r="A14" s="373"/>
      <c r="B14" s="291"/>
      <c r="C14" s="1154"/>
      <c r="D14" s="1154"/>
      <c r="E14" s="1154"/>
      <c r="F14" s="1154"/>
      <c r="G14" s="1154"/>
      <c r="H14" s="1154"/>
      <c r="I14" s="1154"/>
      <c r="J14" s="1154"/>
      <c r="K14" s="291"/>
      <c r="L14" s="374"/>
    </row>
    <row r="15" spans="1:12" x14ac:dyDescent="0.25">
      <c r="A15" s="373"/>
      <c r="B15" s="291"/>
      <c r="C15" s="291"/>
      <c r="D15" s="291"/>
      <c r="E15" s="291"/>
      <c r="F15" s="291"/>
      <c r="G15" s="291"/>
      <c r="H15" s="291"/>
      <c r="I15" s="291"/>
      <c r="J15" s="291"/>
      <c r="K15" s="291"/>
      <c r="L15" s="374"/>
    </row>
    <row r="16" spans="1:12" x14ac:dyDescent="0.25">
      <c r="A16" s="373"/>
      <c r="B16" s="291"/>
      <c r="C16" s="291"/>
      <c r="D16" s="291"/>
      <c r="E16" s="1155" t="s">
        <v>6</v>
      </c>
      <c r="F16" s="1155"/>
      <c r="G16" s="1155"/>
      <c r="H16" s="1155"/>
      <c r="I16" s="291"/>
      <c r="J16" s="291"/>
      <c r="K16" s="291"/>
      <c r="L16" s="374"/>
    </row>
    <row r="17" spans="1:12" x14ac:dyDescent="0.25">
      <c r="A17" s="373"/>
      <c r="B17" s="291"/>
      <c r="C17" s="291"/>
      <c r="D17" s="291"/>
      <c r="E17" s="1153"/>
      <c r="F17" s="1153"/>
      <c r="G17" s="1153"/>
      <c r="H17" s="1153"/>
      <c r="I17" s="291"/>
      <c r="J17" s="291"/>
      <c r="K17" s="291"/>
      <c r="L17" s="374"/>
    </row>
    <row r="18" spans="1:12" ht="20.25" customHeight="1" x14ac:dyDescent="0.25">
      <c r="A18" s="373"/>
      <c r="B18" s="291"/>
      <c r="C18" s="291"/>
      <c r="D18" s="291"/>
      <c r="E18" s="291"/>
      <c r="F18" s="291"/>
      <c r="G18" s="291"/>
      <c r="H18" s="291"/>
      <c r="I18" s="291"/>
      <c r="J18" s="291"/>
      <c r="K18" s="291"/>
      <c r="L18" s="374"/>
    </row>
    <row r="19" spans="1:12" ht="20.25" customHeight="1" x14ac:dyDescent="0.25">
      <c r="A19" s="373"/>
      <c r="B19" s="291"/>
      <c r="C19" s="291"/>
      <c r="D19" s="291"/>
      <c r="E19" s="291"/>
      <c r="F19" s="291"/>
      <c r="G19" s="291"/>
      <c r="H19" s="291"/>
      <c r="I19" s="291"/>
      <c r="J19" s="291"/>
      <c r="K19" s="291"/>
      <c r="L19" s="374"/>
    </row>
    <row r="20" spans="1:12" ht="15.75" x14ac:dyDescent="0.25">
      <c r="A20" s="658"/>
      <c r="B20" s="659"/>
      <c r="C20" s="659"/>
      <c r="D20" s="1156" t="s">
        <v>7</v>
      </c>
      <c r="E20" s="1156"/>
      <c r="F20" s="1156"/>
      <c r="G20" s="1156"/>
      <c r="H20" s="1156"/>
      <c r="I20" s="1156"/>
      <c r="J20" s="764"/>
      <c r="K20" s="659"/>
      <c r="L20" s="765"/>
    </row>
    <row r="21" spans="1:12" x14ac:dyDescent="0.25">
      <c r="A21" s="373"/>
      <c r="B21" s="291"/>
      <c r="C21" s="291"/>
      <c r="D21" s="291"/>
      <c r="E21" s="291"/>
      <c r="F21" s="291"/>
      <c r="G21" s="291"/>
      <c r="H21" s="291"/>
      <c r="I21" s="291"/>
      <c r="J21" s="291"/>
      <c r="K21" s="291"/>
      <c r="L21" s="374"/>
    </row>
    <row r="22" spans="1:12" s="419" customFormat="1" x14ac:dyDescent="0.25">
      <c r="A22" s="774"/>
      <c r="B22" s="392" t="s">
        <v>8</v>
      </c>
      <c r="C22" s="946"/>
      <c r="D22" s="1158"/>
      <c r="E22" s="1158"/>
      <c r="F22" s="1158"/>
      <c r="G22" s="1158"/>
      <c r="H22" s="1158"/>
      <c r="I22" s="1158"/>
      <c r="J22" s="1158"/>
      <c r="K22" s="1158"/>
      <c r="L22" s="777"/>
    </row>
    <row r="23" spans="1:12" s="769" customFormat="1" ht="12.75" customHeight="1" x14ac:dyDescent="0.25">
      <c r="A23" s="766"/>
      <c r="B23" s="770" t="s">
        <v>9</v>
      </c>
      <c r="C23" s="770"/>
      <c r="D23" s="770"/>
      <c r="E23" s="771"/>
      <c r="F23" s="771"/>
      <c r="G23" s="771"/>
      <c r="H23" s="771"/>
      <c r="I23" s="771"/>
      <c r="J23" s="771"/>
      <c r="K23" s="771"/>
      <c r="L23" s="768"/>
    </row>
    <row r="24" spans="1:12" s="769" customFormat="1" x14ac:dyDescent="0.25">
      <c r="A24" s="766"/>
      <c r="B24" s="1158"/>
      <c r="C24" s="1158"/>
      <c r="D24" s="1158"/>
      <c r="E24" s="1158"/>
      <c r="F24" s="1158"/>
      <c r="G24" s="1158"/>
      <c r="H24" s="1158"/>
      <c r="I24" s="1158"/>
      <c r="J24" s="1158"/>
      <c r="K24" s="1158"/>
      <c r="L24" s="768"/>
    </row>
    <row r="25" spans="1:12" s="769" customFormat="1" ht="9" customHeight="1" x14ac:dyDescent="0.25">
      <c r="A25" s="766"/>
      <c r="B25" s="771"/>
      <c r="C25" s="771"/>
      <c r="D25" s="771"/>
      <c r="E25" s="771"/>
      <c r="F25" s="771"/>
      <c r="G25" s="771"/>
      <c r="H25" s="771"/>
      <c r="I25" s="771"/>
      <c r="J25" s="771"/>
      <c r="K25" s="771"/>
      <c r="L25" s="768"/>
    </row>
    <row r="26" spans="1:12" s="419" customFormat="1" x14ac:dyDescent="0.25">
      <c r="A26" s="774"/>
      <c r="B26" s="392" t="s">
        <v>10</v>
      </c>
      <c r="C26" s="1158"/>
      <c r="D26" s="1158"/>
      <c r="E26" s="1158"/>
      <c r="F26" s="1158"/>
      <c r="G26" s="1158"/>
      <c r="H26" s="1158"/>
      <c r="I26" s="1158"/>
      <c r="J26" s="1158"/>
      <c r="K26" s="1158"/>
      <c r="L26" s="777"/>
    </row>
    <row r="27" spans="1:12" s="769" customFormat="1" ht="9" customHeight="1" x14ac:dyDescent="0.25">
      <c r="A27" s="766"/>
      <c r="B27" s="771"/>
      <c r="C27" s="771"/>
      <c r="D27" s="771"/>
      <c r="E27" s="771"/>
      <c r="F27" s="771"/>
      <c r="G27" s="771"/>
      <c r="H27" s="771"/>
      <c r="I27" s="771"/>
      <c r="J27" s="771"/>
      <c r="K27" s="771"/>
      <c r="L27" s="768"/>
    </row>
    <row r="28" spans="1:12" s="419" customFormat="1" x14ac:dyDescent="0.25">
      <c r="A28" s="774"/>
      <c r="B28" s="392" t="s">
        <v>11</v>
      </c>
      <c r="C28" s="1159"/>
      <c r="D28" s="1159"/>
      <c r="E28" s="1159"/>
      <c r="F28" s="1159"/>
      <c r="G28" s="1159"/>
      <c r="H28" s="1159"/>
      <c r="I28" s="1159"/>
      <c r="J28" s="1159"/>
      <c r="K28" s="1159"/>
      <c r="L28" s="777"/>
    </row>
    <row r="29" spans="1:12" s="769" customFormat="1" ht="9" customHeight="1" x14ac:dyDescent="0.25">
      <c r="A29" s="766"/>
      <c r="B29" s="771"/>
      <c r="C29" s="771"/>
      <c r="D29" s="771"/>
      <c r="E29" s="771"/>
      <c r="F29" s="771"/>
      <c r="G29" s="771"/>
      <c r="H29" s="771"/>
      <c r="I29" s="771"/>
      <c r="J29" s="771"/>
      <c r="K29" s="771"/>
      <c r="L29" s="768"/>
    </row>
    <row r="30" spans="1:12" s="419" customFormat="1" x14ac:dyDescent="0.25">
      <c r="A30" s="774"/>
      <c r="B30" s="392" t="s">
        <v>1783</v>
      </c>
      <c r="C30" s="947"/>
      <c r="D30" s="1158"/>
      <c r="E30" s="1158"/>
      <c r="F30" s="1158"/>
      <c r="G30" s="1158"/>
      <c r="H30" s="1158"/>
      <c r="I30" s="1158"/>
      <c r="J30" s="1158"/>
      <c r="K30" s="1158"/>
      <c r="L30" s="777"/>
    </row>
    <row r="31" spans="1:12" s="769" customFormat="1" ht="17.25" customHeight="1" x14ac:dyDescent="0.25">
      <c r="A31" s="766"/>
      <c r="B31" s="767" t="s">
        <v>1408</v>
      </c>
      <c r="C31" s="948"/>
      <c r="D31" s="1169"/>
      <c r="E31" s="1169"/>
      <c r="F31" s="1169"/>
      <c r="G31" s="1169"/>
      <c r="H31" s="1169"/>
      <c r="I31" s="1169"/>
      <c r="J31" s="1169"/>
      <c r="K31" s="1169"/>
      <c r="L31" s="768"/>
    </row>
    <row r="32" spans="1:12" ht="30" customHeight="1" x14ac:dyDescent="0.25">
      <c r="A32" s="373"/>
      <c r="B32" s="1170" t="s">
        <v>1242</v>
      </c>
      <c r="C32" s="1170"/>
      <c r="D32" s="1170"/>
      <c r="E32" s="1170"/>
      <c r="F32" s="1170"/>
      <c r="G32" s="1170"/>
      <c r="H32" s="1170"/>
      <c r="I32" s="1170"/>
      <c r="J32" s="1170"/>
      <c r="K32" s="1170"/>
      <c r="L32" s="374"/>
    </row>
    <row r="33" spans="1:12" x14ac:dyDescent="0.25">
      <c r="A33" s="373"/>
      <c r="B33" s="1157" t="s">
        <v>12</v>
      </c>
      <c r="C33" s="1157"/>
      <c r="D33" s="1157"/>
      <c r="E33" s="1157"/>
      <c r="F33" s="1157"/>
      <c r="G33" s="772"/>
      <c r="H33" s="1157" t="s">
        <v>13</v>
      </c>
      <c r="I33" s="1157"/>
      <c r="J33" s="1157"/>
      <c r="K33" s="1157"/>
      <c r="L33" s="374"/>
    </row>
    <row r="34" spans="1:12" x14ac:dyDescent="0.25">
      <c r="A34" s="373"/>
      <c r="B34" s="291"/>
      <c r="C34" s="291"/>
      <c r="D34" s="291"/>
      <c r="E34" s="291"/>
      <c r="F34" s="291"/>
      <c r="G34" s="291"/>
      <c r="H34" s="773"/>
      <c r="I34" s="773"/>
      <c r="J34" s="773"/>
      <c r="K34" s="773"/>
      <c r="L34" s="374"/>
    </row>
    <row r="35" spans="1:12" s="419" customFormat="1" ht="17.25" customHeight="1" x14ac:dyDescent="0.25">
      <c r="A35" s="774"/>
      <c r="B35" s="775" t="s">
        <v>14</v>
      </c>
      <c r="C35" s="776"/>
      <c r="D35" s="776"/>
      <c r="E35" s="776"/>
      <c r="F35" s="287" t="s">
        <v>15</v>
      </c>
      <c r="H35" s="1147" t="s">
        <v>16</v>
      </c>
      <c r="I35" s="1148"/>
      <c r="J35" s="1148"/>
      <c r="K35" s="1149"/>
      <c r="L35" s="777"/>
    </row>
    <row r="36" spans="1:12" s="419" customFormat="1" ht="17.25" customHeight="1" x14ac:dyDescent="0.25">
      <c r="A36" s="774"/>
      <c r="B36" s="775" t="s">
        <v>17</v>
      </c>
      <c r="C36" s="776"/>
      <c r="D36" s="776"/>
      <c r="E36" s="776"/>
      <c r="F36" s="287" t="s">
        <v>15</v>
      </c>
      <c r="H36" s="1160"/>
      <c r="I36" s="1161"/>
      <c r="J36" s="1161"/>
      <c r="K36" s="1162"/>
      <c r="L36" s="777"/>
    </row>
    <row r="37" spans="1:12" s="419" customFormat="1" ht="17.25" customHeight="1" x14ac:dyDescent="0.25">
      <c r="A37" s="774"/>
      <c r="B37" s="775" t="s">
        <v>18</v>
      </c>
      <c r="C37" s="776"/>
      <c r="D37" s="776"/>
      <c r="E37" s="776"/>
      <c r="F37" s="287" t="s">
        <v>15</v>
      </c>
      <c r="H37" s="1160"/>
      <c r="I37" s="1161"/>
      <c r="J37" s="1161"/>
      <c r="K37" s="1162"/>
      <c r="L37" s="777"/>
    </row>
    <row r="38" spans="1:12" s="419" customFormat="1" ht="17.25" customHeight="1" x14ac:dyDescent="0.25">
      <c r="A38" s="774"/>
      <c r="B38" s="775" t="s">
        <v>19</v>
      </c>
      <c r="C38" s="776"/>
      <c r="D38" s="776"/>
      <c r="E38" s="776"/>
      <c r="F38" s="287" t="s">
        <v>15</v>
      </c>
      <c r="H38" s="1163"/>
      <c r="I38" s="1164"/>
      <c r="J38" s="1164"/>
      <c r="K38" s="1165"/>
      <c r="L38" s="777"/>
    </row>
    <row r="39" spans="1:12" s="419" customFormat="1" ht="17.25" customHeight="1" x14ac:dyDescent="0.25">
      <c r="A39" s="774"/>
      <c r="B39" s="775" t="s">
        <v>20</v>
      </c>
      <c r="C39" s="776"/>
      <c r="D39" s="776"/>
      <c r="E39" s="776"/>
      <c r="F39" s="287" t="s">
        <v>15</v>
      </c>
      <c r="H39" s="1166" t="s">
        <v>21</v>
      </c>
      <c r="I39" s="1167"/>
      <c r="J39" s="1167"/>
      <c r="K39" s="1168"/>
      <c r="L39" s="777"/>
    </row>
    <row r="40" spans="1:12" s="419" customFormat="1" ht="17.25" customHeight="1" x14ac:dyDescent="0.25">
      <c r="A40" s="774"/>
      <c r="B40" s="775" t="s">
        <v>1462</v>
      </c>
      <c r="C40" s="776"/>
      <c r="D40" s="776"/>
      <c r="E40" s="776"/>
      <c r="F40" s="287" t="s">
        <v>15</v>
      </c>
      <c r="H40" s="1160"/>
      <c r="I40" s="1161"/>
      <c r="J40" s="1161"/>
      <c r="K40" s="1162"/>
      <c r="L40" s="777"/>
    </row>
    <row r="41" spans="1:12" x14ac:dyDescent="0.25">
      <c r="A41" s="373"/>
      <c r="B41" s="778"/>
      <c r="C41" s="291"/>
      <c r="D41" s="291"/>
      <c r="E41" s="291"/>
      <c r="F41" s="779"/>
      <c r="H41" s="1160"/>
      <c r="I41" s="1161"/>
      <c r="J41" s="1161"/>
      <c r="K41" s="1162"/>
      <c r="L41" s="374"/>
    </row>
    <row r="42" spans="1:12" x14ac:dyDescent="0.25">
      <c r="A42" s="373"/>
      <c r="B42" s="778"/>
      <c r="C42" s="291"/>
      <c r="D42" s="291"/>
      <c r="E42" s="291"/>
      <c r="F42" s="779"/>
      <c r="H42" s="1160"/>
      <c r="I42" s="1161"/>
      <c r="J42" s="1161"/>
      <c r="K42" s="1162"/>
      <c r="L42" s="374"/>
    </row>
    <row r="43" spans="1:12" x14ac:dyDescent="0.25">
      <c r="A43" s="373"/>
      <c r="B43" s="778"/>
      <c r="C43" s="291"/>
      <c r="D43" s="291"/>
      <c r="E43" s="291"/>
      <c r="F43" s="779"/>
      <c r="H43" s="1163"/>
      <c r="I43" s="1164"/>
      <c r="J43" s="1164"/>
      <c r="K43" s="1165"/>
      <c r="L43" s="374"/>
    </row>
    <row r="44" spans="1:12" x14ac:dyDescent="0.25">
      <c r="A44" s="373"/>
      <c r="B44" s="775" t="s">
        <v>22</v>
      </c>
      <c r="C44" s="659"/>
      <c r="D44" s="659"/>
      <c r="E44" s="659"/>
      <c r="F44" s="288"/>
      <c r="H44" s="1147" t="s">
        <v>23</v>
      </c>
      <c r="I44" s="1148"/>
      <c r="J44" s="1148"/>
      <c r="K44" s="1149"/>
      <c r="L44" s="374"/>
    </row>
    <row r="45" spans="1:12" x14ac:dyDescent="0.25">
      <c r="A45" s="373"/>
      <c r="B45" s="780" t="s">
        <v>24</v>
      </c>
      <c r="C45" s="762"/>
      <c r="D45" s="762"/>
      <c r="E45" s="762"/>
      <c r="F45" s="289"/>
      <c r="H45" s="373"/>
      <c r="I45" s="782"/>
      <c r="J45" s="291"/>
      <c r="K45" s="374"/>
      <c r="L45" s="374"/>
    </row>
    <row r="46" spans="1:12" x14ac:dyDescent="0.25">
      <c r="A46" s="373"/>
      <c r="B46" s="658"/>
      <c r="C46" s="659"/>
      <c r="D46" s="659"/>
      <c r="E46" s="659"/>
      <c r="F46" s="765"/>
      <c r="H46" s="781"/>
      <c r="I46" s="515"/>
      <c r="J46" s="515"/>
      <c r="K46" s="518"/>
      <c r="L46" s="374"/>
    </row>
    <row r="47" spans="1:12" ht="7.5" customHeight="1" x14ac:dyDescent="0.25">
      <c r="A47" s="373"/>
      <c r="B47" s="291"/>
      <c r="C47" s="291"/>
      <c r="D47" s="291"/>
      <c r="E47" s="291"/>
      <c r="F47" s="291"/>
      <c r="G47" s="291"/>
      <c r="H47" s="291"/>
      <c r="I47" s="291"/>
      <c r="J47" s="291"/>
      <c r="K47" s="291"/>
      <c r="L47" s="374"/>
    </row>
    <row r="48" spans="1:12" ht="9" customHeight="1" x14ac:dyDescent="0.25">
      <c r="A48" s="781"/>
      <c r="B48" s="515"/>
      <c r="C48" s="515"/>
      <c r="D48" s="515"/>
      <c r="E48" s="515"/>
      <c r="F48" s="515"/>
      <c r="G48" s="515"/>
      <c r="H48" s="515"/>
      <c r="I48" s="515"/>
      <c r="J48" s="515"/>
      <c r="K48" s="515"/>
      <c r="L48" s="518"/>
    </row>
  </sheetData>
  <sheetProtection selectLockedCells="1"/>
  <mergeCells count="23">
    <mergeCell ref="C28:K28"/>
    <mergeCell ref="B24:K24"/>
    <mergeCell ref="H36:K38"/>
    <mergeCell ref="H40:K43"/>
    <mergeCell ref="H39:K39"/>
    <mergeCell ref="D31:K31"/>
    <mergeCell ref="B32:K32"/>
    <mergeCell ref="H44:K44"/>
    <mergeCell ref="H35:K35"/>
    <mergeCell ref="B2:K2"/>
    <mergeCell ref="B3:K3"/>
    <mergeCell ref="B4:K4"/>
    <mergeCell ref="C8:J8"/>
    <mergeCell ref="D9:I9"/>
    <mergeCell ref="C12:J14"/>
    <mergeCell ref="E16:H16"/>
    <mergeCell ref="E17:H17"/>
    <mergeCell ref="D20:I20"/>
    <mergeCell ref="B33:F33"/>
    <mergeCell ref="H33:K33"/>
    <mergeCell ref="D22:K22"/>
    <mergeCell ref="C26:K26"/>
    <mergeCell ref="D30:K30"/>
  </mergeCells>
  <printOptions horizontalCentered="1" vertic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K26"/>
  <sheetViews>
    <sheetView showGridLines="0" topLeftCell="C2" zoomScale="120" zoomScaleNormal="120" zoomScalePageLayoutView="120" workbookViewId="0">
      <selection activeCell="E19" sqref="E19"/>
    </sheetView>
  </sheetViews>
  <sheetFormatPr baseColWidth="10" defaultRowHeight="15" x14ac:dyDescent="0.25"/>
  <cols>
    <col min="2" max="2" width="16.42578125" customWidth="1"/>
    <col min="3" max="3" width="20.42578125" customWidth="1"/>
    <col min="4" max="11" width="13.28515625" customWidth="1"/>
  </cols>
  <sheetData>
    <row r="1" spans="1:11" x14ac:dyDescent="0.25">
      <c r="A1" s="1409" t="s">
        <v>195</v>
      </c>
      <c r="B1" s="1409"/>
      <c r="C1" s="1409"/>
      <c r="D1" s="1409"/>
      <c r="E1" s="1409"/>
      <c r="F1" s="1409"/>
      <c r="G1" s="1409"/>
      <c r="H1" s="1409"/>
      <c r="I1" s="1409"/>
      <c r="J1" s="1409"/>
      <c r="K1" s="1409"/>
    </row>
    <row r="2" spans="1:11" ht="24.95" customHeight="1" x14ac:dyDescent="0.25">
      <c r="A2" s="920"/>
      <c r="B2" s="920"/>
      <c r="C2" s="920"/>
      <c r="D2" s="920"/>
      <c r="E2" s="920"/>
      <c r="F2" s="920"/>
      <c r="G2" s="920"/>
      <c r="H2" s="28"/>
      <c r="I2" s="28"/>
      <c r="J2" s="1410" t="s">
        <v>2895</v>
      </c>
      <c r="K2" s="1411"/>
    </row>
    <row r="3" spans="1:11" x14ac:dyDescent="0.25">
      <c r="A3" s="7" t="s">
        <v>38</v>
      </c>
      <c r="B3" s="55"/>
      <c r="C3" s="1530">
        <f>'NOTE 1'!C3</f>
        <v>0</v>
      </c>
      <c r="D3" s="1530"/>
      <c r="E3" s="1530"/>
      <c r="F3" s="1530"/>
      <c r="G3" s="1530"/>
      <c r="H3" s="1530"/>
      <c r="I3" s="1530"/>
      <c r="J3" s="1485"/>
      <c r="K3" s="1485"/>
    </row>
    <row r="4" spans="1:11" x14ac:dyDescent="0.25">
      <c r="A4" s="7" t="s">
        <v>39</v>
      </c>
      <c r="B4" s="1552">
        <f>'NOTE 1'!B4</f>
        <v>0</v>
      </c>
      <c r="C4" s="1533"/>
      <c r="D4" s="1533"/>
      <c r="E4" s="1533"/>
      <c r="F4" s="1533"/>
      <c r="G4" s="1533"/>
      <c r="H4" s="1533"/>
      <c r="I4" s="1533"/>
      <c r="J4" s="923" t="s">
        <v>40</v>
      </c>
      <c r="K4" s="922">
        <f>'NOTE 1'!I4</f>
        <v>0</v>
      </c>
    </row>
    <row r="5" spans="1:11" x14ac:dyDescent="0.25">
      <c r="A5" s="7" t="s">
        <v>41</v>
      </c>
      <c r="B5" s="7"/>
      <c r="C5" s="1485">
        <f>'NOTE 1'!C5</f>
        <v>0</v>
      </c>
      <c r="D5" s="1485"/>
      <c r="E5" s="1553" t="s">
        <v>42</v>
      </c>
      <c r="F5" s="1553"/>
      <c r="G5" s="1554">
        <f>'NOTE 1'!G5</f>
        <v>0</v>
      </c>
      <c r="H5" s="1554"/>
      <c r="I5" s="1554"/>
      <c r="J5" s="924" t="s">
        <v>2726</v>
      </c>
      <c r="K5" s="922">
        <f>'NOTE 1'!I5</f>
        <v>0</v>
      </c>
    </row>
    <row r="6" spans="1:11" x14ac:dyDescent="0.25">
      <c r="A6" s="7" t="s">
        <v>1618</v>
      </c>
      <c r="B6" s="7"/>
      <c r="C6" s="1501">
        <f>'NOTE 1'!C6</f>
        <v>0</v>
      </c>
      <c r="D6" s="1501"/>
      <c r="E6" s="442"/>
      <c r="F6" s="156"/>
      <c r="G6" s="925"/>
      <c r="H6" s="442"/>
      <c r="I6" s="442"/>
      <c r="J6" s="925"/>
      <c r="K6" s="925"/>
    </row>
    <row r="7" spans="1:11" ht="35.25" customHeight="1" x14ac:dyDescent="0.25">
      <c r="A7" s="1462" t="s">
        <v>2894</v>
      </c>
      <c r="B7" s="1462"/>
      <c r="C7" s="1462"/>
      <c r="D7" s="1462"/>
      <c r="E7" s="1462"/>
      <c r="F7" s="1462"/>
      <c r="G7" s="1462"/>
      <c r="H7" s="1462"/>
      <c r="I7" s="1462"/>
      <c r="J7" s="1462"/>
      <c r="K7" s="1462"/>
    </row>
    <row r="8" spans="1:11" x14ac:dyDescent="0.25">
      <c r="A8" s="1526" t="s">
        <v>502</v>
      </c>
      <c r="B8" s="1527"/>
      <c r="C8" s="1528"/>
      <c r="D8" s="1529" t="s">
        <v>107</v>
      </c>
      <c r="E8" s="1529"/>
      <c r="F8" s="1529" t="s">
        <v>347</v>
      </c>
      <c r="G8" s="1529"/>
      <c r="H8" s="1448" t="s">
        <v>350</v>
      </c>
      <c r="I8" s="1450"/>
      <c r="J8" s="1529" t="s">
        <v>519</v>
      </c>
      <c r="K8" s="1529"/>
    </row>
    <row r="9" spans="1:11" x14ac:dyDescent="0.25">
      <c r="A9" s="1536"/>
      <c r="B9" s="1537"/>
      <c r="C9" s="1538"/>
      <c r="D9" s="1543" t="s">
        <v>2727</v>
      </c>
      <c r="E9" s="1543"/>
      <c r="F9" s="1543" t="s">
        <v>524</v>
      </c>
      <c r="G9" s="1543"/>
      <c r="H9" s="1543" t="s">
        <v>2728</v>
      </c>
      <c r="I9" s="1543"/>
      <c r="J9" s="1543" t="s">
        <v>2729</v>
      </c>
      <c r="K9" s="1543"/>
    </row>
    <row r="10" spans="1:11" ht="46.5" customHeight="1" x14ac:dyDescent="0.25">
      <c r="A10" s="1544" t="s">
        <v>509</v>
      </c>
      <c r="B10" s="1545"/>
      <c r="C10" s="1546"/>
      <c r="D10" s="1543"/>
      <c r="E10" s="1543"/>
      <c r="F10" s="1543"/>
      <c r="G10" s="1543"/>
      <c r="H10" s="1543"/>
      <c r="I10" s="1543"/>
      <c r="J10" s="1543"/>
      <c r="K10" s="1543"/>
    </row>
    <row r="11" spans="1:11" ht="17.25" customHeight="1" x14ac:dyDescent="0.25">
      <c r="A11" s="1523" t="s">
        <v>510</v>
      </c>
      <c r="B11" s="1524"/>
      <c r="C11" s="1525"/>
      <c r="D11" s="1520"/>
      <c r="E11" s="1521"/>
      <c r="F11" s="1520"/>
      <c r="G11" s="1521"/>
      <c r="H11" s="1520"/>
      <c r="I11" s="1521"/>
      <c r="J11" s="1517">
        <f>D11+F11-H11</f>
        <v>0</v>
      </c>
      <c r="K11" s="1518"/>
    </row>
    <row r="12" spans="1:11" ht="17.25" customHeight="1" x14ac:dyDescent="0.25">
      <c r="A12" s="1463" t="s">
        <v>525</v>
      </c>
      <c r="B12" s="1464"/>
      <c r="C12" s="1519"/>
      <c r="D12" s="1520"/>
      <c r="E12" s="1521"/>
      <c r="F12" s="1520"/>
      <c r="G12" s="1521"/>
      <c r="H12" s="1520"/>
      <c r="I12" s="1521"/>
      <c r="J12" s="1517">
        <f t="shared" ref="J12:J14" si="0">D12+F12-H12</f>
        <v>0</v>
      </c>
      <c r="K12" s="1518"/>
    </row>
    <row r="13" spans="1:11" ht="17.25" customHeight="1" x14ac:dyDescent="0.25">
      <c r="A13" s="1463" t="s">
        <v>222</v>
      </c>
      <c r="B13" s="1464"/>
      <c r="C13" s="1519"/>
      <c r="D13" s="1520"/>
      <c r="E13" s="1521"/>
      <c r="F13" s="1520"/>
      <c r="G13" s="1521"/>
      <c r="H13" s="1520"/>
      <c r="I13" s="1521"/>
      <c r="J13" s="1517">
        <f t="shared" si="0"/>
        <v>0</v>
      </c>
      <c r="K13" s="1518"/>
    </row>
    <row r="14" spans="1:11" ht="17.25" customHeight="1" x14ac:dyDescent="0.25">
      <c r="A14" s="1463" t="s">
        <v>321</v>
      </c>
      <c r="B14" s="1464"/>
      <c r="C14" s="1519"/>
      <c r="D14" s="1520"/>
      <c r="E14" s="1521"/>
      <c r="F14" s="1520"/>
      <c r="G14" s="1521"/>
      <c r="H14" s="1520"/>
      <c r="I14" s="1521"/>
      <c r="J14" s="1517">
        <f t="shared" si="0"/>
        <v>0</v>
      </c>
      <c r="K14" s="1518"/>
    </row>
    <row r="15" spans="1:11" ht="17.25" customHeight="1" x14ac:dyDescent="0.25">
      <c r="A15" s="1509" t="s">
        <v>319</v>
      </c>
      <c r="B15" s="1510"/>
      <c r="C15" s="1511"/>
      <c r="D15" s="1512">
        <f>SUM(D11:E14)</f>
        <v>0</v>
      </c>
      <c r="E15" s="1513"/>
      <c r="F15" s="1512">
        <f t="shared" ref="F15" si="1">SUM(F11:G14)</f>
        <v>0</v>
      </c>
      <c r="G15" s="1513"/>
      <c r="H15" s="1512">
        <f t="shared" ref="H15" si="2">SUM(H11:I14)</f>
        <v>0</v>
      </c>
      <c r="I15" s="1513"/>
      <c r="J15" s="1512">
        <f t="shared" ref="J15" si="3">SUM(J11:K14)</f>
        <v>0</v>
      </c>
      <c r="K15" s="1513"/>
    </row>
    <row r="16" spans="1:11" ht="17.25" customHeight="1" x14ac:dyDescent="0.25">
      <c r="A16" s="1463" t="s">
        <v>526</v>
      </c>
      <c r="B16" s="1464"/>
      <c r="C16" s="1519"/>
      <c r="D16" s="1520"/>
      <c r="E16" s="1521"/>
      <c r="F16" s="1520"/>
      <c r="G16" s="1521"/>
      <c r="H16" s="1520"/>
      <c r="I16" s="1521"/>
      <c r="J16" s="1517">
        <f>D16+F16-H16</f>
        <v>0</v>
      </c>
      <c r="K16" s="1518"/>
    </row>
    <row r="17" spans="1:11" ht="17.25" customHeight="1" x14ac:dyDescent="0.25">
      <c r="A17" s="1463" t="s">
        <v>527</v>
      </c>
      <c r="B17" s="1464"/>
      <c r="C17" s="1519"/>
      <c r="D17" s="1520"/>
      <c r="E17" s="1521"/>
      <c r="F17" s="1520"/>
      <c r="G17" s="1521"/>
      <c r="H17" s="1520"/>
      <c r="I17" s="1521"/>
      <c r="J17" s="1517">
        <f t="shared" ref="J17:J22" si="4">D17+F17-H17</f>
        <v>0</v>
      </c>
      <c r="K17" s="1518"/>
    </row>
    <row r="18" spans="1:11" ht="17.25" customHeight="1" x14ac:dyDescent="0.25">
      <c r="A18" s="1463" t="s">
        <v>528</v>
      </c>
      <c r="B18" s="1464"/>
      <c r="C18" s="1519"/>
      <c r="D18" s="1520"/>
      <c r="E18" s="1521"/>
      <c r="F18" s="1520"/>
      <c r="G18" s="1521"/>
      <c r="H18" s="1520"/>
      <c r="I18" s="1521"/>
      <c r="J18" s="1517">
        <f t="shared" si="4"/>
        <v>0</v>
      </c>
      <c r="K18" s="1518"/>
    </row>
    <row r="19" spans="1:11" ht="17.25" customHeight="1" x14ac:dyDescent="0.25">
      <c r="A19" s="1463" t="s">
        <v>529</v>
      </c>
      <c r="B19" s="1464"/>
      <c r="C19" s="1519"/>
      <c r="D19" s="1520"/>
      <c r="E19" s="1521"/>
      <c r="F19" s="1520"/>
      <c r="G19" s="1521"/>
      <c r="H19" s="1520"/>
      <c r="I19" s="1521"/>
      <c r="J19" s="1517">
        <f t="shared" si="4"/>
        <v>0</v>
      </c>
      <c r="K19" s="1518"/>
    </row>
    <row r="20" spans="1:11" ht="17.25" customHeight="1" x14ac:dyDescent="0.25">
      <c r="A20" s="1463" t="s">
        <v>530</v>
      </c>
      <c r="B20" s="1464"/>
      <c r="C20" s="1519"/>
      <c r="D20" s="1520"/>
      <c r="E20" s="1521"/>
      <c r="F20" s="1520"/>
      <c r="G20" s="1521"/>
      <c r="H20" s="1520"/>
      <c r="I20" s="1521"/>
      <c r="J20" s="1517">
        <f t="shared" si="4"/>
        <v>0</v>
      </c>
      <c r="K20" s="1518"/>
    </row>
    <row r="21" spans="1:11" ht="17.25" customHeight="1" x14ac:dyDescent="0.25">
      <c r="A21" s="1463" t="s">
        <v>246</v>
      </c>
      <c r="B21" s="1464"/>
      <c r="C21" s="1519"/>
      <c r="D21" s="1520"/>
      <c r="E21" s="1521"/>
      <c r="F21" s="1520"/>
      <c r="G21" s="1521"/>
      <c r="H21" s="1520"/>
      <c r="I21" s="1521"/>
      <c r="J21" s="1517">
        <f t="shared" si="4"/>
        <v>0</v>
      </c>
      <c r="K21" s="1518"/>
    </row>
    <row r="22" spans="1:11" ht="17.25" customHeight="1" x14ac:dyDescent="0.25">
      <c r="A22" s="1463" t="s">
        <v>250</v>
      </c>
      <c r="B22" s="1464"/>
      <c r="C22" s="1519"/>
      <c r="D22" s="1520"/>
      <c r="E22" s="1521"/>
      <c r="F22" s="1520"/>
      <c r="G22" s="1521"/>
      <c r="H22" s="1520"/>
      <c r="I22" s="1521"/>
      <c r="J22" s="1517">
        <f t="shared" si="4"/>
        <v>0</v>
      </c>
      <c r="K22" s="1518"/>
    </row>
    <row r="23" spans="1:11" ht="17.25" customHeight="1" x14ac:dyDescent="0.25">
      <c r="A23" s="1509" t="s">
        <v>322</v>
      </c>
      <c r="B23" s="1510"/>
      <c r="C23" s="1511"/>
      <c r="D23" s="1512">
        <f>SUM(D16:E22)</f>
        <v>0</v>
      </c>
      <c r="E23" s="1513"/>
      <c r="F23" s="1512">
        <f t="shared" ref="F23" si="5">SUM(F16:G22)</f>
        <v>0</v>
      </c>
      <c r="G23" s="1513"/>
      <c r="H23" s="1512">
        <f t="shared" ref="H23" si="6">SUM(H16:I22)</f>
        <v>0</v>
      </c>
      <c r="I23" s="1513"/>
      <c r="J23" s="1512">
        <f t="shared" ref="J23" si="7">SUM(J16:K22)</f>
        <v>0</v>
      </c>
      <c r="K23" s="1513"/>
    </row>
    <row r="24" spans="1:11" ht="17.25" customHeight="1" x14ac:dyDescent="0.25">
      <c r="A24" s="1514" t="s">
        <v>316</v>
      </c>
      <c r="B24" s="1515"/>
      <c r="C24" s="1516"/>
      <c r="D24" s="1507">
        <f>D15+D23</f>
        <v>0</v>
      </c>
      <c r="E24" s="1508"/>
      <c r="F24" s="1507">
        <f t="shared" ref="F24" si="8">F15+F23</f>
        <v>0</v>
      </c>
      <c r="G24" s="1508"/>
      <c r="H24" s="1507">
        <f t="shared" ref="H24" si="9">H15+H23</f>
        <v>0</v>
      </c>
      <c r="I24" s="1508"/>
      <c r="J24" s="1507">
        <f t="shared" ref="J24" si="10">J15+J23</f>
        <v>0</v>
      </c>
      <c r="K24" s="1508"/>
    </row>
    <row r="25" spans="1:11" s="3" customFormat="1" ht="11.25" x14ac:dyDescent="0.2">
      <c r="A25" s="962" t="s">
        <v>1616</v>
      </c>
      <c r="B25" s="971"/>
      <c r="C25" s="971"/>
      <c r="D25" s="971"/>
      <c r="E25" s="971"/>
      <c r="F25" s="971"/>
      <c r="G25" s="971"/>
      <c r="H25" s="971"/>
      <c r="I25" s="971"/>
      <c r="J25" s="971"/>
      <c r="K25" s="971"/>
    </row>
    <row r="26" spans="1:11" s="3" customFormat="1" ht="11.25" x14ac:dyDescent="0.2">
      <c r="A26" s="1054" t="s">
        <v>1757</v>
      </c>
      <c r="B26" s="971"/>
      <c r="C26" s="971"/>
      <c r="D26" s="971"/>
      <c r="E26" s="971"/>
      <c r="F26" s="971"/>
      <c r="G26" s="971"/>
      <c r="H26" s="971"/>
      <c r="I26" s="971"/>
      <c r="J26" s="971"/>
      <c r="K26" s="971"/>
    </row>
  </sheetData>
  <mergeCells count="90">
    <mergeCell ref="A23:C23"/>
    <mergeCell ref="D23:E23"/>
    <mergeCell ref="F23:G23"/>
    <mergeCell ref="H23:I23"/>
    <mergeCell ref="J23:K23"/>
    <mergeCell ref="A24:C24"/>
    <mergeCell ref="D24:E24"/>
    <mergeCell ref="F24:G24"/>
    <mergeCell ref="H24:I24"/>
    <mergeCell ref="J24:K24"/>
    <mergeCell ref="A21:C21"/>
    <mergeCell ref="D21:E21"/>
    <mergeCell ref="F21:G21"/>
    <mergeCell ref="H21:I21"/>
    <mergeCell ref="J21:K21"/>
    <mergeCell ref="A22:C22"/>
    <mergeCell ref="D22:E22"/>
    <mergeCell ref="F22:G22"/>
    <mergeCell ref="H22:I22"/>
    <mergeCell ref="J22:K22"/>
    <mergeCell ref="A19:C19"/>
    <mergeCell ref="D19:E19"/>
    <mergeCell ref="F19:G19"/>
    <mergeCell ref="H19:I19"/>
    <mergeCell ref="J19:K19"/>
    <mergeCell ref="A20:C20"/>
    <mergeCell ref="D20:E20"/>
    <mergeCell ref="F20:G20"/>
    <mergeCell ref="H20:I20"/>
    <mergeCell ref="J20:K20"/>
    <mergeCell ref="A17:C17"/>
    <mergeCell ref="D17:E17"/>
    <mergeCell ref="F17:G17"/>
    <mergeCell ref="H17:I17"/>
    <mergeCell ref="J17:K17"/>
    <mergeCell ref="A18:C18"/>
    <mergeCell ref="D18:E18"/>
    <mergeCell ref="F18:G18"/>
    <mergeCell ref="H18:I18"/>
    <mergeCell ref="J18:K18"/>
    <mergeCell ref="A15:C15"/>
    <mergeCell ref="D15:E15"/>
    <mergeCell ref="F15:G15"/>
    <mergeCell ref="H15:I15"/>
    <mergeCell ref="J15:K15"/>
    <mergeCell ref="A16:C16"/>
    <mergeCell ref="D16:E16"/>
    <mergeCell ref="F16:G16"/>
    <mergeCell ref="H16:I16"/>
    <mergeCell ref="J16:K16"/>
    <mergeCell ref="A13:C13"/>
    <mergeCell ref="D13:E13"/>
    <mergeCell ref="F13:G13"/>
    <mergeCell ref="H13:I13"/>
    <mergeCell ref="J13:K13"/>
    <mergeCell ref="A14:C14"/>
    <mergeCell ref="D14:E14"/>
    <mergeCell ref="F14:G14"/>
    <mergeCell ref="H14:I14"/>
    <mergeCell ref="J14:K14"/>
    <mergeCell ref="A11:C11"/>
    <mergeCell ref="D11:E11"/>
    <mergeCell ref="F11:G11"/>
    <mergeCell ref="H11:I11"/>
    <mergeCell ref="J11:K11"/>
    <mergeCell ref="A12:C12"/>
    <mergeCell ref="D12:E12"/>
    <mergeCell ref="F12:G12"/>
    <mergeCell ref="H12:I12"/>
    <mergeCell ref="J12:K12"/>
    <mergeCell ref="A9:C9"/>
    <mergeCell ref="D9:E10"/>
    <mergeCell ref="F9:G10"/>
    <mergeCell ref="H9:I10"/>
    <mergeCell ref="J9:K10"/>
    <mergeCell ref="A10:C10"/>
    <mergeCell ref="C6:D6"/>
    <mergeCell ref="A7:K7"/>
    <mergeCell ref="A8:C8"/>
    <mergeCell ref="D8:E8"/>
    <mergeCell ref="F8:G8"/>
    <mergeCell ref="H8:I8"/>
    <mergeCell ref="J8:K8"/>
    <mergeCell ref="A1:K1"/>
    <mergeCell ref="J2:K2"/>
    <mergeCell ref="C3:K3"/>
    <mergeCell ref="B4:I4"/>
    <mergeCell ref="C5:D5"/>
    <mergeCell ref="E5:F5"/>
    <mergeCell ref="G5:I5"/>
  </mergeCells>
  <dataValidations count="1">
    <dataValidation type="whole" allowBlank="1" showInputMessage="1" showErrorMessage="1" errorTitle="Attention !" error="Valeur numérique attendue" sqref="D11:I14 D16:I22">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theme="9" tint="0.39997558519241921"/>
    <pageSetUpPr fitToPage="1"/>
  </sheetPr>
  <dimension ref="A1:H26"/>
  <sheetViews>
    <sheetView showGridLines="0" topLeftCell="A17" workbookViewId="0">
      <selection activeCell="E19" sqref="E19"/>
    </sheetView>
  </sheetViews>
  <sheetFormatPr baseColWidth="10" defaultRowHeight="15" x14ac:dyDescent="0.25"/>
  <cols>
    <col min="2" max="2" width="17" customWidth="1"/>
    <col min="3" max="3" width="27.7109375" customWidth="1"/>
    <col min="4" max="8" width="17.28515625" customWidth="1"/>
  </cols>
  <sheetData>
    <row r="1" spans="1:8" x14ac:dyDescent="0.25">
      <c r="A1" s="1409" t="s">
        <v>195</v>
      </c>
      <c r="B1" s="1409"/>
      <c r="C1" s="1409"/>
      <c r="D1" s="1409"/>
      <c r="E1" s="1409"/>
      <c r="F1" s="1409"/>
      <c r="G1" s="1409"/>
      <c r="H1" s="1409"/>
    </row>
    <row r="2" spans="1:8" ht="24.95" customHeight="1" x14ac:dyDescent="0.25">
      <c r="A2" s="47"/>
      <c r="B2" s="47"/>
      <c r="C2" s="47"/>
      <c r="D2" s="47"/>
      <c r="E2" s="47"/>
      <c r="F2" s="47"/>
      <c r="G2" s="1410" t="s">
        <v>2897</v>
      </c>
      <c r="H2" s="1411"/>
    </row>
    <row r="3" spans="1:8" s="184" customFormat="1" ht="15" customHeight="1" x14ac:dyDescent="0.25">
      <c r="A3" s="7" t="s">
        <v>38</v>
      </c>
      <c r="B3" s="55"/>
      <c r="C3" s="1485">
        <f>'NOTE 1'!C3</f>
        <v>0</v>
      </c>
      <c r="D3" s="1485"/>
      <c r="E3" s="1485"/>
      <c r="F3" s="1485"/>
      <c r="G3" s="1485"/>
      <c r="H3" s="1485"/>
    </row>
    <row r="4" spans="1:8" s="184" customFormat="1" ht="15" customHeight="1" x14ac:dyDescent="0.25">
      <c r="A4" s="7" t="s">
        <v>39</v>
      </c>
      <c r="B4" s="1485">
        <f>'NOTE 1'!B4</f>
        <v>0</v>
      </c>
      <c r="C4" s="1485"/>
      <c r="D4" s="1485"/>
      <c r="E4" s="1485"/>
      <c r="F4" s="1485"/>
      <c r="G4" s="123" t="s">
        <v>40</v>
      </c>
      <c r="H4" s="172">
        <f>'NOTE 1'!I4</f>
        <v>0</v>
      </c>
    </row>
    <row r="5" spans="1:8" s="184" customFormat="1" ht="15" customHeight="1" x14ac:dyDescent="0.25">
      <c r="A5" s="7" t="s">
        <v>41</v>
      </c>
      <c r="B5" s="7"/>
      <c r="C5" s="162">
        <f>'NOTE 1'!C5</f>
        <v>0</v>
      </c>
      <c r="D5" s="56" t="s">
        <v>42</v>
      </c>
      <c r="E5" s="1555">
        <f>'NOTE 1'!G5</f>
        <v>0</v>
      </c>
      <c r="F5" s="1555"/>
      <c r="G5" s="123" t="s">
        <v>43</v>
      </c>
      <c r="H5" s="157">
        <f>'NOTE 1'!I5</f>
        <v>0</v>
      </c>
    </row>
    <row r="6" spans="1:8" s="184" customFormat="1" ht="15" customHeight="1" x14ac:dyDescent="0.25">
      <c r="A6" s="7" t="s">
        <v>1504</v>
      </c>
      <c r="B6" s="7"/>
      <c r="C6" s="443">
        <f>'NOTE 1'!C6</f>
        <v>0</v>
      </c>
      <c r="D6" s="441"/>
      <c r="E6" s="156"/>
      <c r="F6" s="156"/>
      <c r="G6" s="442"/>
      <c r="H6" s="157"/>
    </row>
    <row r="7" spans="1:8" ht="35.25" customHeight="1" x14ac:dyDescent="0.25">
      <c r="A7" s="1462" t="s">
        <v>2896</v>
      </c>
      <c r="B7" s="1462"/>
      <c r="C7" s="1462"/>
      <c r="D7" s="1462"/>
      <c r="E7" s="1462"/>
      <c r="F7" s="1462"/>
      <c r="G7" s="1462"/>
      <c r="H7" s="1462"/>
    </row>
    <row r="8" spans="1:8" s="3" customFormat="1" ht="37.5" customHeight="1" x14ac:dyDescent="0.2">
      <c r="A8" s="1502" t="s">
        <v>502</v>
      </c>
      <c r="B8" s="1503"/>
      <c r="C8" s="1556"/>
      <c r="D8" s="455" t="s">
        <v>531</v>
      </c>
      <c r="E8" s="455" t="s">
        <v>532</v>
      </c>
      <c r="F8" s="455" t="s">
        <v>1146</v>
      </c>
      <c r="G8" s="455" t="s">
        <v>533</v>
      </c>
      <c r="H8" s="455" t="s">
        <v>534</v>
      </c>
    </row>
    <row r="9" spans="1:8" s="3" customFormat="1" ht="20.25" customHeight="1" x14ac:dyDescent="0.2">
      <c r="A9" s="1465" t="s">
        <v>509</v>
      </c>
      <c r="B9" s="1466"/>
      <c r="C9" s="1467"/>
      <c r="D9" s="454" t="s">
        <v>107</v>
      </c>
      <c r="E9" s="454" t="s">
        <v>347</v>
      </c>
      <c r="F9" s="454" t="s">
        <v>535</v>
      </c>
      <c r="G9" s="454" t="s">
        <v>353</v>
      </c>
      <c r="H9" s="454" t="s">
        <v>536</v>
      </c>
    </row>
    <row r="10" spans="1:8" s="1" customFormat="1" ht="17.25" customHeight="1" x14ac:dyDescent="0.25">
      <c r="A10" s="1463" t="s">
        <v>214</v>
      </c>
      <c r="B10" s="1464"/>
      <c r="C10" s="1519"/>
      <c r="D10" s="93"/>
      <c r="E10" s="93"/>
      <c r="F10" s="59">
        <f t="shared" ref="F10:F13" si="0">D10-E10</f>
        <v>0</v>
      </c>
      <c r="G10" s="93"/>
      <c r="H10" s="59">
        <f t="shared" ref="H10:H13" si="1">G10-F10</f>
        <v>0</v>
      </c>
    </row>
    <row r="11" spans="1:8" s="1" customFormat="1" ht="17.25" customHeight="1" x14ac:dyDescent="0.25">
      <c r="A11" s="1463" t="s">
        <v>525</v>
      </c>
      <c r="B11" s="1464"/>
      <c r="C11" s="1519"/>
      <c r="D11" s="93"/>
      <c r="E11" s="93"/>
      <c r="F11" s="59">
        <f t="shared" si="0"/>
        <v>0</v>
      </c>
      <c r="G11" s="93"/>
      <c r="H11" s="59">
        <f t="shared" si="1"/>
        <v>0</v>
      </c>
    </row>
    <row r="12" spans="1:8" s="1" customFormat="1" ht="17.25" customHeight="1" x14ac:dyDescent="0.25">
      <c r="A12" s="1463" t="s">
        <v>222</v>
      </c>
      <c r="B12" s="1464"/>
      <c r="C12" s="1519"/>
      <c r="D12" s="93"/>
      <c r="E12" s="93"/>
      <c r="F12" s="59">
        <f t="shared" si="0"/>
        <v>0</v>
      </c>
      <c r="G12" s="93"/>
      <c r="H12" s="59">
        <f t="shared" si="1"/>
        <v>0</v>
      </c>
    </row>
    <row r="13" spans="1:8" s="1" customFormat="1" ht="17.25" customHeight="1" x14ac:dyDescent="0.25">
      <c r="A13" s="1463" t="s">
        <v>321</v>
      </c>
      <c r="B13" s="1464"/>
      <c r="C13" s="1519"/>
      <c r="D13" s="93"/>
      <c r="E13" s="93"/>
      <c r="F13" s="59">
        <f t="shared" si="0"/>
        <v>0</v>
      </c>
      <c r="G13" s="93"/>
      <c r="H13" s="59">
        <f t="shared" si="1"/>
        <v>0</v>
      </c>
    </row>
    <row r="14" spans="1:8" s="1" customFormat="1" ht="17.25" customHeight="1" x14ac:dyDescent="0.25">
      <c r="A14" s="1509" t="s">
        <v>319</v>
      </c>
      <c r="B14" s="1510"/>
      <c r="C14" s="1511"/>
      <c r="D14" s="187">
        <f>SUM(D10:D13)</f>
        <v>0</v>
      </c>
      <c r="E14" s="187">
        <f>SUM(E10:E13)</f>
        <v>0</v>
      </c>
      <c r="F14" s="187">
        <f>SUM(F10:F13)</f>
        <v>0</v>
      </c>
      <c r="G14" s="187">
        <f>SUM(G10:G13)</f>
        <v>0</v>
      </c>
      <c r="H14" s="187">
        <f>SUM(H10:H13)</f>
        <v>0</v>
      </c>
    </row>
    <row r="15" spans="1:8" s="1" customFormat="1" ht="17.25" customHeight="1" x14ac:dyDescent="0.25">
      <c r="A15" s="1463" t="s">
        <v>522</v>
      </c>
      <c r="B15" s="1464"/>
      <c r="C15" s="1519"/>
      <c r="D15" s="93"/>
      <c r="E15" s="93"/>
      <c r="F15" s="59">
        <f>D15-E15</f>
        <v>0</v>
      </c>
      <c r="G15" s="93"/>
      <c r="H15" s="59">
        <f>G15-F15</f>
        <v>0</v>
      </c>
    </row>
    <row r="16" spans="1:8" s="1" customFormat="1" ht="17.25" customHeight="1" x14ac:dyDescent="0.25">
      <c r="A16" s="1463" t="s">
        <v>238</v>
      </c>
      <c r="B16" s="1464"/>
      <c r="C16" s="1519"/>
      <c r="D16" s="93"/>
      <c r="E16" s="93"/>
      <c r="F16" s="59">
        <f t="shared" ref="F16:F19" si="2">D16-E16</f>
        <v>0</v>
      </c>
      <c r="G16" s="93"/>
      <c r="H16" s="59">
        <f t="shared" ref="H16:H19" si="3">G16-F16</f>
        <v>0</v>
      </c>
    </row>
    <row r="17" spans="1:8" s="1" customFormat="1" ht="17.25" customHeight="1" x14ac:dyDescent="0.25">
      <c r="A17" s="1463" t="s">
        <v>530</v>
      </c>
      <c r="B17" s="1464"/>
      <c r="C17" s="1519"/>
      <c r="D17" s="93"/>
      <c r="E17" s="93"/>
      <c r="F17" s="59">
        <f t="shared" si="2"/>
        <v>0</v>
      </c>
      <c r="G17" s="93"/>
      <c r="H17" s="59">
        <f t="shared" si="3"/>
        <v>0</v>
      </c>
    </row>
    <row r="18" spans="1:8" s="1" customFormat="1" ht="17.25" customHeight="1" x14ac:dyDescent="0.25">
      <c r="A18" s="1463" t="s">
        <v>246</v>
      </c>
      <c r="B18" s="1464"/>
      <c r="C18" s="1519"/>
      <c r="D18" s="93"/>
      <c r="E18" s="93"/>
      <c r="F18" s="59">
        <f t="shared" si="2"/>
        <v>0</v>
      </c>
      <c r="G18" s="93"/>
      <c r="H18" s="59">
        <f t="shared" si="3"/>
        <v>0</v>
      </c>
    </row>
    <row r="19" spans="1:8" s="1" customFormat="1" ht="17.25" customHeight="1" x14ac:dyDescent="0.25">
      <c r="A19" s="1463" t="s">
        <v>250</v>
      </c>
      <c r="B19" s="1464"/>
      <c r="C19" s="1519"/>
      <c r="D19" s="93"/>
      <c r="E19" s="93"/>
      <c r="F19" s="59">
        <f t="shared" si="2"/>
        <v>0</v>
      </c>
      <c r="G19" s="93"/>
      <c r="H19" s="59">
        <f t="shared" si="3"/>
        <v>0</v>
      </c>
    </row>
    <row r="20" spans="1:8" s="1" customFormat="1" ht="17.25" customHeight="1" x14ac:dyDescent="0.25">
      <c r="A20" s="1509" t="s">
        <v>322</v>
      </c>
      <c r="B20" s="1510"/>
      <c r="C20" s="1511"/>
      <c r="D20" s="187">
        <f>SUM(D15:D19)</f>
        <v>0</v>
      </c>
      <c r="E20" s="187">
        <f t="shared" ref="E20:H20" si="4">SUM(E15:E19)</f>
        <v>0</v>
      </c>
      <c r="F20" s="187">
        <f t="shared" si="4"/>
        <v>0</v>
      </c>
      <c r="G20" s="187">
        <f t="shared" si="4"/>
        <v>0</v>
      </c>
      <c r="H20" s="187">
        <f t="shared" si="4"/>
        <v>0</v>
      </c>
    </row>
    <row r="21" spans="1:8" s="1" customFormat="1" ht="17.25" customHeight="1" x14ac:dyDescent="0.25">
      <c r="A21" s="1463" t="s">
        <v>537</v>
      </c>
      <c r="B21" s="1464"/>
      <c r="C21" s="1519"/>
      <c r="D21" s="93"/>
      <c r="E21" s="93"/>
      <c r="F21" s="59">
        <f>D21-E21</f>
        <v>0</v>
      </c>
      <c r="G21" s="93"/>
      <c r="H21" s="59">
        <f>G21-F21</f>
        <v>0</v>
      </c>
    </row>
    <row r="22" spans="1:8" s="1" customFormat="1" ht="17.25" customHeight="1" x14ac:dyDescent="0.25">
      <c r="A22" s="1463" t="s">
        <v>324</v>
      </c>
      <c r="B22" s="1464"/>
      <c r="C22" s="1519"/>
      <c r="D22" s="93"/>
      <c r="E22" s="93"/>
      <c r="F22" s="59">
        <f>D22-E22</f>
        <v>0</v>
      </c>
      <c r="G22" s="93"/>
      <c r="H22" s="59">
        <f>G22-F22</f>
        <v>0</v>
      </c>
    </row>
    <row r="23" spans="1:8" s="1" customFormat="1" ht="17.25" customHeight="1" x14ac:dyDescent="0.25">
      <c r="A23" s="1509" t="s">
        <v>123</v>
      </c>
      <c r="B23" s="1510"/>
      <c r="C23" s="1511"/>
      <c r="D23" s="187">
        <f>SUM(D21:D22)</f>
        <v>0</v>
      </c>
      <c r="E23" s="187">
        <f t="shared" ref="E23:H23" si="5">SUM(E21:E22)</f>
        <v>0</v>
      </c>
      <c r="F23" s="187">
        <f t="shared" si="5"/>
        <v>0</v>
      </c>
      <c r="G23" s="187">
        <f t="shared" si="5"/>
        <v>0</v>
      </c>
      <c r="H23" s="187">
        <f t="shared" si="5"/>
        <v>0</v>
      </c>
    </row>
    <row r="24" spans="1:8" s="1" customFormat="1" ht="16.5" customHeight="1" x14ac:dyDescent="0.25">
      <c r="A24" s="1473" t="s">
        <v>316</v>
      </c>
      <c r="B24" s="1474"/>
      <c r="C24" s="1475"/>
      <c r="D24" s="179">
        <f>D14+D20+D23</f>
        <v>0</v>
      </c>
      <c r="E24" s="179">
        <f t="shared" ref="E24:H24" si="6">E14+E20+E23</f>
        <v>0</v>
      </c>
      <c r="F24" s="179">
        <f t="shared" si="6"/>
        <v>0</v>
      </c>
      <c r="G24" s="179">
        <f t="shared" si="6"/>
        <v>0</v>
      </c>
      <c r="H24" s="179">
        <f t="shared" si="6"/>
        <v>0</v>
      </c>
    </row>
    <row r="25" spans="1:8" s="3" customFormat="1" ht="11.25" x14ac:dyDescent="0.2">
      <c r="A25" s="1051" t="s">
        <v>1616</v>
      </c>
    </row>
    <row r="26" spans="1:8" s="3" customFormat="1" ht="11.25" x14ac:dyDescent="0.2">
      <c r="A26" s="955" t="s">
        <v>1744</v>
      </c>
    </row>
  </sheetData>
  <sheetProtection selectLockedCells="1"/>
  <mergeCells count="23">
    <mergeCell ref="A23:C23"/>
    <mergeCell ref="A24:C24"/>
    <mergeCell ref="A17:C17"/>
    <mergeCell ref="A1:H1"/>
    <mergeCell ref="G2:H2"/>
    <mergeCell ref="E5:F5"/>
    <mergeCell ref="A7:H7"/>
    <mergeCell ref="A10:C10"/>
    <mergeCell ref="A19:C19"/>
    <mergeCell ref="A20:C20"/>
    <mergeCell ref="A21:C21"/>
    <mergeCell ref="A22:C22"/>
    <mergeCell ref="A16:C16"/>
    <mergeCell ref="B4:F4"/>
    <mergeCell ref="C3:H3"/>
    <mergeCell ref="A8:C8"/>
    <mergeCell ref="A9:C9"/>
    <mergeCell ref="A18:C18"/>
    <mergeCell ref="A12:C12"/>
    <mergeCell ref="A13:C13"/>
    <mergeCell ref="A14:C14"/>
    <mergeCell ref="A15:C15"/>
    <mergeCell ref="A11:C11"/>
  </mergeCells>
  <dataValidations count="1">
    <dataValidation type="whole" allowBlank="1" showInputMessage="1" showErrorMessage="1" errorTitle="Attention !" error="Valeur numérique attendue" sqref="D10:E13 G10:G13 D15:E19 D21:E22 G21:G22 G15:G19">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theme="9" tint="0.39997558519241921"/>
    <pageSetUpPr fitToPage="1"/>
  </sheetPr>
  <dimension ref="A1:I23"/>
  <sheetViews>
    <sheetView showGridLines="0" workbookViewId="0">
      <selection activeCell="E19" sqref="E19"/>
    </sheetView>
  </sheetViews>
  <sheetFormatPr baseColWidth="10" defaultRowHeight="15" x14ac:dyDescent="0.25"/>
  <cols>
    <col min="2" max="2" width="15.42578125" customWidth="1"/>
    <col min="3" max="3" width="15.85546875" customWidth="1"/>
    <col min="4" max="4" width="14.28515625" customWidth="1"/>
    <col min="5" max="5" width="11.42578125" customWidth="1"/>
    <col min="6" max="6" width="12.42578125" customWidth="1"/>
    <col min="7" max="7" width="13" customWidth="1"/>
    <col min="8" max="9" width="12.42578125" customWidth="1"/>
  </cols>
  <sheetData>
    <row r="1" spans="1:9" x14ac:dyDescent="0.25">
      <c r="A1" s="1325" t="s">
        <v>195</v>
      </c>
      <c r="B1" s="1325"/>
      <c r="C1" s="1325"/>
      <c r="D1" s="1325"/>
      <c r="E1" s="1325"/>
      <c r="F1" s="1325"/>
      <c r="G1" s="1325"/>
      <c r="H1" s="1325"/>
      <c r="I1" s="1325"/>
    </row>
    <row r="2" spans="1:9" ht="24.95" customHeight="1" x14ac:dyDescent="0.25">
      <c r="A2" s="160"/>
      <c r="B2" s="160"/>
      <c r="C2" s="160"/>
      <c r="D2" s="160"/>
      <c r="E2" s="160"/>
      <c r="G2" s="449"/>
      <c r="H2" s="1316" t="s">
        <v>2899</v>
      </c>
      <c r="I2" s="1317"/>
    </row>
    <row r="3" spans="1:9" s="184" customFormat="1" ht="15" customHeight="1" x14ac:dyDescent="0.25">
      <c r="A3" s="86" t="s">
        <v>38</v>
      </c>
      <c r="B3" s="134"/>
      <c r="C3" s="1182">
        <f>'NOTE 1'!C3</f>
        <v>0</v>
      </c>
      <c r="D3" s="1182"/>
      <c r="E3" s="1182"/>
      <c r="F3" s="1182"/>
      <c r="G3" s="1182"/>
      <c r="H3" s="1182"/>
      <c r="I3" s="1182"/>
    </row>
    <row r="4" spans="1:9" s="184" customFormat="1" ht="15" customHeight="1" x14ac:dyDescent="0.25">
      <c r="A4" s="86" t="s">
        <v>39</v>
      </c>
      <c r="B4" s="423">
        <f>'NOTE 1'!B4</f>
        <v>0</v>
      </c>
      <c r="C4" s="423"/>
      <c r="D4" s="423"/>
      <c r="E4" s="423"/>
      <c r="F4" s="451"/>
      <c r="G4" s="452"/>
      <c r="H4" s="87" t="s">
        <v>40</v>
      </c>
      <c r="I4" s="54">
        <f>'NOTE 1'!I4</f>
        <v>0</v>
      </c>
    </row>
    <row r="5" spans="1:9" s="184" customFormat="1" ht="15" customHeight="1" x14ac:dyDescent="0.25">
      <c r="A5" s="86" t="s">
        <v>41</v>
      </c>
      <c r="B5" s="86"/>
      <c r="C5" s="425">
        <f>'NOTE 1'!C5</f>
        <v>0</v>
      </c>
      <c r="D5" s="189" t="s">
        <v>42</v>
      </c>
      <c r="E5" s="469">
        <f>'NOTE 1'!G5</f>
        <v>0</v>
      </c>
      <c r="F5" s="450"/>
      <c r="G5" s="385"/>
      <c r="H5" s="87" t="s">
        <v>43</v>
      </c>
      <c r="I5" s="161">
        <f>'NOTE 1'!I5</f>
        <v>0</v>
      </c>
    </row>
    <row r="6" spans="1:9" s="184" customFormat="1" ht="15" customHeight="1" x14ac:dyDescent="0.25">
      <c r="A6" s="7" t="s">
        <v>1504</v>
      </c>
      <c r="B6" s="86"/>
      <c r="C6" s="1568">
        <f>'NOTE 1'!C6</f>
        <v>0</v>
      </c>
      <c r="D6" s="1568"/>
      <c r="E6" s="80"/>
      <c r="F6" s="385"/>
      <c r="G6" s="385"/>
      <c r="H6" s="385"/>
      <c r="I6" s="54"/>
    </row>
    <row r="7" spans="1:9" ht="35.25" customHeight="1" x14ac:dyDescent="0.25">
      <c r="A7" s="1173" t="s">
        <v>2898</v>
      </c>
      <c r="B7" s="1173"/>
      <c r="C7" s="1173"/>
      <c r="D7" s="1173"/>
      <c r="E7" s="1173"/>
      <c r="F7" s="1173"/>
      <c r="G7" s="1173"/>
      <c r="H7" s="1173"/>
      <c r="I7" s="1173"/>
    </row>
    <row r="8" spans="1:9" ht="15" customHeight="1" x14ac:dyDescent="0.25">
      <c r="A8" s="1557" t="s">
        <v>538</v>
      </c>
      <c r="B8" s="1558"/>
      <c r="C8" s="1558"/>
      <c r="D8" s="1558"/>
      <c r="E8" s="1558"/>
      <c r="F8" s="1558"/>
      <c r="G8" s="1558"/>
      <c r="H8" s="1558"/>
      <c r="I8" s="1559"/>
    </row>
    <row r="9" spans="1:9" ht="108" customHeight="1" x14ac:dyDescent="0.25">
      <c r="A9" s="1564"/>
      <c r="B9" s="1565"/>
      <c r="C9" s="1565"/>
      <c r="D9" s="1565"/>
      <c r="E9" s="1565"/>
      <c r="F9" s="1565"/>
      <c r="G9" s="1565"/>
      <c r="H9" s="1565"/>
      <c r="I9" s="1566"/>
    </row>
    <row r="10" spans="1:9" ht="42.75" customHeight="1" x14ac:dyDescent="0.25">
      <c r="A10" s="1567" t="s">
        <v>539</v>
      </c>
      <c r="B10" s="1567"/>
      <c r="C10" s="1567"/>
      <c r="D10" s="1567"/>
      <c r="E10" s="1567"/>
      <c r="F10" s="447" t="s">
        <v>2772</v>
      </c>
      <c r="G10" s="447" t="s">
        <v>1619</v>
      </c>
      <c r="H10" s="447" t="s">
        <v>224</v>
      </c>
      <c r="I10" s="447" t="s">
        <v>540</v>
      </c>
    </row>
    <row r="11" spans="1:9" ht="15.75" customHeight="1" x14ac:dyDescent="0.25">
      <c r="A11" s="1560"/>
      <c r="B11" s="1560"/>
      <c r="C11" s="1560"/>
      <c r="D11" s="1560"/>
      <c r="E11" s="1560"/>
      <c r="F11" s="426"/>
      <c r="G11" s="426"/>
      <c r="H11" s="426"/>
      <c r="I11" s="426"/>
    </row>
    <row r="12" spans="1:9" ht="15.75" customHeight="1" x14ac:dyDescent="0.25">
      <c r="A12" s="1560"/>
      <c r="B12" s="1560"/>
      <c r="C12" s="1560"/>
      <c r="D12" s="1560"/>
      <c r="E12" s="1560"/>
      <c r="F12" s="426"/>
      <c r="G12" s="426"/>
      <c r="H12" s="426"/>
      <c r="I12" s="426"/>
    </row>
    <row r="13" spans="1:9" ht="15.75" customHeight="1" x14ac:dyDescent="0.25">
      <c r="A13" s="1560"/>
      <c r="B13" s="1560"/>
      <c r="C13" s="1560"/>
      <c r="D13" s="1560"/>
      <c r="E13" s="1560"/>
      <c r="F13" s="426"/>
      <c r="G13" s="426"/>
      <c r="H13" s="426"/>
      <c r="I13" s="426"/>
    </row>
    <row r="14" spans="1:9" ht="15.75" customHeight="1" x14ac:dyDescent="0.25">
      <c r="A14" s="1560"/>
      <c r="B14" s="1560"/>
      <c r="C14" s="1560"/>
      <c r="D14" s="1560"/>
      <c r="E14" s="1560"/>
      <c r="F14" s="426"/>
      <c r="G14" s="426"/>
      <c r="H14" s="426"/>
      <c r="I14" s="426"/>
    </row>
    <row r="15" spans="1:9" ht="15.75" customHeight="1" x14ac:dyDescent="0.25">
      <c r="A15" s="1560"/>
      <c r="B15" s="1560"/>
      <c r="C15" s="1560"/>
      <c r="D15" s="1560"/>
      <c r="E15" s="1560"/>
      <c r="F15" s="426"/>
      <c r="G15" s="426"/>
      <c r="H15" s="426"/>
      <c r="I15" s="426"/>
    </row>
    <row r="16" spans="1:9" ht="15.75" customHeight="1" x14ac:dyDescent="0.25">
      <c r="A16" s="1560"/>
      <c r="B16" s="1560"/>
      <c r="C16" s="1560"/>
      <c r="D16" s="1560"/>
      <c r="E16" s="1560"/>
      <c r="F16" s="426"/>
      <c r="G16" s="426"/>
      <c r="H16" s="426"/>
      <c r="I16" s="426"/>
    </row>
    <row r="17" spans="1:9" ht="15.75" customHeight="1" x14ac:dyDescent="0.25">
      <c r="A17" s="1560"/>
      <c r="B17" s="1560"/>
      <c r="C17" s="1560"/>
      <c r="D17" s="1560"/>
      <c r="E17" s="1560"/>
      <c r="F17" s="426"/>
      <c r="G17" s="426"/>
      <c r="H17" s="426"/>
      <c r="I17" s="426"/>
    </row>
    <row r="18" spans="1:9" ht="15.75" customHeight="1" x14ac:dyDescent="0.25">
      <c r="A18" s="1561" t="s">
        <v>316</v>
      </c>
      <c r="B18" s="1561"/>
      <c r="C18" s="1561"/>
      <c r="D18" s="1561"/>
      <c r="E18" s="1561"/>
      <c r="F18" s="448">
        <f>SUM(F11:F17)</f>
        <v>0</v>
      </c>
      <c r="G18" s="448">
        <f t="shared" ref="G18:I18" si="0">SUM(G11:G17)</f>
        <v>0</v>
      </c>
      <c r="H18" s="448">
        <f t="shared" si="0"/>
        <v>0</v>
      </c>
      <c r="I18" s="448">
        <f t="shared" si="0"/>
        <v>0</v>
      </c>
    </row>
    <row r="19" spans="1:9" ht="15" customHeight="1" x14ac:dyDescent="0.25">
      <c r="A19" s="1557" t="s">
        <v>541</v>
      </c>
      <c r="B19" s="1558"/>
      <c r="C19" s="1558"/>
      <c r="D19" s="1558"/>
      <c r="E19" s="1558"/>
      <c r="F19" s="1558"/>
      <c r="G19" s="1558"/>
      <c r="H19" s="1558"/>
      <c r="I19" s="1559"/>
    </row>
    <row r="20" spans="1:9" ht="108" customHeight="1" x14ac:dyDescent="0.25">
      <c r="A20" s="1451"/>
      <c r="B20" s="1452"/>
      <c r="C20" s="1452"/>
      <c r="D20" s="1452"/>
      <c r="E20" s="1452"/>
      <c r="F20" s="1452"/>
      <c r="G20" s="1452"/>
      <c r="H20" s="1452"/>
      <c r="I20" s="1453"/>
    </row>
    <row r="21" spans="1:9" ht="15" customHeight="1" x14ac:dyDescent="0.25">
      <c r="A21" s="1557" t="s">
        <v>542</v>
      </c>
      <c r="B21" s="1558"/>
      <c r="C21" s="1558"/>
      <c r="D21" s="1558"/>
      <c r="E21" s="1558"/>
      <c r="F21" s="1558"/>
      <c r="G21" s="1558"/>
      <c r="H21" s="1558"/>
      <c r="I21" s="1559"/>
    </row>
    <row r="22" spans="1:9" ht="108" customHeight="1" x14ac:dyDescent="0.25">
      <c r="A22" s="1454"/>
      <c r="B22" s="1455"/>
      <c r="C22" s="1455"/>
      <c r="D22" s="1455"/>
      <c r="E22" s="1455"/>
      <c r="F22" s="1455"/>
      <c r="G22" s="1455"/>
      <c r="H22" s="1455"/>
      <c r="I22" s="1456"/>
    </row>
    <row r="23" spans="1:9" ht="20.25" customHeight="1" x14ac:dyDescent="0.25">
      <c r="A23" s="1563" t="s">
        <v>543</v>
      </c>
      <c r="B23" s="1563"/>
      <c r="C23" s="1563"/>
      <c r="D23" s="1563"/>
      <c r="E23" s="1563"/>
      <c r="F23" s="1563"/>
      <c r="G23" s="1563"/>
      <c r="H23" s="1562"/>
      <c r="I23" s="1562"/>
    </row>
  </sheetData>
  <sheetProtection selectLockedCells="1"/>
  <mergeCells count="22">
    <mergeCell ref="H23:I23"/>
    <mergeCell ref="A23:G23"/>
    <mergeCell ref="A15:E15"/>
    <mergeCell ref="A1:I1"/>
    <mergeCell ref="C3:I3"/>
    <mergeCell ref="A7:I7"/>
    <mergeCell ref="A8:I8"/>
    <mergeCell ref="A9:I9"/>
    <mergeCell ref="A10:E10"/>
    <mergeCell ref="A11:E11"/>
    <mergeCell ref="A12:E12"/>
    <mergeCell ref="A13:E13"/>
    <mergeCell ref="A14:E14"/>
    <mergeCell ref="C6:D6"/>
    <mergeCell ref="H2:I2"/>
    <mergeCell ref="A22:I22"/>
    <mergeCell ref="A21:I21"/>
    <mergeCell ref="A16:E16"/>
    <mergeCell ref="A17:E17"/>
    <mergeCell ref="A18:E18"/>
    <mergeCell ref="A19:I19"/>
    <mergeCell ref="A20:I20"/>
  </mergeCells>
  <dataValidations count="1">
    <dataValidation type="whole" allowBlank="1" showInputMessage="1" showErrorMessage="1" errorTitle="Attention!" error="Valeur numérique attendue" sqref="F11:I17 H23:I23">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tabColor theme="9" tint="0.39997558519241921"/>
  </sheetPr>
  <dimension ref="A1:K43"/>
  <sheetViews>
    <sheetView showGridLines="0" topLeftCell="A7" zoomScale="50" zoomScaleNormal="50" zoomScalePageLayoutView="50" workbookViewId="0">
      <selection activeCell="E19" sqref="E19"/>
    </sheetView>
  </sheetViews>
  <sheetFormatPr baseColWidth="10" defaultColWidth="11.42578125" defaultRowHeight="15" x14ac:dyDescent="0.25"/>
  <cols>
    <col min="1" max="1" width="11.42578125" style="209"/>
    <col min="2" max="2" width="16.140625" style="209" customWidth="1"/>
    <col min="3" max="3" width="11.42578125" style="209"/>
    <col min="4" max="4" width="13.42578125" style="209" customWidth="1"/>
    <col min="5" max="5" width="20.42578125" style="209" customWidth="1"/>
    <col min="6" max="7" width="16.140625" style="209" customWidth="1"/>
    <col min="8" max="8" width="11.42578125" style="209" customWidth="1"/>
    <col min="9" max="11" width="17.140625" style="209" customWidth="1"/>
    <col min="12" max="16384" width="11.42578125" style="209"/>
  </cols>
  <sheetData>
    <row r="1" spans="1:11" x14ac:dyDescent="0.25">
      <c r="A1" s="1178" t="s">
        <v>195</v>
      </c>
      <c r="B1" s="1178"/>
      <c r="C1" s="1178"/>
      <c r="D1" s="1178"/>
      <c r="E1" s="1178"/>
      <c r="F1" s="1178"/>
      <c r="G1" s="1178"/>
      <c r="H1" s="1178"/>
      <c r="I1" s="1178"/>
      <c r="J1" s="1178"/>
      <c r="K1" s="1178"/>
    </row>
    <row r="2" spans="1:11" ht="24.95" customHeight="1" x14ac:dyDescent="0.25">
      <c r="A2" s="974"/>
      <c r="B2" s="974"/>
      <c r="C2" s="974"/>
      <c r="D2" s="974"/>
      <c r="E2" s="974"/>
      <c r="F2" s="974"/>
      <c r="G2" s="974"/>
      <c r="J2" s="1354" t="s">
        <v>1713</v>
      </c>
      <c r="K2" s="1355"/>
    </row>
    <row r="3" spans="1:11" s="739" customFormat="1" ht="15" customHeight="1" x14ac:dyDescent="0.25">
      <c r="A3" s="86" t="s">
        <v>38</v>
      </c>
      <c r="B3" s="134"/>
      <c r="C3" s="1584">
        <f>'NOTE 1'!C3</f>
        <v>0</v>
      </c>
      <c r="D3" s="1584"/>
      <c r="E3" s="1584"/>
      <c r="F3" s="1584"/>
      <c r="G3" s="1584"/>
      <c r="H3" s="1584"/>
      <c r="I3" s="1584"/>
      <c r="J3" s="1584"/>
      <c r="K3" s="1584"/>
    </row>
    <row r="4" spans="1:11" s="739" customFormat="1" ht="15" customHeight="1" x14ac:dyDescent="0.25">
      <c r="A4" s="86" t="s">
        <v>39</v>
      </c>
      <c r="B4" s="1580">
        <f>'NOTE 1'!B4</f>
        <v>0</v>
      </c>
      <c r="C4" s="1580"/>
      <c r="D4" s="1580"/>
      <c r="E4" s="1580"/>
      <c r="F4" s="1580"/>
      <c r="G4" s="1580"/>
      <c r="H4" s="1580"/>
      <c r="I4" s="87" t="s">
        <v>40</v>
      </c>
      <c r="J4" s="1579">
        <f>'NOTE 1'!I4</f>
        <v>0</v>
      </c>
      <c r="K4" s="1579"/>
    </row>
    <row r="5" spans="1:11" s="739" customFormat="1" ht="15" customHeight="1" x14ac:dyDescent="0.25">
      <c r="A5" s="86" t="s">
        <v>41</v>
      </c>
      <c r="B5" s="86"/>
      <c r="C5" s="1580">
        <f>'NOTE 1'!C5</f>
        <v>0</v>
      </c>
      <c r="D5" s="1580"/>
      <c r="E5" s="1580"/>
      <c r="F5" s="189" t="s">
        <v>42</v>
      </c>
      <c r="G5" s="1581">
        <f>'NOTE 1'!G5</f>
        <v>0</v>
      </c>
      <c r="H5" s="1581"/>
      <c r="I5" s="87" t="s">
        <v>43</v>
      </c>
      <c r="J5" s="1579">
        <f>'NOTE 1'!I5</f>
        <v>0</v>
      </c>
      <c r="K5" s="1579"/>
    </row>
    <row r="6" spans="1:11" s="739" customFormat="1" ht="15" customHeight="1" x14ac:dyDescent="0.25">
      <c r="A6" s="86" t="s">
        <v>1504</v>
      </c>
      <c r="B6" s="86"/>
      <c r="C6" s="1582">
        <f>'NOTE 1'!C6</f>
        <v>0</v>
      </c>
      <c r="D6" s="1582"/>
      <c r="E6" s="1582"/>
      <c r="F6" s="384"/>
      <c r="G6" s="80"/>
      <c r="H6" s="80"/>
      <c r="I6" s="385"/>
      <c r="J6" s="54"/>
      <c r="K6" s="1004"/>
    </row>
    <row r="7" spans="1:11" ht="27.75" customHeight="1" x14ac:dyDescent="0.25">
      <c r="A7" s="1583" t="s">
        <v>1585</v>
      </c>
      <c r="B7" s="1583"/>
      <c r="C7" s="1583"/>
      <c r="D7" s="1583"/>
      <c r="E7" s="1583"/>
      <c r="F7" s="1583"/>
      <c r="G7" s="1583"/>
      <c r="H7" s="1583"/>
      <c r="I7" s="1583"/>
      <c r="J7" s="1583"/>
      <c r="K7" s="1583"/>
    </row>
    <row r="8" spans="1:11" ht="46.5" customHeight="1" x14ac:dyDescent="0.25">
      <c r="A8" s="1572" t="s">
        <v>544</v>
      </c>
      <c r="B8" s="1573"/>
      <c r="C8" s="1573"/>
      <c r="D8" s="1573"/>
      <c r="E8" s="1574"/>
      <c r="F8" s="447" t="s">
        <v>545</v>
      </c>
      <c r="G8" s="447" t="s">
        <v>546</v>
      </c>
      <c r="H8" s="447" t="s">
        <v>547</v>
      </c>
      <c r="I8" s="447" t="s">
        <v>548</v>
      </c>
      <c r="J8" s="447" t="s">
        <v>549</v>
      </c>
      <c r="K8" s="447" t="s">
        <v>550</v>
      </c>
    </row>
    <row r="9" spans="1:11" ht="15" customHeight="1" x14ac:dyDescent="0.25">
      <c r="A9" s="1423" t="s">
        <v>260</v>
      </c>
      <c r="B9" s="1423"/>
      <c r="C9" s="1423"/>
      <c r="D9" s="1424"/>
      <c r="E9" s="1005"/>
      <c r="F9" s="977"/>
      <c r="G9" s="977"/>
      <c r="H9" s="748" t="str">
        <f>IF(G9,(F9-G9)/ABS(G9),IF(ISBLANK(G9),"",IF(F9,IF( F9 &gt; 0,1,-1),"")))</f>
        <v/>
      </c>
      <c r="I9" s="977"/>
      <c r="J9" s="977"/>
      <c r="K9" s="977"/>
    </row>
    <row r="10" spans="1:11" ht="15" customHeight="1" x14ac:dyDescent="0.25">
      <c r="A10" s="1423" t="s">
        <v>551</v>
      </c>
      <c r="B10" s="1423"/>
      <c r="C10" s="1423"/>
      <c r="D10" s="1424"/>
      <c r="E10" s="1005"/>
      <c r="F10" s="977"/>
      <c r="G10" s="977"/>
      <c r="H10" s="748" t="str">
        <f t="shared" ref="H10:H17" si="0">IF(G10,(F10-G10)/ABS(G10),IF(ISBLANK(G10),"",IF(F10,IF( F10 &gt; 0,1,-1),"")))</f>
        <v/>
      </c>
      <c r="I10" s="977"/>
      <c r="J10" s="977"/>
      <c r="K10" s="977"/>
    </row>
    <row r="11" spans="1:11" ht="15" customHeight="1" x14ac:dyDescent="0.25">
      <c r="A11" s="1423" t="s">
        <v>552</v>
      </c>
      <c r="B11" s="1423"/>
      <c r="C11" s="1423"/>
      <c r="D11" s="1424"/>
      <c r="E11" s="1005"/>
      <c r="F11" s="977"/>
      <c r="G11" s="977"/>
      <c r="H11" s="748" t="str">
        <f t="shared" si="0"/>
        <v/>
      </c>
      <c r="I11" s="977"/>
      <c r="J11" s="977"/>
      <c r="K11" s="977"/>
    </row>
    <row r="12" spans="1:11" ht="15" customHeight="1" x14ac:dyDescent="0.25">
      <c r="A12" s="1423" t="s">
        <v>553</v>
      </c>
      <c r="B12" s="1423"/>
      <c r="C12" s="1423"/>
      <c r="D12" s="1424"/>
      <c r="E12" s="1005"/>
      <c r="F12" s="977"/>
      <c r="G12" s="977"/>
      <c r="H12" s="748" t="str">
        <f t="shared" si="0"/>
        <v/>
      </c>
      <c r="I12" s="977"/>
      <c r="J12" s="977"/>
      <c r="K12" s="977"/>
    </row>
    <row r="13" spans="1:11" ht="15" customHeight="1" x14ac:dyDescent="0.25">
      <c r="A13" s="1423" t="s">
        <v>554</v>
      </c>
      <c r="B13" s="1423"/>
      <c r="C13" s="1423"/>
      <c r="D13" s="1424"/>
      <c r="E13" s="1005"/>
      <c r="F13" s="977"/>
      <c r="G13" s="977"/>
      <c r="H13" s="748" t="str">
        <f t="shared" si="0"/>
        <v/>
      </c>
      <c r="I13" s="977"/>
      <c r="J13" s="977"/>
      <c r="K13" s="977"/>
    </row>
    <row r="14" spans="1:11" ht="15" customHeight="1" x14ac:dyDescent="0.25">
      <c r="A14" s="1423" t="s">
        <v>555</v>
      </c>
      <c r="B14" s="1423"/>
      <c r="C14" s="1423"/>
      <c r="D14" s="1424"/>
      <c r="E14" s="1005"/>
      <c r="F14" s="977"/>
      <c r="G14" s="977"/>
      <c r="H14" s="748" t="str">
        <f t="shared" si="0"/>
        <v/>
      </c>
      <c r="I14" s="977"/>
      <c r="J14" s="977"/>
      <c r="K14" s="977"/>
    </row>
    <row r="15" spans="1:11" ht="15" customHeight="1" x14ac:dyDescent="0.25">
      <c r="A15" s="1423" t="s">
        <v>556</v>
      </c>
      <c r="B15" s="1423"/>
      <c r="C15" s="1423"/>
      <c r="D15" s="1424"/>
      <c r="E15" s="1005"/>
      <c r="F15" s="977"/>
      <c r="G15" s="977"/>
      <c r="H15" s="748" t="str">
        <f t="shared" si="0"/>
        <v/>
      </c>
      <c r="I15" s="977"/>
      <c r="J15" s="977"/>
      <c r="K15" s="977"/>
    </row>
    <row r="16" spans="1:11" ht="15" customHeight="1" x14ac:dyDescent="0.25">
      <c r="A16" s="1427" t="s">
        <v>2773</v>
      </c>
      <c r="B16" s="1427"/>
      <c r="C16" s="1427"/>
      <c r="D16" s="1428"/>
      <c r="E16" s="1005"/>
      <c r="F16" s="977"/>
      <c r="G16" s="977"/>
      <c r="H16" s="748" t="str">
        <f t="shared" si="0"/>
        <v/>
      </c>
      <c r="I16" s="977"/>
      <c r="J16" s="977"/>
      <c r="K16" s="977"/>
    </row>
    <row r="17" spans="1:11" ht="15" customHeight="1" x14ac:dyDescent="0.25">
      <c r="A17" s="1427" t="s">
        <v>2774</v>
      </c>
      <c r="B17" s="1427"/>
      <c r="C17" s="1427"/>
      <c r="D17" s="1428"/>
      <c r="E17" s="1005"/>
      <c r="F17" s="977"/>
      <c r="G17" s="977"/>
      <c r="H17" s="748" t="str">
        <f t="shared" si="0"/>
        <v/>
      </c>
      <c r="I17" s="977"/>
      <c r="J17" s="977"/>
      <c r="K17" s="977"/>
    </row>
    <row r="18" spans="1:11" ht="15" customHeight="1" x14ac:dyDescent="0.25">
      <c r="A18" s="1576" t="s">
        <v>557</v>
      </c>
      <c r="B18" s="1576"/>
      <c r="C18" s="1576"/>
      <c r="D18" s="1577"/>
      <c r="E18" s="1006"/>
      <c r="F18" s="211">
        <f>SUM(F9:F15)</f>
        <v>0</v>
      </c>
      <c r="G18" s="211">
        <f t="shared" ref="G18:K18" si="1">SUM(G9:G15)</f>
        <v>0</v>
      </c>
      <c r="H18" s="749" t="str">
        <f>IF(G18,(F18-G18)/G18,IF(ISBLANK(G18),"",IF(F18,1,"")))</f>
        <v/>
      </c>
      <c r="I18" s="1010">
        <f t="shared" si="1"/>
        <v>0</v>
      </c>
      <c r="J18" s="1010">
        <f t="shared" si="1"/>
        <v>0</v>
      </c>
      <c r="K18" s="1010">
        <f t="shared" si="1"/>
        <v>0</v>
      </c>
    </row>
    <row r="19" spans="1:11" ht="15" customHeight="1" x14ac:dyDescent="0.25">
      <c r="A19" s="1423" t="s">
        <v>2775</v>
      </c>
      <c r="B19" s="1423"/>
      <c r="C19" s="1423"/>
      <c r="D19" s="1424"/>
      <c r="E19" s="1005"/>
      <c r="F19" s="977"/>
      <c r="G19" s="977"/>
      <c r="H19" s="748" t="str">
        <f>IF(G19,(F19-G19)/ABS(G19),IF(ISBLANK(G19),"",IF(F19,IF( F19 &gt; 0,1,-1),"")))</f>
        <v/>
      </c>
      <c r="I19" s="958"/>
      <c r="J19" s="958"/>
      <c r="K19" s="958"/>
    </row>
    <row r="20" spans="1:11" ht="15" customHeight="1" x14ac:dyDescent="0.25">
      <c r="A20" s="1423" t="s">
        <v>2776</v>
      </c>
      <c r="B20" s="1423"/>
      <c r="C20" s="1423"/>
      <c r="D20" s="1424"/>
      <c r="E20" s="1005"/>
      <c r="F20" s="977"/>
      <c r="G20" s="977"/>
      <c r="H20" s="748" t="str">
        <f>IF(G20,(F20-G20)/ABS(G20),IF(ISBLANK(G20),"",IF(F20,IF( F20 &gt; 0,1,-1),"")))</f>
        <v/>
      </c>
      <c r="I20" s="958"/>
      <c r="J20" s="958"/>
      <c r="K20" s="958"/>
    </row>
    <row r="21" spans="1:11" ht="15" customHeight="1" x14ac:dyDescent="0.25">
      <c r="A21" s="1576" t="s">
        <v>558</v>
      </c>
      <c r="B21" s="1576"/>
      <c r="C21" s="1576"/>
      <c r="D21" s="1577"/>
      <c r="E21" s="1006"/>
      <c r="F21" s="97">
        <f>F18+F19+F20</f>
        <v>0</v>
      </c>
      <c r="G21" s="97">
        <f>G18+G19+G20</f>
        <v>0</v>
      </c>
      <c r="H21" s="749" t="str">
        <f t="shared" ref="H21" si="2">IF(G21,(F21-G21)/G21,IF(ISBLANK(G21),"",IF(F21,1,"")))</f>
        <v/>
      </c>
      <c r="I21" s="959"/>
      <c r="J21" s="959"/>
      <c r="K21" s="959"/>
    </row>
    <row r="22" spans="1:11" ht="3" customHeight="1" x14ac:dyDescent="0.25">
      <c r="A22" s="84"/>
      <c r="B22" s="84"/>
      <c r="C22" s="84"/>
      <c r="D22" s="84"/>
      <c r="E22" s="84"/>
      <c r="F22" s="84"/>
      <c r="G22" s="84"/>
      <c r="H22" s="84"/>
      <c r="I22" s="84"/>
      <c r="J22" s="84"/>
    </row>
    <row r="23" spans="1:11" x14ac:dyDescent="0.25">
      <c r="A23" s="1569" t="s">
        <v>559</v>
      </c>
      <c r="B23" s="1569"/>
      <c r="C23" s="1569"/>
      <c r="D23" s="1569"/>
      <c r="E23" s="1569"/>
      <c r="F23" s="1569"/>
      <c r="G23" s="1569"/>
      <c r="H23" s="1569"/>
      <c r="I23" s="1569"/>
      <c r="J23" s="1569"/>
      <c r="K23" s="1569"/>
    </row>
    <row r="24" spans="1:11" ht="35.25" customHeight="1" x14ac:dyDescent="0.25">
      <c r="A24" s="1578" t="s">
        <v>560</v>
      </c>
      <c r="B24" s="1578"/>
      <c r="C24" s="1578"/>
      <c r="D24" s="1578"/>
      <c r="E24" s="1572" t="s">
        <v>561</v>
      </c>
      <c r="F24" s="1574"/>
      <c r="G24" s="447" t="s">
        <v>562</v>
      </c>
      <c r="H24" s="447" t="s">
        <v>563</v>
      </c>
      <c r="I24" s="447" t="s">
        <v>564</v>
      </c>
      <c r="J24" s="447" t="s">
        <v>1625</v>
      </c>
      <c r="K24" s="447" t="s">
        <v>1624</v>
      </c>
    </row>
    <row r="25" spans="1:11" ht="15" customHeight="1" x14ac:dyDescent="0.25">
      <c r="A25" s="1575"/>
      <c r="B25" s="1575"/>
      <c r="C25" s="1575"/>
      <c r="D25" s="1575"/>
      <c r="E25" s="1570"/>
      <c r="F25" s="1571"/>
      <c r="G25" s="561"/>
      <c r="H25" s="560"/>
      <c r="I25" s="977"/>
      <c r="J25" s="977"/>
      <c r="K25" s="977"/>
    </row>
    <row r="26" spans="1:11" ht="15" customHeight="1" x14ac:dyDescent="0.25">
      <c r="A26" s="1575"/>
      <c r="B26" s="1575"/>
      <c r="C26" s="1575"/>
      <c r="D26" s="1575"/>
      <c r="E26" s="1570"/>
      <c r="F26" s="1571"/>
      <c r="G26" s="561"/>
      <c r="H26" s="560"/>
      <c r="I26" s="977"/>
      <c r="J26" s="977"/>
      <c r="K26" s="977"/>
    </row>
    <row r="27" spans="1:11" ht="15" customHeight="1" x14ac:dyDescent="0.25">
      <c r="A27" s="1575"/>
      <c r="B27" s="1575"/>
      <c r="C27" s="1575"/>
      <c r="D27" s="1575"/>
      <c r="E27" s="1570"/>
      <c r="F27" s="1571"/>
      <c r="G27" s="561"/>
      <c r="H27" s="560"/>
      <c r="I27" s="977"/>
      <c r="J27" s="977"/>
      <c r="K27" s="977"/>
    </row>
    <row r="28" spans="1:11" ht="15" customHeight="1" x14ac:dyDescent="0.25">
      <c r="A28" s="1575"/>
      <c r="B28" s="1575"/>
      <c r="C28" s="1575"/>
      <c r="D28" s="1575"/>
      <c r="E28" s="1570"/>
      <c r="F28" s="1571"/>
      <c r="G28" s="561"/>
      <c r="H28" s="560"/>
      <c r="I28" s="977"/>
      <c r="J28" s="977"/>
      <c r="K28" s="977"/>
    </row>
    <row r="29" spans="1:11" ht="15" customHeight="1" x14ac:dyDescent="0.25">
      <c r="A29" s="1575"/>
      <c r="B29" s="1575"/>
      <c r="C29" s="1575"/>
      <c r="D29" s="1575"/>
      <c r="E29" s="1570"/>
      <c r="F29" s="1571"/>
      <c r="G29" s="561"/>
      <c r="H29" s="560"/>
      <c r="I29" s="977"/>
      <c r="J29" s="977"/>
      <c r="K29" s="977"/>
    </row>
    <row r="30" spans="1:11" ht="15" customHeight="1" x14ac:dyDescent="0.25">
      <c r="A30" s="1575"/>
      <c r="B30" s="1575"/>
      <c r="C30" s="1575"/>
      <c r="D30" s="1575"/>
      <c r="E30" s="1570"/>
      <c r="F30" s="1571"/>
      <c r="G30" s="561"/>
      <c r="H30" s="560"/>
      <c r="I30" s="977"/>
      <c r="J30" s="977"/>
      <c r="K30" s="977"/>
    </row>
    <row r="31" spans="1:11" ht="15" customHeight="1" x14ac:dyDescent="0.25">
      <c r="A31" s="1575"/>
      <c r="B31" s="1575"/>
      <c r="C31" s="1575"/>
      <c r="D31" s="1575"/>
      <c r="E31" s="1570"/>
      <c r="F31" s="1571"/>
      <c r="G31" s="561"/>
      <c r="H31" s="560"/>
      <c r="I31" s="977"/>
      <c r="J31" s="977"/>
      <c r="K31" s="977"/>
    </row>
    <row r="32" spans="1:11" ht="15" customHeight="1" x14ac:dyDescent="0.25">
      <c r="A32" s="1575"/>
      <c r="B32" s="1575"/>
      <c r="C32" s="1575"/>
      <c r="D32" s="1575"/>
      <c r="E32" s="1570"/>
      <c r="F32" s="1571"/>
      <c r="G32" s="561"/>
      <c r="H32" s="560"/>
      <c r="I32" s="977"/>
      <c r="J32" s="977"/>
      <c r="K32" s="977"/>
    </row>
    <row r="33" spans="1:10" s="655" customFormat="1" ht="11.25" customHeight="1" x14ac:dyDescent="0.2">
      <c r="A33" s="1007" t="s">
        <v>1626</v>
      </c>
      <c r="B33" s="1008"/>
      <c r="C33" s="1008"/>
      <c r="D33" s="1008"/>
      <c r="E33" s="1009" t="s">
        <v>1627</v>
      </c>
      <c r="F33" s="1008"/>
      <c r="G33" s="1008"/>
      <c r="H33" s="1008"/>
      <c r="I33" s="1008"/>
      <c r="J33" s="1008"/>
    </row>
    <row r="34" spans="1:10" s="655" customFormat="1" ht="11.25" x14ac:dyDescent="0.2">
      <c r="A34" s="1011" t="s">
        <v>1616</v>
      </c>
    </row>
    <row r="35" spans="1:10" s="655" customFormat="1" ht="10.5" customHeight="1" x14ac:dyDescent="0.2">
      <c r="A35" s="1056" t="s">
        <v>1745</v>
      </c>
      <c r="F35" s="1057" t="s">
        <v>1747</v>
      </c>
    </row>
    <row r="36" spans="1:10" s="655" customFormat="1" ht="10.5" customHeight="1" x14ac:dyDescent="0.2">
      <c r="A36" s="1056" t="s">
        <v>1770</v>
      </c>
      <c r="F36" s="1057" t="s">
        <v>1748</v>
      </c>
    </row>
    <row r="37" spans="1:10" s="655" customFormat="1" ht="10.5" customHeight="1" x14ac:dyDescent="0.2">
      <c r="A37" s="1056" t="s">
        <v>1746</v>
      </c>
    </row>
    <row r="38" spans="1:10" s="655" customFormat="1" ht="10.5" customHeight="1" x14ac:dyDescent="0.2">
      <c r="A38" s="1056" t="s">
        <v>1740</v>
      </c>
    </row>
    <row r="39" spans="1:10" s="655" customFormat="1" ht="10.5" customHeight="1" x14ac:dyDescent="0.2">
      <c r="A39" s="1055" t="s">
        <v>2934</v>
      </c>
    </row>
    <row r="40" spans="1:10" s="655" customFormat="1" ht="10.5" customHeight="1" x14ac:dyDescent="0.2">
      <c r="A40" s="1055" t="s">
        <v>2935</v>
      </c>
    </row>
    <row r="41" spans="1:10" s="655" customFormat="1" ht="10.5" customHeight="1" x14ac:dyDescent="0.2">
      <c r="A41" s="1055" t="s">
        <v>2936</v>
      </c>
    </row>
    <row r="42" spans="1:10" ht="10.5" customHeight="1" x14ac:dyDescent="0.25">
      <c r="B42" s="415"/>
      <c r="C42" s="415"/>
      <c r="D42" s="415"/>
      <c r="E42" s="415"/>
    </row>
    <row r="43" spans="1:10" ht="10.5" customHeight="1" x14ac:dyDescent="0.25">
      <c r="B43" s="415"/>
      <c r="C43" s="415"/>
      <c r="D43" s="415"/>
      <c r="E43" s="415"/>
    </row>
  </sheetData>
  <sheetProtection selectLockedCells="1"/>
  <mergeCells count="43">
    <mergeCell ref="A16:D16"/>
    <mergeCell ref="A17:D17"/>
    <mergeCell ref="J2:K2"/>
    <mergeCell ref="J4:K4"/>
    <mergeCell ref="A13:D13"/>
    <mergeCell ref="A12:D12"/>
    <mergeCell ref="B4:H4"/>
    <mergeCell ref="C5:E5"/>
    <mergeCell ref="G5:H5"/>
    <mergeCell ref="A9:D9"/>
    <mergeCell ref="A10:D10"/>
    <mergeCell ref="A11:D11"/>
    <mergeCell ref="C6:E6"/>
    <mergeCell ref="J5:K5"/>
    <mergeCell ref="A7:K7"/>
    <mergeCell ref="C3:K3"/>
    <mergeCell ref="A25:D25"/>
    <mergeCell ref="E25:F25"/>
    <mergeCell ref="A32:D32"/>
    <mergeCell ref="E32:F32"/>
    <mergeCell ref="A26:D26"/>
    <mergeCell ref="E26:F26"/>
    <mergeCell ref="A30:D30"/>
    <mergeCell ref="E30:F30"/>
    <mergeCell ref="A31:D31"/>
    <mergeCell ref="E31:F31"/>
    <mergeCell ref="A27:D27"/>
    <mergeCell ref="A1:K1"/>
    <mergeCell ref="A23:K23"/>
    <mergeCell ref="E27:F27"/>
    <mergeCell ref="E28:F28"/>
    <mergeCell ref="E29:F29"/>
    <mergeCell ref="A8:E8"/>
    <mergeCell ref="A28:D28"/>
    <mergeCell ref="A29:D29"/>
    <mergeCell ref="A14:D14"/>
    <mergeCell ref="A15:D15"/>
    <mergeCell ref="A18:D18"/>
    <mergeCell ref="A19:D19"/>
    <mergeCell ref="A20:D20"/>
    <mergeCell ref="A21:D21"/>
    <mergeCell ref="A24:D24"/>
    <mergeCell ref="E24:F24"/>
  </mergeCells>
  <dataValidations count="1">
    <dataValidation type="whole" allowBlank="1" showInputMessage="1" showErrorMessage="1" errorTitle="Attention!" error="Valeur numérique attendue" sqref="F9:G17 I9:K17 F19:G20 I19:K20 G25:G32 I25:K32">
      <formula1>-9999999999999</formula1>
      <formula2>9999999999999</formula2>
    </dataValidation>
  </dataValidations>
  <printOptions horizontalCentered="1"/>
  <pageMargins left="0.23622047244094491" right="0.23622047244094491"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tabColor theme="9" tint="0.39997558519241921"/>
    <pageSetUpPr fitToPage="1"/>
  </sheetPr>
  <dimension ref="A1:J29"/>
  <sheetViews>
    <sheetView showGridLines="0" workbookViewId="0">
      <selection activeCell="J17" sqref="J17"/>
    </sheetView>
  </sheetViews>
  <sheetFormatPr baseColWidth="10" defaultRowHeight="15" x14ac:dyDescent="0.25"/>
  <cols>
    <col min="1" max="1" width="11.28515625" customWidth="1"/>
    <col min="2" max="2" width="16.85546875" customWidth="1"/>
    <col min="3" max="3" width="12.42578125" customWidth="1"/>
    <col min="4" max="4" width="3.42578125" customWidth="1"/>
    <col min="5" max="5" width="15.28515625" customWidth="1"/>
    <col min="6" max="6" width="7.42578125" customWidth="1"/>
    <col min="7" max="7" width="5.42578125" customWidth="1"/>
    <col min="8" max="8" width="15" customWidth="1"/>
    <col min="9" max="9" width="12" customWidth="1"/>
  </cols>
  <sheetData>
    <row r="1" spans="1:10" x14ac:dyDescent="0.25">
      <c r="A1" s="1409" t="s">
        <v>195</v>
      </c>
      <c r="B1" s="1409"/>
      <c r="C1" s="1409"/>
      <c r="D1" s="1409"/>
      <c r="E1" s="1409"/>
      <c r="F1" s="1409"/>
      <c r="G1" s="1409"/>
      <c r="H1" s="1409"/>
      <c r="I1" s="1409"/>
    </row>
    <row r="2" spans="1:10" ht="24.95" customHeight="1" x14ac:dyDescent="0.25">
      <c r="A2" s="159"/>
      <c r="B2" s="159"/>
      <c r="C2" s="159"/>
      <c r="D2" s="159"/>
      <c r="E2" s="159"/>
      <c r="F2" s="159"/>
      <c r="G2" s="159"/>
      <c r="H2" s="1410" t="s">
        <v>1714</v>
      </c>
      <c r="I2" s="1457"/>
    </row>
    <row r="3" spans="1:10" s="1" customFormat="1" ht="15" customHeight="1" x14ac:dyDescent="0.25">
      <c r="A3" s="589" t="s">
        <v>38</v>
      </c>
      <c r="B3" s="595"/>
      <c r="C3" s="1458">
        <f>'NOTE 1'!C3</f>
        <v>0</v>
      </c>
      <c r="D3" s="1458"/>
      <c r="E3" s="1458"/>
      <c r="F3" s="1458"/>
      <c r="G3" s="1458"/>
      <c r="H3" s="1458"/>
      <c r="I3" s="1458"/>
    </row>
    <row r="4" spans="1:10" s="1" customFormat="1" ht="15" customHeight="1" x14ac:dyDescent="0.25">
      <c r="A4" s="589" t="s">
        <v>39</v>
      </c>
      <c r="B4" s="1458">
        <f>'NOTE 1'!B4</f>
        <v>0</v>
      </c>
      <c r="C4" s="1459"/>
      <c r="D4" s="1459"/>
      <c r="E4" s="1459"/>
      <c r="F4" s="1459"/>
      <c r="G4" s="1459"/>
      <c r="H4" s="591" t="s">
        <v>40</v>
      </c>
      <c r="I4" s="463">
        <f>'NOTE 1'!I4</f>
        <v>0</v>
      </c>
    </row>
    <row r="5" spans="1:10" s="1" customFormat="1" ht="15" customHeight="1" x14ac:dyDescent="0.25">
      <c r="A5" s="589" t="s">
        <v>41</v>
      </c>
      <c r="B5" s="589"/>
      <c r="C5" s="1459">
        <f>'NOTE 1'!C5</f>
        <v>0</v>
      </c>
      <c r="D5" s="1459"/>
      <c r="E5" s="592" t="s">
        <v>42</v>
      </c>
      <c r="F5" s="1555">
        <f>'NOTE 1'!G5</f>
        <v>0</v>
      </c>
      <c r="G5" s="1555"/>
      <c r="H5" s="591" t="s">
        <v>43</v>
      </c>
      <c r="I5" s="572">
        <f>'NOTE 1'!I5</f>
        <v>0</v>
      </c>
    </row>
    <row r="6" spans="1:10" s="1" customFormat="1" ht="15" customHeight="1" x14ac:dyDescent="0.25">
      <c r="A6" s="589" t="s">
        <v>1504</v>
      </c>
      <c r="B6" s="589"/>
      <c r="C6" s="1447">
        <f>'NOTE 1'!C6</f>
        <v>0</v>
      </c>
      <c r="D6" s="1447"/>
      <c r="E6" s="593"/>
      <c r="F6" s="463"/>
      <c r="G6" s="463"/>
      <c r="H6" s="594"/>
      <c r="I6" s="463"/>
    </row>
    <row r="7" spans="1:10" ht="35.25" customHeight="1" x14ac:dyDescent="0.25">
      <c r="A7" s="1462" t="s">
        <v>1629</v>
      </c>
      <c r="B7" s="1462"/>
      <c r="C7" s="1462"/>
      <c r="D7" s="1462"/>
      <c r="E7" s="1462"/>
      <c r="F7" s="1462"/>
      <c r="G7" s="1462"/>
      <c r="H7" s="1462"/>
      <c r="I7" s="1462"/>
    </row>
    <row r="8" spans="1:10" ht="31.5" customHeight="1" x14ac:dyDescent="0.25">
      <c r="A8" s="1487" t="s">
        <v>1630</v>
      </c>
      <c r="B8" s="1487"/>
      <c r="C8" s="1487"/>
      <c r="D8" s="1487"/>
      <c r="E8" s="1487"/>
      <c r="F8" s="1487"/>
      <c r="G8" s="1487"/>
      <c r="H8" s="1487"/>
      <c r="I8" s="1487"/>
    </row>
    <row r="9" spans="1:10" ht="31.5" customHeight="1" x14ac:dyDescent="0.25">
      <c r="A9" s="1543" t="s">
        <v>544</v>
      </c>
      <c r="B9" s="1543"/>
      <c r="C9" s="1543"/>
      <c r="D9" s="1543"/>
      <c r="E9" s="1543" t="s">
        <v>545</v>
      </c>
      <c r="F9" s="1543"/>
      <c r="G9" s="1543" t="s">
        <v>546</v>
      </c>
      <c r="H9" s="1543"/>
      <c r="I9" s="439" t="s">
        <v>565</v>
      </c>
    </row>
    <row r="10" spans="1:10" ht="17.25" customHeight="1" x14ac:dyDescent="0.25">
      <c r="A10" s="1587" t="s">
        <v>566</v>
      </c>
      <c r="B10" s="1587"/>
      <c r="C10" s="1587"/>
      <c r="D10" s="1587"/>
      <c r="E10" s="1520"/>
      <c r="F10" s="1521"/>
      <c r="G10" s="1520"/>
      <c r="H10" s="1521"/>
      <c r="I10" s="743" t="str">
        <f>IF(G10,(E10-G10)/G10,IF(ISBLANK(G10),"",IF(E10,IF( E10 &gt; 0,1,-1),"")))</f>
        <v/>
      </c>
    </row>
    <row r="11" spans="1:10" ht="17.25" customHeight="1" x14ac:dyDescent="0.25">
      <c r="A11" s="1587" t="s">
        <v>567</v>
      </c>
      <c r="B11" s="1587"/>
      <c r="C11" s="1587"/>
      <c r="D11" s="1587"/>
      <c r="E11" s="1520"/>
      <c r="F11" s="1521"/>
      <c r="G11" s="1520"/>
      <c r="H11" s="1521"/>
      <c r="I11" s="743" t="str">
        <f>IF(G11,(E11-G11)/G11,IF(ISBLANK(G11),"",IF(E11,IF( E11 &gt; 0,1,-1),"")))</f>
        <v/>
      </c>
    </row>
    <row r="12" spans="1:10" ht="17.25" customHeight="1" x14ac:dyDescent="0.25">
      <c r="A12" s="1586" t="s">
        <v>557</v>
      </c>
      <c r="B12" s="1586"/>
      <c r="C12" s="1586"/>
      <c r="D12" s="1586"/>
      <c r="E12" s="1585">
        <f>SUM(E10:F11)</f>
        <v>0</v>
      </c>
      <c r="F12" s="1585"/>
      <c r="G12" s="1585">
        <f>SUM(G10:H11)</f>
        <v>0</v>
      </c>
      <c r="H12" s="1585"/>
      <c r="I12" s="745" t="str">
        <f>IF(G12,(E12-G12)/G12,IF(ISBLANK(G12),"",IF(E12,IF( E12 &gt; 0,1,-1),"")))</f>
        <v/>
      </c>
    </row>
    <row r="13" spans="1:10" ht="17.25" customHeight="1" x14ac:dyDescent="0.25">
      <c r="A13" s="1587" t="s">
        <v>568</v>
      </c>
      <c r="B13" s="1587"/>
      <c r="C13" s="1587"/>
      <c r="D13" s="1587"/>
      <c r="E13" s="1588"/>
      <c r="F13" s="1588"/>
      <c r="G13" s="1588"/>
      <c r="H13" s="1588"/>
      <c r="I13" s="743" t="str">
        <f>IF(G13,(E13-G13)/G13,IF(ISBLANK(G13),"",IF(E13,IF( E13 &gt; 0,1,-1),"")))</f>
        <v/>
      </c>
    </row>
    <row r="14" spans="1:10" ht="17.25" customHeight="1" x14ac:dyDescent="0.25">
      <c r="A14" s="1586" t="s">
        <v>645</v>
      </c>
      <c r="B14" s="1586"/>
      <c r="C14" s="1586"/>
      <c r="D14" s="1586"/>
      <c r="E14" s="1585">
        <f>E12+E13</f>
        <v>0</v>
      </c>
      <c r="F14" s="1585"/>
      <c r="G14" s="1585">
        <f>G12+G13</f>
        <v>0</v>
      </c>
      <c r="H14" s="1585"/>
      <c r="I14" s="745" t="str">
        <f>IF(G14,(E14-G14)/G14,IF(ISBLANK(G14),"",IF(E14,IF( E14 &gt; 0,1,-1),"")))</f>
        <v/>
      </c>
    </row>
    <row r="15" spans="1:10" s="193" customFormat="1" ht="17.25" customHeight="1" x14ac:dyDescent="0.2">
      <c r="A15" s="444" t="s">
        <v>1631</v>
      </c>
      <c r="J15" s="214"/>
    </row>
    <row r="16" spans="1:10" s="193" customFormat="1" ht="12" x14ac:dyDescent="0.2">
      <c r="A16" s="445" t="s">
        <v>1632</v>
      </c>
    </row>
    <row r="17" spans="1:10" s="193" customFormat="1" ht="15" customHeight="1" x14ac:dyDescent="0.2">
      <c r="A17" s="445" t="s">
        <v>1628</v>
      </c>
    </row>
    <row r="18" spans="1:10" s="193" customFormat="1" ht="15" customHeight="1" x14ac:dyDescent="0.2">
      <c r="A18" s="445"/>
    </row>
    <row r="19" spans="1:10" ht="16.5" customHeight="1" x14ac:dyDescent="0.25">
      <c r="A19" s="1462" t="s">
        <v>569</v>
      </c>
      <c r="B19" s="1462"/>
      <c r="C19" s="1462"/>
      <c r="D19" s="1462"/>
      <c r="E19" s="1462"/>
      <c r="F19" s="1462"/>
      <c r="G19" s="1462"/>
      <c r="H19" s="1462"/>
      <c r="I19" s="1462"/>
    </row>
    <row r="20" spans="1:10" x14ac:dyDescent="0.25">
      <c r="A20" s="7"/>
      <c r="B20" s="7"/>
      <c r="C20" s="7"/>
      <c r="D20" s="198"/>
      <c r="E20" s="7"/>
      <c r="F20" s="7"/>
      <c r="G20" s="7"/>
      <c r="H20" s="193"/>
      <c r="I20" s="193"/>
    </row>
    <row r="21" spans="1:10" ht="31.5" customHeight="1" x14ac:dyDescent="0.25">
      <c r="A21" s="1543" t="s">
        <v>544</v>
      </c>
      <c r="B21" s="1543"/>
      <c r="C21" s="1543"/>
      <c r="D21" s="1543"/>
      <c r="E21" s="1543" t="s">
        <v>545</v>
      </c>
      <c r="F21" s="1543"/>
      <c r="G21" s="1543" t="s">
        <v>546</v>
      </c>
      <c r="H21" s="1543"/>
      <c r="I21" s="439" t="s">
        <v>565</v>
      </c>
    </row>
    <row r="22" spans="1:10" ht="17.25" customHeight="1" x14ac:dyDescent="0.25">
      <c r="A22" s="1587" t="s">
        <v>570</v>
      </c>
      <c r="B22" s="1587"/>
      <c r="C22" s="1587"/>
      <c r="D22" s="1587"/>
      <c r="E22" s="1588"/>
      <c r="F22" s="1588"/>
      <c r="G22" s="1588"/>
      <c r="H22" s="1588"/>
      <c r="I22" s="743" t="str">
        <f>IF(G22,(E22-G22)/G22,IF(ISBLANK(G22),"",IF(E22,IF( E22 &gt; 0,1,-1),"")))</f>
        <v/>
      </c>
    </row>
    <row r="23" spans="1:10" ht="17.25" customHeight="1" x14ac:dyDescent="0.25">
      <c r="A23" s="1587" t="s">
        <v>571</v>
      </c>
      <c r="B23" s="1587"/>
      <c r="C23" s="1587"/>
      <c r="D23" s="1587"/>
      <c r="E23" s="1588"/>
      <c r="F23" s="1588"/>
      <c r="G23" s="1588"/>
      <c r="H23" s="1588"/>
      <c r="I23" s="743" t="str">
        <f t="shared" ref="I23:I26" si="0">IF(G23,(E23-G23)/G23,IF(ISBLANK(G23),"",IF(E23,IF( E23 &gt; 0,1,-1),"")))</f>
        <v/>
      </c>
    </row>
    <row r="24" spans="1:10" ht="26.25" customHeight="1" x14ac:dyDescent="0.25">
      <c r="A24" s="1587" t="s">
        <v>572</v>
      </c>
      <c r="B24" s="1587"/>
      <c r="C24" s="1587"/>
      <c r="D24" s="1587"/>
      <c r="E24" s="1588"/>
      <c r="F24" s="1588"/>
      <c r="G24" s="1588"/>
      <c r="H24" s="1588"/>
      <c r="I24" s="743" t="str">
        <f t="shared" si="0"/>
        <v/>
      </c>
    </row>
    <row r="25" spans="1:10" ht="17.25" customHeight="1" x14ac:dyDescent="0.25">
      <c r="A25" s="1587" t="s">
        <v>573</v>
      </c>
      <c r="B25" s="1587"/>
      <c r="C25" s="1587"/>
      <c r="D25" s="1587"/>
      <c r="E25" s="1588"/>
      <c r="F25" s="1588"/>
      <c r="G25" s="1588"/>
      <c r="H25" s="1588"/>
      <c r="I25" s="743" t="str">
        <f t="shared" si="0"/>
        <v/>
      </c>
    </row>
    <row r="26" spans="1:10" ht="17.25" customHeight="1" x14ac:dyDescent="0.25">
      <c r="A26" s="1586" t="s">
        <v>499</v>
      </c>
      <c r="B26" s="1586"/>
      <c r="C26" s="1586"/>
      <c r="D26" s="1586"/>
      <c r="E26" s="1585">
        <f>SUM(E22:F25)</f>
        <v>0</v>
      </c>
      <c r="F26" s="1585"/>
      <c r="G26" s="1585">
        <f>SUM(G22:H25)</f>
        <v>0</v>
      </c>
      <c r="H26" s="1585"/>
      <c r="I26" s="745" t="str">
        <f t="shared" si="0"/>
        <v/>
      </c>
    </row>
    <row r="27" spans="1:10" s="3" customFormat="1" ht="17.25" customHeight="1" x14ac:dyDescent="0.2">
      <c r="A27" s="962" t="s">
        <v>2777</v>
      </c>
      <c r="J27" s="960"/>
    </row>
    <row r="28" spans="1:10" s="3" customFormat="1" ht="11.25" x14ac:dyDescent="0.2">
      <c r="A28" s="1052" t="s">
        <v>1749</v>
      </c>
    </row>
    <row r="29" spans="1:10" s="3" customFormat="1" ht="15" customHeight="1" x14ac:dyDescent="0.2">
      <c r="A29" s="1052" t="s">
        <v>1750</v>
      </c>
    </row>
  </sheetData>
  <sheetProtection selectLockedCells="1"/>
  <mergeCells count="46">
    <mergeCell ref="A7:I7"/>
    <mergeCell ref="A9:D9"/>
    <mergeCell ref="E9:F9"/>
    <mergeCell ref="G9:H9"/>
    <mergeCell ref="A10:D10"/>
    <mergeCell ref="E10:F10"/>
    <mergeCell ref="G10:H10"/>
    <mergeCell ref="A8:I8"/>
    <mergeCell ref="A1:I1"/>
    <mergeCell ref="H2:I2"/>
    <mergeCell ref="C3:I3"/>
    <mergeCell ref="B4:G4"/>
    <mergeCell ref="C5:D5"/>
    <mergeCell ref="F5:G5"/>
    <mergeCell ref="G11:H11"/>
    <mergeCell ref="A12:D12"/>
    <mergeCell ref="E12:F12"/>
    <mergeCell ref="G12:H12"/>
    <mergeCell ref="A13:D13"/>
    <mergeCell ref="E13:F13"/>
    <mergeCell ref="G13:H13"/>
    <mergeCell ref="A11:D11"/>
    <mergeCell ref="E11:F11"/>
    <mergeCell ref="A14:D14"/>
    <mergeCell ref="E14:F14"/>
    <mergeCell ref="G14:H14"/>
    <mergeCell ref="A19:I19"/>
    <mergeCell ref="A21:D21"/>
    <mergeCell ref="E21:F21"/>
    <mergeCell ref="G21:H21"/>
    <mergeCell ref="C6:D6"/>
    <mergeCell ref="G26:H26"/>
    <mergeCell ref="A26:D26"/>
    <mergeCell ref="E26:F26"/>
    <mergeCell ref="A24:D24"/>
    <mergeCell ref="E24:F24"/>
    <mergeCell ref="G24:H24"/>
    <mergeCell ref="A25:D25"/>
    <mergeCell ref="E25:F25"/>
    <mergeCell ref="G25:H25"/>
    <mergeCell ref="A22:D22"/>
    <mergeCell ref="E22:F22"/>
    <mergeCell ref="G22:H22"/>
    <mergeCell ref="A23:D23"/>
    <mergeCell ref="E23:F23"/>
    <mergeCell ref="G23:H23"/>
  </mergeCells>
  <dataValidations count="1">
    <dataValidation type="whole" allowBlank="1" showInputMessage="1" showErrorMessage="1" errorTitle="Attention!" error="Valeur numérique attendue" sqref="E10:H11 E13:H13 E22:H25">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tabColor theme="9" tint="0.39997558519241921"/>
    <pageSetUpPr fitToPage="1"/>
  </sheetPr>
  <dimension ref="A1:J24"/>
  <sheetViews>
    <sheetView showGridLines="0" topLeftCell="A4" workbookViewId="0">
      <selection activeCell="E19" sqref="E19"/>
    </sheetView>
  </sheetViews>
  <sheetFormatPr baseColWidth="10" defaultRowHeight="15" x14ac:dyDescent="0.25"/>
  <cols>
    <col min="2" max="2" width="16.42578125" customWidth="1"/>
    <col min="5" max="5" width="14.42578125" customWidth="1"/>
    <col min="6" max="6" width="5" customWidth="1"/>
    <col min="7" max="7" width="9.85546875" customWidth="1"/>
    <col min="8" max="8" width="9.140625" customWidth="1"/>
    <col min="9" max="10" width="17.140625" customWidth="1"/>
  </cols>
  <sheetData>
    <row r="1" spans="1:10" x14ac:dyDescent="0.25">
      <c r="A1" s="1409" t="s">
        <v>195</v>
      </c>
      <c r="B1" s="1409"/>
      <c r="C1" s="1409"/>
      <c r="D1" s="1409"/>
      <c r="E1" s="1409"/>
      <c r="F1" s="1409"/>
      <c r="G1" s="1409"/>
      <c r="H1" s="1409"/>
      <c r="I1" s="1409"/>
      <c r="J1" s="1409"/>
    </row>
    <row r="2" spans="1:10" ht="24.95" customHeight="1" x14ac:dyDescent="0.25">
      <c r="A2" s="159"/>
      <c r="B2" s="159"/>
      <c r="C2" s="159"/>
      <c r="D2" s="159"/>
      <c r="E2" s="159"/>
      <c r="F2" s="159"/>
      <c r="G2" s="159"/>
      <c r="I2" s="1410" t="s">
        <v>1715</v>
      </c>
      <c r="J2" s="1411"/>
    </row>
    <row r="3" spans="1:10" s="184" customFormat="1" ht="15" customHeight="1" x14ac:dyDescent="0.25">
      <c r="A3" s="589" t="s">
        <v>38</v>
      </c>
      <c r="B3" s="595"/>
      <c r="C3" s="1592">
        <f>'NOTE 1'!C3</f>
        <v>0</v>
      </c>
      <c r="D3" s="1592"/>
      <c r="E3" s="1592"/>
      <c r="F3" s="1592"/>
      <c r="G3" s="1592"/>
      <c r="H3" s="1592"/>
      <c r="I3" s="1458"/>
      <c r="J3" s="1458"/>
    </row>
    <row r="4" spans="1:10" s="184" customFormat="1" ht="15" customHeight="1" x14ac:dyDescent="0.25">
      <c r="A4" s="589" t="s">
        <v>39</v>
      </c>
      <c r="B4" s="1594">
        <f>'NOTE 1'!B4</f>
        <v>0</v>
      </c>
      <c r="C4" s="1594"/>
      <c r="D4" s="1594"/>
      <c r="E4" s="1594"/>
      <c r="F4" s="1594"/>
      <c r="G4" s="1594"/>
      <c r="H4" s="1594"/>
      <c r="I4" s="591" t="s">
        <v>40</v>
      </c>
      <c r="J4" s="463">
        <f>'NOTE 1'!I4</f>
        <v>0</v>
      </c>
    </row>
    <row r="5" spans="1:10" s="184" customFormat="1" ht="15" customHeight="1" x14ac:dyDescent="0.25">
      <c r="A5" s="589" t="s">
        <v>41</v>
      </c>
      <c r="B5" s="589"/>
      <c r="C5" s="1458">
        <f>'NOTE 1'!C5</f>
        <v>0</v>
      </c>
      <c r="D5" s="1458"/>
      <c r="E5" s="592" t="s">
        <v>42</v>
      </c>
      <c r="F5" s="1593">
        <f>'NOTE 1'!G5</f>
        <v>0</v>
      </c>
      <c r="G5" s="1593"/>
      <c r="H5" s="1593"/>
      <c r="I5" s="591" t="s">
        <v>43</v>
      </c>
      <c r="J5" s="572">
        <f>'NOTE 1'!I5</f>
        <v>0</v>
      </c>
    </row>
    <row r="6" spans="1:10" s="184" customFormat="1" ht="15" customHeight="1" x14ac:dyDescent="0.25">
      <c r="A6" s="589" t="s">
        <v>1504</v>
      </c>
      <c r="B6" s="589"/>
      <c r="C6" s="1447">
        <f>'NOTE 1'!C6</f>
        <v>0</v>
      </c>
      <c r="D6" s="1447"/>
      <c r="E6" s="593"/>
      <c r="F6" s="463"/>
      <c r="G6" s="463"/>
      <c r="H6" s="594"/>
      <c r="I6" s="594"/>
      <c r="J6" s="463"/>
    </row>
    <row r="7" spans="1:10" ht="35.25" customHeight="1" x14ac:dyDescent="0.25">
      <c r="A7" s="1462" t="s">
        <v>1586</v>
      </c>
      <c r="B7" s="1462"/>
      <c r="C7" s="1462"/>
      <c r="D7" s="1462"/>
      <c r="E7" s="1462"/>
      <c r="F7" s="1462"/>
      <c r="G7" s="1462"/>
      <c r="H7" s="1462"/>
      <c r="I7" s="1462"/>
      <c r="J7" s="1462"/>
    </row>
    <row r="8" spans="1:10" ht="33.75" customHeight="1" x14ac:dyDescent="0.25">
      <c r="A8" s="1543" t="s">
        <v>544</v>
      </c>
      <c r="B8" s="1543"/>
      <c r="C8" s="1543"/>
      <c r="D8" s="1543"/>
      <c r="E8" s="1543" t="s">
        <v>545</v>
      </c>
      <c r="F8" s="1543"/>
      <c r="G8" s="1543" t="s">
        <v>546</v>
      </c>
      <c r="H8" s="1543"/>
      <c r="I8" s="921" t="s">
        <v>3054</v>
      </c>
      <c r="J8" s="439" t="s">
        <v>565</v>
      </c>
    </row>
    <row r="9" spans="1:10" s="1" customFormat="1" ht="17.25" customHeight="1" x14ac:dyDescent="0.25">
      <c r="A9" s="1587" t="s">
        <v>574</v>
      </c>
      <c r="B9" s="1587"/>
      <c r="C9" s="1587"/>
      <c r="D9" s="1587"/>
      <c r="E9" s="1588"/>
      <c r="F9" s="1588"/>
      <c r="G9" s="1588"/>
      <c r="H9" s="1588"/>
      <c r="I9" s="191">
        <f>(E9-G9)</f>
        <v>0</v>
      </c>
      <c r="J9" s="743" t="str">
        <f>IF(G9,(E9-G9)/G9,IF(ISBLANK(G9),"",IF(E9,IF( E9 &gt; 0,1,-1),"")))</f>
        <v/>
      </c>
    </row>
    <row r="10" spans="1:10" s="1" customFormat="1" ht="17.25" customHeight="1" x14ac:dyDescent="0.25">
      <c r="A10" s="1587" t="s">
        <v>575</v>
      </c>
      <c r="B10" s="1587"/>
      <c r="C10" s="1587"/>
      <c r="D10" s="1587"/>
      <c r="E10" s="1588"/>
      <c r="F10" s="1588"/>
      <c r="G10" s="1588"/>
      <c r="H10" s="1588"/>
      <c r="I10" s="191">
        <f t="shared" ref="I10:I19" si="0">(E10-G10)</f>
        <v>0</v>
      </c>
      <c r="J10" s="743" t="str">
        <f t="shared" ref="J10:J19" si="1">IF(G10,(E10-G10)/G10,IF(ISBLANK(G10),"",IF(E10,IF( E10 &gt; 0,1,-1),"")))</f>
        <v/>
      </c>
    </row>
    <row r="11" spans="1:10" s="1" customFormat="1" ht="17.25" customHeight="1" x14ac:dyDescent="0.25">
      <c r="A11" s="1587" t="s">
        <v>576</v>
      </c>
      <c r="B11" s="1587"/>
      <c r="C11" s="1587"/>
      <c r="D11" s="1587"/>
      <c r="E11" s="1588"/>
      <c r="F11" s="1588"/>
      <c r="G11" s="1588"/>
      <c r="H11" s="1588"/>
      <c r="I11" s="191">
        <f t="shared" si="0"/>
        <v>0</v>
      </c>
      <c r="J11" s="743" t="str">
        <f t="shared" si="1"/>
        <v/>
      </c>
    </row>
    <row r="12" spans="1:10" s="1" customFormat="1" ht="17.25" customHeight="1" x14ac:dyDescent="0.25">
      <c r="A12" s="1587" t="s">
        <v>577</v>
      </c>
      <c r="B12" s="1587"/>
      <c r="C12" s="1587"/>
      <c r="D12" s="1587"/>
      <c r="E12" s="1588"/>
      <c r="F12" s="1588"/>
      <c r="G12" s="1588"/>
      <c r="H12" s="1588"/>
      <c r="I12" s="191">
        <f t="shared" si="0"/>
        <v>0</v>
      </c>
      <c r="J12" s="743" t="str">
        <f t="shared" si="1"/>
        <v/>
      </c>
    </row>
    <row r="13" spans="1:10" s="1" customFormat="1" ht="17.25" customHeight="1" x14ac:dyDescent="0.25">
      <c r="A13" s="1587" t="s">
        <v>578</v>
      </c>
      <c r="B13" s="1587"/>
      <c r="C13" s="1587"/>
      <c r="D13" s="1587"/>
      <c r="E13" s="1588"/>
      <c r="F13" s="1588"/>
      <c r="G13" s="1588"/>
      <c r="H13" s="1588"/>
      <c r="I13" s="191">
        <f t="shared" si="0"/>
        <v>0</v>
      </c>
      <c r="J13" s="743" t="str">
        <f t="shared" si="1"/>
        <v/>
      </c>
    </row>
    <row r="14" spans="1:10" s="1" customFormat="1" ht="17.25" customHeight="1" x14ac:dyDescent="0.25">
      <c r="A14" s="1587" t="s">
        <v>579</v>
      </c>
      <c r="B14" s="1587"/>
      <c r="C14" s="1587"/>
      <c r="D14" s="1587"/>
      <c r="E14" s="1588"/>
      <c r="F14" s="1588"/>
      <c r="G14" s="1588"/>
      <c r="H14" s="1588"/>
      <c r="I14" s="191">
        <f t="shared" si="0"/>
        <v>0</v>
      </c>
      <c r="J14" s="743" t="str">
        <f t="shared" si="1"/>
        <v/>
      </c>
    </row>
    <row r="15" spans="1:10" s="1" customFormat="1" ht="17.25" customHeight="1" x14ac:dyDescent="0.25">
      <c r="A15" s="1587" t="s">
        <v>580</v>
      </c>
      <c r="B15" s="1587"/>
      <c r="C15" s="1587"/>
      <c r="D15" s="1587"/>
      <c r="E15" s="1588"/>
      <c r="F15" s="1588"/>
      <c r="G15" s="1588"/>
      <c r="H15" s="1588"/>
      <c r="I15" s="191">
        <f t="shared" si="0"/>
        <v>0</v>
      </c>
      <c r="J15" s="743" t="str">
        <f t="shared" si="1"/>
        <v/>
      </c>
    </row>
    <row r="16" spans="1:10" s="1" customFormat="1" ht="17.25" customHeight="1" x14ac:dyDescent="0.25">
      <c r="A16" s="1587" t="s">
        <v>581</v>
      </c>
      <c r="B16" s="1587"/>
      <c r="C16" s="1587"/>
      <c r="D16" s="1587"/>
      <c r="E16" s="1588"/>
      <c r="F16" s="1588"/>
      <c r="G16" s="1588"/>
      <c r="H16" s="1588"/>
      <c r="I16" s="191">
        <f t="shared" si="0"/>
        <v>0</v>
      </c>
      <c r="J16" s="743" t="str">
        <f t="shared" si="1"/>
        <v/>
      </c>
    </row>
    <row r="17" spans="1:10" s="1" customFormat="1" ht="17.25" customHeight="1" x14ac:dyDescent="0.25">
      <c r="A17" s="1591" t="s">
        <v>582</v>
      </c>
      <c r="B17" s="1591"/>
      <c r="C17" s="1591"/>
      <c r="D17" s="1591"/>
      <c r="E17" s="1512">
        <f>SUM(E9:F16)</f>
        <v>0</v>
      </c>
      <c r="F17" s="1513"/>
      <c r="G17" s="1512">
        <f>SUM(G9:H16)</f>
        <v>0</v>
      </c>
      <c r="H17" s="1513"/>
      <c r="I17" s="1135">
        <f t="shared" si="0"/>
        <v>0</v>
      </c>
      <c r="J17" s="747" t="str">
        <f t="shared" si="1"/>
        <v/>
      </c>
    </row>
    <row r="18" spans="1:10" s="1" customFormat="1" ht="23.25" customHeight="1" x14ac:dyDescent="0.25">
      <c r="A18" s="1587" t="s">
        <v>583</v>
      </c>
      <c r="B18" s="1587"/>
      <c r="C18" s="1587"/>
      <c r="D18" s="1587"/>
      <c r="E18" s="1588"/>
      <c r="F18" s="1588"/>
      <c r="G18" s="1588"/>
      <c r="H18" s="1588"/>
      <c r="I18" s="191">
        <f t="shared" si="0"/>
        <v>0</v>
      </c>
      <c r="J18" s="743" t="str">
        <f t="shared" si="1"/>
        <v/>
      </c>
    </row>
    <row r="19" spans="1:10" s="1" customFormat="1" ht="17.25" customHeight="1" x14ac:dyDescent="0.25">
      <c r="A19" s="1591" t="s">
        <v>645</v>
      </c>
      <c r="B19" s="1591"/>
      <c r="C19" s="1591"/>
      <c r="D19" s="1591"/>
      <c r="E19" s="1590">
        <f>E17+E18</f>
        <v>0</v>
      </c>
      <c r="F19" s="1590"/>
      <c r="G19" s="1590">
        <f>G17+G18</f>
        <v>0</v>
      </c>
      <c r="H19" s="1590"/>
      <c r="I19" s="1135">
        <f t="shared" si="0"/>
        <v>0</v>
      </c>
      <c r="J19" s="745" t="str">
        <f t="shared" si="1"/>
        <v/>
      </c>
    </row>
    <row r="20" spans="1:10" s="3" customFormat="1" ht="19.5" customHeight="1" x14ac:dyDescent="0.2">
      <c r="A20" s="1589" t="s">
        <v>584</v>
      </c>
      <c r="B20" s="1589"/>
      <c r="C20" s="1589"/>
      <c r="D20" s="1589"/>
      <c r="E20" s="1589"/>
      <c r="F20" s="1589"/>
      <c r="G20" s="1589"/>
      <c r="H20" s="1589"/>
      <c r="I20" s="1589"/>
      <c r="J20" s="1589"/>
    </row>
    <row r="21" spans="1:10" s="3" customFormat="1" ht="11.25" x14ac:dyDescent="0.2">
      <c r="A21" s="962" t="s">
        <v>2778</v>
      </c>
      <c r="B21" s="1058"/>
      <c r="C21" s="1058"/>
      <c r="D21" s="1058"/>
      <c r="E21" s="1058"/>
      <c r="F21" s="1058"/>
      <c r="G21" s="1058"/>
      <c r="H21" s="1058"/>
      <c r="I21" s="1058"/>
      <c r="J21" s="1058"/>
    </row>
    <row r="22" spans="1:10" s="3" customFormat="1" ht="12.75" customHeight="1" x14ac:dyDescent="0.2">
      <c r="A22" s="1048" t="s">
        <v>1751</v>
      </c>
    </row>
    <row r="23" spans="1:10" s="3" customFormat="1" ht="12.75" customHeight="1" x14ac:dyDescent="0.2">
      <c r="A23" s="1048" t="s">
        <v>1752</v>
      </c>
    </row>
    <row r="24" spans="1:10" s="3" customFormat="1" ht="12.75" customHeight="1" x14ac:dyDescent="0.2">
      <c r="A24" s="1048" t="s">
        <v>1753</v>
      </c>
    </row>
  </sheetData>
  <sheetProtection selectLockedCells="1"/>
  <mergeCells count="45">
    <mergeCell ref="A7:J7"/>
    <mergeCell ref="A8:D8"/>
    <mergeCell ref="E8:F8"/>
    <mergeCell ref="G8:H8"/>
    <mergeCell ref="A9:D9"/>
    <mergeCell ref="E9:F9"/>
    <mergeCell ref="G9:H9"/>
    <mergeCell ref="A1:J1"/>
    <mergeCell ref="C3:J3"/>
    <mergeCell ref="C5:D5"/>
    <mergeCell ref="F5:H5"/>
    <mergeCell ref="B4:H4"/>
    <mergeCell ref="I2:J2"/>
    <mergeCell ref="G10:H10"/>
    <mergeCell ref="A11:D11"/>
    <mergeCell ref="E11:F11"/>
    <mergeCell ref="G11:H11"/>
    <mergeCell ref="A12:D12"/>
    <mergeCell ref="E12:F12"/>
    <mergeCell ref="G12:H12"/>
    <mergeCell ref="A10:D10"/>
    <mergeCell ref="E10:F10"/>
    <mergeCell ref="G16:H16"/>
    <mergeCell ref="A13:D13"/>
    <mergeCell ref="E13:F13"/>
    <mergeCell ref="G13:H13"/>
    <mergeCell ref="A14:D14"/>
    <mergeCell ref="E14:F14"/>
    <mergeCell ref="G14:H14"/>
    <mergeCell ref="C6:D6"/>
    <mergeCell ref="A20:J20"/>
    <mergeCell ref="G19:H19"/>
    <mergeCell ref="A19:D19"/>
    <mergeCell ref="E19:F19"/>
    <mergeCell ref="A17:D17"/>
    <mergeCell ref="E17:F17"/>
    <mergeCell ref="G17:H17"/>
    <mergeCell ref="A18:D18"/>
    <mergeCell ref="E18:F18"/>
    <mergeCell ref="G18:H18"/>
    <mergeCell ref="A15:D15"/>
    <mergeCell ref="E15:F15"/>
    <mergeCell ref="G15:H15"/>
    <mergeCell ref="A16:D16"/>
    <mergeCell ref="E16:F16"/>
  </mergeCells>
  <dataValidations count="1">
    <dataValidation type="whole" allowBlank="1" showInputMessage="1" showErrorMessage="1" errorTitle="Attention!" error="Valeur numérique attendue" sqref="E18:I18 E9:H16 I9:I17 I19">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tabColor theme="9" tint="0.39997558519241921"/>
    <pageSetUpPr fitToPage="1"/>
  </sheetPr>
  <dimension ref="A1:J28"/>
  <sheetViews>
    <sheetView showGridLines="0" workbookViewId="0">
      <selection activeCell="E19" sqref="E19"/>
    </sheetView>
  </sheetViews>
  <sheetFormatPr baseColWidth="10" defaultColWidth="11.42578125" defaultRowHeight="15" x14ac:dyDescent="0.25"/>
  <cols>
    <col min="1" max="1" width="11.42578125" style="209"/>
    <col min="2" max="2" width="16.28515625" style="209" customWidth="1"/>
    <col min="3" max="4" width="11.42578125" style="209"/>
    <col min="5" max="6" width="15.7109375" style="209" customWidth="1"/>
    <col min="7" max="7" width="11.42578125" style="209"/>
    <col min="8" max="10" width="15.7109375" style="209" customWidth="1"/>
    <col min="11" max="16384" width="11.42578125" style="209"/>
  </cols>
  <sheetData>
    <row r="1" spans="1:10" x14ac:dyDescent="0.25">
      <c r="A1" s="1178" t="s">
        <v>195</v>
      </c>
      <c r="B1" s="1178"/>
      <c r="C1" s="1178"/>
      <c r="D1" s="1178"/>
      <c r="E1" s="1178"/>
      <c r="F1" s="1178"/>
      <c r="G1" s="1178"/>
      <c r="H1" s="1178"/>
      <c r="I1" s="1178"/>
      <c r="J1" s="1178"/>
    </row>
    <row r="2" spans="1:10" ht="24.95" customHeight="1" x14ac:dyDescent="0.25">
      <c r="A2" s="974"/>
      <c r="B2" s="974"/>
      <c r="C2" s="974"/>
      <c r="D2" s="974"/>
      <c r="E2" s="974"/>
      <c r="F2" s="974"/>
      <c r="G2" s="974"/>
      <c r="I2" s="1354" t="s">
        <v>1716</v>
      </c>
      <c r="J2" s="1355"/>
    </row>
    <row r="3" spans="1:10" s="739" customFormat="1" ht="15" customHeight="1" x14ac:dyDescent="0.25">
      <c r="A3" s="599" t="s">
        <v>38</v>
      </c>
      <c r="B3" s="600"/>
      <c r="C3" s="1595">
        <f>'NOTE 1'!C3</f>
        <v>0</v>
      </c>
      <c r="D3" s="1595"/>
      <c r="E3" s="1595"/>
      <c r="F3" s="1595"/>
      <c r="G3" s="1595"/>
      <c r="H3" s="1595"/>
      <c r="I3" s="1595"/>
      <c r="J3" s="1595"/>
    </row>
    <row r="4" spans="1:10" s="739" customFormat="1" ht="15" customHeight="1" x14ac:dyDescent="0.25">
      <c r="A4" s="599" t="s">
        <v>39</v>
      </c>
      <c r="B4" s="1595">
        <f>'NOTE 1'!B4</f>
        <v>0</v>
      </c>
      <c r="C4" s="1595"/>
      <c r="D4" s="1595"/>
      <c r="E4" s="1595"/>
      <c r="F4" s="1595"/>
      <c r="G4" s="1595"/>
      <c r="H4" s="1595"/>
      <c r="I4" s="601" t="s">
        <v>40</v>
      </c>
      <c r="J4" s="1012">
        <f>'NOTE 1'!I4</f>
        <v>0</v>
      </c>
    </row>
    <row r="5" spans="1:10" s="739" customFormat="1" ht="15" customHeight="1" x14ac:dyDescent="0.25">
      <c r="A5" s="599" t="s">
        <v>41</v>
      </c>
      <c r="B5" s="599"/>
      <c r="C5" s="1595">
        <f>'NOTE 1'!C5</f>
        <v>0</v>
      </c>
      <c r="D5" s="1595"/>
      <c r="E5" s="1595"/>
      <c r="F5" s="975" t="s">
        <v>42</v>
      </c>
      <c r="G5" s="1581">
        <f>'NOTE 1'!G5</f>
        <v>0</v>
      </c>
      <c r="H5" s="1581"/>
      <c r="I5" s="601" t="s">
        <v>43</v>
      </c>
      <c r="J5" s="1013">
        <f>'NOTE 1'!I5</f>
        <v>0</v>
      </c>
    </row>
    <row r="6" spans="1:10" s="739" customFormat="1" ht="15" customHeight="1" x14ac:dyDescent="0.25">
      <c r="A6" s="599" t="s">
        <v>1504</v>
      </c>
      <c r="B6" s="599"/>
      <c r="C6" s="1596">
        <f>'NOTE 1'!C6</f>
        <v>0</v>
      </c>
      <c r="D6" s="1596"/>
      <c r="E6" s="1596"/>
      <c r="F6" s="603"/>
      <c r="G6" s="469"/>
      <c r="H6" s="469"/>
      <c r="I6" s="604"/>
      <c r="J6" s="469"/>
    </row>
    <row r="7" spans="1:10" ht="35.25" customHeight="1" x14ac:dyDescent="0.25">
      <c r="A7" s="1173" t="s">
        <v>1587</v>
      </c>
      <c r="B7" s="1173"/>
      <c r="C7" s="1173"/>
      <c r="D7" s="1173"/>
      <c r="E7" s="1173"/>
      <c r="F7" s="1173"/>
      <c r="G7" s="1173"/>
      <c r="H7" s="1173"/>
      <c r="I7" s="1173"/>
      <c r="J7" s="1173"/>
    </row>
    <row r="8" spans="1:10" ht="59.25" customHeight="1" x14ac:dyDescent="0.25">
      <c r="A8" s="1597" t="s">
        <v>544</v>
      </c>
      <c r="B8" s="1597"/>
      <c r="C8" s="1597"/>
      <c r="D8" s="1597"/>
      <c r="E8" s="438" t="s">
        <v>545</v>
      </c>
      <c r="F8" s="438" t="s">
        <v>546</v>
      </c>
      <c r="G8" s="438" t="s">
        <v>565</v>
      </c>
      <c r="H8" s="438" t="s">
        <v>586</v>
      </c>
      <c r="I8" s="438" t="s">
        <v>549</v>
      </c>
      <c r="J8" s="438" t="s">
        <v>550</v>
      </c>
    </row>
    <row r="9" spans="1:10" ht="15.95" customHeight="1" x14ac:dyDescent="0.25">
      <c r="A9" s="1423" t="s">
        <v>2779</v>
      </c>
      <c r="B9" s="1423"/>
      <c r="C9" s="1423"/>
      <c r="D9" s="1423"/>
      <c r="E9" s="977"/>
      <c r="F9" s="977"/>
      <c r="G9" s="748" t="str">
        <f>IF(F9,(E9-F9)/F9,IF(ISBLANK(F9),"",IF(E9,IF( E9 &gt; 0,1,-1),"")))</f>
        <v/>
      </c>
      <c r="H9" s="977"/>
      <c r="I9" s="977"/>
      <c r="J9" s="977"/>
    </row>
    <row r="10" spans="1:10" ht="24.75" customHeight="1" x14ac:dyDescent="0.25">
      <c r="A10" s="1423" t="s">
        <v>2780</v>
      </c>
      <c r="B10" s="1423"/>
      <c r="C10" s="1423"/>
      <c r="D10" s="1423"/>
      <c r="E10" s="977"/>
      <c r="F10" s="977"/>
      <c r="G10" s="748" t="str">
        <f t="shared" ref="G10:G23" si="0">IF(F10,(E10-F10)/F10,IF(ISBLANK(F10),"",IF(E10,IF( E10 &gt; 0,1,-1),"")))</f>
        <v/>
      </c>
      <c r="H10" s="977"/>
      <c r="I10" s="977"/>
      <c r="J10" s="977"/>
    </row>
    <row r="11" spans="1:10" ht="15.95" customHeight="1" x14ac:dyDescent="0.25">
      <c r="A11" s="1423" t="s">
        <v>2781</v>
      </c>
      <c r="B11" s="1423"/>
      <c r="C11" s="1423"/>
      <c r="D11" s="1423"/>
      <c r="E11" s="977"/>
      <c r="F11" s="977"/>
      <c r="G11" s="748" t="str">
        <f t="shared" si="0"/>
        <v/>
      </c>
      <c r="H11" s="977"/>
      <c r="I11" s="977"/>
      <c r="J11" s="977"/>
    </row>
    <row r="12" spans="1:10" ht="15.95" customHeight="1" x14ac:dyDescent="0.25">
      <c r="A12" s="1423" t="s">
        <v>587</v>
      </c>
      <c r="B12" s="1423"/>
      <c r="C12" s="1423"/>
      <c r="D12" s="1423"/>
      <c r="E12" s="977"/>
      <c r="F12" s="977"/>
      <c r="G12" s="748" t="str">
        <f t="shared" si="0"/>
        <v/>
      </c>
      <c r="H12" s="977"/>
      <c r="I12" s="977"/>
      <c r="J12" s="977"/>
    </row>
    <row r="13" spans="1:10" ht="15.95" customHeight="1" x14ac:dyDescent="0.25">
      <c r="A13" s="1423" t="s">
        <v>588</v>
      </c>
      <c r="B13" s="1423"/>
      <c r="C13" s="1423"/>
      <c r="D13" s="1423"/>
      <c r="E13" s="977"/>
      <c r="F13" s="977"/>
      <c r="G13" s="748" t="str">
        <f t="shared" si="0"/>
        <v/>
      </c>
      <c r="H13" s="977"/>
      <c r="I13" s="977"/>
      <c r="J13" s="977"/>
    </row>
    <row r="14" spans="1:10" ht="15.95" customHeight="1" x14ac:dyDescent="0.25">
      <c r="A14" s="1423" t="s">
        <v>589</v>
      </c>
      <c r="B14" s="1423"/>
      <c r="C14" s="1423"/>
      <c r="D14" s="1423"/>
      <c r="E14" s="977"/>
      <c r="F14" s="977"/>
      <c r="G14" s="748" t="str">
        <f t="shared" si="0"/>
        <v/>
      </c>
      <c r="H14" s="977"/>
      <c r="I14" s="977"/>
      <c r="J14" s="977"/>
    </row>
    <row r="15" spans="1:10" ht="15.95" customHeight="1" x14ac:dyDescent="0.25">
      <c r="A15" s="1423" t="s">
        <v>590</v>
      </c>
      <c r="B15" s="1423"/>
      <c r="C15" s="1423"/>
      <c r="D15" s="1423"/>
      <c r="E15" s="977"/>
      <c r="F15" s="977"/>
      <c r="G15" s="748" t="str">
        <f t="shared" si="0"/>
        <v/>
      </c>
      <c r="H15" s="977"/>
      <c r="I15" s="977"/>
      <c r="J15" s="977"/>
    </row>
    <row r="16" spans="1:10" ht="15.95" customHeight="1" x14ac:dyDescent="0.25">
      <c r="A16" s="1423" t="s">
        <v>591</v>
      </c>
      <c r="B16" s="1423"/>
      <c r="C16" s="1423"/>
      <c r="D16" s="1423"/>
      <c r="E16" s="977"/>
      <c r="F16" s="977"/>
      <c r="G16" s="748" t="str">
        <f t="shared" si="0"/>
        <v/>
      </c>
      <c r="H16" s="977"/>
      <c r="I16" s="977"/>
      <c r="J16" s="977"/>
    </row>
    <row r="17" spans="1:10" ht="15.95" customHeight="1" x14ac:dyDescent="0.25">
      <c r="A17" s="1576" t="s">
        <v>592</v>
      </c>
      <c r="B17" s="1576"/>
      <c r="C17" s="1576"/>
      <c r="D17" s="1576"/>
      <c r="E17" s="210">
        <f>SUM(E9:E16)</f>
        <v>0</v>
      </c>
      <c r="F17" s="210">
        <f>SUM(F9:F16)</f>
        <v>0</v>
      </c>
      <c r="G17" s="749" t="str">
        <f t="shared" si="0"/>
        <v/>
      </c>
      <c r="H17" s="210">
        <f t="shared" ref="H17:J17" si="1">SUM(H9:H16)</f>
        <v>0</v>
      </c>
      <c r="I17" s="210">
        <f t="shared" si="1"/>
        <v>0</v>
      </c>
      <c r="J17" s="210">
        <f t="shared" si="1"/>
        <v>0</v>
      </c>
    </row>
    <row r="18" spans="1:10" ht="15.95" customHeight="1" x14ac:dyDescent="0.25">
      <c r="A18" s="1423" t="s">
        <v>593</v>
      </c>
      <c r="B18" s="1423"/>
      <c r="C18" s="1423"/>
      <c r="D18" s="1423"/>
      <c r="E18" s="977"/>
      <c r="F18" s="977"/>
      <c r="G18" s="748" t="str">
        <f t="shared" si="0"/>
        <v/>
      </c>
      <c r="H18" s="958"/>
      <c r="I18" s="958"/>
      <c r="J18" s="958"/>
    </row>
    <row r="19" spans="1:10" ht="15" customHeight="1" x14ac:dyDescent="0.25">
      <c r="A19" s="1576" t="s">
        <v>645</v>
      </c>
      <c r="B19" s="1576"/>
      <c r="C19" s="1576"/>
      <c r="D19" s="1576"/>
      <c r="E19" s="210">
        <f>E17-E18</f>
        <v>0</v>
      </c>
      <c r="F19" s="210">
        <f>F17-F18</f>
        <v>0</v>
      </c>
      <c r="G19" s="749" t="str">
        <f t="shared" si="0"/>
        <v/>
      </c>
      <c r="H19" s="964"/>
      <c r="I19" s="964"/>
      <c r="J19" s="964"/>
    </row>
    <row r="20" spans="1:10" ht="15.95" customHeight="1" x14ac:dyDescent="0.25">
      <c r="A20" s="1423" t="s">
        <v>594</v>
      </c>
      <c r="B20" s="1423"/>
      <c r="C20" s="1423"/>
      <c r="D20" s="1423"/>
      <c r="E20" s="977"/>
      <c r="F20" s="977"/>
      <c r="G20" s="748" t="str">
        <f t="shared" si="0"/>
        <v/>
      </c>
      <c r="H20" s="977"/>
      <c r="I20" s="977"/>
      <c r="J20" s="977"/>
    </row>
    <row r="21" spans="1:10" ht="15.95" customHeight="1" x14ac:dyDescent="0.25">
      <c r="A21" s="1423" t="s">
        <v>595</v>
      </c>
      <c r="B21" s="1423"/>
      <c r="C21" s="1423"/>
      <c r="D21" s="1423"/>
      <c r="E21" s="977"/>
      <c r="F21" s="977"/>
      <c r="G21" s="748" t="str">
        <f t="shared" si="0"/>
        <v/>
      </c>
      <c r="H21" s="977"/>
      <c r="I21" s="977"/>
      <c r="J21" s="977"/>
    </row>
    <row r="22" spans="1:10" ht="15.95" customHeight="1" x14ac:dyDescent="0.25">
      <c r="A22" s="1423" t="s">
        <v>596</v>
      </c>
      <c r="B22" s="1423"/>
      <c r="C22" s="1423"/>
      <c r="D22" s="1423"/>
      <c r="E22" s="977"/>
      <c r="F22" s="977"/>
      <c r="G22" s="748" t="str">
        <f t="shared" si="0"/>
        <v/>
      </c>
      <c r="H22" s="977"/>
      <c r="I22" s="977"/>
      <c r="J22" s="977"/>
    </row>
    <row r="23" spans="1:10" ht="15.95" customHeight="1" x14ac:dyDescent="0.25">
      <c r="A23" s="1576" t="s">
        <v>597</v>
      </c>
      <c r="B23" s="1576"/>
      <c r="C23" s="1576"/>
      <c r="D23" s="1576"/>
      <c r="E23" s="210">
        <f>SUM(E20:E22)</f>
        <v>0</v>
      </c>
      <c r="F23" s="210">
        <f>SUM(F20:F22)</f>
        <v>0</v>
      </c>
      <c r="G23" s="749" t="str">
        <f t="shared" si="0"/>
        <v/>
      </c>
      <c r="H23" s="210">
        <f>SUM(H20:H22)</f>
        <v>0</v>
      </c>
      <c r="I23" s="210">
        <f t="shared" ref="I23:J23" si="2">SUM(I20:I22)</f>
        <v>0</v>
      </c>
      <c r="J23" s="210">
        <f t="shared" si="2"/>
        <v>0</v>
      </c>
    </row>
    <row r="24" spans="1:10" s="655" customFormat="1" ht="11.25" x14ac:dyDescent="0.2">
      <c r="A24" s="1011" t="s">
        <v>2778</v>
      </c>
    </row>
    <row r="25" spans="1:10" s="655" customFormat="1" ht="12.75" customHeight="1" x14ac:dyDescent="0.2">
      <c r="A25" s="1056" t="s">
        <v>1754</v>
      </c>
    </row>
    <row r="26" spans="1:10" s="655" customFormat="1" ht="12.75" customHeight="1" x14ac:dyDescent="0.2">
      <c r="A26" s="1056" t="s">
        <v>1755</v>
      </c>
    </row>
    <row r="27" spans="1:10" s="655" customFormat="1" ht="12.75" customHeight="1" x14ac:dyDescent="0.2">
      <c r="A27" s="1056" t="s">
        <v>1756</v>
      </c>
    </row>
    <row r="28" spans="1:10" s="655" customFormat="1" ht="12.75" customHeight="1" x14ac:dyDescent="0.2">
      <c r="A28" s="1056" t="s">
        <v>1757</v>
      </c>
    </row>
  </sheetData>
  <sheetProtection selectLockedCells="1"/>
  <mergeCells count="24">
    <mergeCell ref="A14:D14"/>
    <mergeCell ref="A15:D15"/>
    <mergeCell ref="A1:J1"/>
    <mergeCell ref="I2:J2"/>
    <mergeCell ref="C3:J3"/>
    <mergeCell ref="B4:H4"/>
    <mergeCell ref="C5:E5"/>
    <mergeCell ref="G5:H5"/>
    <mergeCell ref="C6:E6"/>
    <mergeCell ref="A7:J7"/>
    <mergeCell ref="A8:D8"/>
    <mergeCell ref="A9:D9"/>
    <mergeCell ref="A10:D10"/>
    <mergeCell ref="A11:D11"/>
    <mergeCell ref="A12:D12"/>
    <mergeCell ref="A13:D13"/>
    <mergeCell ref="A16:D16"/>
    <mergeCell ref="A17:D17"/>
    <mergeCell ref="A22:D22"/>
    <mergeCell ref="A23:D23"/>
    <mergeCell ref="A18:D18"/>
    <mergeCell ref="A19:D19"/>
    <mergeCell ref="A20:D20"/>
    <mergeCell ref="A21:D21"/>
  </mergeCells>
  <dataValidations count="1">
    <dataValidation type="whole" allowBlank="1" showInputMessage="1" showErrorMessage="1" errorTitle="Attention!" error="Valeur numérique attendue" sqref="E9:F16 E18:F18 E20:F22 H9:J16 H18:J18 H20:J22">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tabColor theme="9" tint="0.39997558519241921"/>
    <pageSetUpPr fitToPage="1"/>
  </sheetPr>
  <dimension ref="A1:J27"/>
  <sheetViews>
    <sheetView showGridLines="0" workbookViewId="0">
      <selection activeCell="E19" sqref="E19"/>
    </sheetView>
  </sheetViews>
  <sheetFormatPr baseColWidth="10" defaultRowHeight="15" x14ac:dyDescent="0.25"/>
  <cols>
    <col min="2" max="2" width="16.140625" customWidth="1"/>
    <col min="5" max="6" width="15.42578125" customWidth="1"/>
    <col min="8" max="10" width="15.42578125" customWidth="1"/>
  </cols>
  <sheetData>
    <row r="1" spans="1:10" x14ac:dyDescent="0.25">
      <c r="A1" s="1409" t="s">
        <v>195</v>
      </c>
      <c r="B1" s="1409"/>
      <c r="C1" s="1409"/>
      <c r="D1" s="1409"/>
      <c r="E1" s="1409"/>
      <c r="F1" s="1409"/>
      <c r="G1" s="1409"/>
      <c r="H1" s="1409"/>
      <c r="I1" s="1409"/>
      <c r="J1" s="1409"/>
    </row>
    <row r="2" spans="1:10" ht="24.95" customHeight="1" x14ac:dyDescent="0.25">
      <c r="A2" s="159"/>
      <c r="B2" s="159"/>
      <c r="C2" s="159"/>
      <c r="D2" s="159"/>
      <c r="E2" s="159"/>
      <c r="F2" s="159"/>
      <c r="G2" s="159"/>
      <c r="I2" s="1410" t="s">
        <v>1717</v>
      </c>
      <c r="J2" s="1411"/>
    </row>
    <row r="3" spans="1:10" s="184" customFormat="1" ht="15" customHeight="1" x14ac:dyDescent="0.25">
      <c r="A3" s="589" t="s">
        <v>38</v>
      </c>
      <c r="B3" s="595"/>
      <c r="C3" s="1458">
        <f>'NOTE 1'!C3</f>
        <v>0</v>
      </c>
      <c r="D3" s="1458"/>
      <c r="E3" s="1458"/>
      <c r="F3" s="1458"/>
      <c r="G3" s="1458"/>
      <c r="H3" s="1458"/>
      <c r="I3" s="1458"/>
      <c r="J3" s="1458"/>
    </row>
    <row r="4" spans="1:10" s="184" customFormat="1" ht="15" customHeight="1" x14ac:dyDescent="0.25">
      <c r="A4" s="589" t="s">
        <v>39</v>
      </c>
      <c r="B4" s="1458">
        <f>'NOTE 1'!B4</f>
        <v>0</v>
      </c>
      <c r="C4" s="1458"/>
      <c r="D4" s="1458"/>
      <c r="E4" s="1458"/>
      <c r="F4" s="1458"/>
      <c r="G4" s="1458"/>
      <c r="H4" s="1458"/>
      <c r="I4" s="591" t="s">
        <v>40</v>
      </c>
      <c r="J4" s="586">
        <f>'NOTE 1'!I4</f>
        <v>0</v>
      </c>
    </row>
    <row r="5" spans="1:10" s="184" customFormat="1" ht="15" customHeight="1" x14ac:dyDescent="0.25">
      <c r="A5" s="589" t="s">
        <v>41</v>
      </c>
      <c r="B5" s="589"/>
      <c r="C5" s="1458">
        <f>'NOTE 1'!C5</f>
        <v>0</v>
      </c>
      <c r="D5" s="1458"/>
      <c r="E5" s="1458"/>
      <c r="F5" s="592" t="s">
        <v>42</v>
      </c>
      <c r="G5" s="1486">
        <f>'NOTE 1'!G5</f>
        <v>0</v>
      </c>
      <c r="H5" s="1486"/>
      <c r="I5" s="591" t="s">
        <v>43</v>
      </c>
      <c r="J5" s="463">
        <f>'NOTE 1'!I5</f>
        <v>0</v>
      </c>
    </row>
    <row r="6" spans="1:10" s="184" customFormat="1" ht="15" customHeight="1" x14ac:dyDescent="0.25">
      <c r="A6" s="589" t="s">
        <v>1504</v>
      </c>
      <c r="B6" s="589"/>
      <c r="C6" s="1447">
        <f>'NOTE 1'!C6</f>
        <v>0</v>
      </c>
      <c r="D6" s="1447"/>
      <c r="E6" s="1447"/>
      <c r="F6" s="593"/>
      <c r="G6" s="463"/>
      <c r="H6" s="463"/>
      <c r="I6" s="594"/>
      <c r="J6" s="463"/>
    </row>
    <row r="7" spans="1:10" ht="35.25" customHeight="1" x14ac:dyDescent="0.25">
      <c r="A7" s="1462" t="s">
        <v>1588</v>
      </c>
      <c r="B7" s="1462"/>
      <c r="C7" s="1462"/>
      <c r="D7" s="1462"/>
      <c r="E7" s="1462"/>
      <c r="F7" s="1462"/>
      <c r="G7" s="1462"/>
      <c r="H7" s="1462"/>
      <c r="I7" s="1462"/>
      <c r="J7" s="1462"/>
    </row>
    <row r="8" spans="1:10" ht="59.25" customHeight="1" x14ac:dyDescent="0.25">
      <c r="A8" s="1598" t="s">
        <v>544</v>
      </c>
      <c r="B8" s="1598"/>
      <c r="C8" s="1598"/>
      <c r="D8" s="1598"/>
      <c r="E8" s="446" t="s">
        <v>545</v>
      </c>
      <c r="F8" s="446" t="s">
        <v>546</v>
      </c>
      <c r="G8" s="446" t="s">
        <v>565</v>
      </c>
      <c r="H8" s="446" t="s">
        <v>586</v>
      </c>
      <c r="I8" s="446" t="s">
        <v>549</v>
      </c>
      <c r="J8" s="446" t="s">
        <v>550</v>
      </c>
    </row>
    <row r="9" spans="1:10" ht="17.25" customHeight="1" x14ac:dyDescent="0.25">
      <c r="A9" s="1587" t="s">
        <v>482</v>
      </c>
      <c r="B9" s="1587"/>
      <c r="C9" s="1587"/>
      <c r="D9" s="1587"/>
      <c r="E9" s="182"/>
      <c r="F9" s="182"/>
      <c r="G9" s="743" t="str">
        <f>IF(F9,(E9-F9)/F9,IF(ISBLANK(F9),"",IF(E9,IF( E9 &gt; 0,1,-1),"")))</f>
        <v/>
      </c>
      <c r="H9" s="182"/>
      <c r="I9" s="182"/>
      <c r="J9" s="182"/>
    </row>
    <row r="10" spans="1:10" ht="17.25" customHeight="1" x14ac:dyDescent="0.25">
      <c r="A10" s="1587" t="s">
        <v>598</v>
      </c>
      <c r="B10" s="1587"/>
      <c r="C10" s="1587"/>
      <c r="D10" s="1587"/>
      <c r="E10" s="182"/>
      <c r="F10" s="182"/>
      <c r="G10" s="743" t="str">
        <f t="shared" ref="G10:G21" si="0">IF(F10,(E10-F10)/F10,IF(ISBLANK(F10),"",IF(E10,IF( E10 &gt; 0,1,-1),"")))</f>
        <v/>
      </c>
      <c r="H10" s="182"/>
      <c r="I10" s="182"/>
      <c r="J10" s="182"/>
    </row>
    <row r="11" spans="1:10" ht="17.25" customHeight="1" x14ac:dyDescent="0.25">
      <c r="A11" s="1587" t="s">
        <v>599</v>
      </c>
      <c r="B11" s="1587"/>
      <c r="C11" s="1587"/>
      <c r="D11" s="1587"/>
      <c r="E11" s="182"/>
      <c r="F11" s="182"/>
      <c r="G11" s="743" t="str">
        <f t="shared" si="0"/>
        <v/>
      </c>
      <c r="H11" s="182"/>
      <c r="I11" s="182"/>
      <c r="J11" s="182"/>
    </row>
    <row r="12" spans="1:10" ht="17.25" customHeight="1" x14ac:dyDescent="0.25">
      <c r="A12" s="1587" t="s">
        <v>485</v>
      </c>
      <c r="B12" s="1587"/>
      <c r="C12" s="1587"/>
      <c r="D12" s="1587"/>
      <c r="E12" s="182"/>
      <c r="F12" s="182"/>
      <c r="G12" s="743" t="str">
        <f t="shared" si="0"/>
        <v/>
      </c>
      <c r="H12" s="182"/>
      <c r="I12" s="182"/>
      <c r="J12" s="182"/>
    </row>
    <row r="13" spans="1:10" ht="17.25" customHeight="1" x14ac:dyDescent="0.25">
      <c r="A13" s="1587" t="s">
        <v>600</v>
      </c>
      <c r="B13" s="1587"/>
      <c r="C13" s="1587"/>
      <c r="D13" s="1587"/>
      <c r="E13" s="182"/>
      <c r="F13" s="182"/>
      <c r="G13" s="743" t="str">
        <f t="shared" si="0"/>
        <v/>
      </c>
      <c r="H13" s="182"/>
      <c r="I13" s="182"/>
      <c r="J13" s="182"/>
    </row>
    <row r="14" spans="1:10" ht="27" customHeight="1" x14ac:dyDescent="0.25">
      <c r="A14" s="1587" t="s">
        <v>2782</v>
      </c>
      <c r="B14" s="1587"/>
      <c r="C14" s="1587"/>
      <c r="D14" s="1587"/>
      <c r="E14" s="182"/>
      <c r="F14" s="182"/>
      <c r="G14" s="743" t="str">
        <f t="shared" si="0"/>
        <v/>
      </c>
      <c r="H14" s="182"/>
      <c r="I14" s="182"/>
      <c r="J14" s="182"/>
    </row>
    <row r="15" spans="1:10" ht="17.25" customHeight="1" x14ac:dyDescent="0.25">
      <c r="A15" s="1587" t="s">
        <v>601</v>
      </c>
      <c r="B15" s="1587"/>
      <c r="C15" s="1587"/>
      <c r="D15" s="1587"/>
      <c r="E15" s="182"/>
      <c r="F15" s="182"/>
      <c r="G15" s="743" t="str">
        <f t="shared" si="0"/>
        <v/>
      </c>
      <c r="H15" s="182"/>
      <c r="I15" s="182"/>
      <c r="J15" s="182"/>
    </row>
    <row r="16" spans="1:10" ht="27" customHeight="1" x14ac:dyDescent="0.25">
      <c r="A16" s="1587" t="s">
        <v>602</v>
      </c>
      <c r="B16" s="1587"/>
      <c r="C16" s="1587"/>
      <c r="D16" s="1587"/>
      <c r="E16" s="182"/>
      <c r="F16" s="182"/>
      <c r="G16" s="743" t="str">
        <f t="shared" si="0"/>
        <v/>
      </c>
      <c r="H16" s="182"/>
      <c r="I16" s="182"/>
      <c r="J16" s="182"/>
    </row>
    <row r="17" spans="1:10" ht="17.25" customHeight="1" x14ac:dyDescent="0.25">
      <c r="A17" s="1587" t="s">
        <v>1633</v>
      </c>
      <c r="B17" s="1587"/>
      <c r="C17" s="1587"/>
      <c r="D17" s="1587"/>
      <c r="E17" s="182"/>
      <c r="F17" s="182"/>
      <c r="G17" s="743" t="str">
        <f t="shared" si="0"/>
        <v/>
      </c>
      <c r="H17" s="182"/>
      <c r="I17" s="182"/>
      <c r="J17" s="182"/>
    </row>
    <row r="18" spans="1:10" ht="17.25" customHeight="1" x14ac:dyDescent="0.25">
      <c r="A18" s="1587" t="s">
        <v>1634</v>
      </c>
      <c r="B18" s="1587"/>
      <c r="C18" s="1587"/>
      <c r="D18" s="1587"/>
      <c r="E18" s="182"/>
      <c r="F18" s="182"/>
      <c r="G18" s="743" t="str">
        <f t="shared" si="0"/>
        <v/>
      </c>
      <c r="H18" s="182"/>
      <c r="I18" s="182"/>
      <c r="J18" s="182"/>
    </row>
    <row r="19" spans="1:10" ht="16.5" customHeight="1" x14ac:dyDescent="0.25">
      <c r="A19" s="1586" t="s">
        <v>603</v>
      </c>
      <c r="B19" s="1586"/>
      <c r="C19" s="1586"/>
      <c r="D19" s="1586"/>
      <c r="E19" s="153">
        <f>SUM(E9:E18)</f>
        <v>0</v>
      </c>
      <c r="F19" s="153">
        <f>SUM(F9:F18)</f>
        <v>0</v>
      </c>
      <c r="G19" s="745" t="str">
        <f>IF(F19,(E19-F19)/F19,IF(ISBLANK(F19),"",IF(E19,IF( E19 &gt; 0,1,-1),"")))</f>
        <v/>
      </c>
      <c r="H19" s="153">
        <f t="shared" ref="H19:J19" si="1">SUM(H9:H18)</f>
        <v>0</v>
      </c>
      <c r="I19" s="153">
        <f t="shared" si="1"/>
        <v>0</v>
      </c>
      <c r="J19" s="153">
        <f t="shared" si="1"/>
        <v>0</v>
      </c>
    </row>
    <row r="20" spans="1:10" ht="17.25" customHeight="1" x14ac:dyDescent="0.25">
      <c r="A20" s="1587" t="s">
        <v>604</v>
      </c>
      <c r="B20" s="1587"/>
      <c r="C20" s="1587"/>
      <c r="D20" s="1587"/>
      <c r="E20" s="182"/>
      <c r="F20" s="182"/>
      <c r="G20" s="743" t="str">
        <f t="shared" si="0"/>
        <v/>
      </c>
      <c r="H20" s="965"/>
      <c r="I20" s="965"/>
      <c r="J20" s="965"/>
    </row>
    <row r="21" spans="1:10" ht="17.25" customHeight="1" x14ac:dyDescent="0.25">
      <c r="A21" s="1586" t="s">
        <v>645</v>
      </c>
      <c r="B21" s="1586"/>
      <c r="C21" s="1586"/>
      <c r="D21" s="1586"/>
      <c r="E21" s="153">
        <f>E19-E20</f>
        <v>0</v>
      </c>
      <c r="F21" s="153">
        <f>F19-F20</f>
        <v>0</v>
      </c>
      <c r="G21" s="745" t="str">
        <f t="shared" si="0"/>
        <v/>
      </c>
      <c r="H21" s="963"/>
      <c r="I21" s="963"/>
      <c r="J21" s="963"/>
    </row>
    <row r="22" spans="1:10" s="3" customFormat="1" ht="11.25" x14ac:dyDescent="0.2">
      <c r="A22" s="962" t="s">
        <v>2778</v>
      </c>
    </row>
    <row r="23" spans="1:10" s="3" customFormat="1" ht="11.25" x14ac:dyDescent="0.2">
      <c r="A23" s="1052" t="s">
        <v>1745</v>
      </c>
    </row>
    <row r="24" spans="1:10" s="3" customFormat="1" ht="11.25" x14ac:dyDescent="0.2">
      <c r="A24" s="1052" t="s">
        <v>1758</v>
      </c>
    </row>
    <row r="25" spans="1:10" s="3" customFormat="1" ht="11.25" x14ac:dyDescent="0.2">
      <c r="A25" s="1052" t="s">
        <v>1759</v>
      </c>
    </row>
    <row r="26" spans="1:10" s="3" customFormat="1" ht="11.25" x14ac:dyDescent="0.2">
      <c r="A26" s="1052" t="s">
        <v>1757</v>
      </c>
    </row>
    <row r="27" spans="1:10" s="3" customFormat="1" ht="11.25" x14ac:dyDescent="0.2">
      <c r="A27" s="1052" t="s">
        <v>1760</v>
      </c>
    </row>
  </sheetData>
  <sheetProtection selectLockedCells="1"/>
  <mergeCells count="22">
    <mergeCell ref="A19:D19"/>
    <mergeCell ref="A20:D20"/>
    <mergeCell ref="A21:D21"/>
    <mergeCell ref="A18:D18"/>
    <mergeCell ref="A7:J7"/>
    <mergeCell ref="A8:D8"/>
    <mergeCell ref="A9:D9"/>
    <mergeCell ref="A10:D10"/>
    <mergeCell ref="A11:D11"/>
    <mergeCell ref="A1:J1"/>
    <mergeCell ref="I2:J2"/>
    <mergeCell ref="C3:J3"/>
    <mergeCell ref="B4:H4"/>
    <mergeCell ref="C5:E5"/>
    <mergeCell ref="G5:H5"/>
    <mergeCell ref="C6:E6"/>
    <mergeCell ref="A17:D17"/>
    <mergeCell ref="A12:D12"/>
    <mergeCell ref="A13:D13"/>
    <mergeCell ref="A14:D14"/>
    <mergeCell ref="A15:D15"/>
    <mergeCell ref="A16:D16"/>
  </mergeCells>
  <dataValidations count="1">
    <dataValidation type="whole" allowBlank="1" showInputMessage="1" showErrorMessage="1" errorTitle="Attention!" error="Valeur numérique attendue" sqref="E9:F18 H9:J18 E20:F20 H20:J20">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tabColor theme="9" tint="0.39997558519241921"/>
    <pageSetUpPr fitToPage="1"/>
  </sheetPr>
  <dimension ref="A1:J29"/>
  <sheetViews>
    <sheetView showGridLines="0" topLeftCell="A6" workbookViewId="0">
      <selection activeCell="E19" sqref="E19"/>
    </sheetView>
  </sheetViews>
  <sheetFormatPr baseColWidth="10" defaultColWidth="11.42578125" defaultRowHeight="15" x14ac:dyDescent="0.25"/>
  <cols>
    <col min="1" max="1" width="11.42578125" style="209"/>
    <col min="2" max="2" width="15.85546875" style="209" customWidth="1"/>
    <col min="3" max="4" width="11.42578125" style="209"/>
    <col min="5" max="5" width="14.42578125" style="209" customWidth="1"/>
    <col min="6" max="6" width="15.85546875" style="209" customWidth="1"/>
    <col min="7" max="7" width="14.42578125" style="209" customWidth="1"/>
    <col min="8" max="8" width="15.85546875" style="209" customWidth="1"/>
    <col min="9" max="9" width="14.42578125" style="209" customWidth="1"/>
    <col min="10" max="10" width="15.85546875" style="209" customWidth="1"/>
    <col min="11" max="16384" width="11.42578125" style="209"/>
  </cols>
  <sheetData>
    <row r="1" spans="1:10" x14ac:dyDescent="0.25">
      <c r="A1" s="1325" t="s">
        <v>195</v>
      </c>
      <c r="B1" s="1325"/>
      <c r="C1" s="1325"/>
      <c r="D1" s="1325"/>
      <c r="E1" s="1325"/>
      <c r="F1" s="1325"/>
      <c r="G1" s="1325"/>
      <c r="H1" s="1325"/>
      <c r="I1" s="1325"/>
      <c r="J1" s="1325"/>
    </row>
    <row r="2" spans="1:10" ht="24.95" customHeight="1" x14ac:dyDescent="0.25">
      <c r="A2" s="974"/>
      <c r="B2" s="974"/>
      <c r="C2" s="974"/>
      <c r="D2" s="974"/>
      <c r="E2" s="974"/>
      <c r="F2" s="974"/>
      <c r="G2" s="974"/>
      <c r="I2" s="1354" t="s">
        <v>2901</v>
      </c>
      <c r="J2" s="1355"/>
    </row>
    <row r="3" spans="1:10" s="415" customFormat="1" ht="15" customHeight="1" x14ac:dyDescent="0.2">
      <c r="A3" s="599" t="s">
        <v>38</v>
      </c>
      <c r="B3" s="600"/>
      <c r="C3" s="1364">
        <f>'NOTE 1'!C3</f>
        <v>0</v>
      </c>
      <c r="D3" s="1364"/>
      <c r="E3" s="1364"/>
      <c r="F3" s="1364"/>
      <c r="G3" s="1364"/>
      <c r="H3" s="1364"/>
      <c r="I3" s="1364"/>
      <c r="J3" s="1364"/>
    </row>
    <row r="4" spans="1:10" s="415" customFormat="1" ht="15" customHeight="1" x14ac:dyDescent="0.2">
      <c r="A4" s="599" t="s">
        <v>39</v>
      </c>
      <c r="B4" s="1364">
        <f>'NOTE 1'!B4</f>
        <v>0</v>
      </c>
      <c r="C4" s="1364"/>
      <c r="D4" s="1364"/>
      <c r="E4" s="1364"/>
      <c r="F4" s="1364"/>
      <c r="G4" s="1364"/>
      <c r="H4" s="1364"/>
      <c r="I4" s="601" t="s">
        <v>40</v>
      </c>
      <c r="J4" s="978">
        <f>'NOTE 1'!I4</f>
        <v>0</v>
      </c>
    </row>
    <row r="5" spans="1:10" s="415" customFormat="1" ht="15" customHeight="1" x14ac:dyDescent="0.2">
      <c r="A5" s="599" t="s">
        <v>41</v>
      </c>
      <c r="B5" s="599"/>
      <c r="C5" s="1364">
        <f>'NOTE 1'!C5</f>
        <v>0</v>
      </c>
      <c r="D5" s="1364"/>
      <c r="E5" s="1364"/>
      <c r="F5" s="975" t="s">
        <v>42</v>
      </c>
      <c r="G5" s="1605">
        <f>'NOTE 1'!G5</f>
        <v>0</v>
      </c>
      <c r="H5" s="1605"/>
      <c r="I5" s="601" t="s">
        <v>43</v>
      </c>
      <c r="J5" s="469">
        <f>'NOTE 1'!I5</f>
        <v>0</v>
      </c>
    </row>
    <row r="6" spans="1:10" s="415" customFormat="1" ht="15" customHeight="1" x14ac:dyDescent="0.2">
      <c r="A6" s="599" t="s">
        <v>1504</v>
      </c>
      <c r="B6" s="599"/>
      <c r="C6" s="1434">
        <f>'NOTE 1'!C6</f>
        <v>0</v>
      </c>
      <c r="D6" s="1434"/>
      <c r="E6" s="1434"/>
      <c r="F6" s="603"/>
      <c r="G6" s="469"/>
      <c r="H6" s="469"/>
      <c r="I6" s="604"/>
      <c r="J6" s="469"/>
    </row>
    <row r="7" spans="1:10" ht="35.25" customHeight="1" x14ac:dyDescent="0.25">
      <c r="A7" s="1173" t="s">
        <v>2900</v>
      </c>
      <c r="B7" s="1173"/>
      <c r="C7" s="1173"/>
      <c r="D7" s="1173"/>
      <c r="E7" s="1173"/>
      <c r="F7" s="1173"/>
      <c r="G7" s="1173"/>
      <c r="H7" s="1173"/>
      <c r="I7" s="1173"/>
      <c r="J7" s="1173"/>
    </row>
    <row r="8" spans="1:10" ht="36" customHeight="1" x14ac:dyDescent="0.25">
      <c r="A8" s="1597" t="s">
        <v>544</v>
      </c>
      <c r="B8" s="1597"/>
      <c r="C8" s="1597"/>
      <c r="D8" s="1597"/>
      <c r="E8" s="1597" t="s">
        <v>605</v>
      </c>
      <c r="F8" s="1597"/>
      <c r="G8" s="1597" t="s">
        <v>606</v>
      </c>
      <c r="H8" s="1597"/>
      <c r="I8" s="1597" t="s">
        <v>607</v>
      </c>
      <c r="J8" s="1597"/>
    </row>
    <row r="9" spans="1:10" s="1014" customFormat="1" ht="25.5" customHeight="1" x14ac:dyDescent="0.25">
      <c r="A9" s="1430" t="s">
        <v>1635</v>
      </c>
      <c r="B9" s="1599"/>
      <c r="C9" s="1599"/>
      <c r="D9" s="1599"/>
      <c r="E9" s="1599"/>
      <c r="F9" s="1599"/>
      <c r="G9" s="1599"/>
      <c r="H9" s="1599"/>
      <c r="I9" s="1599"/>
      <c r="J9" s="1600"/>
    </row>
    <row r="10" spans="1:10" ht="15" customHeight="1" x14ac:dyDescent="0.25">
      <c r="A10" s="1423" t="s">
        <v>608</v>
      </c>
      <c r="B10" s="1423"/>
      <c r="C10" s="1423"/>
      <c r="D10" s="1423"/>
      <c r="E10" s="1603"/>
      <c r="F10" s="1603"/>
      <c r="G10" s="1603"/>
      <c r="H10" s="1603"/>
      <c r="I10" s="1603"/>
      <c r="J10" s="1603"/>
    </row>
    <row r="11" spans="1:10" ht="15" customHeight="1" x14ac:dyDescent="0.25">
      <c r="A11" s="1423" t="s">
        <v>609</v>
      </c>
      <c r="B11" s="1423"/>
      <c r="C11" s="1423"/>
      <c r="D11" s="1423"/>
      <c r="E11" s="1604"/>
      <c r="F11" s="1604"/>
      <c r="G11" s="1604"/>
      <c r="H11" s="1604"/>
      <c r="I11" s="1604"/>
      <c r="J11" s="1604"/>
    </row>
    <row r="12" spans="1:10" ht="18.95" customHeight="1" x14ac:dyDescent="0.25">
      <c r="A12" s="1602" t="s">
        <v>1636</v>
      </c>
      <c r="B12" s="1602"/>
      <c r="C12" s="1602"/>
      <c r="D12" s="1602"/>
      <c r="E12" s="438" t="s">
        <v>611</v>
      </c>
      <c r="F12" s="438" t="s">
        <v>612</v>
      </c>
      <c r="G12" s="438" t="s">
        <v>611</v>
      </c>
      <c r="H12" s="438" t="s">
        <v>612</v>
      </c>
      <c r="I12" s="438" t="s">
        <v>611</v>
      </c>
      <c r="J12" s="438" t="s">
        <v>612</v>
      </c>
    </row>
    <row r="13" spans="1:10" ht="15.95" customHeight="1" x14ac:dyDescent="0.25">
      <c r="A13" s="1602"/>
      <c r="B13" s="1602"/>
      <c r="C13" s="1602"/>
      <c r="D13" s="1602"/>
      <c r="E13" s="980" t="s">
        <v>613</v>
      </c>
      <c r="F13" s="977"/>
      <c r="G13" s="980" t="s">
        <v>613</v>
      </c>
      <c r="H13" s="977"/>
      <c r="I13" s="980">
        <v>6714</v>
      </c>
      <c r="J13" s="977"/>
    </row>
    <row r="14" spans="1:10" ht="15.95" customHeight="1" x14ac:dyDescent="0.25">
      <c r="A14" s="1602"/>
      <c r="B14" s="1602"/>
      <c r="C14" s="1602"/>
      <c r="D14" s="1602"/>
      <c r="E14" s="980" t="s">
        <v>614</v>
      </c>
      <c r="F14" s="977"/>
      <c r="G14" s="980" t="s">
        <v>614</v>
      </c>
      <c r="H14" s="977"/>
      <c r="I14" s="916"/>
      <c r="J14" s="916"/>
    </row>
    <row r="15" spans="1:10" ht="15.95" customHeight="1" x14ac:dyDescent="0.25">
      <c r="A15" s="1602"/>
      <c r="B15" s="1602"/>
      <c r="C15" s="1602"/>
      <c r="D15" s="1602"/>
      <c r="E15" s="980" t="s">
        <v>615</v>
      </c>
      <c r="F15" s="977"/>
      <c r="G15" s="980" t="s">
        <v>615</v>
      </c>
      <c r="H15" s="977"/>
      <c r="I15" s="916"/>
      <c r="J15" s="916"/>
    </row>
    <row r="16" spans="1:10" ht="15.95" customHeight="1" x14ac:dyDescent="0.25">
      <c r="A16" s="1602"/>
      <c r="B16" s="1602"/>
      <c r="C16" s="1602"/>
      <c r="D16" s="1602"/>
      <c r="E16" s="980" t="s">
        <v>616</v>
      </c>
      <c r="F16" s="977"/>
      <c r="G16" s="980" t="s">
        <v>616</v>
      </c>
      <c r="H16" s="977"/>
      <c r="I16" s="916"/>
      <c r="J16" s="916"/>
    </row>
    <row r="17" spans="1:10" ht="15.95" customHeight="1" x14ac:dyDescent="0.25">
      <c r="A17" s="1602"/>
      <c r="B17" s="1602"/>
      <c r="C17" s="1602"/>
      <c r="D17" s="1602"/>
      <c r="E17" s="980"/>
      <c r="F17" s="977"/>
      <c r="G17" s="980"/>
      <c r="H17" s="977"/>
      <c r="I17" s="916"/>
      <c r="J17" s="916"/>
    </row>
    <row r="18" spans="1:10" ht="15.95" customHeight="1" x14ac:dyDescent="0.25">
      <c r="A18" s="1602"/>
      <c r="B18" s="1602"/>
      <c r="C18" s="1602"/>
      <c r="D18" s="1602"/>
      <c r="E18" s="980"/>
      <c r="F18" s="977"/>
      <c r="G18" s="980"/>
      <c r="H18" s="977"/>
      <c r="I18" s="916"/>
      <c r="J18" s="916"/>
    </row>
    <row r="19" spans="1:10" ht="15.95" customHeight="1" x14ac:dyDescent="0.25">
      <c r="A19" s="1602"/>
      <c r="B19" s="1602"/>
      <c r="C19" s="1602"/>
      <c r="D19" s="1602"/>
      <c r="E19" s="980"/>
      <c r="F19" s="977"/>
      <c r="G19" s="980"/>
      <c r="H19" s="977"/>
      <c r="I19" s="916"/>
      <c r="J19" s="916"/>
    </row>
    <row r="20" spans="1:10" ht="15.95" customHeight="1" x14ac:dyDescent="0.25">
      <c r="A20" s="1602"/>
      <c r="B20" s="1602"/>
      <c r="C20" s="1602"/>
      <c r="D20" s="1602"/>
      <c r="E20" s="980"/>
      <c r="F20" s="977"/>
      <c r="G20" s="980"/>
      <c r="H20" s="977"/>
      <c r="I20" s="916"/>
      <c r="J20" s="916"/>
    </row>
    <row r="21" spans="1:10" ht="15.95" customHeight="1" x14ac:dyDescent="0.25">
      <c r="A21" s="1602"/>
      <c r="B21" s="1602"/>
      <c r="C21" s="1602"/>
      <c r="D21" s="1602"/>
      <c r="E21" s="980"/>
      <c r="F21" s="977"/>
      <c r="G21" s="980"/>
      <c r="H21" s="977"/>
      <c r="I21" s="916"/>
      <c r="J21" s="916"/>
    </row>
    <row r="22" spans="1:10" ht="15.95" customHeight="1" x14ac:dyDescent="0.25">
      <c r="A22" s="1602"/>
      <c r="B22" s="1602"/>
      <c r="C22" s="1602"/>
      <c r="D22" s="1602"/>
      <c r="E22" s="980" t="s">
        <v>617</v>
      </c>
      <c r="F22" s="977"/>
      <c r="G22" s="980" t="s">
        <v>617</v>
      </c>
      <c r="H22" s="977"/>
      <c r="I22" s="916"/>
      <c r="J22" s="916"/>
    </row>
    <row r="23" spans="1:10" ht="15.95" customHeight="1" x14ac:dyDescent="0.25">
      <c r="A23" s="1601" t="s">
        <v>1591</v>
      </c>
      <c r="B23" s="1601"/>
      <c r="C23" s="1601"/>
      <c r="D23" s="1601"/>
      <c r="E23" s="916"/>
      <c r="F23" s="204"/>
      <c r="G23" s="916"/>
      <c r="H23" s="204"/>
      <c r="I23" s="916"/>
      <c r="J23" s="977"/>
    </row>
    <row r="24" spans="1:10" ht="15.95" customHeight="1" x14ac:dyDescent="0.25">
      <c r="A24" s="1601" t="s">
        <v>1592</v>
      </c>
      <c r="B24" s="1601"/>
      <c r="C24" s="1601"/>
      <c r="D24" s="1601"/>
      <c r="E24" s="916"/>
      <c r="F24" s="204"/>
      <c r="G24" s="916"/>
      <c r="H24" s="204"/>
      <c r="I24" s="916"/>
      <c r="J24" s="977"/>
    </row>
    <row r="25" spans="1:10" ht="15.95" customHeight="1" x14ac:dyDescent="0.25">
      <c r="A25" s="1601" t="s">
        <v>1593</v>
      </c>
      <c r="B25" s="1601"/>
      <c r="C25" s="1601"/>
      <c r="D25" s="1601"/>
      <c r="E25" s="916"/>
      <c r="F25" s="204"/>
      <c r="G25" s="916"/>
      <c r="H25" s="204"/>
      <c r="I25" s="916"/>
      <c r="J25" s="977"/>
    </row>
    <row r="26" spans="1:10" ht="15.95" customHeight="1" x14ac:dyDescent="0.25">
      <c r="A26" s="1601" t="s">
        <v>1594</v>
      </c>
      <c r="B26" s="1601"/>
      <c r="C26" s="1601"/>
      <c r="D26" s="1601"/>
      <c r="E26" s="916"/>
      <c r="F26" s="204"/>
      <c r="G26" s="916"/>
      <c r="H26" s="204"/>
      <c r="I26" s="916"/>
      <c r="J26" s="977"/>
    </row>
    <row r="27" spans="1:10" ht="15.95" customHeight="1" x14ac:dyDescent="0.25">
      <c r="A27" s="1601" t="s">
        <v>1595</v>
      </c>
      <c r="B27" s="1601"/>
      <c r="C27" s="1601"/>
      <c r="D27" s="1601"/>
      <c r="E27" s="916"/>
      <c r="F27" s="204"/>
      <c r="G27" s="916"/>
      <c r="H27" s="204"/>
      <c r="I27" s="916"/>
      <c r="J27" s="977"/>
    </row>
    <row r="28" spans="1:10" ht="15.95" customHeight="1" x14ac:dyDescent="0.25">
      <c r="A28" s="1425" t="s">
        <v>316</v>
      </c>
      <c r="B28" s="1425"/>
      <c r="C28" s="1425"/>
      <c r="D28" s="1425"/>
      <c r="E28" s="1015"/>
      <c r="F28" s="532">
        <f>SUM(F23:F27)</f>
        <v>0</v>
      </c>
      <c r="G28" s="916"/>
      <c r="H28" s="532">
        <f>SUM(H23:H27)</f>
        <v>0</v>
      </c>
      <c r="I28" s="916"/>
      <c r="J28" s="532">
        <f>SUM(J23:J27)</f>
        <v>0</v>
      </c>
    </row>
    <row r="29" spans="1:10" x14ac:dyDescent="0.25">
      <c r="F29" s="1016"/>
    </row>
  </sheetData>
  <sheetProtection selectLockedCells="1"/>
  <mergeCells count="28">
    <mergeCell ref="A1:J1"/>
    <mergeCell ref="I2:J2"/>
    <mergeCell ref="C3:J3"/>
    <mergeCell ref="B4:H4"/>
    <mergeCell ref="C5:E5"/>
    <mergeCell ref="G5:H5"/>
    <mergeCell ref="A27:D27"/>
    <mergeCell ref="A28:D28"/>
    <mergeCell ref="A23:D23"/>
    <mergeCell ref="A7:J7"/>
    <mergeCell ref="A8:D8"/>
    <mergeCell ref="E8:F8"/>
    <mergeCell ref="G8:H8"/>
    <mergeCell ref="I8:J8"/>
    <mergeCell ref="A10:D10"/>
    <mergeCell ref="E10:F10"/>
    <mergeCell ref="G10:H10"/>
    <mergeCell ref="I10:J10"/>
    <mergeCell ref="A11:D11"/>
    <mergeCell ref="E11:F11"/>
    <mergeCell ref="G11:H11"/>
    <mergeCell ref="I11:J11"/>
    <mergeCell ref="C6:E6"/>
    <mergeCell ref="A9:J9"/>
    <mergeCell ref="A24:D24"/>
    <mergeCell ref="A25:D25"/>
    <mergeCell ref="A26:D26"/>
    <mergeCell ref="A12:D22"/>
  </mergeCells>
  <dataValidations count="1">
    <dataValidation type="whole" allowBlank="1" showInputMessage="1" showErrorMessage="1" errorTitle="Attention!" error="Valeur numérique attendue" sqref="E10:J10 F13:F27 H13:H27 J23:J27 J13">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tabColor theme="9" tint="0.39997558519241921"/>
  </sheetPr>
  <dimension ref="A1:I19"/>
  <sheetViews>
    <sheetView showGridLines="0" workbookViewId="0">
      <selection activeCell="E19" sqref="E19"/>
    </sheetView>
  </sheetViews>
  <sheetFormatPr baseColWidth="10" defaultColWidth="11.42578125" defaultRowHeight="15" x14ac:dyDescent="0.25"/>
  <cols>
    <col min="1" max="1" width="11.42578125" style="209"/>
    <col min="2" max="2" width="16.85546875" style="209" customWidth="1"/>
    <col min="3" max="3" width="11.42578125" style="209"/>
    <col min="4" max="4" width="4.42578125" style="209" customWidth="1"/>
    <col min="5" max="5" width="14.140625" style="209" customWidth="1"/>
    <col min="6" max="6" width="7.42578125" style="209" customWidth="1"/>
    <col min="7" max="7" width="7" style="209" customWidth="1"/>
    <col min="8" max="8" width="15.42578125" style="209" customWidth="1"/>
    <col min="9" max="9" width="13.42578125" style="209" customWidth="1"/>
    <col min="10" max="16384" width="11.42578125" style="209"/>
  </cols>
  <sheetData>
    <row r="1" spans="1:9" x14ac:dyDescent="0.25">
      <c r="A1" s="1325" t="s">
        <v>195</v>
      </c>
      <c r="B1" s="1325"/>
      <c r="C1" s="1325"/>
      <c r="D1" s="1325"/>
      <c r="E1" s="1325"/>
      <c r="F1" s="1325"/>
      <c r="G1" s="1325"/>
      <c r="H1" s="1325"/>
      <c r="I1" s="1325"/>
    </row>
    <row r="2" spans="1:9" ht="24.95" customHeight="1" x14ac:dyDescent="0.25">
      <c r="A2" s="974"/>
      <c r="B2" s="974"/>
      <c r="C2" s="974"/>
      <c r="D2" s="974"/>
      <c r="E2" s="974"/>
      <c r="F2" s="974"/>
      <c r="G2" s="974"/>
      <c r="H2" s="1354" t="s">
        <v>2902</v>
      </c>
      <c r="I2" s="1355"/>
    </row>
    <row r="3" spans="1:9" s="739" customFormat="1" ht="15" customHeight="1" x14ac:dyDescent="0.25">
      <c r="A3" s="599" t="s">
        <v>38</v>
      </c>
      <c r="B3" s="600"/>
      <c r="C3" s="1356">
        <f>'NOTE 1'!C3</f>
        <v>0</v>
      </c>
      <c r="D3" s="1356"/>
      <c r="E3" s="1356"/>
      <c r="F3" s="1356"/>
      <c r="G3" s="1356"/>
      <c r="H3" s="1356"/>
      <c r="I3" s="1017"/>
    </row>
    <row r="4" spans="1:9" s="739" customFormat="1" ht="15" customHeight="1" x14ac:dyDescent="0.25">
      <c r="A4" s="599" t="s">
        <v>39</v>
      </c>
      <c r="B4" s="1364">
        <f>'NOTE 1'!B4</f>
        <v>0</v>
      </c>
      <c r="C4" s="1364"/>
      <c r="D4" s="1364"/>
      <c r="E4" s="1364"/>
      <c r="F4" s="1364"/>
      <c r="G4" s="1364"/>
      <c r="H4" s="601" t="s">
        <v>40</v>
      </c>
      <c r="I4" s="469">
        <f>'NOTE 1'!I4</f>
        <v>0</v>
      </c>
    </row>
    <row r="5" spans="1:9" s="739" customFormat="1" ht="15" customHeight="1" x14ac:dyDescent="0.25">
      <c r="A5" s="599" t="s">
        <v>41</v>
      </c>
      <c r="B5" s="599"/>
      <c r="C5" s="1184">
        <f>'NOTE 1'!C5</f>
        <v>0</v>
      </c>
      <c r="D5" s="1184"/>
      <c r="E5" s="975" t="s">
        <v>42</v>
      </c>
      <c r="F5" s="1606">
        <f>'NOTE 1'!G5</f>
        <v>0</v>
      </c>
      <c r="G5" s="1606"/>
      <c r="H5" s="601" t="s">
        <v>43</v>
      </c>
      <c r="I5" s="976">
        <f>'NOTE 1'!I5</f>
        <v>0</v>
      </c>
    </row>
    <row r="6" spans="1:9" s="739" customFormat="1" ht="15" customHeight="1" x14ac:dyDescent="0.2">
      <c r="A6" s="1018" t="s">
        <v>1504</v>
      </c>
      <c r="B6" s="599"/>
      <c r="C6" s="1434">
        <f>'NOTE 1'!C6</f>
        <v>0</v>
      </c>
      <c r="D6" s="1434"/>
      <c r="E6" s="603"/>
      <c r="F6" s="469"/>
      <c r="G6" s="469"/>
      <c r="H6" s="604"/>
      <c r="I6" s="469"/>
    </row>
    <row r="7" spans="1:9" ht="35.25" customHeight="1" x14ac:dyDescent="0.25">
      <c r="A7" s="1583" t="s">
        <v>2903</v>
      </c>
      <c r="B7" s="1583"/>
      <c r="C7" s="1583"/>
      <c r="D7" s="1583"/>
      <c r="E7" s="1583"/>
      <c r="F7" s="1583"/>
      <c r="G7" s="1583"/>
      <c r="H7" s="1583"/>
      <c r="I7" s="1583"/>
    </row>
    <row r="8" spans="1:9" s="1019" customFormat="1" ht="36" customHeight="1" x14ac:dyDescent="0.25">
      <c r="A8" s="1597" t="s">
        <v>331</v>
      </c>
      <c r="B8" s="1597"/>
      <c r="C8" s="1597"/>
      <c r="D8" s="1597"/>
      <c r="E8" s="1436" t="s">
        <v>1589</v>
      </c>
      <c r="F8" s="1437"/>
      <c r="G8" s="1437"/>
      <c r="H8" s="1437"/>
      <c r="I8" s="1438"/>
    </row>
    <row r="9" spans="1:9" ht="35.25" customHeight="1" x14ac:dyDescent="0.25">
      <c r="A9" s="1607" t="s">
        <v>3053</v>
      </c>
      <c r="B9" s="1608"/>
      <c r="C9" s="1608"/>
      <c r="D9" s="1608"/>
      <c r="E9" s="1608"/>
      <c r="F9" s="1608"/>
      <c r="G9" s="1608"/>
      <c r="H9" s="1608"/>
      <c r="I9" s="1609"/>
    </row>
    <row r="10" spans="1:9" ht="18" customHeight="1" x14ac:dyDescent="0.25">
      <c r="A10" s="1423" t="s">
        <v>608</v>
      </c>
      <c r="B10" s="1423"/>
      <c r="C10" s="1423"/>
      <c r="D10" s="1423"/>
      <c r="E10" s="1610"/>
      <c r="F10" s="1611"/>
      <c r="G10" s="1611"/>
      <c r="H10" s="1611"/>
      <c r="I10" s="1612"/>
    </row>
    <row r="11" spans="1:9" ht="18" customHeight="1" x14ac:dyDescent="0.25">
      <c r="A11" s="1423" t="s">
        <v>609</v>
      </c>
      <c r="B11" s="1423"/>
      <c r="C11" s="1423"/>
      <c r="D11" s="1423"/>
      <c r="E11" s="1613"/>
      <c r="F11" s="1614"/>
      <c r="G11" s="1614"/>
      <c r="H11" s="1614"/>
      <c r="I11" s="1615"/>
    </row>
    <row r="12" spans="1:9" ht="18.95" customHeight="1" x14ac:dyDescent="0.25">
      <c r="A12" s="1020"/>
      <c r="B12" s="1021"/>
      <c r="C12" s="1021"/>
      <c r="D12" s="1022"/>
      <c r="E12" s="1436" t="s">
        <v>611</v>
      </c>
      <c r="F12" s="1437"/>
      <c r="G12" s="1438"/>
      <c r="H12" s="1437" t="s">
        <v>612</v>
      </c>
      <c r="I12" s="1438"/>
    </row>
    <row r="13" spans="1:9" ht="30" customHeight="1" x14ac:dyDescent="0.25">
      <c r="A13" s="1023"/>
      <c r="B13" s="1024"/>
      <c r="C13" s="1024"/>
      <c r="D13" s="1025"/>
      <c r="E13" s="1616" t="s">
        <v>1590</v>
      </c>
      <c r="F13" s="1617"/>
      <c r="G13" s="1618"/>
      <c r="H13" s="1619"/>
      <c r="I13" s="1620"/>
    </row>
    <row r="14" spans="1:9" ht="18" customHeight="1" x14ac:dyDescent="0.25">
      <c r="A14" s="1601" t="s">
        <v>1591</v>
      </c>
      <c r="B14" s="1601"/>
      <c r="C14" s="1601"/>
      <c r="D14" s="1601"/>
      <c r="E14" s="1621"/>
      <c r="F14" s="1622"/>
      <c r="G14" s="1623"/>
      <c r="H14" s="1619"/>
      <c r="I14" s="1620"/>
    </row>
    <row r="15" spans="1:9" ht="18" customHeight="1" x14ac:dyDescent="0.25">
      <c r="A15" s="1601" t="s">
        <v>1592</v>
      </c>
      <c r="B15" s="1601"/>
      <c r="C15" s="1601"/>
      <c r="D15" s="1601"/>
      <c r="E15" s="1621"/>
      <c r="F15" s="1622"/>
      <c r="G15" s="1623"/>
      <c r="H15" s="1619"/>
      <c r="I15" s="1620"/>
    </row>
    <row r="16" spans="1:9" ht="18" customHeight="1" x14ac:dyDescent="0.25">
      <c r="A16" s="1601" t="s">
        <v>1593</v>
      </c>
      <c r="B16" s="1601"/>
      <c r="C16" s="1601"/>
      <c r="D16" s="1601"/>
      <c r="E16" s="1621"/>
      <c r="F16" s="1622"/>
      <c r="G16" s="1623"/>
      <c r="H16" s="1619"/>
      <c r="I16" s="1620"/>
    </row>
    <row r="17" spans="1:9" ht="18" customHeight="1" x14ac:dyDescent="0.25">
      <c r="A17" s="1601" t="s">
        <v>1594</v>
      </c>
      <c r="B17" s="1601"/>
      <c r="C17" s="1601"/>
      <c r="D17" s="1601"/>
      <c r="E17" s="1621"/>
      <c r="F17" s="1622"/>
      <c r="G17" s="1623"/>
      <c r="H17" s="1619"/>
      <c r="I17" s="1620"/>
    </row>
    <row r="18" spans="1:9" ht="18" customHeight="1" x14ac:dyDescent="0.25">
      <c r="A18" s="1601" t="s">
        <v>1595</v>
      </c>
      <c r="B18" s="1601"/>
      <c r="C18" s="1601"/>
      <c r="D18" s="1601"/>
      <c r="E18" s="1621"/>
      <c r="F18" s="1622"/>
      <c r="G18" s="1623"/>
      <c r="H18" s="1619"/>
      <c r="I18" s="1620"/>
    </row>
    <row r="19" spans="1:9" ht="18" customHeight="1" x14ac:dyDescent="0.25">
      <c r="A19" s="1425" t="s">
        <v>316</v>
      </c>
      <c r="B19" s="1425"/>
      <c r="C19" s="1425"/>
      <c r="D19" s="1425"/>
      <c r="E19" s="1621"/>
      <c r="F19" s="1622"/>
      <c r="G19" s="1623"/>
      <c r="H19" s="1624">
        <f>SUM(H14:I18)</f>
        <v>0</v>
      </c>
      <c r="I19" s="1625"/>
    </row>
  </sheetData>
  <sheetProtection selectLockedCells="1"/>
  <mergeCells count="37">
    <mergeCell ref="A18:D18"/>
    <mergeCell ref="E18:G18"/>
    <mergeCell ref="H18:I18"/>
    <mergeCell ref="A19:D19"/>
    <mergeCell ref="E19:G19"/>
    <mergeCell ref="H19:I19"/>
    <mergeCell ref="A16:D16"/>
    <mergeCell ref="E16:G16"/>
    <mergeCell ref="H16:I16"/>
    <mergeCell ref="A17:D17"/>
    <mergeCell ref="E17:G17"/>
    <mergeCell ref="H17:I17"/>
    <mergeCell ref="A14:D14"/>
    <mergeCell ref="E14:G14"/>
    <mergeCell ref="H14:I14"/>
    <mergeCell ref="A15:D15"/>
    <mergeCell ref="E15:G15"/>
    <mergeCell ref="H15:I15"/>
    <mergeCell ref="A11:D11"/>
    <mergeCell ref="E11:I11"/>
    <mergeCell ref="E12:G12"/>
    <mergeCell ref="H12:I12"/>
    <mergeCell ref="E13:G13"/>
    <mergeCell ref="H13:I13"/>
    <mergeCell ref="A8:D8"/>
    <mergeCell ref="E8:I8"/>
    <mergeCell ref="A9:I9"/>
    <mergeCell ref="A10:D10"/>
    <mergeCell ref="E10:I10"/>
    <mergeCell ref="C6:D6"/>
    <mergeCell ref="A7:I7"/>
    <mergeCell ref="A1:I1"/>
    <mergeCell ref="C3:H3"/>
    <mergeCell ref="B4:G4"/>
    <mergeCell ref="C5:D5"/>
    <mergeCell ref="F5:G5"/>
    <mergeCell ref="H2:I2"/>
  </mergeCells>
  <dataValidations count="1">
    <dataValidation type="whole" allowBlank="1" showInputMessage="1" showErrorMessage="1" errorTitle="Attention!" error="Valeur numérique attendue" sqref="E10:I10 H13:I18">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C00000"/>
  </sheetPr>
  <dimension ref="A1:C47"/>
  <sheetViews>
    <sheetView showGridLines="0" topLeftCell="A4" zoomScale="43" zoomScaleNormal="43" zoomScalePageLayoutView="43" workbookViewId="0">
      <selection activeCell="E19" sqref="E19"/>
    </sheetView>
  </sheetViews>
  <sheetFormatPr baseColWidth="10" defaultColWidth="11.42578125" defaultRowHeight="15" x14ac:dyDescent="0.25"/>
  <cols>
    <col min="1" max="1" width="7" style="783" customWidth="1"/>
    <col min="2" max="2" width="85.7109375" style="783" customWidth="1"/>
    <col min="3" max="3" width="7" style="783" customWidth="1"/>
    <col min="4" max="16384" width="11.42578125" style="783"/>
  </cols>
  <sheetData>
    <row r="1" spans="1:3" x14ac:dyDescent="0.25">
      <c r="A1" s="1171" t="s">
        <v>195</v>
      </c>
      <c r="B1" s="1171"/>
    </row>
    <row r="2" spans="1:3" x14ac:dyDescent="0.25">
      <c r="A2" s="209"/>
      <c r="B2" s="209"/>
    </row>
    <row r="3" spans="1:3" x14ac:dyDescent="0.25">
      <c r="A3" s="209"/>
      <c r="B3" s="932"/>
    </row>
    <row r="4" spans="1:3" x14ac:dyDescent="0.25">
      <c r="A4" s="291"/>
      <c r="B4" s="773"/>
      <c r="C4" s="782"/>
    </row>
    <row r="5" spans="1:3" ht="15.75" x14ac:dyDescent="0.25">
      <c r="A5" s="291"/>
      <c r="B5" s="933" t="s">
        <v>26</v>
      </c>
      <c r="C5" s="782"/>
    </row>
    <row r="6" spans="1:3" x14ac:dyDescent="0.25">
      <c r="A6" s="291"/>
      <c r="B6" s="773"/>
      <c r="C6" s="782"/>
    </row>
    <row r="7" spans="1:3" x14ac:dyDescent="0.25">
      <c r="A7" s="291"/>
      <c r="B7" s="773"/>
      <c r="C7" s="782"/>
    </row>
    <row r="8" spans="1:3" x14ac:dyDescent="0.25">
      <c r="A8" s="291"/>
      <c r="B8" s="773"/>
      <c r="C8" s="782"/>
    </row>
    <row r="9" spans="1:3" ht="15.75" x14ac:dyDescent="0.25">
      <c r="A9" s="291"/>
      <c r="B9" s="934" t="s">
        <v>1463</v>
      </c>
      <c r="C9" s="782"/>
    </row>
    <row r="10" spans="1:3" ht="15" customHeight="1" x14ac:dyDescent="0.25">
      <c r="A10" s="291"/>
      <c r="B10" s="773"/>
      <c r="C10" s="782"/>
    </row>
    <row r="11" spans="1:3" ht="15" customHeight="1" x14ac:dyDescent="0.25">
      <c r="A11" s="291"/>
      <c r="B11" s="773"/>
      <c r="C11" s="782"/>
    </row>
    <row r="12" spans="1:3" x14ac:dyDescent="0.25">
      <c r="A12" s="291"/>
      <c r="B12" s="773" t="s">
        <v>27</v>
      </c>
      <c r="C12" s="782"/>
    </row>
    <row r="13" spans="1:3" x14ac:dyDescent="0.25">
      <c r="A13" s="291"/>
      <c r="B13" s="773"/>
      <c r="C13" s="782"/>
    </row>
    <row r="14" spans="1:3" x14ac:dyDescent="0.25">
      <c r="A14" s="291"/>
      <c r="B14" s="773" t="s">
        <v>28</v>
      </c>
      <c r="C14" s="782"/>
    </row>
    <row r="15" spans="1:3" x14ac:dyDescent="0.25">
      <c r="A15" s="291"/>
      <c r="B15" s="773"/>
      <c r="C15" s="782"/>
    </row>
    <row r="16" spans="1:3" x14ac:dyDescent="0.25">
      <c r="A16" s="291"/>
      <c r="B16" s="773" t="s">
        <v>29</v>
      </c>
      <c r="C16" s="782"/>
    </row>
    <row r="17" spans="1:3" x14ac:dyDescent="0.25">
      <c r="A17" s="291"/>
      <c r="B17" s="773"/>
      <c r="C17" s="782"/>
    </row>
    <row r="18" spans="1:3" x14ac:dyDescent="0.25">
      <c r="A18" s="291"/>
      <c r="B18" s="773" t="s">
        <v>30</v>
      </c>
      <c r="C18" s="782"/>
    </row>
    <row r="19" spans="1:3" x14ac:dyDescent="0.25">
      <c r="A19" s="291"/>
      <c r="B19" s="773"/>
      <c r="C19" s="782"/>
    </row>
    <row r="20" spans="1:3" x14ac:dyDescent="0.25">
      <c r="A20" s="291"/>
      <c r="B20" s="773" t="s">
        <v>31</v>
      </c>
      <c r="C20" s="782"/>
    </row>
    <row r="21" spans="1:3" x14ac:dyDescent="0.25">
      <c r="A21" s="291"/>
      <c r="B21" s="773"/>
      <c r="C21" s="782"/>
    </row>
    <row r="22" spans="1:3" x14ac:dyDescent="0.25">
      <c r="A22" s="291"/>
      <c r="B22" s="773" t="s">
        <v>32</v>
      </c>
      <c r="C22" s="782"/>
    </row>
    <row r="23" spans="1:3" x14ac:dyDescent="0.25">
      <c r="A23" s="291"/>
      <c r="B23" s="773"/>
      <c r="C23" s="782"/>
    </row>
    <row r="24" spans="1:3" x14ac:dyDescent="0.25">
      <c r="A24" s="291"/>
      <c r="B24" s="773"/>
      <c r="C24" s="782"/>
    </row>
    <row r="25" spans="1:3" ht="15.75" x14ac:dyDescent="0.25">
      <c r="A25" s="291"/>
      <c r="B25" s="934" t="s">
        <v>1464</v>
      </c>
      <c r="C25" s="782"/>
    </row>
    <row r="26" spans="1:3" x14ac:dyDescent="0.25">
      <c r="A26" s="291"/>
      <c r="B26" s="773"/>
      <c r="C26" s="782"/>
    </row>
    <row r="27" spans="1:3" x14ac:dyDescent="0.25">
      <c r="A27" s="291"/>
      <c r="B27" s="773"/>
      <c r="C27" s="782"/>
    </row>
    <row r="28" spans="1:3" x14ac:dyDescent="0.25">
      <c r="A28" s="291"/>
      <c r="B28" s="773" t="s">
        <v>33</v>
      </c>
      <c r="C28" s="782"/>
    </row>
    <row r="29" spans="1:3" x14ac:dyDescent="0.25">
      <c r="A29" s="291"/>
      <c r="B29" s="773"/>
      <c r="C29" s="782"/>
    </row>
    <row r="30" spans="1:3" ht="32.25" customHeight="1" x14ac:dyDescent="0.25">
      <c r="A30" s="291"/>
      <c r="B30" s="935" t="s">
        <v>34</v>
      </c>
      <c r="C30" s="782"/>
    </row>
    <row r="31" spans="1:3" x14ac:dyDescent="0.25">
      <c r="A31" s="291"/>
      <c r="B31" s="773"/>
      <c r="C31" s="782"/>
    </row>
    <row r="32" spans="1:3" x14ac:dyDescent="0.25">
      <c r="A32" s="291"/>
      <c r="B32" s="773" t="s">
        <v>29</v>
      </c>
      <c r="C32" s="782"/>
    </row>
    <row r="33" spans="1:3" x14ac:dyDescent="0.25">
      <c r="A33" s="291"/>
      <c r="B33" s="773"/>
      <c r="C33" s="782"/>
    </row>
    <row r="34" spans="1:3" x14ac:dyDescent="0.25">
      <c r="A34" s="291"/>
      <c r="B34" s="773" t="s">
        <v>31</v>
      </c>
      <c r="C34" s="782"/>
    </row>
    <row r="35" spans="1:3" x14ac:dyDescent="0.25">
      <c r="A35" s="291"/>
      <c r="B35" s="773"/>
      <c r="C35" s="782"/>
    </row>
    <row r="36" spans="1:3" x14ac:dyDescent="0.25">
      <c r="A36" s="291"/>
      <c r="B36" s="773" t="s">
        <v>32</v>
      </c>
      <c r="C36" s="782"/>
    </row>
    <row r="37" spans="1:3" x14ac:dyDescent="0.25">
      <c r="A37" s="291"/>
      <c r="B37" s="773"/>
      <c r="C37" s="782"/>
    </row>
    <row r="38" spans="1:3" x14ac:dyDescent="0.25">
      <c r="A38" s="291"/>
      <c r="B38" s="773"/>
      <c r="C38" s="782"/>
    </row>
    <row r="39" spans="1:3" ht="15.75" x14ac:dyDescent="0.25">
      <c r="A39" s="291"/>
      <c r="B39" s="934" t="s">
        <v>35</v>
      </c>
      <c r="C39" s="782"/>
    </row>
    <row r="40" spans="1:3" x14ac:dyDescent="0.25">
      <c r="A40" s="291"/>
      <c r="B40" s="773"/>
      <c r="C40" s="782"/>
    </row>
    <row r="41" spans="1:3" ht="29.25" x14ac:dyDescent="0.25">
      <c r="A41" s="291"/>
      <c r="B41" s="936" t="s">
        <v>2700</v>
      </c>
      <c r="C41" s="782"/>
    </row>
    <row r="42" spans="1:3" x14ac:dyDescent="0.25">
      <c r="A42" s="291"/>
      <c r="B42" s="773"/>
      <c r="C42" s="782"/>
    </row>
    <row r="43" spans="1:3" x14ac:dyDescent="0.25">
      <c r="A43" s="291"/>
      <c r="B43" s="937" t="s">
        <v>1409</v>
      </c>
      <c r="C43" s="782"/>
    </row>
    <row r="44" spans="1:3" x14ac:dyDescent="0.25">
      <c r="A44" s="291"/>
      <c r="B44" s="937" t="s">
        <v>2999</v>
      </c>
      <c r="C44" s="782"/>
    </row>
    <row r="45" spans="1:3" x14ac:dyDescent="0.25">
      <c r="A45" s="209"/>
      <c r="B45" s="209"/>
    </row>
    <row r="46" spans="1:3" x14ac:dyDescent="0.25">
      <c r="A46" s="209"/>
      <c r="B46" s="937" t="s">
        <v>1789</v>
      </c>
    </row>
    <row r="47" spans="1:3" x14ac:dyDescent="0.25">
      <c r="A47" s="209"/>
      <c r="B47" s="937" t="s">
        <v>1788</v>
      </c>
    </row>
  </sheetData>
  <sheetProtection selectLockedCells="1"/>
  <mergeCells count="1">
    <mergeCell ref="A1:B1"/>
  </mergeCells>
  <printOptions horizontalCentered="1"/>
  <pageMargins left="0.3152778" right="0.3152778" top="0.3541667" bottom="0.3541667" header="0.1180556" footer="0.3152778"/>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tabColor theme="9" tint="0.39997558519241921"/>
    <pageSetUpPr fitToPage="1"/>
  </sheetPr>
  <dimension ref="A1:I19"/>
  <sheetViews>
    <sheetView showGridLines="0" topLeftCell="A9" workbookViewId="0">
      <selection activeCell="E19" sqref="E19"/>
    </sheetView>
  </sheetViews>
  <sheetFormatPr baseColWidth="10" defaultColWidth="11.42578125" defaultRowHeight="15" x14ac:dyDescent="0.25"/>
  <cols>
    <col min="1" max="1" width="11.42578125" style="209"/>
    <col min="2" max="2" width="16.28515625" style="209" customWidth="1"/>
    <col min="3" max="3" width="11.42578125" style="209"/>
    <col min="4" max="4" width="5.85546875" style="209" customWidth="1"/>
    <col min="5" max="5" width="13.85546875" style="209" customWidth="1"/>
    <col min="6" max="6" width="11.42578125" style="209"/>
    <col min="7" max="7" width="5" style="209" customWidth="1"/>
    <col min="8" max="8" width="15.7109375" style="209" customWidth="1"/>
    <col min="9" max="16384" width="11.42578125" style="209"/>
  </cols>
  <sheetData>
    <row r="1" spans="1:9" x14ac:dyDescent="0.25">
      <c r="A1" s="1325" t="s">
        <v>195</v>
      </c>
      <c r="B1" s="1325"/>
      <c r="C1" s="1325"/>
      <c r="D1" s="1325"/>
      <c r="E1" s="1325"/>
      <c r="F1" s="1325"/>
      <c r="G1" s="1325"/>
      <c r="H1" s="1325"/>
      <c r="I1" s="1325"/>
    </row>
    <row r="2" spans="1:9" ht="24.95" customHeight="1" x14ac:dyDescent="0.25">
      <c r="A2" s="974"/>
      <c r="B2" s="974"/>
      <c r="C2" s="974"/>
      <c r="D2" s="974"/>
      <c r="E2" s="974"/>
      <c r="F2" s="974"/>
      <c r="G2" s="974"/>
      <c r="H2" s="1354" t="s">
        <v>2904</v>
      </c>
      <c r="I2" s="1355"/>
    </row>
    <row r="3" spans="1:9" s="739" customFormat="1" ht="15" customHeight="1" x14ac:dyDescent="0.25">
      <c r="A3" s="599" t="s">
        <v>38</v>
      </c>
      <c r="B3" s="600"/>
      <c r="C3" s="1356">
        <f>'NOTE 1'!C3</f>
        <v>0</v>
      </c>
      <c r="D3" s="1356"/>
      <c r="E3" s="1356"/>
      <c r="F3" s="1356"/>
      <c r="G3" s="1356"/>
      <c r="H3" s="1356"/>
      <c r="I3" s="1356"/>
    </row>
    <row r="4" spans="1:9" s="739" customFormat="1" ht="15" customHeight="1" x14ac:dyDescent="0.25">
      <c r="A4" s="599" t="s">
        <v>39</v>
      </c>
      <c r="B4" s="1364">
        <f>'NOTE 1'!B4</f>
        <v>0</v>
      </c>
      <c r="C4" s="1364"/>
      <c r="D4" s="1364"/>
      <c r="E4" s="1364"/>
      <c r="F4" s="1364"/>
      <c r="G4" s="1364"/>
      <c r="H4" s="601" t="s">
        <v>40</v>
      </c>
      <c r="I4" s="469">
        <f>'NOTE 1'!I4</f>
        <v>0</v>
      </c>
    </row>
    <row r="5" spans="1:9" s="739" customFormat="1" ht="15" customHeight="1" x14ac:dyDescent="0.25">
      <c r="A5" s="599" t="s">
        <v>41</v>
      </c>
      <c r="B5" s="599"/>
      <c r="C5" s="1184">
        <f>'NOTE 1'!C5</f>
        <v>0</v>
      </c>
      <c r="D5" s="1184"/>
      <c r="E5" s="975" t="s">
        <v>42</v>
      </c>
      <c r="F5" s="1606">
        <f>'NOTE 1'!G5</f>
        <v>0</v>
      </c>
      <c r="G5" s="1606"/>
      <c r="H5" s="601" t="s">
        <v>43</v>
      </c>
      <c r="I5" s="976">
        <f>'NOTE 1'!I5</f>
        <v>0</v>
      </c>
    </row>
    <row r="6" spans="1:9" s="739" customFormat="1" ht="15" customHeight="1" x14ac:dyDescent="0.2">
      <c r="A6" s="1018" t="s">
        <v>1504</v>
      </c>
      <c r="B6" s="599"/>
      <c r="C6" s="1434">
        <f>'NOTE 1'!C6</f>
        <v>0</v>
      </c>
      <c r="D6" s="1434"/>
      <c r="E6" s="603"/>
      <c r="F6" s="469"/>
      <c r="G6" s="469"/>
      <c r="H6" s="604"/>
      <c r="I6" s="469"/>
    </row>
    <row r="7" spans="1:9" ht="33.75" customHeight="1" x14ac:dyDescent="0.25">
      <c r="A7" s="1583" t="s">
        <v>2905</v>
      </c>
      <c r="B7" s="1583"/>
      <c r="C7" s="1583"/>
      <c r="D7" s="1583"/>
      <c r="E7" s="1583"/>
      <c r="F7" s="1583"/>
      <c r="G7" s="1583"/>
      <c r="H7" s="1583"/>
      <c r="I7" s="1583"/>
    </row>
    <row r="8" spans="1:9" s="1019" customFormat="1" ht="36" customHeight="1" x14ac:dyDescent="0.25">
      <c r="A8" s="1597" t="s">
        <v>544</v>
      </c>
      <c r="B8" s="1597"/>
      <c r="C8" s="1597"/>
      <c r="D8" s="1597"/>
      <c r="E8" s="1436" t="s">
        <v>1596</v>
      </c>
      <c r="F8" s="1437"/>
      <c r="G8" s="1437"/>
      <c r="H8" s="1437"/>
      <c r="I8" s="1438"/>
    </row>
    <row r="9" spans="1:9" ht="33" customHeight="1" x14ac:dyDescent="0.25">
      <c r="A9" s="1607" t="s">
        <v>3053</v>
      </c>
      <c r="B9" s="1608"/>
      <c r="C9" s="1608"/>
      <c r="D9" s="1608"/>
      <c r="E9" s="1608"/>
      <c r="F9" s="1608"/>
      <c r="G9" s="1608"/>
      <c r="H9" s="1608"/>
      <c r="I9" s="1609"/>
    </row>
    <row r="10" spans="1:9" ht="18" customHeight="1" x14ac:dyDescent="0.25">
      <c r="A10" s="1423" t="s">
        <v>608</v>
      </c>
      <c r="B10" s="1423"/>
      <c r="C10" s="1423"/>
      <c r="D10" s="1423"/>
      <c r="E10" s="1610"/>
      <c r="F10" s="1611"/>
      <c r="G10" s="1611"/>
      <c r="H10" s="1611"/>
      <c r="I10" s="1612"/>
    </row>
    <row r="11" spans="1:9" ht="18" customHeight="1" x14ac:dyDescent="0.25">
      <c r="A11" s="1423" t="s">
        <v>609</v>
      </c>
      <c r="B11" s="1423"/>
      <c r="C11" s="1423"/>
      <c r="D11" s="1423"/>
      <c r="E11" s="1626"/>
      <c r="F11" s="1627"/>
      <c r="G11" s="1627"/>
      <c r="H11" s="1627"/>
      <c r="I11" s="1628"/>
    </row>
    <row r="12" spans="1:9" x14ac:dyDescent="0.25">
      <c r="A12" s="1026"/>
      <c r="B12" s="1027"/>
      <c r="C12" s="1027"/>
      <c r="D12" s="1028"/>
      <c r="E12" s="1436" t="s">
        <v>611</v>
      </c>
      <c r="F12" s="1437"/>
      <c r="G12" s="1438"/>
      <c r="H12" s="1437" t="s">
        <v>612</v>
      </c>
      <c r="I12" s="1438"/>
    </row>
    <row r="13" spans="1:9" ht="30" customHeight="1" x14ac:dyDescent="0.25">
      <c r="A13" s="1029"/>
      <c r="B13" s="1030"/>
      <c r="C13" s="1030"/>
      <c r="D13" s="1031"/>
      <c r="E13" s="1616" t="s">
        <v>1597</v>
      </c>
      <c r="F13" s="1617"/>
      <c r="G13" s="1618"/>
      <c r="H13" s="1629"/>
      <c r="I13" s="1630"/>
    </row>
    <row r="14" spans="1:9" ht="18" customHeight="1" x14ac:dyDescent="0.25">
      <c r="A14" s="1601" t="s">
        <v>1591</v>
      </c>
      <c r="B14" s="1601"/>
      <c r="C14" s="1601"/>
      <c r="D14" s="1601"/>
      <c r="E14" s="1631"/>
      <c r="F14" s="1632"/>
      <c r="G14" s="1633"/>
      <c r="H14" s="1522"/>
      <c r="I14" s="1521"/>
    </row>
    <row r="15" spans="1:9" ht="18" customHeight="1" x14ac:dyDescent="0.25">
      <c r="A15" s="1601" t="s">
        <v>1592</v>
      </c>
      <c r="B15" s="1601"/>
      <c r="C15" s="1601"/>
      <c r="D15" s="1601"/>
      <c r="E15" s="1631"/>
      <c r="F15" s="1632"/>
      <c r="G15" s="1633"/>
      <c r="H15" s="1522"/>
      <c r="I15" s="1521"/>
    </row>
    <row r="16" spans="1:9" ht="18" customHeight="1" x14ac:dyDescent="0.25">
      <c r="A16" s="1601" t="s">
        <v>1593</v>
      </c>
      <c r="B16" s="1601"/>
      <c r="C16" s="1601"/>
      <c r="D16" s="1601"/>
      <c r="E16" s="1631"/>
      <c r="F16" s="1632"/>
      <c r="G16" s="1633"/>
      <c r="H16" s="1522"/>
      <c r="I16" s="1521"/>
    </row>
    <row r="17" spans="1:9" ht="18" customHeight="1" x14ac:dyDescent="0.25">
      <c r="A17" s="1601" t="s">
        <v>1594</v>
      </c>
      <c r="B17" s="1601"/>
      <c r="C17" s="1601"/>
      <c r="D17" s="1601"/>
      <c r="E17" s="1631"/>
      <c r="F17" s="1632"/>
      <c r="G17" s="1633"/>
      <c r="H17" s="1522"/>
      <c r="I17" s="1521"/>
    </row>
    <row r="18" spans="1:9" ht="18" customHeight="1" x14ac:dyDescent="0.25">
      <c r="A18" s="1601" t="s">
        <v>1595</v>
      </c>
      <c r="B18" s="1601"/>
      <c r="C18" s="1601"/>
      <c r="D18" s="1601"/>
      <c r="E18" s="1631"/>
      <c r="F18" s="1632"/>
      <c r="G18" s="1633"/>
      <c r="H18" s="1522"/>
      <c r="I18" s="1521"/>
    </row>
    <row r="19" spans="1:9" ht="18" customHeight="1" x14ac:dyDescent="0.25">
      <c r="A19" s="1634" t="s">
        <v>316</v>
      </c>
      <c r="B19" s="1634"/>
      <c r="C19" s="1634"/>
      <c r="D19" s="1634"/>
      <c r="E19" s="1631"/>
      <c r="F19" s="1632"/>
      <c r="G19" s="1633"/>
      <c r="H19" s="1635">
        <f>SUM(H14:I18)</f>
        <v>0</v>
      </c>
      <c r="I19" s="1636"/>
    </row>
  </sheetData>
  <sheetProtection selectLockedCells="1"/>
  <mergeCells count="37">
    <mergeCell ref="A19:D19"/>
    <mergeCell ref="E19:G19"/>
    <mergeCell ref="H19:I19"/>
    <mergeCell ref="A17:D17"/>
    <mergeCell ref="E17:G17"/>
    <mergeCell ref="H17:I17"/>
    <mergeCell ref="A18:D18"/>
    <mergeCell ref="E18:G18"/>
    <mergeCell ref="H18:I18"/>
    <mergeCell ref="A15:D15"/>
    <mergeCell ref="E15:G15"/>
    <mergeCell ref="H15:I15"/>
    <mergeCell ref="A16:D16"/>
    <mergeCell ref="E16:G16"/>
    <mergeCell ref="H16:I16"/>
    <mergeCell ref="E12:G12"/>
    <mergeCell ref="H12:I12"/>
    <mergeCell ref="H13:I13"/>
    <mergeCell ref="A14:D14"/>
    <mergeCell ref="E14:G14"/>
    <mergeCell ref="H14:I14"/>
    <mergeCell ref="C6:D6"/>
    <mergeCell ref="E13:G13"/>
    <mergeCell ref="A1:I1"/>
    <mergeCell ref="H2:I2"/>
    <mergeCell ref="B4:G4"/>
    <mergeCell ref="C5:D5"/>
    <mergeCell ref="F5:G5"/>
    <mergeCell ref="C3:I3"/>
    <mergeCell ref="A8:D8"/>
    <mergeCell ref="E8:I8"/>
    <mergeCell ref="A9:I9"/>
    <mergeCell ref="A10:D10"/>
    <mergeCell ref="E10:I10"/>
    <mergeCell ref="A7:I7"/>
    <mergeCell ref="A11:D11"/>
    <mergeCell ref="E11:I11"/>
  </mergeCells>
  <dataValidations disablePrompts="1" count="1">
    <dataValidation type="whole" allowBlank="1" showInputMessage="1" showErrorMessage="1" errorTitle="Attention!" error="Valeur numérique attendue" sqref="E10:I10 H13:I18">
      <formula1>-9999999999999</formula1>
      <formula2>9999999999999</formula2>
    </dataValidation>
  </dataValidations>
  <printOptions horizontalCentered="1"/>
  <pageMargins left="0.11811023622047245" right="0.11811023622047245" top="0.35433070866141736" bottom="0.74803149606299213" header="0.11811023622047245" footer="0.1181102362204724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tabColor theme="9" tint="0.39997558519241921"/>
    <pageSetUpPr fitToPage="1"/>
  </sheetPr>
  <dimension ref="A1:I23"/>
  <sheetViews>
    <sheetView showGridLines="0" workbookViewId="0">
      <selection activeCell="E19" sqref="E19"/>
    </sheetView>
  </sheetViews>
  <sheetFormatPr baseColWidth="10" defaultRowHeight="15" x14ac:dyDescent="0.25"/>
  <cols>
    <col min="2" max="2" width="16.42578125" customWidth="1"/>
    <col min="4" max="4" width="6.7109375" customWidth="1"/>
    <col min="5" max="5" width="13.42578125" customWidth="1"/>
    <col min="6" max="6" width="7.85546875" customWidth="1"/>
    <col min="7" max="7" width="6.85546875" customWidth="1"/>
    <col min="8" max="8" width="14.85546875" customWidth="1"/>
    <col min="9" max="9" width="14.42578125" customWidth="1"/>
  </cols>
  <sheetData>
    <row r="1" spans="1:9" x14ac:dyDescent="0.25">
      <c r="A1" s="1409" t="s">
        <v>195</v>
      </c>
      <c r="B1" s="1409"/>
      <c r="C1" s="1409"/>
      <c r="D1" s="1409"/>
      <c r="E1" s="1409"/>
      <c r="F1" s="1409"/>
      <c r="G1" s="1409"/>
      <c r="H1" s="1409"/>
      <c r="I1" s="1409"/>
    </row>
    <row r="2" spans="1:9" ht="24.95" customHeight="1" x14ac:dyDescent="0.25">
      <c r="A2" s="47"/>
      <c r="B2" s="47"/>
      <c r="C2" s="47"/>
      <c r="D2" s="47"/>
      <c r="E2" s="47"/>
      <c r="F2" s="47"/>
      <c r="G2" s="47"/>
      <c r="H2" s="1410" t="s">
        <v>1718</v>
      </c>
      <c r="I2" s="1457"/>
    </row>
    <row r="3" spans="1:9" s="193" customFormat="1" ht="15" customHeight="1" x14ac:dyDescent="0.2">
      <c r="A3" s="589" t="s">
        <v>38</v>
      </c>
      <c r="B3" s="595"/>
      <c r="C3" s="1458">
        <f>'NOTE 1'!C3</f>
        <v>0</v>
      </c>
      <c r="D3" s="1458"/>
      <c r="E3" s="1458"/>
      <c r="F3" s="1458"/>
      <c r="G3" s="1458"/>
      <c r="H3" s="1458"/>
      <c r="I3" s="1458"/>
    </row>
    <row r="4" spans="1:9" s="193" customFormat="1" ht="15" customHeight="1" x14ac:dyDescent="0.2">
      <c r="A4" s="589" t="s">
        <v>39</v>
      </c>
      <c r="B4" s="1458">
        <f>'NOTE 1'!B4</f>
        <v>0</v>
      </c>
      <c r="C4" s="1459"/>
      <c r="D4" s="1459"/>
      <c r="E4" s="1459"/>
      <c r="F4" s="1459"/>
      <c r="G4" s="1459"/>
      <c r="H4" s="591" t="s">
        <v>40</v>
      </c>
      <c r="I4" s="463">
        <f>'NOTE 1'!I4</f>
        <v>0</v>
      </c>
    </row>
    <row r="5" spans="1:9" s="193" customFormat="1" ht="15" customHeight="1" x14ac:dyDescent="0.2">
      <c r="A5" s="589" t="s">
        <v>41</v>
      </c>
      <c r="B5" s="589"/>
      <c r="C5" s="1459">
        <f>'NOTE 1'!C5</f>
        <v>0</v>
      </c>
      <c r="D5" s="1459"/>
      <c r="E5" s="592" t="s">
        <v>42</v>
      </c>
      <c r="F5" s="1555">
        <f>'NOTE 1'!G5</f>
        <v>0</v>
      </c>
      <c r="G5" s="1555"/>
      <c r="H5" s="591" t="s">
        <v>43</v>
      </c>
      <c r="I5" s="572">
        <f>'NOTE 1'!I5</f>
        <v>0</v>
      </c>
    </row>
    <row r="6" spans="1:9" s="193" customFormat="1" ht="15" customHeight="1" x14ac:dyDescent="0.2">
      <c r="A6" s="596" t="s">
        <v>1504</v>
      </c>
      <c r="B6" s="589"/>
      <c r="C6" s="1447">
        <f>'NOTE 1'!C6</f>
        <v>0</v>
      </c>
      <c r="D6" s="1447"/>
      <c r="E6" s="593"/>
      <c r="F6" s="463"/>
      <c r="G6" s="463"/>
      <c r="H6" s="594"/>
      <c r="I6" s="463"/>
    </row>
    <row r="7" spans="1:9" ht="35.25" customHeight="1" x14ac:dyDescent="0.25">
      <c r="A7" s="1462" t="s">
        <v>1598</v>
      </c>
      <c r="B7" s="1462"/>
      <c r="C7" s="1462"/>
      <c r="D7" s="1462"/>
      <c r="E7" s="1462"/>
      <c r="F7" s="1462"/>
      <c r="G7" s="1462"/>
      <c r="H7" s="1462"/>
      <c r="I7" s="1462"/>
    </row>
    <row r="8" spans="1:9" ht="32.25" customHeight="1" x14ac:dyDescent="0.25">
      <c r="A8" s="1543" t="s">
        <v>544</v>
      </c>
      <c r="B8" s="1543"/>
      <c r="C8" s="1543"/>
      <c r="D8" s="1543"/>
      <c r="E8" s="1543" t="s">
        <v>545</v>
      </c>
      <c r="F8" s="1543"/>
      <c r="G8" s="1543" t="s">
        <v>546</v>
      </c>
      <c r="H8" s="1543"/>
      <c r="I8" s="439" t="s">
        <v>565</v>
      </c>
    </row>
    <row r="9" spans="1:9" ht="17.25" customHeight="1" x14ac:dyDescent="0.25">
      <c r="A9" s="1587" t="s">
        <v>618</v>
      </c>
      <c r="B9" s="1587"/>
      <c r="C9" s="1587"/>
      <c r="D9" s="1587"/>
      <c r="E9" s="1588"/>
      <c r="F9" s="1588"/>
      <c r="G9" s="1588"/>
      <c r="H9" s="1588"/>
      <c r="I9" s="746" t="str">
        <f>IF(G9,(E9-G9)/G9,IF(ISBLANK(G9),"",IF(E9,IF( E9 &gt; 0,1,-1),"")))</f>
        <v/>
      </c>
    </row>
    <row r="10" spans="1:9" ht="17.25" customHeight="1" x14ac:dyDescent="0.25">
      <c r="A10" s="1587" t="s">
        <v>619</v>
      </c>
      <c r="B10" s="1587"/>
      <c r="C10" s="1587"/>
      <c r="D10" s="1587"/>
      <c r="E10" s="1588"/>
      <c r="F10" s="1588"/>
      <c r="G10" s="1588"/>
      <c r="H10" s="1588"/>
      <c r="I10" s="746" t="str">
        <f t="shared" ref="I10:I18" si="0">IF(G10,(E10-G10)/G10,IF(ISBLANK(G10),"",IF(E10,IF( E10 &gt; 0,1,-1),"")))</f>
        <v/>
      </c>
    </row>
    <row r="11" spans="1:9" ht="17.25" customHeight="1" x14ac:dyDescent="0.25">
      <c r="A11" s="1587" t="s">
        <v>620</v>
      </c>
      <c r="B11" s="1587"/>
      <c r="C11" s="1587"/>
      <c r="D11" s="1587"/>
      <c r="E11" s="1588"/>
      <c r="F11" s="1588"/>
      <c r="G11" s="1588"/>
      <c r="H11" s="1588"/>
      <c r="I11" s="746" t="str">
        <f t="shared" si="0"/>
        <v/>
      </c>
    </row>
    <row r="12" spans="1:9" ht="17.25" customHeight="1" x14ac:dyDescent="0.25">
      <c r="A12" s="1587" t="s">
        <v>621</v>
      </c>
      <c r="B12" s="1587"/>
      <c r="C12" s="1587"/>
      <c r="D12" s="1587"/>
      <c r="E12" s="1588"/>
      <c r="F12" s="1588"/>
      <c r="G12" s="1588"/>
      <c r="H12" s="1588"/>
      <c r="I12" s="746" t="str">
        <f t="shared" si="0"/>
        <v/>
      </c>
    </row>
    <row r="13" spans="1:9" ht="17.25" customHeight="1" x14ac:dyDescent="0.25">
      <c r="A13" s="1587" t="s">
        <v>622</v>
      </c>
      <c r="B13" s="1587"/>
      <c r="C13" s="1587"/>
      <c r="D13" s="1587"/>
      <c r="E13" s="1588"/>
      <c r="F13" s="1588"/>
      <c r="G13" s="1588"/>
      <c r="H13" s="1588"/>
      <c r="I13" s="746" t="str">
        <f t="shared" si="0"/>
        <v/>
      </c>
    </row>
    <row r="14" spans="1:9" ht="17.25" customHeight="1" x14ac:dyDescent="0.25">
      <c r="A14" s="1587" t="s">
        <v>556</v>
      </c>
      <c r="B14" s="1587"/>
      <c r="C14" s="1587"/>
      <c r="D14" s="1587"/>
      <c r="E14" s="1588"/>
      <c r="F14" s="1588"/>
      <c r="G14" s="1588"/>
      <c r="H14" s="1588"/>
      <c r="I14" s="746" t="str">
        <f t="shared" si="0"/>
        <v/>
      </c>
    </row>
    <row r="15" spans="1:9" ht="17.25" customHeight="1" x14ac:dyDescent="0.25">
      <c r="A15" s="1587" t="s">
        <v>2783</v>
      </c>
      <c r="B15" s="1587"/>
      <c r="C15" s="1587"/>
      <c r="D15" s="1587"/>
      <c r="E15" s="1588"/>
      <c r="F15" s="1588"/>
      <c r="G15" s="1588"/>
      <c r="H15" s="1588"/>
      <c r="I15" s="746" t="str">
        <f t="shared" si="0"/>
        <v/>
      </c>
    </row>
    <row r="16" spans="1:9" ht="17.25" customHeight="1" x14ac:dyDescent="0.25">
      <c r="A16" s="1586" t="s">
        <v>623</v>
      </c>
      <c r="B16" s="1586"/>
      <c r="C16" s="1586"/>
      <c r="D16" s="1586"/>
      <c r="E16" s="1585">
        <f>SUM(E9:F15)</f>
        <v>0</v>
      </c>
      <c r="F16" s="1585"/>
      <c r="G16" s="1585">
        <f>SUM(G9:H15)</f>
        <v>0</v>
      </c>
      <c r="H16" s="1585"/>
      <c r="I16" s="745" t="str">
        <f t="shared" si="0"/>
        <v/>
      </c>
    </row>
    <row r="17" spans="1:9" ht="17.25" customHeight="1" x14ac:dyDescent="0.25">
      <c r="A17" s="1587" t="s">
        <v>624</v>
      </c>
      <c r="B17" s="1587"/>
      <c r="C17" s="1587"/>
      <c r="D17" s="1587"/>
      <c r="E17" s="1588"/>
      <c r="F17" s="1588"/>
      <c r="G17" s="1588"/>
      <c r="H17" s="1588"/>
      <c r="I17" s="746" t="str">
        <f t="shared" si="0"/>
        <v/>
      </c>
    </row>
    <row r="18" spans="1:9" ht="17.25" customHeight="1" x14ac:dyDescent="0.25">
      <c r="A18" s="1586" t="s">
        <v>645</v>
      </c>
      <c r="B18" s="1586"/>
      <c r="C18" s="1586"/>
      <c r="D18" s="1586"/>
      <c r="E18" s="1585">
        <f>E16-E17</f>
        <v>0</v>
      </c>
      <c r="F18" s="1585"/>
      <c r="G18" s="1585">
        <f>G16-G17</f>
        <v>0</v>
      </c>
      <c r="H18" s="1585"/>
      <c r="I18" s="745" t="str">
        <f t="shared" si="0"/>
        <v/>
      </c>
    </row>
    <row r="19" spans="1:9" s="3" customFormat="1" ht="12.75" customHeight="1" x14ac:dyDescent="0.2">
      <c r="A19" s="962" t="s">
        <v>2777</v>
      </c>
    </row>
    <row r="20" spans="1:9" s="3" customFormat="1" ht="11.25" x14ac:dyDescent="0.2">
      <c r="A20" s="1052" t="s">
        <v>1745</v>
      </c>
    </row>
    <row r="21" spans="1:9" s="3" customFormat="1" ht="11.25" x14ac:dyDescent="0.2">
      <c r="A21" s="1052" t="s">
        <v>1761</v>
      </c>
    </row>
    <row r="22" spans="1:9" s="3" customFormat="1" ht="11.25" x14ac:dyDescent="0.2">
      <c r="A22" s="1052" t="s">
        <v>1762</v>
      </c>
    </row>
    <row r="23" spans="1:9" s="3" customFormat="1" ht="11.25" x14ac:dyDescent="0.2">
      <c r="A23" s="1052" t="s">
        <v>1757</v>
      </c>
    </row>
  </sheetData>
  <sheetProtection selectLockedCells="1"/>
  <mergeCells count="41">
    <mergeCell ref="A7:I7"/>
    <mergeCell ref="A8:D8"/>
    <mergeCell ref="E8:F8"/>
    <mergeCell ref="G8:H8"/>
    <mergeCell ref="A9:D9"/>
    <mergeCell ref="E9:F9"/>
    <mergeCell ref="G9:H9"/>
    <mergeCell ref="A1:I1"/>
    <mergeCell ref="H2:I2"/>
    <mergeCell ref="C3:I3"/>
    <mergeCell ref="B4:G4"/>
    <mergeCell ref="C5:D5"/>
    <mergeCell ref="F5:G5"/>
    <mergeCell ref="A14:D14"/>
    <mergeCell ref="E14:F14"/>
    <mergeCell ref="G14:H14"/>
    <mergeCell ref="G10:H10"/>
    <mergeCell ref="A11:D11"/>
    <mergeCell ref="E11:F11"/>
    <mergeCell ref="G11:H11"/>
    <mergeCell ref="A12:D12"/>
    <mergeCell ref="E12:F12"/>
    <mergeCell ref="G12:H12"/>
    <mergeCell ref="A10:D10"/>
    <mergeCell ref="E10:F10"/>
    <mergeCell ref="C6:D6"/>
    <mergeCell ref="A15:D15"/>
    <mergeCell ref="E15:F15"/>
    <mergeCell ref="G15:H15"/>
    <mergeCell ref="G18:H18"/>
    <mergeCell ref="A18:D18"/>
    <mergeCell ref="E18:F18"/>
    <mergeCell ref="A16:D16"/>
    <mergeCell ref="E16:F16"/>
    <mergeCell ref="G16:H16"/>
    <mergeCell ref="A17:D17"/>
    <mergeCell ref="E17:F17"/>
    <mergeCell ref="G17:H17"/>
    <mergeCell ref="A13:D13"/>
    <mergeCell ref="E13:F13"/>
    <mergeCell ref="G13:H13"/>
  </mergeCells>
  <dataValidations count="1">
    <dataValidation type="whole" allowBlank="1" showInputMessage="1" showErrorMessage="1" errorTitle="Attention!" error="Valeur numérique attendue" sqref="E9:H15 E17:H17">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tabColor theme="9" tint="0.39997558519241921"/>
    <pageSetUpPr fitToPage="1"/>
  </sheetPr>
  <dimension ref="A1:I20"/>
  <sheetViews>
    <sheetView showGridLines="0" workbookViewId="0">
      <selection activeCell="E19" sqref="E19"/>
    </sheetView>
  </sheetViews>
  <sheetFormatPr baseColWidth="10" defaultRowHeight="15" x14ac:dyDescent="0.25"/>
  <cols>
    <col min="2" max="2" width="16.42578125" customWidth="1"/>
    <col min="4" max="4" width="10" customWidth="1"/>
    <col min="5" max="5" width="13.42578125" customWidth="1"/>
    <col min="6" max="6" width="6.140625" customWidth="1"/>
    <col min="7" max="7" width="8.140625" customWidth="1"/>
    <col min="8" max="8" width="15.42578125" customWidth="1"/>
  </cols>
  <sheetData>
    <row r="1" spans="1:9" x14ac:dyDescent="0.25">
      <c r="A1" s="1409" t="s">
        <v>195</v>
      </c>
      <c r="B1" s="1409"/>
      <c r="C1" s="1409"/>
      <c r="D1" s="1409"/>
      <c r="E1" s="1409"/>
      <c r="F1" s="1409"/>
      <c r="G1" s="1409"/>
      <c r="H1" s="1409"/>
      <c r="I1" s="1409"/>
    </row>
    <row r="2" spans="1:9" ht="24.95" customHeight="1" x14ac:dyDescent="0.25">
      <c r="A2" s="159"/>
      <c r="B2" s="159"/>
      <c r="C2" s="159"/>
      <c r="D2" s="159"/>
      <c r="E2" s="159"/>
      <c r="F2" s="159"/>
      <c r="G2" s="159"/>
      <c r="H2" s="1410" t="s">
        <v>1719</v>
      </c>
      <c r="I2" s="1457"/>
    </row>
    <row r="3" spans="1:9" s="193" customFormat="1" ht="15" customHeight="1" x14ac:dyDescent="0.2">
      <c r="A3" s="589" t="s">
        <v>38</v>
      </c>
      <c r="B3" s="595"/>
      <c r="C3" s="1458">
        <f>'NOTE 1'!C3</f>
        <v>0</v>
      </c>
      <c r="D3" s="1458"/>
      <c r="E3" s="1458"/>
      <c r="F3" s="1458"/>
      <c r="G3" s="1458"/>
      <c r="H3" s="1458"/>
      <c r="I3" s="1458"/>
    </row>
    <row r="4" spans="1:9" s="193" customFormat="1" ht="15" customHeight="1" x14ac:dyDescent="0.2">
      <c r="A4" s="589" t="s">
        <v>39</v>
      </c>
      <c r="B4" s="1458">
        <f>'NOTE 1'!B4</f>
        <v>0</v>
      </c>
      <c r="C4" s="1459"/>
      <c r="D4" s="1459"/>
      <c r="E4" s="1459"/>
      <c r="F4" s="1459"/>
      <c r="G4" s="1459"/>
      <c r="H4" s="591" t="s">
        <v>40</v>
      </c>
      <c r="I4" s="463">
        <f>'NOTE 1'!I4</f>
        <v>0</v>
      </c>
    </row>
    <row r="5" spans="1:9" s="193" customFormat="1" ht="15" customHeight="1" x14ac:dyDescent="0.2">
      <c r="A5" s="589" t="s">
        <v>1465</v>
      </c>
      <c r="B5" s="589"/>
      <c r="C5" s="1459">
        <f>'NOTE 1'!C5</f>
        <v>0</v>
      </c>
      <c r="D5" s="1459"/>
      <c r="E5" s="592" t="s">
        <v>42</v>
      </c>
      <c r="F5" s="1555">
        <f>'NOTE 1'!G5</f>
        <v>0</v>
      </c>
      <c r="G5" s="1555"/>
      <c r="H5" s="591" t="s">
        <v>43</v>
      </c>
      <c r="I5" s="572">
        <f>'NOTE 1'!I5</f>
        <v>0</v>
      </c>
    </row>
    <row r="6" spans="1:9" s="193" customFormat="1" ht="15" customHeight="1" x14ac:dyDescent="0.2">
      <c r="A6" s="596" t="s">
        <v>1504</v>
      </c>
      <c r="B6" s="589"/>
      <c r="C6" s="1447">
        <f>'NOTE 1'!C6</f>
        <v>0</v>
      </c>
      <c r="D6" s="1447"/>
      <c r="E6" s="593"/>
      <c r="F6" s="463"/>
      <c r="G6" s="463"/>
      <c r="H6" s="594"/>
      <c r="I6" s="463"/>
    </row>
    <row r="7" spans="1:9" ht="35.25" customHeight="1" x14ac:dyDescent="0.25">
      <c r="A7" s="1462" t="s">
        <v>1599</v>
      </c>
      <c r="B7" s="1462"/>
      <c r="C7" s="1462"/>
      <c r="D7" s="1462"/>
      <c r="E7" s="1462"/>
      <c r="F7" s="1462"/>
      <c r="G7" s="1462"/>
      <c r="H7" s="1462"/>
      <c r="I7" s="1462"/>
    </row>
    <row r="8" spans="1:9" ht="35.25" customHeight="1" x14ac:dyDescent="0.25">
      <c r="A8" s="1543" t="s">
        <v>544</v>
      </c>
      <c r="B8" s="1543"/>
      <c r="C8" s="1543"/>
      <c r="D8" s="1543"/>
      <c r="E8" s="1543" t="s">
        <v>545</v>
      </c>
      <c r="F8" s="1543"/>
      <c r="G8" s="1543" t="s">
        <v>546</v>
      </c>
      <c r="H8" s="1543"/>
      <c r="I8" s="439" t="s">
        <v>565</v>
      </c>
    </row>
    <row r="9" spans="1:9" ht="17.25" customHeight="1" x14ac:dyDescent="0.25">
      <c r="A9" s="1587" t="s">
        <v>625</v>
      </c>
      <c r="B9" s="1587"/>
      <c r="C9" s="1587"/>
      <c r="D9" s="1587"/>
      <c r="E9" s="1520"/>
      <c r="F9" s="1521"/>
      <c r="G9" s="1588"/>
      <c r="H9" s="1588"/>
      <c r="I9" s="746" t="str">
        <f>IF(G9,(E9-G9)/G9,IF(ISBLANK(G9),"",IF(E9,IF( E9 &gt; 0,1,-1),"")))</f>
        <v/>
      </c>
    </row>
    <row r="10" spans="1:9" ht="17.25" customHeight="1" x14ac:dyDescent="0.25">
      <c r="A10" s="1587" t="s">
        <v>626</v>
      </c>
      <c r="B10" s="1587"/>
      <c r="C10" s="1587"/>
      <c r="D10" s="1587"/>
      <c r="E10" s="1520"/>
      <c r="F10" s="1521"/>
      <c r="G10" s="1588"/>
      <c r="H10" s="1588"/>
      <c r="I10" s="746" t="str">
        <f t="shared" ref="I10:I17" si="0">IF(G10,(E10-G10)/G10,IF(ISBLANK(G10),"",IF(E10,IF( E10 &gt; 0,1,-1),"")))</f>
        <v/>
      </c>
    </row>
    <row r="11" spans="1:9" ht="17.25" customHeight="1" x14ac:dyDescent="0.25">
      <c r="A11" s="1587" t="s">
        <v>627</v>
      </c>
      <c r="B11" s="1587"/>
      <c r="C11" s="1587"/>
      <c r="D11" s="1587"/>
      <c r="E11" s="1520"/>
      <c r="F11" s="1521"/>
      <c r="G11" s="1588"/>
      <c r="H11" s="1588"/>
      <c r="I11" s="746" t="str">
        <f t="shared" si="0"/>
        <v/>
      </c>
    </row>
    <row r="12" spans="1:9" ht="17.25" customHeight="1" x14ac:dyDescent="0.25">
      <c r="A12" s="1587" t="s">
        <v>628</v>
      </c>
      <c r="B12" s="1587"/>
      <c r="C12" s="1587"/>
      <c r="D12" s="1587"/>
      <c r="E12" s="1520"/>
      <c r="F12" s="1521"/>
      <c r="G12" s="1588"/>
      <c r="H12" s="1588"/>
      <c r="I12" s="746" t="str">
        <f t="shared" si="0"/>
        <v/>
      </c>
    </row>
    <row r="13" spans="1:9" ht="17.25" customHeight="1" x14ac:dyDescent="0.25">
      <c r="A13" s="1587" t="s">
        <v>629</v>
      </c>
      <c r="B13" s="1587"/>
      <c r="C13" s="1587"/>
      <c r="D13" s="1587"/>
      <c r="E13" s="1520"/>
      <c r="F13" s="1521"/>
      <c r="G13" s="1588"/>
      <c r="H13" s="1588"/>
      <c r="I13" s="746" t="str">
        <f t="shared" si="0"/>
        <v/>
      </c>
    </row>
    <row r="14" spans="1:9" ht="17.25" customHeight="1" x14ac:dyDescent="0.25">
      <c r="A14" s="1587" t="s">
        <v>630</v>
      </c>
      <c r="B14" s="1587"/>
      <c r="C14" s="1587"/>
      <c r="D14" s="1587"/>
      <c r="E14" s="1520"/>
      <c r="F14" s="1521"/>
      <c r="G14" s="1588"/>
      <c r="H14" s="1588"/>
      <c r="I14" s="746" t="str">
        <f t="shared" si="0"/>
        <v/>
      </c>
    </row>
    <row r="15" spans="1:9" ht="17.25" customHeight="1" x14ac:dyDescent="0.25">
      <c r="A15" s="1586" t="s">
        <v>631</v>
      </c>
      <c r="B15" s="1586"/>
      <c r="C15" s="1586"/>
      <c r="D15" s="1586"/>
      <c r="E15" s="1512">
        <f>SUM(E9:F14)</f>
        <v>0</v>
      </c>
      <c r="F15" s="1513"/>
      <c r="G15" s="1512">
        <f>SUM(G9:H14)</f>
        <v>0</v>
      </c>
      <c r="H15" s="1513"/>
      <c r="I15" s="745" t="str">
        <f t="shared" si="0"/>
        <v/>
      </c>
    </row>
    <row r="16" spans="1:9" ht="17.25" customHeight="1" x14ac:dyDescent="0.25">
      <c r="A16" s="1587" t="s">
        <v>632</v>
      </c>
      <c r="B16" s="1587"/>
      <c r="C16" s="1587"/>
      <c r="D16" s="1587"/>
      <c r="E16" s="1588"/>
      <c r="F16" s="1588"/>
      <c r="G16" s="1588"/>
      <c r="H16" s="1588"/>
      <c r="I16" s="746" t="str">
        <f t="shared" si="0"/>
        <v/>
      </c>
    </row>
    <row r="17" spans="1:9" ht="17.25" customHeight="1" x14ac:dyDescent="0.25">
      <c r="A17" s="1586" t="s">
        <v>645</v>
      </c>
      <c r="B17" s="1586"/>
      <c r="C17" s="1586"/>
      <c r="D17" s="1586"/>
      <c r="E17" s="1590">
        <f>E15-E16</f>
        <v>0</v>
      </c>
      <c r="F17" s="1590"/>
      <c r="G17" s="1590">
        <f>G15-G16</f>
        <v>0</v>
      </c>
      <c r="H17" s="1590"/>
      <c r="I17" s="745" t="str">
        <f t="shared" si="0"/>
        <v/>
      </c>
    </row>
    <row r="18" spans="1:9" s="3" customFormat="1" ht="13.5" customHeight="1" x14ac:dyDescent="0.2">
      <c r="A18" s="962" t="s">
        <v>2778</v>
      </c>
    </row>
    <row r="19" spans="1:9" s="3" customFormat="1" ht="13.5" customHeight="1" x14ac:dyDescent="0.2">
      <c r="A19" s="1052" t="s">
        <v>1763</v>
      </c>
    </row>
    <row r="20" spans="1:9" s="3" customFormat="1" ht="13.5" customHeight="1" x14ac:dyDescent="0.2">
      <c r="A20" s="1052" t="s">
        <v>1757</v>
      </c>
    </row>
  </sheetData>
  <sheetProtection selectLockedCells="1"/>
  <mergeCells count="38">
    <mergeCell ref="A7:I7"/>
    <mergeCell ref="A8:D8"/>
    <mergeCell ref="E8:F8"/>
    <mergeCell ref="G8:H8"/>
    <mergeCell ref="A9:D9"/>
    <mergeCell ref="E9:F9"/>
    <mergeCell ref="G9:H9"/>
    <mergeCell ref="A1:I1"/>
    <mergeCell ref="H2:I2"/>
    <mergeCell ref="C3:I3"/>
    <mergeCell ref="B4:G4"/>
    <mergeCell ref="C5:D5"/>
    <mergeCell ref="F5:G5"/>
    <mergeCell ref="G10:H10"/>
    <mergeCell ref="A11:D11"/>
    <mergeCell ref="E11:F11"/>
    <mergeCell ref="G11:H11"/>
    <mergeCell ref="A12:D12"/>
    <mergeCell ref="E12:F12"/>
    <mergeCell ref="G12:H12"/>
    <mergeCell ref="A10:D10"/>
    <mergeCell ref="E10:F10"/>
    <mergeCell ref="C6:D6"/>
    <mergeCell ref="A15:D15"/>
    <mergeCell ref="E15:F15"/>
    <mergeCell ref="G15:H15"/>
    <mergeCell ref="A17:D17"/>
    <mergeCell ref="E17:F17"/>
    <mergeCell ref="G17:H17"/>
    <mergeCell ref="A16:D16"/>
    <mergeCell ref="E16:F16"/>
    <mergeCell ref="G16:H16"/>
    <mergeCell ref="A13:D13"/>
    <mergeCell ref="E13:F13"/>
    <mergeCell ref="G13:H13"/>
    <mergeCell ref="A14:D14"/>
    <mergeCell ref="E14:F14"/>
    <mergeCell ref="G14:H14"/>
  </mergeCells>
  <dataValidations count="1">
    <dataValidation type="whole" allowBlank="1" showInputMessage="1" showErrorMessage="1" errorTitle="Attention!" error="Valeur numérique attendue" sqref="E9:H14 E16:H16">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tabColor theme="9" tint="0.39997558519241921"/>
    <pageSetUpPr fitToPage="1"/>
  </sheetPr>
  <dimension ref="A1:I32"/>
  <sheetViews>
    <sheetView showGridLines="0" workbookViewId="0">
      <selection activeCell="E19" sqref="E19"/>
    </sheetView>
  </sheetViews>
  <sheetFormatPr baseColWidth="10" defaultRowHeight="15" x14ac:dyDescent="0.25"/>
  <cols>
    <col min="2" max="2" width="16.42578125" customWidth="1"/>
    <col min="4" max="4" width="6" customWidth="1"/>
    <col min="5" max="5" width="14.28515625" customWidth="1"/>
    <col min="6" max="6" width="11.28515625" customWidth="1"/>
    <col min="7" max="7" width="9" customWidth="1"/>
    <col min="8" max="8" width="15.85546875" customWidth="1"/>
  </cols>
  <sheetData>
    <row r="1" spans="1:9" x14ac:dyDescent="0.25">
      <c r="A1" s="1409" t="s">
        <v>195</v>
      </c>
      <c r="B1" s="1409"/>
      <c r="C1" s="1409"/>
      <c r="D1" s="1409"/>
      <c r="E1" s="1409"/>
      <c r="F1" s="1409"/>
      <c r="G1" s="1409"/>
      <c r="H1" s="1409"/>
      <c r="I1" s="1409"/>
    </row>
    <row r="2" spans="1:9" ht="24.95" customHeight="1" x14ac:dyDescent="0.25">
      <c r="A2" s="159"/>
      <c r="B2" s="159"/>
      <c r="C2" s="159"/>
      <c r="D2" s="159"/>
      <c r="E2" s="159"/>
      <c r="F2" s="159"/>
      <c r="G2" s="159"/>
      <c r="H2" s="1410" t="s">
        <v>1720</v>
      </c>
      <c r="I2" s="1457"/>
    </row>
    <row r="3" spans="1:9" s="193" customFormat="1" ht="15" customHeight="1" x14ac:dyDescent="0.2">
      <c r="A3" s="589" t="s">
        <v>38</v>
      </c>
      <c r="B3" s="595"/>
      <c r="C3" s="1458"/>
      <c r="D3" s="1458"/>
      <c r="E3" s="1458"/>
      <c r="F3" s="1458"/>
      <c r="G3" s="1458"/>
      <c r="H3" s="1458"/>
      <c r="I3" s="1458"/>
    </row>
    <row r="4" spans="1:9" s="193" customFormat="1" ht="15" customHeight="1" x14ac:dyDescent="0.2">
      <c r="A4" s="589" t="s">
        <v>39</v>
      </c>
      <c r="B4" s="1458"/>
      <c r="C4" s="1459"/>
      <c r="D4" s="1459"/>
      <c r="E4" s="1459"/>
      <c r="F4" s="1459"/>
      <c r="G4" s="1459"/>
      <c r="H4" s="591" t="s">
        <v>40</v>
      </c>
      <c r="I4" s="463"/>
    </row>
    <row r="5" spans="1:9" s="193" customFormat="1" ht="15" customHeight="1" x14ac:dyDescent="0.2">
      <c r="A5" s="589" t="s">
        <v>1465</v>
      </c>
      <c r="B5" s="589"/>
      <c r="C5" s="1459"/>
      <c r="D5" s="1459"/>
      <c r="E5" s="592" t="s">
        <v>42</v>
      </c>
      <c r="F5" s="1555"/>
      <c r="G5" s="1555"/>
      <c r="H5" s="591" t="s">
        <v>43</v>
      </c>
      <c r="I5" s="572"/>
    </row>
    <row r="6" spans="1:9" s="193" customFormat="1" ht="15" customHeight="1" x14ac:dyDescent="0.2">
      <c r="A6" s="589" t="s">
        <v>1504</v>
      </c>
      <c r="B6" s="589"/>
      <c r="C6" s="1447"/>
      <c r="D6" s="1447"/>
      <c r="E6" s="593"/>
      <c r="F6" s="463"/>
      <c r="G6" s="463"/>
      <c r="H6" s="594"/>
      <c r="I6" s="463"/>
    </row>
    <row r="7" spans="1:9" ht="35.25" customHeight="1" x14ac:dyDescent="0.25">
      <c r="A7" s="1462" t="s">
        <v>1600</v>
      </c>
      <c r="B7" s="1462"/>
      <c r="C7" s="1462"/>
      <c r="D7" s="1462"/>
      <c r="E7" s="1462"/>
      <c r="F7" s="1462"/>
      <c r="G7" s="1462"/>
      <c r="H7" s="1462"/>
      <c r="I7" s="1462"/>
    </row>
    <row r="8" spans="1:9" ht="34.5" customHeight="1" x14ac:dyDescent="0.25">
      <c r="A8" s="1543" t="s">
        <v>544</v>
      </c>
      <c r="B8" s="1543"/>
      <c r="C8" s="1543"/>
      <c r="D8" s="1543"/>
      <c r="E8" s="1543" t="s">
        <v>545</v>
      </c>
      <c r="F8" s="1543"/>
      <c r="G8" s="1543" t="s">
        <v>546</v>
      </c>
      <c r="H8" s="1543"/>
      <c r="I8" s="439" t="s">
        <v>565</v>
      </c>
    </row>
    <row r="9" spans="1:9" ht="17.25" customHeight="1" x14ac:dyDescent="0.25">
      <c r="A9" s="1587" t="s">
        <v>633</v>
      </c>
      <c r="B9" s="1587"/>
      <c r="C9" s="1587"/>
      <c r="D9" s="1587"/>
      <c r="E9" s="1588"/>
      <c r="F9" s="1588"/>
      <c r="G9" s="1588"/>
      <c r="H9" s="1588"/>
      <c r="I9" s="743" t="str">
        <f>IF(G9,(E9-G9)/G9,IF(ISBLANK(G9),"",IF(E9,IF( E9 &gt; 0,1,-1),"")))</f>
        <v/>
      </c>
    </row>
    <row r="10" spans="1:9" ht="17.25" customHeight="1" x14ac:dyDescent="0.25">
      <c r="A10" s="1587" t="s">
        <v>634</v>
      </c>
      <c r="B10" s="1587"/>
      <c r="C10" s="1587"/>
      <c r="D10" s="1587"/>
      <c r="E10" s="1588"/>
      <c r="F10" s="1588"/>
      <c r="G10" s="1588"/>
      <c r="H10" s="1588"/>
      <c r="I10" s="743" t="str">
        <f t="shared" ref="I10:I23" si="0">IF(G10,(E10-G10)/G10,IF(ISBLANK(G10),"",IF(E10,IF( E10 &gt; 0,1,-1),"")))</f>
        <v/>
      </c>
    </row>
    <row r="11" spans="1:9" ht="17.25" customHeight="1" x14ac:dyDescent="0.25">
      <c r="A11" s="1587" t="s">
        <v>635</v>
      </c>
      <c r="B11" s="1587"/>
      <c r="C11" s="1587"/>
      <c r="D11" s="1587"/>
      <c r="E11" s="1520"/>
      <c r="F11" s="1521"/>
      <c r="G11" s="1520"/>
      <c r="H11" s="1521"/>
      <c r="I11" s="743" t="str">
        <f t="shared" si="0"/>
        <v/>
      </c>
    </row>
    <row r="12" spans="1:9" ht="17.25" customHeight="1" x14ac:dyDescent="0.25">
      <c r="A12" s="1587" t="s">
        <v>1637</v>
      </c>
      <c r="B12" s="1587"/>
      <c r="C12" s="1587"/>
      <c r="D12" s="1587"/>
      <c r="E12" s="1588"/>
      <c r="F12" s="1588"/>
      <c r="G12" s="1588"/>
      <c r="H12" s="1588"/>
      <c r="I12" s="743" t="str">
        <f t="shared" si="0"/>
        <v/>
      </c>
    </row>
    <row r="13" spans="1:9" ht="17.25" customHeight="1" x14ac:dyDescent="0.25">
      <c r="A13" s="1587" t="s">
        <v>636</v>
      </c>
      <c r="B13" s="1587"/>
      <c r="C13" s="1587"/>
      <c r="D13" s="1587"/>
      <c r="E13" s="1588"/>
      <c r="F13" s="1588"/>
      <c r="G13" s="1588"/>
      <c r="H13" s="1588"/>
      <c r="I13" s="743" t="str">
        <f t="shared" si="0"/>
        <v/>
      </c>
    </row>
    <row r="14" spans="1:9" ht="17.25" customHeight="1" x14ac:dyDescent="0.25">
      <c r="A14" s="1587" t="s">
        <v>637</v>
      </c>
      <c r="B14" s="1587"/>
      <c r="C14" s="1587"/>
      <c r="D14" s="1587"/>
      <c r="E14" s="1588"/>
      <c r="F14" s="1588"/>
      <c r="G14" s="1588"/>
      <c r="H14" s="1588"/>
      <c r="I14" s="743" t="str">
        <f t="shared" si="0"/>
        <v/>
      </c>
    </row>
    <row r="15" spans="1:9" ht="17.25" customHeight="1" x14ac:dyDescent="0.25">
      <c r="A15" s="1587" t="s">
        <v>638</v>
      </c>
      <c r="B15" s="1587"/>
      <c r="C15" s="1587"/>
      <c r="D15" s="1587"/>
      <c r="E15" s="1588"/>
      <c r="F15" s="1588"/>
      <c r="G15" s="1588"/>
      <c r="H15" s="1588"/>
      <c r="I15" s="743" t="str">
        <f t="shared" si="0"/>
        <v/>
      </c>
    </row>
    <row r="16" spans="1:9" ht="17.25" customHeight="1" x14ac:dyDescent="0.25">
      <c r="A16" s="1587" t="s">
        <v>639</v>
      </c>
      <c r="B16" s="1587"/>
      <c r="C16" s="1587"/>
      <c r="D16" s="1587"/>
      <c r="E16" s="1588"/>
      <c r="F16" s="1588"/>
      <c r="G16" s="1588"/>
      <c r="H16" s="1588"/>
      <c r="I16" s="743" t="str">
        <f t="shared" si="0"/>
        <v/>
      </c>
    </row>
    <row r="17" spans="1:9" ht="17.25" customHeight="1" x14ac:dyDescent="0.25">
      <c r="A17" s="1587" t="s">
        <v>640</v>
      </c>
      <c r="B17" s="1587"/>
      <c r="C17" s="1587"/>
      <c r="D17" s="1587"/>
      <c r="E17" s="1588"/>
      <c r="F17" s="1588"/>
      <c r="G17" s="1588"/>
      <c r="H17" s="1588"/>
      <c r="I17" s="743" t="str">
        <f t="shared" si="0"/>
        <v/>
      </c>
    </row>
    <row r="18" spans="1:9" ht="17.25" customHeight="1" x14ac:dyDescent="0.25">
      <c r="A18" s="1587" t="s">
        <v>2984</v>
      </c>
      <c r="B18" s="1587"/>
      <c r="C18" s="1587"/>
      <c r="D18" s="1587"/>
      <c r="E18" s="1588"/>
      <c r="F18" s="1588"/>
      <c r="G18" s="1588"/>
      <c r="H18" s="1588"/>
      <c r="I18" s="743" t="str">
        <f t="shared" si="0"/>
        <v/>
      </c>
    </row>
    <row r="19" spans="1:9" ht="17.25" customHeight="1" x14ac:dyDescent="0.25">
      <c r="A19" s="1587" t="s">
        <v>641</v>
      </c>
      <c r="B19" s="1587"/>
      <c r="C19" s="1587"/>
      <c r="D19" s="1587"/>
      <c r="E19" s="1588"/>
      <c r="F19" s="1588"/>
      <c r="G19" s="1588"/>
      <c r="H19" s="1588"/>
      <c r="I19" s="743" t="str">
        <f t="shared" si="0"/>
        <v/>
      </c>
    </row>
    <row r="20" spans="1:9" ht="17.25" customHeight="1" x14ac:dyDescent="0.25">
      <c r="A20" s="1587" t="s">
        <v>642</v>
      </c>
      <c r="B20" s="1587"/>
      <c r="C20" s="1587"/>
      <c r="D20" s="1587"/>
      <c r="E20" s="1588"/>
      <c r="F20" s="1588"/>
      <c r="G20" s="1588"/>
      <c r="H20" s="1588"/>
      <c r="I20" s="743" t="str">
        <f t="shared" si="0"/>
        <v/>
      </c>
    </row>
    <row r="21" spans="1:9" ht="17.25" customHeight="1" x14ac:dyDescent="0.25">
      <c r="A21" s="1586" t="s">
        <v>643</v>
      </c>
      <c r="B21" s="1586"/>
      <c r="C21" s="1586"/>
      <c r="D21" s="1586"/>
      <c r="E21" s="1590">
        <f>SUM(E9:F20)</f>
        <v>0</v>
      </c>
      <c r="F21" s="1590"/>
      <c r="G21" s="1590">
        <f>SUM(G9:H20)</f>
        <v>0</v>
      </c>
      <c r="H21" s="1590"/>
      <c r="I21" s="745" t="str">
        <f t="shared" si="0"/>
        <v/>
      </c>
    </row>
    <row r="22" spans="1:9" ht="17.25" customHeight="1" x14ac:dyDescent="0.25">
      <c r="A22" s="1587" t="s">
        <v>644</v>
      </c>
      <c r="B22" s="1587"/>
      <c r="C22" s="1587"/>
      <c r="D22" s="1587"/>
      <c r="E22" s="1588"/>
      <c r="F22" s="1588"/>
      <c r="G22" s="1588"/>
      <c r="H22" s="1588"/>
      <c r="I22" s="743" t="str">
        <f t="shared" si="0"/>
        <v/>
      </c>
    </row>
    <row r="23" spans="1:9" ht="17.25" customHeight="1" x14ac:dyDescent="0.25">
      <c r="A23" s="1586" t="s">
        <v>645</v>
      </c>
      <c r="B23" s="1586"/>
      <c r="C23" s="1586"/>
      <c r="D23" s="1586"/>
      <c r="E23" s="1590">
        <f>E21-E22</f>
        <v>0</v>
      </c>
      <c r="F23" s="1590"/>
      <c r="G23" s="1590">
        <f>G21-G22</f>
        <v>0</v>
      </c>
      <c r="H23" s="1590"/>
      <c r="I23" s="745" t="str">
        <f t="shared" si="0"/>
        <v/>
      </c>
    </row>
    <row r="24" spans="1:9" s="3" customFormat="1" ht="14.25" customHeight="1" x14ac:dyDescent="0.2">
      <c r="A24" s="962" t="s">
        <v>2778</v>
      </c>
    </row>
    <row r="25" spans="1:9" s="3" customFormat="1" ht="11.25" x14ac:dyDescent="0.2">
      <c r="A25" s="1052" t="s">
        <v>1764</v>
      </c>
    </row>
    <row r="26" spans="1:9" s="3" customFormat="1" ht="11.25" x14ac:dyDescent="0.2">
      <c r="A26" s="1059" t="s">
        <v>2937</v>
      </c>
    </row>
    <row r="27" spans="1:9" s="3" customFormat="1" ht="11.25" x14ac:dyDescent="0.2">
      <c r="A27" s="1059" t="s">
        <v>2938</v>
      </c>
    </row>
    <row r="28" spans="1:9" s="3" customFormat="1" ht="11.25" x14ac:dyDescent="0.2">
      <c r="A28" s="1059" t="s">
        <v>2939</v>
      </c>
    </row>
    <row r="29" spans="1:9" s="3" customFormat="1" ht="11.25" x14ac:dyDescent="0.2">
      <c r="A29" s="1059" t="s">
        <v>2940</v>
      </c>
    </row>
    <row r="30" spans="1:9" s="3" customFormat="1" ht="6.75" customHeight="1" x14ac:dyDescent="0.2">
      <c r="A30" s="966"/>
    </row>
    <row r="31" spans="1:9" s="3" customFormat="1" ht="15.75" customHeight="1" x14ac:dyDescent="0.2">
      <c r="A31" s="1637" t="s">
        <v>1638</v>
      </c>
      <c r="B31" s="1637"/>
      <c r="C31" s="1637"/>
      <c r="D31" s="1637"/>
      <c r="E31" s="1637"/>
      <c r="F31" s="1637"/>
      <c r="G31" s="1637"/>
      <c r="H31" s="1637"/>
      <c r="I31" s="1637"/>
    </row>
    <row r="32" spans="1:9" s="193" customFormat="1" ht="12" x14ac:dyDescent="0.2"/>
  </sheetData>
  <sheetProtection selectLockedCells="1"/>
  <mergeCells count="57">
    <mergeCell ref="A7:I7"/>
    <mergeCell ref="A8:D8"/>
    <mergeCell ref="E8:F8"/>
    <mergeCell ref="G8:H8"/>
    <mergeCell ref="A9:D9"/>
    <mergeCell ref="E9:F9"/>
    <mergeCell ref="G9:H9"/>
    <mergeCell ref="A1:I1"/>
    <mergeCell ref="H2:I2"/>
    <mergeCell ref="C3:I3"/>
    <mergeCell ref="B4:G4"/>
    <mergeCell ref="C5:D5"/>
    <mergeCell ref="F5:G5"/>
    <mergeCell ref="G10:H10"/>
    <mergeCell ref="A12:D12"/>
    <mergeCell ref="E12:F12"/>
    <mergeCell ref="G12:H12"/>
    <mergeCell ref="A11:D11"/>
    <mergeCell ref="E11:F11"/>
    <mergeCell ref="G11:H11"/>
    <mergeCell ref="A10:D10"/>
    <mergeCell ref="E10:F10"/>
    <mergeCell ref="A13:D13"/>
    <mergeCell ref="E13:F13"/>
    <mergeCell ref="G13:H13"/>
    <mergeCell ref="A14:D14"/>
    <mergeCell ref="E14:F14"/>
    <mergeCell ref="G14:H14"/>
    <mergeCell ref="A15:D15"/>
    <mergeCell ref="E15:F15"/>
    <mergeCell ref="G15:H15"/>
    <mergeCell ref="A16:D16"/>
    <mergeCell ref="E16:F16"/>
    <mergeCell ref="G16:H16"/>
    <mergeCell ref="G20:H20"/>
    <mergeCell ref="A17:D17"/>
    <mergeCell ref="E17:F17"/>
    <mergeCell ref="G17:H17"/>
    <mergeCell ref="A18:D18"/>
    <mergeCell ref="E18:F18"/>
    <mergeCell ref="G18:H18"/>
    <mergeCell ref="C6:D6"/>
    <mergeCell ref="A31:I31"/>
    <mergeCell ref="A21:D21"/>
    <mergeCell ref="E21:F21"/>
    <mergeCell ref="G21:H21"/>
    <mergeCell ref="A23:D23"/>
    <mergeCell ref="E23:F23"/>
    <mergeCell ref="G23:H23"/>
    <mergeCell ref="A22:D22"/>
    <mergeCell ref="E22:F22"/>
    <mergeCell ref="G22:H22"/>
    <mergeCell ref="A19:D19"/>
    <mergeCell ref="E19:F19"/>
    <mergeCell ref="G19:H19"/>
    <mergeCell ref="A20:D20"/>
    <mergeCell ref="E20:F20"/>
  </mergeCells>
  <dataValidations count="1">
    <dataValidation type="whole" allowBlank="1" showInputMessage="1" showErrorMessage="1" errorTitle="Attention!" error="Valeur numérique attendue" sqref="E9:H20 E22:H22">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tabColor theme="9" tint="0.39997558519241921"/>
    <pageSetUpPr fitToPage="1"/>
  </sheetPr>
  <dimension ref="A1:I44"/>
  <sheetViews>
    <sheetView showGridLines="0" topLeftCell="A4" workbookViewId="0">
      <selection activeCell="E19" sqref="E19"/>
    </sheetView>
  </sheetViews>
  <sheetFormatPr baseColWidth="10" defaultRowHeight="15" x14ac:dyDescent="0.25"/>
  <cols>
    <col min="1" max="1" width="8.42578125" customWidth="1"/>
    <col min="2" max="2" width="19.7109375" customWidth="1"/>
    <col min="3" max="3" width="9.7109375" customWidth="1"/>
    <col min="4" max="4" width="2.140625" customWidth="1"/>
    <col min="5" max="5" width="8.140625" customWidth="1"/>
    <col min="6" max="9" width="15.7109375" customWidth="1"/>
  </cols>
  <sheetData>
    <row r="1" spans="1:9" x14ac:dyDescent="0.25">
      <c r="A1" s="1409" t="s">
        <v>195</v>
      </c>
      <c r="B1" s="1409"/>
      <c r="C1" s="1409"/>
      <c r="D1" s="1409"/>
      <c r="E1" s="1409"/>
      <c r="F1" s="1409"/>
      <c r="G1" s="1409"/>
      <c r="H1" s="1409"/>
      <c r="I1" s="1409"/>
    </row>
    <row r="2" spans="1:9" ht="24.95" customHeight="1" x14ac:dyDescent="0.25">
      <c r="A2" s="159"/>
      <c r="B2" s="159"/>
      <c r="C2" s="159"/>
      <c r="D2" s="159"/>
      <c r="E2" s="159"/>
      <c r="F2" s="159"/>
      <c r="G2" s="159"/>
      <c r="H2" s="1410" t="s">
        <v>1721</v>
      </c>
      <c r="I2" s="1457"/>
    </row>
    <row r="3" spans="1:9" s="193" customFormat="1" ht="15" customHeight="1" x14ac:dyDescent="0.2">
      <c r="A3" s="589" t="s">
        <v>38</v>
      </c>
      <c r="B3" s="595"/>
      <c r="C3" s="1458">
        <f>'NOTE 11'!C3</f>
        <v>0</v>
      </c>
      <c r="D3" s="1458"/>
      <c r="E3" s="1458"/>
      <c r="F3" s="1458"/>
      <c r="G3" s="1458"/>
      <c r="H3" s="1458"/>
      <c r="I3" s="1458"/>
    </row>
    <row r="4" spans="1:9" s="193" customFormat="1" ht="15" customHeight="1" x14ac:dyDescent="0.2">
      <c r="A4" s="589" t="s">
        <v>39</v>
      </c>
      <c r="B4" s="1458">
        <f>'NOTE 11'!B4</f>
        <v>0</v>
      </c>
      <c r="C4" s="1459"/>
      <c r="D4" s="1459"/>
      <c r="E4" s="1459"/>
      <c r="F4" s="1459"/>
      <c r="G4" s="1459"/>
      <c r="H4" s="591" t="s">
        <v>40</v>
      </c>
      <c r="I4" s="463">
        <f>'NOTE 11'!I4</f>
        <v>0</v>
      </c>
    </row>
    <row r="5" spans="1:9" s="193" customFormat="1" ht="15" customHeight="1" x14ac:dyDescent="0.2">
      <c r="A5" s="589" t="s">
        <v>1465</v>
      </c>
      <c r="B5" s="589"/>
      <c r="C5" s="1459">
        <f>'NOTE 11'!C5</f>
        <v>0</v>
      </c>
      <c r="D5" s="1459"/>
      <c r="E5" s="1459"/>
      <c r="F5" s="592" t="s">
        <v>42</v>
      </c>
      <c r="G5" s="569">
        <f>'NOTE 11'!F5</f>
        <v>0</v>
      </c>
      <c r="H5" s="591" t="s">
        <v>43</v>
      </c>
      <c r="I5" s="572">
        <f>'NOTE 11'!I5</f>
        <v>0</v>
      </c>
    </row>
    <row r="6" spans="1:9" s="193" customFormat="1" ht="15" customHeight="1" x14ac:dyDescent="0.2">
      <c r="A6" s="589" t="s">
        <v>1504</v>
      </c>
      <c r="B6" s="589"/>
      <c r="C6" s="1447">
        <f>'NOTE 11'!C6</f>
        <v>0</v>
      </c>
      <c r="D6" s="1447"/>
      <c r="E6" s="1447"/>
      <c r="F6" s="593"/>
      <c r="G6" s="463"/>
      <c r="H6" s="594"/>
      <c r="I6" s="463"/>
    </row>
    <row r="7" spans="1:9" s="1" customFormat="1" ht="35.25" customHeight="1" x14ac:dyDescent="0.25">
      <c r="A7" s="1462" t="s">
        <v>1601</v>
      </c>
      <c r="B7" s="1462"/>
      <c r="C7" s="1462"/>
      <c r="D7" s="1462"/>
      <c r="E7" s="1462"/>
      <c r="F7" s="1462"/>
      <c r="G7" s="1462"/>
      <c r="H7" s="1462"/>
      <c r="I7" s="1462"/>
    </row>
    <row r="8" spans="1:9" ht="17.25" customHeight="1" x14ac:dyDescent="0.25">
      <c r="A8" s="1487" t="s">
        <v>138</v>
      </c>
      <c r="B8" s="1487"/>
      <c r="C8" s="1487"/>
      <c r="D8" s="1487"/>
      <c r="E8" s="1487"/>
      <c r="F8" s="1487"/>
      <c r="G8" s="1487"/>
      <c r="H8" s="1487"/>
      <c r="I8" s="1487"/>
    </row>
    <row r="9" spans="1:9" ht="41.25" customHeight="1" x14ac:dyDescent="0.25">
      <c r="A9" s="1640" t="s">
        <v>544</v>
      </c>
      <c r="B9" s="1640"/>
      <c r="C9" s="1640"/>
      <c r="D9" s="1640"/>
      <c r="E9" s="458" t="s">
        <v>646</v>
      </c>
      <c r="F9" s="459" t="s">
        <v>647</v>
      </c>
      <c r="G9" s="459" t="s">
        <v>648</v>
      </c>
      <c r="H9" s="459" t="s">
        <v>649</v>
      </c>
      <c r="I9" s="459" t="s">
        <v>3055</v>
      </c>
    </row>
    <row r="10" spans="1:9" ht="28.5" customHeight="1" x14ac:dyDescent="0.25">
      <c r="A10" s="1587" t="s">
        <v>2906</v>
      </c>
      <c r="B10" s="1587"/>
      <c r="C10" s="1587"/>
      <c r="D10" s="1587"/>
      <c r="E10" s="199"/>
      <c r="F10" s="200"/>
      <c r="G10" s="200"/>
      <c r="H10" s="200"/>
      <c r="I10" s="200"/>
    </row>
    <row r="11" spans="1:9" ht="17.25" customHeight="1" x14ac:dyDescent="0.25">
      <c r="A11" s="1638"/>
      <c r="B11" s="1638"/>
      <c r="C11" s="1638"/>
      <c r="D11" s="1638"/>
      <c r="E11" s="230"/>
      <c r="F11" s="182"/>
      <c r="G11" s="202"/>
      <c r="H11" s="202"/>
      <c r="I11" s="154">
        <f>F11*G11-F11*H11</f>
        <v>0</v>
      </c>
    </row>
    <row r="12" spans="1:9" ht="17.25" customHeight="1" x14ac:dyDescent="0.25">
      <c r="A12" s="1638"/>
      <c r="B12" s="1638"/>
      <c r="C12" s="1638"/>
      <c r="D12" s="1638"/>
      <c r="E12" s="230"/>
      <c r="F12" s="182"/>
      <c r="G12" s="202"/>
      <c r="H12" s="202"/>
      <c r="I12" s="154">
        <f t="shared" ref="I12:I16" si="0">F12*G12-F12*H12</f>
        <v>0</v>
      </c>
    </row>
    <row r="13" spans="1:9" ht="17.25" customHeight="1" x14ac:dyDescent="0.25">
      <c r="A13" s="1638"/>
      <c r="B13" s="1638"/>
      <c r="C13" s="1638"/>
      <c r="D13" s="1638"/>
      <c r="E13" s="230"/>
      <c r="F13" s="182"/>
      <c r="G13" s="202"/>
      <c r="H13" s="202"/>
      <c r="I13" s="154">
        <f t="shared" si="0"/>
        <v>0</v>
      </c>
    </row>
    <row r="14" spans="1:9" ht="17.25" customHeight="1" x14ac:dyDescent="0.25">
      <c r="A14" s="1638"/>
      <c r="B14" s="1638"/>
      <c r="C14" s="1638"/>
      <c r="D14" s="1638"/>
      <c r="E14" s="230"/>
      <c r="F14" s="182"/>
      <c r="G14" s="202"/>
      <c r="H14" s="202"/>
      <c r="I14" s="154">
        <f t="shared" si="0"/>
        <v>0</v>
      </c>
    </row>
    <row r="15" spans="1:9" ht="17.25" customHeight="1" x14ac:dyDescent="0.25">
      <c r="A15" s="1638"/>
      <c r="B15" s="1638"/>
      <c r="C15" s="1638"/>
      <c r="D15" s="1638"/>
      <c r="E15" s="230"/>
      <c r="F15" s="182"/>
      <c r="G15" s="202"/>
      <c r="H15" s="202"/>
      <c r="I15" s="154">
        <f t="shared" si="0"/>
        <v>0</v>
      </c>
    </row>
    <row r="16" spans="1:9" ht="17.25" customHeight="1" x14ac:dyDescent="0.25">
      <c r="A16" s="1638"/>
      <c r="B16" s="1638"/>
      <c r="C16" s="1638"/>
      <c r="D16" s="1638"/>
      <c r="E16" s="230"/>
      <c r="F16" s="182"/>
      <c r="G16" s="202"/>
      <c r="H16" s="202"/>
      <c r="I16" s="154">
        <f t="shared" si="0"/>
        <v>0</v>
      </c>
    </row>
    <row r="17" spans="1:9" ht="28.5" customHeight="1" x14ac:dyDescent="0.25">
      <c r="A17" s="1587" t="s">
        <v>2907</v>
      </c>
      <c r="B17" s="1587"/>
      <c r="C17" s="1587"/>
      <c r="D17" s="1587"/>
      <c r="E17" s="199"/>
      <c r="F17" s="154"/>
      <c r="G17" s="154"/>
      <c r="H17" s="154"/>
      <c r="I17" s="154"/>
    </row>
    <row r="18" spans="1:9" ht="17.25" customHeight="1" x14ac:dyDescent="0.25">
      <c r="A18" s="1638"/>
      <c r="B18" s="1638"/>
      <c r="C18" s="1638"/>
      <c r="D18" s="1638"/>
      <c r="E18" s="230"/>
      <c r="F18" s="182"/>
      <c r="G18" s="202"/>
      <c r="H18" s="202"/>
      <c r="I18" s="154">
        <f>F18*G18-F18*H18</f>
        <v>0</v>
      </c>
    </row>
    <row r="19" spans="1:9" ht="17.25" customHeight="1" x14ac:dyDescent="0.25">
      <c r="A19" s="1638"/>
      <c r="B19" s="1638"/>
      <c r="C19" s="1638"/>
      <c r="D19" s="1638"/>
      <c r="E19" s="230"/>
      <c r="F19" s="182"/>
      <c r="G19" s="202"/>
      <c r="H19" s="202"/>
      <c r="I19" s="154">
        <f t="shared" ref="I19:I24" si="1">F19*G19-F19*H19</f>
        <v>0</v>
      </c>
    </row>
    <row r="20" spans="1:9" ht="17.25" customHeight="1" x14ac:dyDescent="0.25">
      <c r="A20" s="1638"/>
      <c r="B20" s="1638"/>
      <c r="C20" s="1638"/>
      <c r="D20" s="1638"/>
      <c r="E20" s="230"/>
      <c r="F20" s="182"/>
      <c r="G20" s="202"/>
      <c r="H20" s="202"/>
      <c r="I20" s="154">
        <f t="shared" si="1"/>
        <v>0</v>
      </c>
    </row>
    <row r="21" spans="1:9" ht="17.25" customHeight="1" x14ac:dyDescent="0.25">
      <c r="A21" s="1638"/>
      <c r="B21" s="1638"/>
      <c r="C21" s="1638"/>
      <c r="D21" s="1638"/>
      <c r="E21" s="230"/>
      <c r="F21" s="182"/>
      <c r="G21" s="202"/>
      <c r="H21" s="202"/>
      <c r="I21" s="154">
        <f t="shared" si="1"/>
        <v>0</v>
      </c>
    </row>
    <row r="22" spans="1:9" ht="17.25" customHeight="1" x14ac:dyDescent="0.25">
      <c r="A22" s="1638"/>
      <c r="B22" s="1638"/>
      <c r="C22" s="1638"/>
      <c r="D22" s="1638"/>
      <c r="E22" s="230"/>
      <c r="F22" s="182"/>
      <c r="G22" s="202"/>
      <c r="H22" s="202"/>
      <c r="I22" s="154">
        <f t="shared" si="1"/>
        <v>0</v>
      </c>
    </row>
    <row r="23" spans="1:9" ht="17.25" customHeight="1" x14ac:dyDescent="0.25">
      <c r="A23" s="1638"/>
      <c r="B23" s="1638"/>
      <c r="C23" s="1638"/>
      <c r="D23" s="1638"/>
      <c r="E23" s="230"/>
      <c r="F23" s="182"/>
      <c r="G23" s="202"/>
      <c r="H23" s="202"/>
      <c r="I23" s="154">
        <f t="shared" si="1"/>
        <v>0</v>
      </c>
    </row>
    <row r="24" spans="1:9" ht="17.25" customHeight="1" x14ac:dyDescent="0.25">
      <c r="A24" s="1639"/>
      <c r="B24" s="1639"/>
      <c r="C24" s="1639"/>
      <c r="D24" s="1639"/>
      <c r="E24" s="201"/>
      <c r="F24" s="182"/>
      <c r="G24" s="202"/>
      <c r="H24" s="202"/>
      <c r="I24" s="154">
        <f t="shared" si="1"/>
        <v>0</v>
      </c>
    </row>
    <row r="25" spans="1:9" s="3" customFormat="1" ht="27.75" customHeight="1" x14ac:dyDescent="0.2">
      <c r="A25" s="1642" t="s">
        <v>2941</v>
      </c>
      <c r="B25" s="1642"/>
      <c r="C25" s="1642"/>
      <c r="D25" s="1642"/>
      <c r="E25" s="1642"/>
      <c r="F25" s="967"/>
      <c r="G25" s="968"/>
      <c r="H25" s="968"/>
      <c r="I25" s="969"/>
    </row>
    <row r="26" spans="1:9" ht="23.25" customHeight="1" x14ac:dyDescent="0.25">
      <c r="A26" s="1462" t="s">
        <v>650</v>
      </c>
      <c r="B26" s="1462"/>
      <c r="C26" s="1462"/>
      <c r="D26" s="1462"/>
      <c r="E26" s="1462"/>
      <c r="F26" s="1462"/>
      <c r="G26" s="1462"/>
      <c r="H26" s="1462"/>
      <c r="I26" s="1462"/>
    </row>
    <row r="27" spans="1:9" ht="27" customHeight="1" x14ac:dyDescent="0.25">
      <c r="A27" s="1640" t="s">
        <v>544</v>
      </c>
      <c r="B27" s="1640"/>
      <c r="C27" s="1640"/>
      <c r="D27" s="1640"/>
      <c r="E27" s="1640"/>
      <c r="F27" s="1640"/>
      <c r="G27" s="459" t="s">
        <v>545</v>
      </c>
      <c r="H27" s="459" t="s">
        <v>546</v>
      </c>
      <c r="I27" s="459" t="s">
        <v>565</v>
      </c>
    </row>
    <row r="28" spans="1:9" ht="28.5" customHeight="1" x14ac:dyDescent="0.25">
      <c r="A28" s="1587" t="s">
        <v>2908</v>
      </c>
      <c r="B28" s="1587"/>
      <c r="C28" s="1587"/>
      <c r="D28" s="1587"/>
      <c r="E28" s="1587"/>
      <c r="F28" s="1587"/>
      <c r="G28" s="154"/>
      <c r="H28" s="154"/>
      <c r="I28" s="154"/>
    </row>
    <row r="29" spans="1:9" ht="17.25" customHeight="1" x14ac:dyDescent="0.25">
      <c r="A29" s="1641"/>
      <c r="B29" s="1641"/>
      <c r="C29" s="1641"/>
      <c r="D29" s="1641"/>
      <c r="E29" s="1641"/>
      <c r="F29" s="1641"/>
      <c r="G29" s="182"/>
      <c r="H29" s="182"/>
      <c r="I29" s="197" t="str">
        <f>IFERROR((G29-H29)/H29,"")</f>
        <v/>
      </c>
    </row>
    <row r="30" spans="1:9" ht="17.25" customHeight="1" x14ac:dyDescent="0.25">
      <c r="A30" s="1641"/>
      <c r="B30" s="1641"/>
      <c r="C30" s="1641"/>
      <c r="D30" s="1641"/>
      <c r="E30" s="1641"/>
      <c r="F30" s="1641"/>
      <c r="G30" s="182"/>
      <c r="H30" s="182"/>
      <c r="I30" s="197" t="str">
        <f t="shared" ref="I30:I42" si="2">IFERROR((G30-H30)/H30,"")</f>
        <v/>
      </c>
    </row>
    <row r="31" spans="1:9" ht="17.25" customHeight="1" x14ac:dyDescent="0.25">
      <c r="A31" s="1641"/>
      <c r="B31" s="1641"/>
      <c r="C31" s="1641"/>
      <c r="D31" s="1641"/>
      <c r="E31" s="1641"/>
      <c r="F31" s="1641"/>
      <c r="G31" s="182"/>
      <c r="H31" s="182"/>
      <c r="I31" s="197" t="str">
        <f t="shared" si="2"/>
        <v/>
      </c>
    </row>
    <row r="32" spans="1:9" ht="17.25" customHeight="1" x14ac:dyDescent="0.25">
      <c r="A32" s="1641"/>
      <c r="B32" s="1641"/>
      <c r="C32" s="1641"/>
      <c r="D32" s="1641"/>
      <c r="E32" s="1641"/>
      <c r="F32" s="1641"/>
      <c r="G32" s="182"/>
      <c r="H32" s="182"/>
      <c r="I32" s="197" t="str">
        <f t="shared" si="2"/>
        <v/>
      </c>
    </row>
    <row r="33" spans="1:9" ht="17.25" customHeight="1" x14ac:dyDescent="0.25">
      <c r="A33" s="1641"/>
      <c r="B33" s="1641"/>
      <c r="C33" s="1641"/>
      <c r="D33" s="1641"/>
      <c r="E33" s="1641"/>
      <c r="F33" s="1641"/>
      <c r="G33" s="182"/>
      <c r="H33" s="182"/>
      <c r="I33" s="197" t="str">
        <f t="shared" si="2"/>
        <v/>
      </c>
    </row>
    <row r="34" spans="1:9" ht="17.25" customHeight="1" x14ac:dyDescent="0.25">
      <c r="A34" s="1641"/>
      <c r="B34" s="1641"/>
      <c r="C34" s="1641"/>
      <c r="D34" s="1641"/>
      <c r="E34" s="1641"/>
      <c r="F34" s="1641"/>
      <c r="G34" s="182"/>
      <c r="H34" s="182"/>
      <c r="I34" s="197" t="str">
        <f t="shared" si="2"/>
        <v/>
      </c>
    </row>
    <row r="35" spans="1:9" ht="28.5" customHeight="1" x14ac:dyDescent="0.25">
      <c r="A35" s="1587" t="s">
        <v>2909</v>
      </c>
      <c r="B35" s="1587"/>
      <c r="C35" s="1587"/>
      <c r="D35" s="1587"/>
      <c r="E35" s="1587"/>
      <c r="F35" s="1587"/>
      <c r="G35" s="154"/>
      <c r="H35" s="154"/>
      <c r="I35" s="197"/>
    </row>
    <row r="36" spans="1:9" ht="17.25" customHeight="1" x14ac:dyDescent="0.25">
      <c r="A36" s="1641"/>
      <c r="B36" s="1641"/>
      <c r="C36" s="1641"/>
      <c r="D36" s="1641"/>
      <c r="E36" s="1641"/>
      <c r="F36" s="1641"/>
      <c r="G36" s="182"/>
      <c r="H36" s="182"/>
      <c r="I36" s="197" t="str">
        <f t="shared" si="2"/>
        <v/>
      </c>
    </row>
    <row r="37" spans="1:9" ht="17.25" customHeight="1" x14ac:dyDescent="0.25">
      <c r="A37" s="1641"/>
      <c r="B37" s="1641"/>
      <c r="C37" s="1641"/>
      <c r="D37" s="1641"/>
      <c r="E37" s="1641"/>
      <c r="F37" s="1641"/>
      <c r="G37" s="182"/>
      <c r="H37" s="182"/>
      <c r="I37" s="197" t="str">
        <f t="shared" si="2"/>
        <v/>
      </c>
    </row>
    <row r="38" spans="1:9" ht="17.25" customHeight="1" x14ac:dyDescent="0.25">
      <c r="A38" s="1641"/>
      <c r="B38" s="1641"/>
      <c r="C38" s="1641"/>
      <c r="D38" s="1641"/>
      <c r="E38" s="1641"/>
      <c r="F38" s="1641"/>
      <c r="G38" s="182"/>
      <c r="H38" s="182"/>
      <c r="I38" s="197" t="str">
        <f t="shared" si="2"/>
        <v/>
      </c>
    </row>
    <row r="39" spans="1:9" ht="17.25" customHeight="1" x14ac:dyDescent="0.25">
      <c r="A39" s="1641"/>
      <c r="B39" s="1641"/>
      <c r="C39" s="1641"/>
      <c r="D39" s="1641"/>
      <c r="E39" s="1641"/>
      <c r="F39" s="1641"/>
      <c r="G39" s="182"/>
      <c r="H39" s="182"/>
      <c r="I39" s="197" t="str">
        <f t="shared" si="2"/>
        <v/>
      </c>
    </row>
    <row r="40" spans="1:9" ht="17.25" customHeight="1" x14ac:dyDescent="0.25">
      <c r="A40" s="1641"/>
      <c r="B40" s="1641"/>
      <c r="C40" s="1641"/>
      <c r="D40" s="1641"/>
      <c r="E40" s="1641"/>
      <c r="F40" s="1641"/>
      <c r="G40" s="182"/>
      <c r="H40" s="182"/>
      <c r="I40" s="197" t="str">
        <f t="shared" si="2"/>
        <v/>
      </c>
    </row>
    <row r="41" spans="1:9" ht="17.25" customHeight="1" x14ac:dyDescent="0.25">
      <c r="A41" s="1641"/>
      <c r="B41" s="1641"/>
      <c r="C41" s="1641"/>
      <c r="D41" s="1641"/>
      <c r="E41" s="1641"/>
      <c r="F41" s="1641"/>
      <c r="G41" s="182"/>
      <c r="H41" s="182"/>
      <c r="I41" s="197" t="str">
        <f t="shared" si="2"/>
        <v/>
      </c>
    </row>
    <row r="42" spans="1:9" ht="17.25" customHeight="1" x14ac:dyDescent="0.25">
      <c r="A42" s="1641"/>
      <c r="B42" s="1641"/>
      <c r="C42" s="1641"/>
      <c r="D42" s="1641"/>
      <c r="E42" s="1641"/>
      <c r="F42" s="1641"/>
      <c r="G42" s="182"/>
      <c r="H42" s="182"/>
      <c r="I42" s="197" t="str">
        <f t="shared" si="2"/>
        <v/>
      </c>
    </row>
    <row r="43" spans="1:9" s="3" customFormat="1" ht="11.25" x14ac:dyDescent="0.2">
      <c r="A43" s="1643" t="s">
        <v>1639</v>
      </c>
      <c r="B43" s="1644"/>
      <c r="C43" s="1644"/>
      <c r="D43" s="1644"/>
      <c r="E43" s="1644"/>
      <c r="F43" s="1644"/>
      <c r="G43" s="1644"/>
      <c r="H43" s="1644"/>
      <c r="I43" s="1644"/>
    </row>
    <row r="44" spans="1:9" s="3" customFormat="1" ht="11.25" x14ac:dyDescent="0.2">
      <c r="A44" s="961" t="s">
        <v>2942</v>
      </c>
    </row>
  </sheetData>
  <sheetProtection selectLockedCells="1"/>
  <mergeCells count="43">
    <mergeCell ref="A16:D16"/>
    <mergeCell ref="A15:D15"/>
    <mergeCell ref="A8:I8"/>
    <mergeCell ref="A7:I7"/>
    <mergeCell ref="A1:I1"/>
    <mergeCell ref="H2:I2"/>
    <mergeCell ref="B4:G4"/>
    <mergeCell ref="C5:E5"/>
    <mergeCell ref="A9:D9"/>
    <mergeCell ref="A10:D10"/>
    <mergeCell ref="A11:D11"/>
    <mergeCell ref="A12:D12"/>
    <mergeCell ref="A13:D13"/>
    <mergeCell ref="A14:D14"/>
    <mergeCell ref="C6:E6"/>
    <mergeCell ref="C3:I3"/>
    <mergeCell ref="A17:D17"/>
    <mergeCell ref="A18:D18"/>
    <mergeCell ref="A19:D19"/>
    <mergeCell ref="A20:D20"/>
    <mergeCell ref="A21:D21"/>
    <mergeCell ref="A43:I43"/>
    <mergeCell ref="A42:F42"/>
    <mergeCell ref="A36:F36"/>
    <mergeCell ref="A37:F37"/>
    <mergeCell ref="A38:F38"/>
    <mergeCell ref="A39:F39"/>
    <mergeCell ref="A40:F40"/>
    <mergeCell ref="A41:F41"/>
    <mergeCell ref="A35:F35"/>
    <mergeCell ref="A22:D22"/>
    <mergeCell ref="A23:D23"/>
    <mergeCell ref="A24:D24"/>
    <mergeCell ref="A26:I26"/>
    <mergeCell ref="A27:F27"/>
    <mergeCell ref="A34:F34"/>
    <mergeCell ref="A32:F32"/>
    <mergeCell ref="A28:F28"/>
    <mergeCell ref="A29:F29"/>
    <mergeCell ref="A30:F30"/>
    <mergeCell ref="A31:F31"/>
    <mergeCell ref="A33:F33"/>
    <mergeCell ref="A25:E25"/>
  </mergeCells>
  <dataValidations count="2">
    <dataValidation type="whole" allowBlank="1" showInputMessage="1" showErrorMessage="1" errorTitle="Attention!" error="Valeur numérique attendue" sqref="A1:I1 G29:H42 F10:F24 G10:H10 G17:H17">
      <formula1>-9999999999999</formula1>
      <formula2>9999999999999</formula2>
    </dataValidation>
    <dataValidation type="decimal" allowBlank="1" showInputMessage="1" showErrorMessage="1" errorTitle="Attention!" error="Valeur numérique attendue" sqref="G11:H16 G18:H24">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tabColor theme="9" tint="0.39997558519241921"/>
    <pageSetUpPr fitToPage="1"/>
  </sheetPr>
  <dimension ref="A1:L34"/>
  <sheetViews>
    <sheetView showGridLines="0" workbookViewId="0">
      <selection activeCell="E19" sqref="E19"/>
    </sheetView>
  </sheetViews>
  <sheetFormatPr baseColWidth="10" defaultRowHeight="15" x14ac:dyDescent="0.25"/>
  <cols>
    <col min="2" max="2" width="16.42578125" customWidth="1"/>
    <col min="3" max="3" width="2.42578125" customWidth="1"/>
    <col min="4" max="4" width="5.42578125" customWidth="1"/>
    <col min="5" max="7" width="11.42578125" customWidth="1"/>
    <col min="8" max="8" width="12.140625" customWidth="1"/>
    <col min="9" max="9" width="13.42578125" customWidth="1"/>
    <col min="10" max="10" width="10.28515625" customWidth="1"/>
    <col min="11" max="12" width="13" customWidth="1"/>
    <col min="13" max="13" width="3.42578125" customWidth="1"/>
  </cols>
  <sheetData>
    <row r="1" spans="1:12" x14ac:dyDescent="0.25">
      <c r="A1" s="1409" t="s">
        <v>195</v>
      </c>
      <c r="B1" s="1409"/>
      <c r="C1" s="1409"/>
      <c r="D1" s="1409"/>
      <c r="E1" s="1409"/>
      <c r="F1" s="1409"/>
      <c r="G1" s="1409"/>
      <c r="H1" s="1409"/>
      <c r="I1" s="1409"/>
      <c r="J1" s="1409"/>
      <c r="K1" s="1409"/>
      <c r="L1" s="1409"/>
    </row>
    <row r="2" spans="1:12" ht="24" customHeight="1" x14ac:dyDescent="0.25">
      <c r="A2" s="159"/>
      <c r="B2" s="159"/>
      <c r="C2" s="159"/>
      <c r="D2" s="159"/>
      <c r="E2" s="424"/>
      <c r="F2" s="424"/>
      <c r="G2" s="159"/>
      <c r="H2" s="424"/>
      <c r="I2" s="159"/>
      <c r="J2" s="159"/>
      <c r="K2" s="1410" t="s">
        <v>1732</v>
      </c>
      <c r="L2" s="1457"/>
    </row>
    <row r="3" spans="1:12" s="193" customFormat="1" ht="15" customHeight="1" x14ac:dyDescent="0.2">
      <c r="A3" s="589" t="s">
        <v>38</v>
      </c>
      <c r="B3" s="595"/>
      <c r="C3" s="1458">
        <f>'NOTE 11'!C3</f>
        <v>0</v>
      </c>
      <c r="D3" s="1458"/>
      <c r="E3" s="1458"/>
      <c r="F3" s="1458"/>
      <c r="G3" s="1458"/>
      <c r="H3" s="1458"/>
      <c r="I3" s="1458"/>
      <c r="J3" s="1458"/>
      <c r="K3" s="1458"/>
      <c r="L3" s="1458"/>
    </row>
    <row r="4" spans="1:12" s="193" customFormat="1" ht="15" customHeight="1" x14ac:dyDescent="0.2">
      <c r="A4" s="589" t="s">
        <v>39</v>
      </c>
      <c r="B4" s="1458">
        <f>'NOTE 11'!B4</f>
        <v>0</v>
      </c>
      <c r="C4" s="1459"/>
      <c r="D4" s="1459"/>
      <c r="E4" s="1459"/>
      <c r="F4" s="1459"/>
      <c r="G4" s="1459"/>
      <c r="H4" s="1459"/>
      <c r="I4" s="1459"/>
      <c r="J4" s="1459"/>
      <c r="K4" s="591" t="s">
        <v>40</v>
      </c>
      <c r="L4" s="463">
        <f>'NOTE 11'!I4</f>
        <v>0</v>
      </c>
    </row>
    <row r="5" spans="1:12" s="193" customFormat="1" ht="15" customHeight="1" x14ac:dyDescent="0.2">
      <c r="A5" s="589" t="s">
        <v>41</v>
      </c>
      <c r="B5" s="589"/>
      <c r="C5" s="1459">
        <f>'NOTE 11'!C5</f>
        <v>0</v>
      </c>
      <c r="D5" s="1459"/>
      <c r="E5" s="1459"/>
      <c r="F5" s="1459"/>
      <c r="G5" s="1459"/>
      <c r="H5" s="1459"/>
      <c r="I5" s="597" t="s">
        <v>42</v>
      </c>
      <c r="J5" s="569">
        <f>'NOTE 11'!F5</f>
        <v>0</v>
      </c>
      <c r="K5" s="598" t="s">
        <v>43</v>
      </c>
      <c r="L5" s="572">
        <f>'NOTE 11'!I5</f>
        <v>0</v>
      </c>
    </row>
    <row r="6" spans="1:12" s="193" customFormat="1" ht="15" customHeight="1" x14ac:dyDescent="0.2">
      <c r="A6" s="589" t="s">
        <v>1504</v>
      </c>
      <c r="B6" s="589"/>
      <c r="C6" s="1646">
        <f>'NOTE 11'!C6</f>
        <v>0</v>
      </c>
      <c r="D6" s="1646"/>
      <c r="E6" s="1646"/>
      <c r="F6" s="1646"/>
      <c r="G6" s="1646"/>
      <c r="H6" s="1646"/>
      <c r="I6" s="593"/>
      <c r="J6" s="463"/>
      <c r="K6" s="594"/>
      <c r="L6" s="463"/>
    </row>
    <row r="7" spans="1:12" ht="35.25" customHeight="1" x14ac:dyDescent="0.25">
      <c r="A7" s="1462" t="s">
        <v>1602</v>
      </c>
      <c r="B7" s="1462"/>
      <c r="C7" s="1462"/>
      <c r="D7" s="1462"/>
      <c r="E7" s="1462"/>
      <c r="F7" s="1462"/>
      <c r="G7" s="1462"/>
      <c r="H7" s="1462"/>
      <c r="I7" s="1462"/>
      <c r="J7" s="1462"/>
      <c r="K7" s="1462"/>
      <c r="L7" s="1462"/>
    </row>
    <row r="8" spans="1:12" ht="21" customHeight="1" x14ac:dyDescent="0.25">
      <c r="A8" s="184"/>
      <c r="B8" s="184"/>
      <c r="C8" s="184"/>
      <c r="D8" s="203"/>
      <c r="E8" s="203"/>
      <c r="F8" s="203"/>
      <c r="G8" s="203"/>
      <c r="H8" s="203"/>
      <c r="I8" s="1651" t="s">
        <v>651</v>
      </c>
      <c r="J8" s="1651"/>
      <c r="K8" s="1651"/>
      <c r="L8" s="467"/>
    </row>
    <row r="9" spans="1:12" s="3" customFormat="1" ht="59.25" customHeight="1" x14ac:dyDescent="0.2">
      <c r="A9" s="1652" t="s">
        <v>1640</v>
      </c>
      <c r="B9" s="1652"/>
      <c r="C9" s="1652"/>
      <c r="D9" s="1652"/>
      <c r="E9" s="458" t="s">
        <v>1642</v>
      </c>
      <c r="F9" s="458" t="s">
        <v>652</v>
      </c>
      <c r="G9" s="458" t="s">
        <v>1641</v>
      </c>
      <c r="H9" s="458" t="s">
        <v>1643</v>
      </c>
      <c r="I9" s="458" t="s">
        <v>653</v>
      </c>
      <c r="J9" s="458" t="s">
        <v>654</v>
      </c>
      <c r="K9" s="458" t="s">
        <v>655</v>
      </c>
      <c r="L9" s="458" t="s">
        <v>656</v>
      </c>
    </row>
    <row r="10" spans="1:12" ht="15.95" customHeight="1" x14ac:dyDescent="0.25">
      <c r="A10" s="1645"/>
      <c r="B10" s="1645"/>
      <c r="C10" s="1645"/>
      <c r="D10" s="1645"/>
      <c r="E10" s="896"/>
      <c r="F10" s="896"/>
      <c r="G10" s="897"/>
      <c r="H10" s="897"/>
      <c r="I10" s="898"/>
      <c r="J10" s="899"/>
      <c r="K10" s="900">
        <f>L8*J10</f>
        <v>0</v>
      </c>
      <c r="L10" s="895"/>
    </row>
    <row r="11" spans="1:12" ht="15.95" customHeight="1" x14ac:dyDescent="0.25">
      <c r="A11" s="1645"/>
      <c r="B11" s="1645"/>
      <c r="C11" s="1645"/>
      <c r="D11" s="1645"/>
      <c r="E11" s="896"/>
      <c r="F11" s="896"/>
      <c r="G11" s="897"/>
      <c r="H11" s="897"/>
      <c r="I11" s="898"/>
      <c r="J11" s="899"/>
      <c r="K11" s="900">
        <f>L8*J11</f>
        <v>0</v>
      </c>
      <c r="L11" s="895"/>
    </row>
    <row r="12" spans="1:12" ht="15.95" customHeight="1" x14ac:dyDescent="0.25">
      <c r="A12" s="1645"/>
      <c r="B12" s="1645"/>
      <c r="C12" s="1645"/>
      <c r="D12" s="1645"/>
      <c r="E12" s="896"/>
      <c r="F12" s="896"/>
      <c r="G12" s="897"/>
      <c r="H12" s="897"/>
      <c r="I12" s="898"/>
      <c r="J12" s="899"/>
      <c r="K12" s="900">
        <f>L8*J12</f>
        <v>0</v>
      </c>
      <c r="L12" s="895"/>
    </row>
    <row r="13" spans="1:12" ht="15.95" customHeight="1" x14ac:dyDescent="0.25">
      <c r="A13" s="1645"/>
      <c r="B13" s="1645"/>
      <c r="C13" s="1645"/>
      <c r="D13" s="1645"/>
      <c r="E13" s="896"/>
      <c r="F13" s="896"/>
      <c r="G13" s="897"/>
      <c r="H13" s="897"/>
      <c r="I13" s="898"/>
      <c r="J13" s="899"/>
      <c r="K13" s="900">
        <f>L8*J13</f>
        <v>0</v>
      </c>
      <c r="L13" s="895"/>
    </row>
    <row r="14" spans="1:12" ht="15.95" customHeight="1" x14ac:dyDescent="0.25">
      <c r="A14" s="1645"/>
      <c r="B14" s="1645"/>
      <c r="C14" s="1645"/>
      <c r="D14" s="1645"/>
      <c r="E14" s="896"/>
      <c r="F14" s="896"/>
      <c r="G14" s="897"/>
      <c r="H14" s="897"/>
      <c r="I14" s="898"/>
      <c r="J14" s="899"/>
      <c r="K14" s="900">
        <f>L8*J14</f>
        <v>0</v>
      </c>
      <c r="L14" s="895"/>
    </row>
    <row r="15" spans="1:12" ht="15.95" customHeight="1" x14ac:dyDescent="0.25">
      <c r="A15" s="1645"/>
      <c r="B15" s="1645"/>
      <c r="C15" s="1645"/>
      <c r="D15" s="1645"/>
      <c r="E15" s="896"/>
      <c r="F15" s="896"/>
      <c r="G15" s="897"/>
      <c r="H15" s="897"/>
      <c r="I15" s="898"/>
      <c r="J15" s="899"/>
      <c r="K15" s="900">
        <f>L8*J15</f>
        <v>0</v>
      </c>
      <c r="L15" s="895"/>
    </row>
    <row r="16" spans="1:12" ht="15.95" customHeight="1" x14ac:dyDescent="0.25">
      <c r="A16" s="1645"/>
      <c r="B16" s="1645"/>
      <c r="C16" s="1645"/>
      <c r="D16" s="1645"/>
      <c r="E16" s="896"/>
      <c r="F16" s="896"/>
      <c r="G16" s="897"/>
      <c r="H16" s="897"/>
      <c r="I16" s="898"/>
      <c r="J16" s="899"/>
      <c r="K16" s="900">
        <f>L8*J16</f>
        <v>0</v>
      </c>
      <c r="L16" s="895"/>
    </row>
    <row r="17" spans="1:12" ht="15.95" customHeight="1" x14ac:dyDescent="0.25">
      <c r="A17" s="1645"/>
      <c r="B17" s="1645"/>
      <c r="C17" s="1645"/>
      <c r="D17" s="1645"/>
      <c r="E17" s="896"/>
      <c r="F17" s="896"/>
      <c r="G17" s="897"/>
      <c r="H17" s="897"/>
      <c r="I17" s="898"/>
      <c r="J17" s="899"/>
      <c r="K17" s="900">
        <f>L8*J17</f>
        <v>0</v>
      </c>
      <c r="L17" s="895"/>
    </row>
    <row r="18" spans="1:12" ht="15.95" customHeight="1" x14ac:dyDescent="0.25">
      <c r="A18" s="1645"/>
      <c r="B18" s="1645"/>
      <c r="C18" s="1645"/>
      <c r="D18" s="1645"/>
      <c r="E18" s="896"/>
      <c r="F18" s="896"/>
      <c r="G18" s="897"/>
      <c r="H18" s="897"/>
      <c r="I18" s="898"/>
      <c r="J18" s="899"/>
      <c r="K18" s="900">
        <f>L8*J18</f>
        <v>0</v>
      </c>
      <c r="L18" s="895"/>
    </row>
    <row r="19" spans="1:12" ht="15.95" customHeight="1" x14ac:dyDescent="0.25">
      <c r="A19" s="1645"/>
      <c r="B19" s="1645"/>
      <c r="C19" s="1645"/>
      <c r="D19" s="1645"/>
      <c r="E19" s="896"/>
      <c r="F19" s="896"/>
      <c r="G19" s="897"/>
      <c r="H19" s="897"/>
      <c r="I19" s="898"/>
      <c r="J19" s="899"/>
      <c r="K19" s="900">
        <f>L8*J19</f>
        <v>0</v>
      </c>
      <c r="L19" s="895"/>
    </row>
    <row r="20" spans="1:12" ht="15.95" customHeight="1" x14ac:dyDescent="0.25">
      <c r="A20" s="1645"/>
      <c r="B20" s="1645"/>
      <c r="C20" s="1645"/>
      <c r="D20" s="1645"/>
      <c r="E20" s="896"/>
      <c r="F20" s="896"/>
      <c r="G20" s="897"/>
      <c r="H20" s="897"/>
      <c r="I20" s="898"/>
      <c r="J20" s="899"/>
      <c r="K20" s="900">
        <f>L8*J20</f>
        <v>0</v>
      </c>
      <c r="L20" s="895"/>
    </row>
    <row r="21" spans="1:12" ht="15.95" customHeight="1" x14ac:dyDescent="0.25">
      <c r="A21" s="1645"/>
      <c r="B21" s="1645"/>
      <c r="C21" s="1645"/>
      <c r="D21" s="1645"/>
      <c r="E21" s="896"/>
      <c r="F21" s="896"/>
      <c r="G21" s="897"/>
      <c r="H21" s="897"/>
      <c r="I21" s="898"/>
      <c r="J21" s="899"/>
      <c r="K21" s="900">
        <f>L8*J21</f>
        <v>0</v>
      </c>
      <c r="L21" s="895"/>
    </row>
    <row r="22" spans="1:12" ht="15.95" customHeight="1" x14ac:dyDescent="0.25">
      <c r="A22" s="1645"/>
      <c r="B22" s="1645"/>
      <c r="C22" s="1645"/>
      <c r="D22" s="1645"/>
      <c r="E22" s="896"/>
      <c r="F22" s="896"/>
      <c r="G22" s="897"/>
      <c r="H22" s="897"/>
      <c r="I22" s="898"/>
      <c r="J22" s="899"/>
      <c r="K22" s="900">
        <f>L8*J22</f>
        <v>0</v>
      </c>
      <c r="L22" s="895"/>
    </row>
    <row r="23" spans="1:12" ht="15.95" customHeight="1" x14ac:dyDescent="0.25">
      <c r="A23" s="1645"/>
      <c r="B23" s="1645"/>
      <c r="C23" s="1645"/>
      <c r="D23" s="1645"/>
      <c r="E23" s="896"/>
      <c r="F23" s="896"/>
      <c r="G23" s="897"/>
      <c r="H23" s="897"/>
      <c r="I23" s="898"/>
      <c r="J23" s="899"/>
      <c r="K23" s="900">
        <f>L8*J23</f>
        <v>0</v>
      </c>
      <c r="L23" s="895"/>
    </row>
    <row r="24" spans="1:12" ht="15.95" customHeight="1" x14ac:dyDescent="0.25">
      <c r="A24" s="1645"/>
      <c r="B24" s="1645"/>
      <c r="C24" s="1645"/>
      <c r="D24" s="1645"/>
      <c r="E24" s="896"/>
      <c r="F24" s="896"/>
      <c r="G24" s="897"/>
      <c r="H24" s="897"/>
      <c r="I24" s="898"/>
      <c r="J24" s="899"/>
      <c r="K24" s="900">
        <f>L8*J24</f>
        <v>0</v>
      </c>
      <c r="L24" s="895"/>
    </row>
    <row r="25" spans="1:12" ht="15.95" customHeight="1" x14ac:dyDescent="0.25">
      <c r="A25" s="1653" t="s">
        <v>657</v>
      </c>
      <c r="B25" s="1653"/>
      <c r="C25" s="1653"/>
      <c r="D25" s="1653"/>
      <c r="E25" s="896"/>
      <c r="F25" s="896"/>
      <c r="G25" s="460"/>
      <c r="H25" s="460"/>
      <c r="I25" s="461"/>
      <c r="J25" s="901"/>
      <c r="K25" s="895"/>
      <c r="L25" s="902"/>
    </row>
    <row r="26" spans="1:12" ht="15.95" customHeight="1" x14ac:dyDescent="0.25">
      <c r="A26" s="1647" t="s">
        <v>499</v>
      </c>
      <c r="B26" s="1648"/>
      <c r="C26" s="1648"/>
      <c r="D26" s="1648"/>
      <c r="E26" s="1648"/>
      <c r="F26" s="1648"/>
      <c r="G26" s="1648"/>
      <c r="H26" s="1649"/>
      <c r="I26" s="1650"/>
      <c r="J26" s="903"/>
      <c r="K26" s="904">
        <f>SUM(K10:K25)</f>
        <v>0</v>
      </c>
      <c r="L26" s="225"/>
    </row>
    <row r="27" spans="1:12" s="3" customFormat="1" ht="11.25" x14ac:dyDescent="0.2">
      <c r="A27" s="962" t="s">
        <v>2778</v>
      </c>
    </row>
    <row r="28" spans="1:12" s="3" customFormat="1" ht="11.25" customHeight="1" x14ac:dyDescent="0.2">
      <c r="A28" s="1059" t="s">
        <v>2943</v>
      </c>
      <c r="I28" s="1060" t="s">
        <v>2784</v>
      </c>
    </row>
    <row r="29" spans="1:12" s="3" customFormat="1" ht="11.25" customHeight="1" x14ac:dyDescent="0.2">
      <c r="A29" s="1052" t="s">
        <v>1765</v>
      </c>
      <c r="I29" s="1061" t="s">
        <v>2785</v>
      </c>
    </row>
    <row r="30" spans="1:12" s="3" customFormat="1" ht="11.25" customHeight="1" x14ac:dyDescent="0.2">
      <c r="A30" s="1059" t="s">
        <v>2944</v>
      </c>
      <c r="I30" s="1062" t="s">
        <v>2787</v>
      </c>
    </row>
    <row r="31" spans="1:12" s="3" customFormat="1" ht="11.25" customHeight="1" x14ac:dyDescent="0.2">
      <c r="A31" s="1059" t="s">
        <v>2945</v>
      </c>
      <c r="I31" s="1062" t="s">
        <v>2786</v>
      </c>
    </row>
    <row r="32" spans="1:12" s="3" customFormat="1" ht="11.25" customHeight="1" x14ac:dyDescent="0.2">
      <c r="A32" s="1059" t="s">
        <v>2946</v>
      </c>
      <c r="I32" s="1062" t="s">
        <v>2788</v>
      </c>
    </row>
    <row r="33" spans="9:9" s="3" customFormat="1" ht="11.25" x14ac:dyDescent="0.2">
      <c r="I33" s="1062" t="s">
        <v>2947</v>
      </c>
    </row>
    <row r="34" spans="9:9" s="3" customFormat="1" ht="11.25" x14ac:dyDescent="0.2">
      <c r="I34" s="1062" t="s">
        <v>2789</v>
      </c>
    </row>
  </sheetData>
  <sheetProtection selectLockedCells="1"/>
  <mergeCells count="26">
    <mergeCell ref="A26:I26"/>
    <mergeCell ref="A14:D14"/>
    <mergeCell ref="A15:D15"/>
    <mergeCell ref="I8:K8"/>
    <mergeCell ref="A9:D9"/>
    <mergeCell ref="A10:D10"/>
    <mergeCell ref="A11:D11"/>
    <mergeCell ref="A12:D12"/>
    <mergeCell ref="A25:D25"/>
    <mergeCell ref="A23:D23"/>
    <mergeCell ref="A16:D16"/>
    <mergeCell ref="A17:D17"/>
    <mergeCell ref="A18:D18"/>
    <mergeCell ref="A19:D19"/>
    <mergeCell ref="A20:D20"/>
    <mergeCell ref="A21:D21"/>
    <mergeCell ref="A22:D22"/>
    <mergeCell ref="A24:D24"/>
    <mergeCell ref="A13:D13"/>
    <mergeCell ref="A1:L1"/>
    <mergeCell ref="K2:L2"/>
    <mergeCell ref="C3:L3"/>
    <mergeCell ref="B4:J4"/>
    <mergeCell ref="A7:L7"/>
    <mergeCell ref="C6:H6"/>
    <mergeCell ref="C5:H5"/>
  </mergeCells>
  <dataValidations count="2">
    <dataValidation type="whole" errorStyle="information" allowBlank="1" showErrorMessage="1" errorTitle="Valeur erronée" error="Valeur numérique attendue" sqref="K26 L10:L24">
      <formula1>-9999999999999</formula1>
      <formula2>9999999999999</formula2>
    </dataValidation>
    <dataValidation type="whole" errorStyle="information" allowBlank="1" showErrorMessage="1" errorTitle="Attention!" error="Valeur numérique attendue" sqref="J10:J24 K10:K25">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tabColor theme="9" tint="0.39997558519241921"/>
    <pageSetUpPr fitToPage="1"/>
  </sheetPr>
  <dimension ref="A1:H27"/>
  <sheetViews>
    <sheetView showGridLines="0" workbookViewId="0">
      <selection activeCell="E19" sqref="E19"/>
    </sheetView>
  </sheetViews>
  <sheetFormatPr baseColWidth="10" defaultRowHeight="15" x14ac:dyDescent="0.25"/>
  <cols>
    <col min="2" max="2" width="17" customWidth="1"/>
    <col min="4" max="4" width="2.140625" customWidth="1"/>
    <col min="5" max="5" width="13.85546875" customWidth="1"/>
    <col min="6" max="8" width="15.7109375" customWidth="1"/>
  </cols>
  <sheetData>
    <row r="1" spans="1:8" x14ac:dyDescent="0.25">
      <c r="A1" s="1409" t="s">
        <v>195</v>
      </c>
      <c r="B1" s="1409"/>
      <c r="C1" s="1409"/>
      <c r="D1" s="1409"/>
      <c r="E1" s="1409"/>
      <c r="F1" s="1409"/>
      <c r="G1" s="1409"/>
      <c r="H1" s="1409"/>
    </row>
    <row r="2" spans="1:8" ht="24.95" customHeight="1" x14ac:dyDescent="0.25">
      <c r="A2" s="47"/>
      <c r="B2" s="47"/>
      <c r="C2" s="47"/>
      <c r="D2" s="47"/>
      <c r="E2" s="47"/>
      <c r="F2" s="47"/>
      <c r="G2" s="1410" t="s">
        <v>1731</v>
      </c>
      <c r="H2" s="1457"/>
    </row>
    <row r="3" spans="1:8" s="193" customFormat="1" ht="15" customHeight="1" x14ac:dyDescent="0.2">
      <c r="A3" s="589" t="s">
        <v>38</v>
      </c>
      <c r="B3" s="595"/>
      <c r="C3" s="1458">
        <f>'NOTE 11'!C3</f>
        <v>0</v>
      </c>
      <c r="D3" s="1458"/>
      <c r="E3" s="1458"/>
      <c r="F3" s="1458"/>
      <c r="G3" s="1458"/>
      <c r="H3" s="1458"/>
    </row>
    <row r="4" spans="1:8" s="193" customFormat="1" ht="15" customHeight="1" x14ac:dyDescent="0.2">
      <c r="A4" s="589" t="s">
        <v>39</v>
      </c>
      <c r="B4" s="1458">
        <f>'NOTE 11'!B4</f>
        <v>0</v>
      </c>
      <c r="C4" s="1459"/>
      <c r="D4" s="1459"/>
      <c r="E4" s="1459"/>
      <c r="F4" s="1459"/>
      <c r="G4" s="591" t="s">
        <v>40</v>
      </c>
      <c r="H4" s="463">
        <f>'NOTE 11'!I4</f>
        <v>0</v>
      </c>
    </row>
    <row r="5" spans="1:8" s="193" customFormat="1" ht="15" customHeight="1" x14ac:dyDescent="0.2">
      <c r="A5" s="589" t="s">
        <v>41</v>
      </c>
      <c r="B5" s="589"/>
      <c r="C5" s="1459">
        <f>'NOTE 11'!C5</f>
        <v>0</v>
      </c>
      <c r="D5" s="1459"/>
      <c r="E5" s="592" t="s">
        <v>42</v>
      </c>
      <c r="F5" s="569">
        <f>'NOTE 11'!F5</f>
        <v>0</v>
      </c>
      <c r="G5" s="591" t="s">
        <v>43</v>
      </c>
      <c r="H5" s="572">
        <f>'NOTE 11'!I5</f>
        <v>0</v>
      </c>
    </row>
    <row r="6" spans="1:8" s="193" customFormat="1" ht="15" customHeight="1" x14ac:dyDescent="0.2">
      <c r="A6" s="589" t="s">
        <v>1504</v>
      </c>
      <c r="B6" s="589"/>
      <c r="C6" s="1646">
        <f>'NOTE 11'!C6</f>
        <v>0</v>
      </c>
      <c r="D6" s="1646"/>
      <c r="E6" s="1646"/>
      <c r="F6" s="463"/>
      <c r="G6" s="594"/>
      <c r="H6" s="463"/>
    </row>
    <row r="7" spans="1:8" ht="35.25" customHeight="1" x14ac:dyDescent="0.25">
      <c r="A7" s="1654" t="s">
        <v>1603</v>
      </c>
      <c r="B7" s="1654"/>
      <c r="C7" s="1654"/>
      <c r="D7" s="1654"/>
      <c r="E7" s="1654"/>
      <c r="F7" s="1654"/>
      <c r="G7" s="1654"/>
      <c r="H7" s="1654"/>
    </row>
    <row r="8" spans="1:8" ht="34.5" customHeight="1" x14ac:dyDescent="0.25">
      <c r="A8" s="1640" t="s">
        <v>544</v>
      </c>
      <c r="B8" s="1640"/>
      <c r="C8" s="1640"/>
      <c r="D8" s="1640"/>
      <c r="E8" s="1640"/>
      <c r="F8" s="459" t="s">
        <v>545</v>
      </c>
      <c r="G8" s="459" t="s">
        <v>546</v>
      </c>
      <c r="H8" s="459" t="s">
        <v>3056</v>
      </c>
    </row>
    <row r="9" spans="1:8" ht="17.25" customHeight="1" x14ac:dyDescent="0.25">
      <c r="A9" s="1587" t="s">
        <v>659</v>
      </c>
      <c r="B9" s="1587"/>
      <c r="C9" s="1587"/>
      <c r="D9" s="1587"/>
      <c r="E9" s="1587"/>
      <c r="F9" s="566"/>
      <c r="G9" s="566"/>
      <c r="H9" s="154">
        <f>(F9-G9)</f>
        <v>0</v>
      </c>
    </row>
    <row r="10" spans="1:8" ht="17.25" customHeight="1" x14ac:dyDescent="0.25">
      <c r="A10" s="1587" t="s">
        <v>658</v>
      </c>
      <c r="B10" s="1587"/>
      <c r="C10" s="1587"/>
      <c r="D10" s="1587"/>
      <c r="E10" s="1587"/>
      <c r="F10" s="566"/>
      <c r="G10" s="566"/>
      <c r="H10" s="154">
        <f t="shared" ref="H10:H13" si="0">(F10-G10)</f>
        <v>0</v>
      </c>
    </row>
    <row r="11" spans="1:8" ht="17.25" customHeight="1" x14ac:dyDescent="0.25">
      <c r="A11" s="1587" t="s">
        <v>660</v>
      </c>
      <c r="B11" s="1587"/>
      <c r="C11" s="1587"/>
      <c r="D11" s="1587"/>
      <c r="E11" s="1587"/>
      <c r="F11" s="566"/>
      <c r="G11" s="566"/>
      <c r="H11" s="154">
        <f t="shared" si="0"/>
        <v>0</v>
      </c>
    </row>
    <row r="12" spans="1:8" ht="17.25" customHeight="1" x14ac:dyDescent="0.25">
      <c r="A12" s="1587" t="s">
        <v>661</v>
      </c>
      <c r="B12" s="1587"/>
      <c r="C12" s="1587"/>
      <c r="D12" s="1587"/>
      <c r="E12" s="1587"/>
      <c r="F12" s="566"/>
      <c r="G12" s="566"/>
      <c r="H12" s="154">
        <f t="shared" si="0"/>
        <v>0</v>
      </c>
    </row>
    <row r="13" spans="1:8" ht="17.25" customHeight="1" x14ac:dyDescent="0.25">
      <c r="A13" s="1587" t="s">
        <v>662</v>
      </c>
      <c r="B13" s="1587"/>
      <c r="C13" s="1587"/>
      <c r="D13" s="1587"/>
      <c r="E13" s="1587"/>
      <c r="F13" s="566"/>
      <c r="G13" s="566"/>
      <c r="H13" s="154">
        <f t="shared" si="0"/>
        <v>0</v>
      </c>
    </row>
    <row r="14" spans="1:8" ht="17.25" customHeight="1" x14ac:dyDescent="0.25">
      <c r="A14" s="1586" t="s">
        <v>663</v>
      </c>
      <c r="B14" s="1586"/>
      <c r="C14" s="1586"/>
      <c r="D14" s="1586"/>
      <c r="E14" s="1586"/>
      <c r="F14" s="567">
        <f>SUM(F9:F13)</f>
        <v>0</v>
      </c>
      <c r="G14" s="567">
        <f t="shared" ref="G14" si="1">SUM(G9:G13)</f>
        <v>0</v>
      </c>
      <c r="H14" s="567">
        <f>(F14-G14)</f>
        <v>0</v>
      </c>
    </row>
    <row r="15" spans="1:8" ht="17.25" customHeight="1" x14ac:dyDescent="0.25">
      <c r="A15" s="1587" t="s">
        <v>664</v>
      </c>
      <c r="B15" s="1587"/>
      <c r="C15" s="1587"/>
      <c r="D15" s="1587"/>
      <c r="E15" s="1587"/>
      <c r="F15" s="566"/>
      <c r="G15" s="566"/>
      <c r="H15" s="154">
        <f>(F15-G15)</f>
        <v>0</v>
      </c>
    </row>
    <row r="16" spans="1:8" ht="17.25" customHeight="1" x14ac:dyDescent="0.25">
      <c r="A16" s="1587" t="s">
        <v>665</v>
      </c>
      <c r="B16" s="1587"/>
      <c r="C16" s="1587"/>
      <c r="D16" s="1587"/>
      <c r="E16" s="1587"/>
      <c r="F16" s="566"/>
      <c r="G16" s="566"/>
      <c r="H16" s="154">
        <f t="shared" ref="H16:H19" si="2">(F16-G16)</f>
        <v>0</v>
      </c>
    </row>
    <row r="17" spans="1:8" ht="17.25" customHeight="1" x14ac:dyDescent="0.25">
      <c r="A17" s="1587" t="s">
        <v>666</v>
      </c>
      <c r="B17" s="1587"/>
      <c r="C17" s="1587"/>
      <c r="D17" s="1587"/>
      <c r="E17" s="1587"/>
      <c r="F17" s="566"/>
      <c r="G17" s="566"/>
      <c r="H17" s="154">
        <f t="shared" si="2"/>
        <v>0</v>
      </c>
    </row>
    <row r="18" spans="1:8" ht="30" customHeight="1" x14ac:dyDescent="0.25">
      <c r="A18" s="1587" t="s">
        <v>667</v>
      </c>
      <c r="B18" s="1587"/>
      <c r="C18" s="1587"/>
      <c r="D18" s="1587"/>
      <c r="E18" s="1587"/>
      <c r="F18" s="566"/>
      <c r="G18" s="566"/>
      <c r="H18" s="154">
        <f t="shared" si="2"/>
        <v>0</v>
      </c>
    </row>
    <row r="19" spans="1:8" ht="17.25" customHeight="1" x14ac:dyDescent="0.25">
      <c r="A19" s="1587" t="s">
        <v>668</v>
      </c>
      <c r="B19" s="1587"/>
      <c r="C19" s="1587"/>
      <c r="D19" s="1587"/>
      <c r="E19" s="1587"/>
      <c r="F19" s="566"/>
      <c r="G19" s="566"/>
      <c r="H19" s="154">
        <f t="shared" si="2"/>
        <v>0</v>
      </c>
    </row>
    <row r="20" spans="1:8" ht="17.25" customHeight="1" x14ac:dyDescent="0.25">
      <c r="A20" s="1586" t="s">
        <v>669</v>
      </c>
      <c r="B20" s="1586"/>
      <c r="C20" s="1586"/>
      <c r="D20" s="1586"/>
      <c r="E20" s="1586"/>
      <c r="F20" s="567">
        <f>SUM(F15:F19)</f>
        <v>0</v>
      </c>
      <c r="G20" s="567">
        <f t="shared" ref="G20" si="3">SUM(G15:G19)</f>
        <v>0</v>
      </c>
      <c r="H20" s="567">
        <f>(F20-G20)</f>
        <v>0</v>
      </c>
    </row>
    <row r="21" spans="1:8" ht="17.25" customHeight="1" x14ac:dyDescent="0.25">
      <c r="A21" s="1653" t="s">
        <v>233</v>
      </c>
      <c r="B21" s="1653"/>
      <c r="C21" s="1653"/>
      <c r="D21" s="1653"/>
      <c r="E21" s="1653"/>
      <c r="F21" s="204"/>
      <c r="G21" s="204"/>
      <c r="H21" s="194">
        <f>(F21-G21)</f>
        <v>0</v>
      </c>
    </row>
    <row r="22" spans="1:8" ht="17.25" customHeight="1" x14ac:dyDescent="0.25">
      <c r="A22" s="1653" t="s">
        <v>1644</v>
      </c>
      <c r="B22" s="1653"/>
      <c r="C22" s="1653"/>
      <c r="D22" s="1653"/>
      <c r="E22" s="1653"/>
      <c r="F22" s="204"/>
      <c r="G22" s="204"/>
      <c r="H22" s="194">
        <f>(F22-G22)</f>
        <v>0</v>
      </c>
    </row>
    <row r="23" spans="1:8" s="3" customFormat="1" ht="11.25" x14ac:dyDescent="0.2">
      <c r="A23" s="962" t="s">
        <v>2777</v>
      </c>
    </row>
    <row r="24" spans="1:8" s="3" customFormat="1" ht="12" customHeight="1" x14ac:dyDescent="0.2">
      <c r="A24" s="1059" t="s">
        <v>2948</v>
      </c>
    </row>
    <row r="25" spans="1:8" s="3" customFormat="1" ht="12" customHeight="1" x14ac:dyDescent="0.2">
      <c r="A25" s="1059" t="s">
        <v>2949</v>
      </c>
    </row>
    <row r="26" spans="1:8" s="3" customFormat="1" ht="12" customHeight="1" x14ac:dyDescent="0.2">
      <c r="A26" s="1059" t="s">
        <v>2950</v>
      </c>
    </row>
    <row r="27" spans="1:8" s="3" customFormat="1" ht="12" customHeight="1" x14ac:dyDescent="0.2">
      <c r="A27" s="1059" t="s">
        <v>2951</v>
      </c>
    </row>
  </sheetData>
  <sheetProtection selectLockedCells="1"/>
  <mergeCells count="22">
    <mergeCell ref="A22:E22"/>
    <mergeCell ref="A14:E14"/>
    <mergeCell ref="A15:E15"/>
    <mergeCell ref="A1:H1"/>
    <mergeCell ref="G2:H2"/>
    <mergeCell ref="C3:H3"/>
    <mergeCell ref="B4:F4"/>
    <mergeCell ref="C5:D5"/>
    <mergeCell ref="C6:E6"/>
    <mergeCell ref="A21:E21"/>
    <mergeCell ref="A16:E16"/>
    <mergeCell ref="A17:E17"/>
    <mergeCell ref="A18:E18"/>
    <mergeCell ref="A19:E19"/>
    <mergeCell ref="A20:E20"/>
    <mergeCell ref="A13:E13"/>
    <mergeCell ref="A12:E12"/>
    <mergeCell ref="A7:H7"/>
    <mergeCell ref="A8:E8"/>
    <mergeCell ref="A9:E9"/>
    <mergeCell ref="A10:E10"/>
    <mergeCell ref="A11:E11"/>
  </mergeCells>
  <dataValidations count="1">
    <dataValidation type="whole" errorStyle="information" allowBlank="1" showInputMessage="1" showErrorMessage="1" errorTitle="Attention!" error="Valeur numérique attendue" sqref="F9:G13 F15:G19 F21:G22">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tabColor theme="9" tint="0.39997558519241921"/>
    <pageSetUpPr fitToPage="1"/>
  </sheetPr>
  <dimension ref="A1:J30"/>
  <sheetViews>
    <sheetView showGridLines="0" topLeftCell="A17" workbookViewId="0">
      <selection activeCell="E19" sqref="E19"/>
    </sheetView>
  </sheetViews>
  <sheetFormatPr baseColWidth="10" defaultRowHeight="15" x14ac:dyDescent="0.25"/>
  <cols>
    <col min="2" max="2" width="16.42578125" customWidth="1"/>
    <col min="3" max="3" width="24" customWidth="1"/>
    <col min="4" max="4" width="6.42578125" customWidth="1"/>
    <col min="5" max="7" width="15.7109375" customWidth="1"/>
    <col min="8" max="8" width="9.85546875" customWidth="1"/>
    <col min="9" max="9" width="15.7109375" customWidth="1"/>
    <col min="10" max="10" width="14.28515625" customWidth="1"/>
  </cols>
  <sheetData>
    <row r="1" spans="1:10" x14ac:dyDescent="0.25">
      <c r="A1" s="1409" t="s">
        <v>195</v>
      </c>
      <c r="B1" s="1409"/>
      <c r="C1" s="1409"/>
      <c r="D1" s="1409"/>
      <c r="E1" s="1409"/>
      <c r="F1" s="1409"/>
      <c r="G1" s="1409"/>
      <c r="H1" s="1409"/>
      <c r="I1" s="1409"/>
      <c r="J1" s="1409"/>
    </row>
    <row r="2" spans="1:10" ht="24.95" customHeight="1" x14ac:dyDescent="0.25">
      <c r="A2" s="47"/>
      <c r="B2" s="47"/>
      <c r="C2" s="47"/>
      <c r="D2" s="47"/>
      <c r="E2" s="47"/>
      <c r="F2" s="47"/>
      <c r="G2" s="47"/>
      <c r="I2" s="1410" t="s">
        <v>2910</v>
      </c>
      <c r="J2" s="1411"/>
    </row>
    <row r="3" spans="1:10" s="193" customFormat="1" ht="15" customHeight="1" x14ac:dyDescent="0.2">
      <c r="A3" s="589" t="s">
        <v>38</v>
      </c>
      <c r="B3" s="595"/>
      <c r="C3" s="1458">
        <f>'NOTE 11'!C3</f>
        <v>0</v>
      </c>
      <c r="D3" s="1458"/>
      <c r="E3" s="1458"/>
      <c r="F3" s="1458"/>
      <c r="G3" s="1458"/>
      <c r="H3" s="1458"/>
      <c r="I3" s="1458"/>
      <c r="J3" s="1458"/>
    </row>
    <row r="4" spans="1:10" s="193" customFormat="1" ht="15" customHeight="1" x14ac:dyDescent="0.2">
      <c r="A4" s="589" t="s">
        <v>39</v>
      </c>
      <c r="B4" s="1458">
        <f>'NOTE 11'!B4</f>
        <v>0</v>
      </c>
      <c r="C4" s="1458"/>
      <c r="D4" s="1458"/>
      <c r="E4" s="1458"/>
      <c r="F4" s="1458"/>
      <c r="G4" s="1458"/>
      <c r="H4" s="1458"/>
      <c r="I4" s="591" t="s">
        <v>40</v>
      </c>
      <c r="J4" s="586">
        <f>'NOTE 11'!I4</f>
        <v>0</v>
      </c>
    </row>
    <row r="5" spans="1:10" s="193" customFormat="1" ht="15" customHeight="1" x14ac:dyDescent="0.2">
      <c r="A5" s="589" t="s">
        <v>41</v>
      </c>
      <c r="B5" s="589"/>
      <c r="C5" s="1458">
        <f>'NOTE 11'!C5</f>
        <v>0</v>
      </c>
      <c r="D5" s="1458"/>
      <c r="E5" s="1458"/>
      <c r="F5" s="592" t="s">
        <v>42</v>
      </c>
      <c r="G5" s="1486">
        <f>'NOTE 11'!F5</f>
        <v>0</v>
      </c>
      <c r="H5" s="1486"/>
      <c r="I5" s="591" t="s">
        <v>43</v>
      </c>
      <c r="J5" s="463">
        <f>'NOTE 11'!I5</f>
        <v>0</v>
      </c>
    </row>
    <row r="6" spans="1:10" s="193" customFormat="1" ht="15" customHeight="1" x14ac:dyDescent="0.2">
      <c r="A6" s="589" t="s">
        <v>1618</v>
      </c>
      <c r="B6" s="589"/>
      <c r="C6" s="1447">
        <f>'NOTE 11'!C6</f>
        <v>0</v>
      </c>
      <c r="D6" s="1447"/>
      <c r="E6" s="1447"/>
      <c r="F6" s="593"/>
      <c r="G6" s="463"/>
      <c r="H6" s="463"/>
      <c r="I6" s="594"/>
      <c r="J6" s="463"/>
    </row>
    <row r="7" spans="1:10" ht="35.25" customHeight="1" x14ac:dyDescent="0.25">
      <c r="A7" s="1462" t="s">
        <v>2911</v>
      </c>
      <c r="B7" s="1462"/>
      <c r="C7" s="1462"/>
      <c r="D7" s="1462"/>
      <c r="E7" s="1462"/>
      <c r="F7" s="1462"/>
      <c r="G7" s="1462"/>
      <c r="H7" s="1462"/>
      <c r="I7" s="1462"/>
      <c r="J7" s="1462"/>
    </row>
    <row r="8" spans="1:10" ht="43.5" customHeight="1" x14ac:dyDescent="0.25">
      <c r="A8" s="1640" t="s">
        <v>544</v>
      </c>
      <c r="B8" s="1640"/>
      <c r="C8" s="1640"/>
      <c r="D8" s="459" t="s">
        <v>199</v>
      </c>
      <c r="E8" s="459" t="s">
        <v>545</v>
      </c>
      <c r="F8" s="459" t="s">
        <v>546</v>
      </c>
      <c r="G8" s="459" t="s">
        <v>3057</v>
      </c>
      <c r="H8" s="459" t="s">
        <v>565</v>
      </c>
      <c r="I8" s="459" t="s">
        <v>671</v>
      </c>
      <c r="J8" s="459" t="s">
        <v>672</v>
      </c>
    </row>
    <row r="9" spans="1:10" ht="17.25" customHeight="1" x14ac:dyDescent="0.25">
      <c r="A9" s="1587" t="s">
        <v>673</v>
      </c>
      <c r="B9" s="1587"/>
      <c r="C9" s="1587"/>
      <c r="D9" s="181"/>
      <c r="E9" s="284"/>
      <c r="F9" s="284"/>
      <c r="G9" s="154">
        <f>(E9-F9)</f>
        <v>0</v>
      </c>
      <c r="H9" s="743" t="str">
        <f>IF(F9,(E9-F9)/F9,IF(ISBLANK(F9),"",IF(E9,IF( E9 &gt; 0,1,-1),"")))</f>
        <v/>
      </c>
      <c r="I9" s="573"/>
      <c r="J9" s="573"/>
    </row>
    <row r="10" spans="1:10" ht="17.25" customHeight="1" x14ac:dyDescent="0.25">
      <c r="A10" s="1587" t="s">
        <v>674</v>
      </c>
      <c r="B10" s="1587"/>
      <c r="C10" s="1587"/>
      <c r="D10" s="181"/>
      <c r="E10" s="284"/>
      <c r="F10" s="284"/>
      <c r="G10" s="154">
        <f t="shared" ref="G10:G17" si="0">(E10-F10)</f>
        <v>0</v>
      </c>
      <c r="H10" s="743" t="str">
        <f t="shared" ref="H10:H26" si="1">IF(F10,(E10-F10)/F10,IF(ISBLANK(F10),"",IF(E10,IF( E10 &gt; 0,1,-1),"")))</f>
        <v/>
      </c>
      <c r="I10" s="573"/>
      <c r="J10" s="573"/>
    </row>
    <row r="11" spans="1:10" ht="17.25" customHeight="1" x14ac:dyDescent="0.25">
      <c r="A11" s="1587" t="s">
        <v>675</v>
      </c>
      <c r="B11" s="1587"/>
      <c r="C11" s="1587"/>
      <c r="D11" s="181"/>
      <c r="E11" s="284"/>
      <c r="F11" s="284"/>
      <c r="G11" s="154">
        <f t="shared" si="0"/>
        <v>0</v>
      </c>
      <c r="H11" s="743" t="str">
        <f t="shared" si="1"/>
        <v/>
      </c>
      <c r="I11" s="573"/>
      <c r="J11" s="573"/>
    </row>
    <row r="12" spans="1:10" ht="17.25" customHeight="1" x14ac:dyDescent="0.25">
      <c r="A12" s="1587" t="s">
        <v>676</v>
      </c>
      <c r="B12" s="1587"/>
      <c r="C12" s="1587"/>
      <c r="D12" s="181"/>
      <c r="E12" s="284"/>
      <c r="F12" s="284"/>
      <c r="G12" s="154">
        <f t="shared" si="0"/>
        <v>0</v>
      </c>
      <c r="H12" s="743" t="str">
        <f t="shared" si="1"/>
        <v/>
      </c>
      <c r="I12" s="573"/>
      <c r="J12" s="573"/>
    </row>
    <row r="13" spans="1:10" ht="17.25" customHeight="1" x14ac:dyDescent="0.25">
      <c r="A13" s="1587" t="s">
        <v>677</v>
      </c>
      <c r="B13" s="1587"/>
      <c r="C13" s="1587"/>
      <c r="D13" s="181"/>
      <c r="E13" s="284"/>
      <c r="F13" s="284"/>
      <c r="G13" s="154">
        <f t="shared" si="0"/>
        <v>0</v>
      </c>
      <c r="H13" s="743" t="str">
        <f t="shared" si="1"/>
        <v/>
      </c>
      <c r="I13" s="573"/>
      <c r="J13" s="573"/>
    </row>
    <row r="14" spans="1:10" ht="17.25" customHeight="1" x14ac:dyDescent="0.25">
      <c r="A14" s="1587" t="s">
        <v>1645</v>
      </c>
      <c r="B14" s="1587"/>
      <c r="C14" s="1587"/>
      <c r="D14" s="181"/>
      <c r="E14" s="284"/>
      <c r="F14" s="284"/>
      <c r="G14" s="154">
        <f t="shared" si="0"/>
        <v>0</v>
      </c>
      <c r="H14" s="743" t="str">
        <f t="shared" si="1"/>
        <v/>
      </c>
      <c r="I14" s="573"/>
      <c r="J14" s="573"/>
    </row>
    <row r="15" spans="1:10" ht="17.25" customHeight="1" x14ac:dyDescent="0.25">
      <c r="A15" s="1587" t="s">
        <v>485</v>
      </c>
      <c r="B15" s="1587"/>
      <c r="C15" s="1587"/>
      <c r="D15" s="181"/>
      <c r="E15" s="284"/>
      <c r="F15" s="284"/>
      <c r="G15" s="154">
        <f t="shared" si="0"/>
        <v>0</v>
      </c>
      <c r="H15" s="743" t="str">
        <f t="shared" si="1"/>
        <v/>
      </c>
      <c r="I15" s="573"/>
      <c r="J15" s="573"/>
    </row>
    <row r="16" spans="1:10" ht="17.25" customHeight="1" x14ac:dyDescent="0.25">
      <c r="A16" s="1587" t="s">
        <v>678</v>
      </c>
      <c r="B16" s="1587"/>
      <c r="C16" s="1587"/>
      <c r="D16" s="181"/>
      <c r="E16" s="284"/>
      <c r="F16" s="284"/>
      <c r="G16" s="154">
        <f t="shared" si="0"/>
        <v>0</v>
      </c>
      <c r="H16" s="743" t="str">
        <f t="shared" si="1"/>
        <v/>
      </c>
      <c r="I16" s="573"/>
      <c r="J16" s="573"/>
    </row>
    <row r="17" spans="1:10" ht="17.25" customHeight="1" x14ac:dyDescent="0.25">
      <c r="A17" s="1586" t="s">
        <v>679</v>
      </c>
      <c r="B17" s="1586"/>
      <c r="C17" s="1586"/>
      <c r="D17" s="205"/>
      <c r="E17" s="285">
        <f>SUM(E9:E16)</f>
        <v>0</v>
      </c>
      <c r="F17" s="285">
        <f>SUM(F9:F16)</f>
        <v>0</v>
      </c>
      <c r="G17" s="1134">
        <f t="shared" si="0"/>
        <v>0</v>
      </c>
      <c r="H17" s="745" t="str">
        <f t="shared" si="1"/>
        <v/>
      </c>
      <c r="I17" s="285"/>
      <c r="J17" s="285"/>
    </row>
    <row r="18" spans="1:10" ht="17.25" customHeight="1" x14ac:dyDescent="0.25">
      <c r="A18" s="1587" t="s">
        <v>680</v>
      </c>
      <c r="B18" s="1587"/>
      <c r="C18" s="1587"/>
      <c r="D18" s="181"/>
      <c r="E18" s="284"/>
      <c r="F18" s="284"/>
      <c r="G18" s="154">
        <f>(E18-F18)</f>
        <v>0</v>
      </c>
      <c r="H18" s="743" t="str">
        <f t="shared" si="1"/>
        <v/>
      </c>
      <c r="I18" s="573"/>
      <c r="J18" s="573"/>
    </row>
    <row r="19" spans="1:10" ht="17.25" customHeight="1" x14ac:dyDescent="0.25">
      <c r="A19" s="1587" t="s">
        <v>681</v>
      </c>
      <c r="B19" s="1587"/>
      <c r="C19" s="1587"/>
      <c r="D19" s="181"/>
      <c r="E19" s="284"/>
      <c r="F19" s="284"/>
      <c r="G19" s="154">
        <f t="shared" ref="G19:G24" si="2">(E19-F19)</f>
        <v>0</v>
      </c>
      <c r="H19" s="743" t="str">
        <f t="shared" si="1"/>
        <v/>
      </c>
      <c r="I19" s="573"/>
      <c r="J19" s="573"/>
    </row>
    <row r="20" spans="1:10" ht="17.25" customHeight="1" x14ac:dyDescent="0.25">
      <c r="A20" s="1587" t="s">
        <v>2790</v>
      </c>
      <c r="B20" s="1587"/>
      <c r="C20" s="1587"/>
      <c r="D20" s="181" t="s">
        <v>682</v>
      </c>
      <c r="E20" s="284"/>
      <c r="F20" s="284"/>
      <c r="G20" s="154">
        <f t="shared" si="2"/>
        <v>0</v>
      </c>
      <c r="H20" s="743" t="str">
        <f t="shared" si="1"/>
        <v/>
      </c>
      <c r="I20" s="573"/>
      <c r="J20" s="573"/>
    </row>
    <row r="21" spans="1:10" ht="17.25" customHeight="1" x14ac:dyDescent="0.25">
      <c r="A21" s="1587" t="s">
        <v>683</v>
      </c>
      <c r="B21" s="1587"/>
      <c r="C21" s="1587"/>
      <c r="D21" s="181"/>
      <c r="E21" s="284"/>
      <c r="F21" s="284"/>
      <c r="G21" s="154">
        <f t="shared" si="2"/>
        <v>0</v>
      </c>
      <c r="H21" s="743" t="str">
        <f t="shared" si="1"/>
        <v/>
      </c>
      <c r="I21" s="573"/>
      <c r="J21" s="573"/>
    </row>
    <row r="22" spans="1:10" ht="17.25" customHeight="1" x14ac:dyDescent="0.25">
      <c r="A22" s="1587" t="s">
        <v>684</v>
      </c>
      <c r="B22" s="1587"/>
      <c r="C22" s="1587"/>
      <c r="D22" s="181"/>
      <c r="E22" s="284"/>
      <c r="F22" s="284"/>
      <c r="G22" s="154">
        <f t="shared" si="2"/>
        <v>0</v>
      </c>
      <c r="H22" s="743" t="str">
        <f t="shared" si="1"/>
        <v/>
      </c>
      <c r="I22" s="573"/>
      <c r="J22" s="573"/>
    </row>
    <row r="23" spans="1:10" ht="17.25" customHeight="1" x14ac:dyDescent="0.25">
      <c r="A23" s="1587" t="s">
        <v>685</v>
      </c>
      <c r="B23" s="1587"/>
      <c r="C23" s="1587"/>
      <c r="D23" s="181"/>
      <c r="E23" s="284"/>
      <c r="F23" s="284"/>
      <c r="G23" s="154">
        <f t="shared" si="2"/>
        <v>0</v>
      </c>
      <c r="H23" s="743" t="str">
        <f t="shared" si="1"/>
        <v/>
      </c>
      <c r="I23" s="573"/>
      <c r="J23" s="573"/>
    </row>
    <row r="24" spans="1:10" ht="17.25" customHeight="1" x14ac:dyDescent="0.25">
      <c r="A24" s="1655" t="s">
        <v>686</v>
      </c>
      <c r="B24" s="1655"/>
      <c r="C24" s="1655"/>
      <c r="D24" s="181"/>
      <c r="E24" s="284"/>
      <c r="F24" s="284"/>
      <c r="G24" s="154">
        <f t="shared" si="2"/>
        <v>0</v>
      </c>
      <c r="H24" s="743" t="str">
        <f t="shared" si="1"/>
        <v/>
      </c>
      <c r="I24" s="573"/>
      <c r="J24" s="573"/>
    </row>
    <row r="25" spans="1:10" ht="17.25" customHeight="1" x14ac:dyDescent="0.25">
      <c r="A25" s="1586" t="s">
        <v>687</v>
      </c>
      <c r="B25" s="1586"/>
      <c r="C25" s="1586"/>
      <c r="D25" s="206"/>
      <c r="E25" s="285">
        <f>SUM(E18:E24)</f>
        <v>0</v>
      </c>
      <c r="F25" s="285">
        <f>SUM(F18:F24)</f>
        <v>0</v>
      </c>
      <c r="G25" s="208">
        <f>(E25-F25)</f>
        <v>0</v>
      </c>
      <c r="H25" s="745" t="str">
        <f t="shared" si="1"/>
        <v/>
      </c>
      <c r="I25" s="285"/>
      <c r="J25" s="285"/>
    </row>
    <row r="26" spans="1:10" ht="17.25" customHeight="1" x14ac:dyDescent="0.25">
      <c r="A26" s="1656" t="s">
        <v>670</v>
      </c>
      <c r="B26" s="1656"/>
      <c r="C26" s="1656"/>
      <c r="D26" s="207"/>
      <c r="E26" s="218">
        <f>E17+E25</f>
        <v>0</v>
      </c>
      <c r="F26" s="218">
        <f>F17+F25</f>
        <v>0</v>
      </c>
      <c r="G26" s="165">
        <f>(E26-F26)</f>
        <v>0</v>
      </c>
      <c r="H26" s="747" t="str">
        <f t="shared" si="1"/>
        <v/>
      </c>
      <c r="I26" s="218"/>
      <c r="J26" s="218"/>
    </row>
    <row r="27" spans="1:10" s="3" customFormat="1" ht="12" customHeight="1" x14ac:dyDescent="0.2">
      <c r="A27" s="962" t="s">
        <v>2777</v>
      </c>
    </row>
    <row r="28" spans="1:10" s="3" customFormat="1" ht="12" customHeight="1" x14ac:dyDescent="0.2">
      <c r="A28" s="1059" t="s">
        <v>2952</v>
      </c>
    </row>
    <row r="29" spans="1:10" s="3" customFormat="1" ht="12" customHeight="1" x14ac:dyDescent="0.2">
      <c r="A29" s="1059" t="s">
        <v>2953</v>
      </c>
    </row>
    <row r="30" spans="1:10" s="10" customFormat="1" ht="12" customHeight="1" x14ac:dyDescent="0.25">
      <c r="A30" s="955" t="s">
        <v>2791</v>
      </c>
    </row>
  </sheetData>
  <sheetProtection selectLockedCells="1"/>
  <mergeCells count="27">
    <mergeCell ref="A1:J1"/>
    <mergeCell ref="I2:J2"/>
    <mergeCell ref="C3:J3"/>
    <mergeCell ref="B4:H4"/>
    <mergeCell ref="C5:E5"/>
    <mergeCell ref="G5:H5"/>
    <mergeCell ref="A26:C26"/>
    <mergeCell ref="A18:C18"/>
    <mergeCell ref="A19:C19"/>
    <mergeCell ref="A20:C20"/>
    <mergeCell ref="A21:C21"/>
    <mergeCell ref="A22:C22"/>
    <mergeCell ref="A23:C23"/>
    <mergeCell ref="C6:E6"/>
    <mergeCell ref="A16:C16"/>
    <mergeCell ref="A17:C17"/>
    <mergeCell ref="A24:C24"/>
    <mergeCell ref="A25:C25"/>
    <mergeCell ref="A7:J7"/>
    <mergeCell ref="A8:C8"/>
    <mergeCell ref="A9:C9"/>
    <mergeCell ref="A10:C10"/>
    <mergeCell ref="A11:C11"/>
    <mergeCell ref="A12:C12"/>
    <mergeCell ref="A13:C13"/>
    <mergeCell ref="A14:C14"/>
    <mergeCell ref="A15:C15"/>
  </mergeCells>
  <dataValidations count="1">
    <dataValidation type="whole" allowBlank="1" showInputMessage="1" showErrorMessage="1" errorTitle="Attention!" error="Valeur numérique attendue" sqref="E9:F16 E18:F24">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tabColor theme="9" tint="0.39997558519241921"/>
    <pageSetUpPr fitToPage="1"/>
  </sheetPr>
  <dimension ref="A1:K20"/>
  <sheetViews>
    <sheetView showGridLines="0" workbookViewId="0">
      <selection activeCell="E19" sqref="E19"/>
    </sheetView>
  </sheetViews>
  <sheetFormatPr baseColWidth="10" defaultRowHeight="15" x14ac:dyDescent="0.25"/>
  <cols>
    <col min="2" max="2" width="16.85546875" customWidth="1"/>
    <col min="5" max="5" width="10.28515625" customWidth="1"/>
    <col min="6" max="6" width="6.85546875" customWidth="1"/>
    <col min="7" max="9" width="15.7109375" customWidth="1"/>
    <col min="10" max="11" width="14.28515625" customWidth="1"/>
  </cols>
  <sheetData>
    <row r="1" spans="1:11" x14ac:dyDescent="0.25">
      <c r="A1" s="1325" t="s">
        <v>195</v>
      </c>
      <c r="B1" s="1325"/>
      <c r="C1" s="1325"/>
      <c r="D1" s="1325"/>
      <c r="E1" s="1325"/>
      <c r="F1" s="1325"/>
      <c r="G1" s="1325"/>
      <c r="H1" s="1325"/>
      <c r="I1" s="1325"/>
      <c r="J1" s="1325"/>
      <c r="K1" s="1325"/>
    </row>
    <row r="2" spans="1:11" ht="24.95" customHeight="1" x14ac:dyDescent="0.25">
      <c r="A2" s="160"/>
      <c r="B2" s="160"/>
      <c r="C2" s="160"/>
      <c r="D2" s="160"/>
      <c r="E2" s="160"/>
      <c r="F2" s="160"/>
      <c r="G2" s="160"/>
      <c r="H2" s="209"/>
      <c r="I2" s="209"/>
      <c r="J2" s="1354" t="s">
        <v>2912</v>
      </c>
      <c r="K2" s="1355"/>
    </row>
    <row r="3" spans="1:11" s="193" customFormat="1" ht="15" customHeight="1" x14ac:dyDescent="0.2">
      <c r="A3" s="599" t="s">
        <v>38</v>
      </c>
      <c r="B3" s="600"/>
      <c r="C3" s="1364">
        <f>'NOTE 11'!C3</f>
        <v>0</v>
      </c>
      <c r="D3" s="1364"/>
      <c r="E3" s="1364"/>
      <c r="F3" s="1364"/>
      <c r="G3" s="1364"/>
      <c r="H3" s="1364"/>
      <c r="I3" s="1364"/>
      <c r="J3" s="1364"/>
      <c r="K3" s="1364"/>
    </row>
    <row r="4" spans="1:11" s="193" customFormat="1" ht="15" customHeight="1" x14ac:dyDescent="0.2">
      <c r="A4" s="599" t="s">
        <v>39</v>
      </c>
      <c r="B4" s="1364">
        <f>'NOTE 11'!B4</f>
        <v>0</v>
      </c>
      <c r="C4" s="1364"/>
      <c r="D4" s="1364"/>
      <c r="E4" s="1364"/>
      <c r="F4" s="1364"/>
      <c r="G4" s="1364"/>
      <c r="H4" s="1364"/>
      <c r="I4" s="1364"/>
      <c r="J4" s="601" t="s">
        <v>40</v>
      </c>
      <c r="K4" s="585">
        <f>'NOTE 11'!I4</f>
        <v>0</v>
      </c>
    </row>
    <row r="5" spans="1:11" s="193" customFormat="1" ht="15" customHeight="1" x14ac:dyDescent="0.2">
      <c r="A5" s="599" t="s">
        <v>41</v>
      </c>
      <c r="B5" s="599"/>
      <c r="C5" s="1364">
        <f>'NOTE 11'!C5</f>
        <v>0</v>
      </c>
      <c r="D5" s="1364"/>
      <c r="E5" s="1364"/>
      <c r="F5" s="1364"/>
      <c r="G5" s="602" t="s">
        <v>42</v>
      </c>
      <c r="H5" s="1657">
        <f>'NOTE 11'!F5</f>
        <v>0</v>
      </c>
      <c r="I5" s="1657"/>
      <c r="J5" s="601" t="s">
        <v>43</v>
      </c>
      <c r="K5" s="469">
        <f>'NOTE 11'!I5</f>
        <v>0</v>
      </c>
    </row>
    <row r="6" spans="1:11" s="193" customFormat="1" ht="15" customHeight="1" x14ac:dyDescent="0.2">
      <c r="A6" s="599" t="s">
        <v>1618</v>
      </c>
      <c r="B6" s="599"/>
      <c r="C6" s="1434">
        <f>'NOTE 11'!C6</f>
        <v>0</v>
      </c>
      <c r="D6" s="1434"/>
      <c r="E6" s="1434"/>
      <c r="F6" s="1434"/>
      <c r="G6" s="603"/>
      <c r="H6" s="469"/>
      <c r="I6" s="469"/>
      <c r="J6" s="604"/>
      <c r="K6" s="469"/>
    </row>
    <row r="7" spans="1:11" ht="35.25" customHeight="1" x14ac:dyDescent="0.25">
      <c r="A7" s="1173" t="s">
        <v>2913</v>
      </c>
      <c r="B7" s="1173"/>
      <c r="C7" s="1173"/>
      <c r="D7" s="1173"/>
      <c r="E7" s="1173"/>
      <c r="F7" s="1173"/>
      <c r="G7" s="1173"/>
      <c r="H7" s="1173"/>
      <c r="I7" s="1173"/>
      <c r="J7" s="1173"/>
      <c r="K7" s="1173"/>
    </row>
    <row r="8" spans="1:11" ht="44.25" customHeight="1" x14ac:dyDescent="0.25">
      <c r="A8" s="1311" t="s">
        <v>544</v>
      </c>
      <c r="B8" s="1311"/>
      <c r="C8" s="1311"/>
      <c r="D8" s="1311"/>
      <c r="E8" s="1311"/>
      <c r="F8" s="464" t="s">
        <v>199</v>
      </c>
      <c r="G8" s="464" t="s">
        <v>545</v>
      </c>
      <c r="H8" s="464" t="s">
        <v>546</v>
      </c>
      <c r="I8" s="464" t="s">
        <v>3057</v>
      </c>
      <c r="J8" s="464" t="s">
        <v>565</v>
      </c>
      <c r="K8" s="464" t="s">
        <v>672</v>
      </c>
    </row>
    <row r="9" spans="1:11" ht="27.75" customHeight="1" x14ac:dyDescent="0.25">
      <c r="A9" s="1423" t="s">
        <v>688</v>
      </c>
      <c r="B9" s="1423"/>
      <c r="C9" s="1423"/>
      <c r="D9" s="1423"/>
      <c r="E9" s="1423"/>
      <c r="F9" s="181"/>
      <c r="G9" s="182"/>
      <c r="H9" s="182"/>
      <c r="I9" s="191">
        <f>(G9-H9)</f>
        <v>0</v>
      </c>
      <c r="J9" s="748" t="str">
        <f>IF(H9,(G9-H9)/H9,IF(ISBLANK(H9),"",IF(G9,IF( G9 &gt; 0,1,-1),"")))</f>
        <v/>
      </c>
      <c r="K9" s="573"/>
    </row>
    <row r="10" spans="1:11" ht="27.75" customHeight="1" x14ac:dyDescent="0.25">
      <c r="A10" s="1423" t="s">
        <v>689</v>
      </c>
      <c r="B10" s="1423"/>
      <c r="C10" s="1423"/>
      <c r="D10" s="1423"/>
      <c r="E10" s="1423"/>
      <c r="F10" s="181"/>
      <c r="G10" s="182"/>
      <c r="H10" s="182"/>
      <c r="I10" s="191">
        <f t="shared" ref="I10:I13" si="0">(G10-H10)</f>
        <v>0</v>
      </c>
      <c r="J10" s="748" t="str">
        <f t="shared" ref="J10:J14" si="1">IF(H10,(G10-H10)/H10,IF(ISBLANK(H10),"",IF(G10,IF( G10 &gt; 0,1,-1),"")))</f>
        <v/>
      </c>
      <c r="K10" s="573"/>
    </row>
    <row r="11" spans="1:11" ht="27.75" customHeight="1" x14ac:dyDescent="0.25">
      <c r="A11" s="1423" t="s">
        <v>690</v>
      </c>
      <c r="B11" s="1423"/>
      <c r="C11" s="1423"/>
      <c r="D11" s="1423"/>
      <c r="E11" s="1423"/>
      <c r="F11" s="181"/>
      <c r="G11" s="182"/>
      <c r="H11" s="182"/>
      <c r="I11" s="191">
        <f t="shared" si="0"/>
        <v>0</v>
      </c>
      <c r="J11" s="748" t="str">
        <f t="shared" si="1"/>
        <v/>
      </c>
      <c r="K11" s="573"/>
    </row>
    <row r="12" spans="1:11" ht="27.75" customHeight="1" x14ac:dyDescent="0.25">
      <c r="A12" s="1423" t="s">
        <v>691</v>
      </c>
      <c r="B12" s="1423"/>
      <c r="C12" s="1423"/>
      <c r="D12" s="1423"/>
      <c r="E12" s="1423"/>
      <c r="F12" s="181"/>
      <c r="G12" s="182"/>
      <c r="H12" s="182"/>
      <c r="I12" s="191">
        <f t="shared" si="0"/>
        <v>0</v>
      </c>
      <c r="J12" s="748" t="str">
        <f t="shared" si="1"/>
        <v/>
      </c>
      <c r="K12" s="573"/>
    </row>
    <row r="13" spans="1:11" ht="27.75" customHeight="1" x14ac:dyDescent="0.25">
      <c r="A13" s="1423" t="s">
        <v>2793</v>
      </c>
      <c r="B13" s="1423"/>
      <c r="C13" s="1423"/>
      <c r="D13" s="1423"/>
      <c r="E13" s="1423"/>
      <c r="F13" s="181"/>
      <c r="G13" s="182"/>
      <c r="H13" s="182"/>
      <c r="I13" s="191">
        <f t="shared" si="0"/>
        <v>0</v>
      </c>
      <c r="J13" s="748" t="str">
        <f t="shared" si="1"/>
        <v/>
      </c>
      <c r="K13" s="573"/>
    </row>
    <row r="14" spans="1:11" ht="27.75" customHeight="1" x14ac:dyDescent="0.25">
      <c r="A14" s="1576" t="s">
        <v>692</v>
      </c>
      <c r="B14" s="1576"/>
      <c r="C14" s="1576"/>
      <c r="D14" s="1576"/>
      <c r="E14" s="1576"/>
      <c r="F14" s="206"/>
      <c r="G14" s="210">
        <f>SUM(G9:G13)</f>
        <v>0</v>
      </c>
      <c r="H14" s="210">
        <f>SUM(H9:H13)</f>
        <v>0</v>
      </c>
      <c r="I14" s="211">
        <f>(G14-H14)</f>
        <v>0</v>
      </c>
      <c r="J14" s="749" t="str">
        <f t="shared" si="1"/>
        <v/>
      </c>
      <c r="K14" s="212"/>
    </row>
    <row r="15" spans="1:11" ht="2.25" customHeight="1" x14ac:dyDescent="0.25">
      <c r="A15" s="61"/>
      <c r="B15" s="61"/>
      <c r="C15" s="61"/>
      <c r="D15" s="61"/>
      <c r="E15" s="61"/>
      <c r="F15" s="61"/>
      <c r="G15" s="61"/>
      <c r="H15" s="61"/>
      <c r="I15" s="61"/>
      <c r="J15" s="750"/>
    </row>
    <row r="16" spans="1:11" s="971" customFormat="1" ht="23.25" customHeight="1" x14ac:dyDescent="0.2">
      <c r="A16" s="1658" t="s">
        <v>2792</v>
      </c>
      <c r="B16" s="1658"/>
      <c r="C16" s="1658"/>
      <c r="D16" s="1658"/>
      <c r="E16" s="1658"/>
      <c r="F16" s="1658"/>
      <c r="G16" s="1658"/>
      <c r="H16" s="1658"/>
      <c r="I16" s="1658"/>
      <c r="J16" s="1658"/>
      <c r="K16" s="1658"/>
    </row>
    <row r="17" spans="1:1" s="971" customFormat="1" ht="11.25" x14ac:dyDescent="0.2">
      <c r="A17" s="962" t="s">
        <v>2777</v>
      </c>
    </row>
    <row r="18" spans="1:1" s="971" customFormat="1" ht="11.25" customHeight="1" x14ac:dyDescent="0.2">
      <c r="A18" s="1059" t="s">
        <v>2954</v>
      </c>
    </row>
    <row r="19" spans="1:1" s="971" customFormat="1" ht="11.25" customHeight="1" x14ac:dyDescent="0.2">
      <c r="A19" s="1059" t="s">
        <v>2955</v>
      </c>
    </row>
    <row r="20" spans="1:1" s="971" customFormat="1" ht="11.25" customHeight="1" x14ac:dyDescent="0.2">
      <c r="A20" s="1059" t="s">
        <v>2956</v>
      </c>
    </row>
  </sheetData>
  <sheetProtection selectLockedCells="1"/>
  <mergeCells count="16">
    <mergeCell ref="A13:E13"/>
    <mergeCell ref="A14:E14"/>
    <mergeCell ref="A16:K16"/>
    <mergeCell ref="A7:K7"/>
    <mergeCell ref="A8:E8"/>
    <mergeCell ref="A9:E9"/>
    <mergeCell ref="A10:E10"/>
    <mergeCell ref="A11:E11"/>
    <mergeCell ref="A12:E12"/>
    <mergeCell ref="C6:F6"/>
    <mergeCell ref="A1:K1"/>
    <mergeCell ref="J2:K2"/>
    <mergeCell ref="C3:K3"/>
    <mergeCell ref="B4:I4"/>
    <mergeCell ref="C5:F5"/>
    <mergeCell ref="H5:I5"/>
  </mergeCells>
  <dataValidations count="1">
    <dataValidation type="whole" allowBlank="1" showInputMessage="1" showErrorMessage="1" errorTitle="Attention!" error="Valeur numérique attendue" sqref="G9:H13">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tabColor theme="9" tint="0.39997558519241921"/>
    <pageSetUpPr fitToPage="1"/>
  </sheetPr>
  <dimension ref="A1:K46"/>
  <sheetViews>
    <sheetView showGridLines="0" topLeftCell="A14" workbookViewId="0">
      <selection activeCell="E19" sqref="E19"/>
    </sheetView>
  </sheetViews>
  <sheetFormatPr baseColWidth="10" defaultRowHeight="15" x14ac:dyDescent="0.25"/>
  <cols>
    <col min="2" max="2" width="16.42578125" customWidth="1"/>
    <col min="4" max="4" width="25.85546875" customWidth="1"/>
    <col min="5" max="6" width="15.7109375" customWidth="1"/>
    <col min="7" max="7" width="12.85546875" customWidth="1"/>
    <col min="8" max="8" width="10.7109375" customWidth="1"/>
    <col min="9" max="11" width="15.7109375" customWidth="1"/>
  </cols>
  <sheetData>
    <row r="1" spans="1:11" ht="14.25" customHeight="1" x14ac:dyDescent="0.25">
      <c r="A1" s="1409" t="s">
        <v>195</v>
      </c>
      <c r="B1" s="1409"/>
      <c r="C1" s="1409"/>
      <c r="D1" s="1409"/>
      <c r="E1" s="1409"/>
      <c r="F1" s="1409"/>
      <c r="G1" s="1409"/>
      <c r="H1" s="1409"/>
      <c r="I1" s="1409"/>
      <c r="J1" s="1409"/>
      <c r="K1" s="1409"/>
    </row>
    <row r="2" spans="1:11" ht="22.5" customHeight="1" x14ac:dyDescent="0.25">
      <c r="A2" s="159"/>
      <c r="B2" s="159"/>
      <c r="C2" s="159"/>
      <c r="D2" s="159"/>
      <c r="E2" s="159"/>
      <c r="F2" s="159"/>
      <c r="G2" s="159"/>
      <c r="J2" s="1410" t="s">
        <v>2914</v>
      </c>
      <c r="K2" s="1411"/>
    </row>
    <row r="3" spans="1:11" s="193" customFormat="1" ht="15" customHeight="1" x14ac:dyDescent="0.2">
      <c r="A3" s="589" t="s">
        <v>38</v>
      </c>
      <c r="B3" s="595"/>
      <c r="C3" s="1458">
        <f>'NOTE 11'!C3</f>
        <v>0</v>
      </c>
      <c r="D3" s="1458"/>
      <c r="E3" s="1458"/>
      <c r="F3" s="1458"/>
      <c r="G3" s="1458"/>
      <c r="H3" s="1458"/>
      <c r="I3" s="1458"/>
      <c r="J3" s="1458"/>
      <c r="K3" s="1458"/>
    </row>
    <row r="4" spans="1:11" s="193" customFormat="1" ht="15" customHeight="1" x14ac:dyDescent="0.2">
      <c r="A4" s="589" t="s">
        <v>39</v>
      </c>
      <c r="B4" s="1458">
        <f>'NOTE 11'!B4</f>
        <v>0</v>
      </c>
      <c r="C4" s="1458"/>
      <c r="D4" s="1458"/>
      <c r="E4" s="1458"/>
      <c r="F4" s="1458"/>
      <c r="G4" s="1458"/>
      <c r="H4" s="1458"/>
      <c r="I4" s="1458"/>
      <c r="J4" s="591" t="s">
        <v>40</v>
      </c>
      <c r="K4" s="586">
        <f>'NOTE 11'!I4</f>
        <v>0</v>
      </c>
    </row>
    <row r="5" spans="1:11" s="193" customFormat="1" ht="15" customHeight="1" x14ac:dyDescent="0.2">
      <c r="A5" s="589" t="s">
        <v>41</v>
      </c>
      <c r="B5" s="589"/>
      <c r="C5" s="1458">
        <f>'NOTE 11'!C5</f>
        <v>0</v>
      </c>
      <c r="D5" s="1458"/>
      <c r="E5" s="1458"/>
      <c r="F5" s="1458"/>
      <c r="G5" s="1663" t="s">
        <v>42</v>
      </c>
      <c r="H5" s="1663"/>
      <c r="I5" s="586">
        <f>'NOTE 11'!F5</f>
        <v>0</v>
      </c>
      <c r="J5" s="591" t="s">
        <v>43</v>
      </c>
      <c r="K5" s="463">
        <f>'NOTE 11'!I5</f>
        <v>0</v>
      </c>
    </row>
    <row r="6" spans="1:11" s="193" customFormat="1" ht="15" customHeight="1" x14ac:dyDescent="0.2">
      <c r="A6" s="589" t="s">
        <v>1618</v>
      </c>
      <c r="B6" s="589"/>
      <c r="C6" s="1447">
        <f>'NOTE 11'!C6</f>
        <v>0</v>
      </c>
      <c r="D6" s="1447"/>
      <c r="E6" s="1447"/>
      <c r="F6" s="1447"/>
      <c r="G6" s="593"/>
      <c r="H6" s="463"/>
      <c r="I6" s="463"/>
      <c r="J6" s="594"/>
      <c r="K6" s="463"/>
    </row>
    <row r="7" spans="1:11" ht="27.75" customHeight="1" x14ac:dyDescent="0.25">
      <c r="A7" s="1462" t="s">
        <v>2915</v>
      </c>
      <c r="B7" s="1462"/>
      <c r="C7" s="1462"/>
      <c r="D7" s="1462"/>
      <c r="E7" s="1462"/>
      <c r="F7" s="1462"/>
      <c r="G7" s="1462"/>
      <c r="H7" s="1462"/>
      <c r="I7" s="1462"/>
      <c r="J7" s="1462"/>
      <c r="K7" s="1462"/>
    </row>
    <row r="8" spans="1:11" ht="39.75" customHeight="1" x14ac:dyDescent="0.25">
      <c r="A8" s="1640" t="s">
        <v>544</v>
      </c>
      <c r="B8" s="1640"/>
      <c r="C8" s="1640"/>
      <c r="D8" s="1640"/>
      <c r="E8" s="459" t="s">
        <v>545</v>
      </c>
      <c r="F8" s="459" t="s">
        <v>546</v>
      </c>
      <c r="G8" s="459" t="s">
        <v>3057</v>
      </c>
      <c r="H8" s="459" t="s">
        <v>565</v>
      </c>
      <c r="I8" s="459" t="s">
        <v>693</v>
      </c>
      <c r="J8" s="459" t="s">
        <v>694</v>
      </c>
      <c r="K8" s="459" t="s">
        <v>695</v>
      </c>
    </row>
    <row r="9" spans="1:11" ht="14.25" customHeight="1" x14ac:dyDescent="0.25">
      <c r="A9" s="1587" t="s">
        <v>696</v>
      </c>
      <c r="B9" s="1587"/>
      <c r="C9" s="1587"/>
      <c r="D9" s="1587"/>
      <c r="E9" s="467"/>
      <c r="F9" s="467"/>
      <c r="G9" s="154">
        <f>(E9-F9)</f>
        <v>0</v>
      </c>
      <c r="H9" s="743" t="str">
        <f>IF(F9,(E9-F9)/F9,IF(ISBLANK(F9),"",IF(E9,IF( E9 &gt; 0,1,-1),"")))</f>
        <v/>
      </c>
      <c r="I9" s="467"/>
      <c r="J9" s="467"/>
      <c r="K9" s="467"/>
    </row>
    <row r="10" spans="1:11" ht="14.25" customHeight="1" x14ac:dyDescent="0.25">
      <c r="A10" s="1587" t="s">
        <v>2794</v>
      </c>
      <c r="B10" s="1587"/>
      <c r="C10" s="1587"/>
      <c r="D10" s="1587"/>
      <c r="E10" s="467"/>
      <c r="F10" s="467"/>
      <c r="G10" s="154">
        <f t="shared" ref="G10:G18" si="0">(E10-F10)</f>
        <v>0</v>
      </c>
      <c r="H10" s="743" t="str">
        <f t="shared" ref="H10:H39" si="1">IF(F10,(E10-F10)/F10,IF(ISBLANK(F10),"",IF(E10,IF( E10 &gt; 0,1,-1),"")))</f>
        <v/>
      </c>
      <c r="I10" s="467"/>
      <c r="J10" s="467"/>
      <c r="K10" s="467"/>
    </row>
    <row r="11" spans="1:11" ht="14.25" customHeight="1" x14ac:dyDescent="0.25">
      <c r="A11" s="1587" t="s">
        <v>697</v>
      </c>
      <c r="B11" s="1587"/>
      <c r="C11" s="1587"/>
      <c r="D11" s="1587"/>
      <c r="E11" s="467"/>
      <c r="F11" s="467"/>
      <c r="G11" s="154">
        <f t="shared" si="0"/>
        <v>0</v>
      </c>
      <c r="H11" s="743" t="str">
        <f t="shared" si="1"/>
        <v/>
      </c>
      <c r="I11" s="467"/>
      <c r="J11" s="467"/>
      <c r="K11" s="467"/>
    </row>
    <row r="12" spans="1:11" ht="14.25" customHeight="1" x14ac:dyDescent="0.25">
      <c r="A12" s="1587" t="s">
        <v>698</v>
      </c>
      <c r="B12" s="1587"/>
      <c r="C12" s="1587"/>
      <c r="D12" s="1587"/>
      <c r="E12" s="467"/>
      <c r="F12" s="467"/>
      <c r="G12" s="154">
        <f t="shared" si="0"/>
        <v>0</v>
      </c>
      <c r="H12" s="743" t="str">
        <f t="shared" si="1"/>
        <v/>
      </c>
      <c r="I12" s="467"/>
      <c r="J12" s="467"/>
      <c r="K12" s="467"/>
    </row>
    <row r="13" spans="1:11" ht="14.25" customHeight="1" x14ac:dyDescent="0.25">
      <c r="A13" s="1587" t="s">
        <v>699</v>
      </c>
      <c r="B13" s="1587"/>
      <c r="C13" s="1587"/>
      <c r="D13" s="1587"/>
      <c r="E13" s="467"/>
      <c r="F13" s="467"/>
      <c r="G13" s="154">
        <f t="shared" si="0"/>
        <v>0</v>
      </c>
      <c r="H13" s="743" t="str">
        <f t="shared" si="1"/>
        <v/>
      </c>
      <c r="I13" s="467"/>
      <c r="J13" s="467"/>
      <c r="K13" s="467"/>
    </row>
    <row r="14" spans="1:11" ht="14.25" customHeight="1" x14ac:dyDescent="0.25">
      <c r="A14" s="1587" t="s">
        <v>556</v>
      </c>
      <c r="B14" s="1587"/>
      <c r="C14" s="1587"/>
      <c r="D14" s="1587"/>
      <c r="E14" s="467"/>
      <c r="F14" s="467"/>
      <c r="G14" s="154">
        <f t="shared" si="0"/>
        <v>0</v>
      </c>
      <c r="H14" s="743" t="str">
        <f t="shared" si="1"/>
        <v/>
      </c>
      <c r="I14" s="467"/>
      <c r="J14" s="467"/>
      <c r="K14" s="467"/>
    </row>
    <row r="15" spans="1:11" ht="14.25" customHeight="1" x14ac:dyDescent="0.25">
      <c r="A15" s="1587" t="s">
        <v>2795</v>
      </c>
      <c r="B15" s="1587"/>
      <c r="C15" s="1587"/>
      <c r="D15" s="1587"/>
      <c r="E15" s="467"/>
      <c r="F15" s="467"/>
      <c r="G15" s="154">
        <f t="shared" si="0"/>
        <v>0</v>
      </c>
      <c r="H15" s="743" t="str">
        <f t="shared" si="1"/>
        <v/>
      </c>
      <c r="I15" s="467"/>
      <c r="J15" s="467"/>
      <c r="K15" s="467"/>
    </row>
    <row r="16" spans="1:11" ht="14.25" customHeight="1" x14ac:dyDescent="0.25">
      <c r="A16" s="1587" t="s">
        <v>700</v>
      </c>
      <c r="B16" s="1587"/>
      <c r="C16" s="1587"/>
      <c r="D16" s="1587"/>
      <c r="E16" s="467"/>
      <c r="F16" s="467"/>
      <c r="G16" s="154">
        <f t="shared" si="0"/>
        <v>0</v>
      </c>
      <c r="H16" s="743" t="str">
        <f t="shared" si="1"/>
        <v/>
      </c>
      <c r="I16" s="467"/>
      <c r="J16" s="467"/>
      <c r="K16" s="467"/>
    </row>
    <row r="17" spans="1:11" ht="14.25" customHeight="1" x14ac:dyDescent="0.25">
      <c r="A17" s="1587" t="s">
        <v>2796</v>
      </c>
      <c r="B17" s="1587"/>
      <c r="C17" s="1587"/>
      <c r="D17" s="1587"/>
      <c r="E17" s="467"/>
      <c r="F17" s="467"/>
      <c r="G17" s="154">
        <f t="shared" si="0"/>
        <v>0</v>
      </c>
      <c r="H17" s="743" t="str">
        <f t="shared" si="1"/>
        <v/>
      </c>
      <c r="I17" s="467"/>
      <c r="J17" s="467"/>
      <c r="K17" s="467"/>
    </row>
    <row r="18" spans="1:11" ht="14.25" customHeight="1" x14ac:dyDescent="0.25">
      <c r="A18" s="1587" t="s">
        <v>701</v>
      </c>
      <c r="B18" s="1587"/>
      <c r="C18" s="1587"/>
      <c r="D18" s="1587"/>
      <c r="E18" s="467"/>
      <c r="F18" s="467"/>
      <c r="G18" s="154">
        <f t="shared" si="0"/>
        <v>0</v>
      </c>
      <c r="H18" s="743" t="str">
        <f t="shared" si="1"/>
        <v/>
      </c>
      <c r="I18" s="467"/>
      <c r="J18" s="467"/>
      <c r="K18" s="467"/>
    </row>
    <row r="19" spans="1:11" ht="14.25" customHeight="1" x14ac:dyDescent="0.25">
      <c r="A19" s="1586" t="s">
        <v>1646</v>
      </c>
      <c r="B19" s="1586"/>
      <c r="C19" s="1586"/>
      <c r="D19" s="1586"/>
      <c r="E19" s="466">
        <f>SUM(E9:E18)</f>
        <v>0</v>
      </c>
      <c r="F19" s="567">
        <f>SUM(F9:F18)</f>
        <v>0</v>
      </c>
      <c r="G19" s="466">
        <f>(E19-F19)</f>
        <v>0</v>
      </c>
      <c r="H19" s="745" t="str">
        <f t="shared" si="1"/>
        <v/>
      </c>
      <c r="I19" s="466">
        <f>SUM(I9:I18)</f>
        <v>0</v>
      </c>
      <c r="J19" s="466">
        <f>SUM(J9:J18)</f>
        <v>0</v>
      </c>
      <c r="K19" s="466">
        <f>SUM(K9:K18)</f>
        <v>0</v>
      </c>
    </row>
    <row r="20" spans="1:11" ht="14.25" customHeight="1" x14ac:dyDescent="0.25">
      <c r="A20" s="1587" t="s">
        <v>702</v>
      </c>
      <c r="B20" s="1587"/>
      <c r="C20" s="1587"/>
      <c r="D20" s="1587"/>
      <c r="E20" s="467"/>
      <c r="F20" s="467"/>
      <c r="G20" s="154">
        <f>(E20-F20)</f>
        <v>0</v>
      </c>
      <c r="H20" s="743" t="str">
        <f t="shared" si="1"/>
        <v/>
      </c>
      <c r="I20" s="467"/>
      <c r="J20" s="467"/>
      <c r="K20" s="467"/>
    </row>
    <row r="21" spans="1:11" ht="14.25" customHeight="1" x14ac:dyDescent="0.25">
      <c r="A21" s="1587" t="s">
        <v>703</v>
      </c>
      <c r="B21" s="1587"/>
      <c r="C21" s="1587"/>
      <c r="D21" s="1587"/>
      <c r="E21" s="467"/>
      <c r="F21" s="467"/>
      <c r="G21" s="154">
        <f t="shared" ref="G21:G24" si="2">(E21-F21)</f>
        <v>0</v>
      </c>
      <c r="H21" s="743" t="str">
        <f t="shared" si="1"/>
        <v/>
      </c>
      <c r="I21" s="467"/>
      <c r="J21" s="467"/>
      <c r="K21" s="467"/>
    </row>
    <row r="22" spans="1:11" ht="14.25" customHeight="1" x14ac:dyDescent="0.25">
      <c r="A22" s="1587" t="s">
        <v>704</v>
      </c>
      <c r="B22" s="1587"/>
      <c r="C22" s="1587"/>
      <c r="D22" s="1587"/>
      <c r="E22" s="467"/>
      <c r="F22" s="467"/>
      <c r="G22" s="154">
        <f t="shared" si="2"/>
        <v>0</v>
      </c>
      <c r="H22" s="743" t="str">
        <f t="shared" si="1"/>
        <v/>
      </c>
      <c r="I22" s="467"/>
      <c r="J22" s="467"/>
      <c r="K22" s="467"/>
    </row>
    <row r="23" spans="1:11" ht="14.25" customHeight="1" x14ac:dyDescent="0.25">
      <c r="A23" s="1587" t="s">
        <v>556</v>
      </c>
      <c r="B23" s="1587"/>
      <c r="C23" s="1587"/>
      <c r="D23" s="1587"/>
      <c r="E23" s="467"/>
      <c r="F23" s="467"/>
      <c r="G23" s="154">
        <f t="shared" si="2"/>
        <v>0</v>
      </c>
      <c r="H23" s="743" t="str">
        <f t="shared" si="1"/>
        <v/>
      </c>
      <c r="I23" s="467"/>
      <c r="J23" s="467"/>
      <c r="K23" s="467"/>
    </row>
    <row r="24" spans="1:11" ht="14.25" customHeight="1" x14ac:dyDescent="0.25">
      <c r="A24" s="1587" t="s">
        <v>705</v>
      </c>
      <c r="B24" s="1587"/>
      <c r="C24" s="1587"/>
      <c r="D24" s="1587"/>
      <c r="E24" s="467"/>
      <c r="F24" s="467"/>
      <c r="G24" s="154">
        <f t="shared" si="2"/>
        <v>0</v>
      </c>
      <c r="H24" s="743" t="str">
        <f t="shared" si="1"/>
        <v/>
      </c>
      <c r="I24" s="467"/>
      <c r="J24" s="467"/>
      <c r="K24" s="467"/>
    </row>
    <row r="25" spans="1:11" ht="14.25" customHeight="1" x14ac:dyDescent="0.25">
      <c r="A25" s="1586" t="s">
        <v>706</v>
      </c>
      <c r="B25" s="1586"/>
      <c r="C25" s="1586"/>
      <c r="D25" s="1586"/>
      <c r="E25" s="466">
        <f>SUM(E20:E24)</f>
        <v>0</v>
      </c>
      <c r="F25" s="567">
        <f>SUM(F20:F24)</f>
        <v>0</v>
      </c>
      <c r="G25" s="466">
        <f>(E25-F25)</f>
        <v>0</v>
      </c>
      <c r="H25" s="745" t="str">
        <f t="shared" si="1"/>
        <v/>
      </c>
      <c r="I25" s="466">
        <f>SUM(I20:I24)</f>
        <v>0</v>
      </c>
      <c r="J25" s="466">
        <f t="shared" ref="J25:K25" si="3">SUM(J20:J24)</f>
        <v>0</v>
      </c>
      <c r="K25" s="466">
        <f t="shared" si="3"/>
        <v>0</v>
      </c>
    </row>
    <row r="26" spans="1:11" ht="14.25" customHeight="1" x14ac:dyDescent="0.25">
      <c r="A26" s="1587" t="s">
        <v>707</v>
      </c>
      <c r="B26" s="1587"/>
      <c r="C26" s="1587"/>
      <c r="D26" s="1587"/>
      <c r="E26" s="467"/>
      <c r="F26" s="467"/>
      <c r="G26" s="154">
        <f>(E26-F26)</f>
        <v>0</v>
      </c>
      <c r="H26" s="743" t="str">
        <f t="shared" si="1"/>
        <v/>
      </c>
      <c r="I26" s="574"/>
      <c r="J26" s="575"/>
      <c r="K26" s="576"/>
    </row>
    <row r="27" spans="1:11" ht="14.25" customHeight="1" x14ac:dyDescent="0.25">
      <c r="A27" s="1587" t="s">
        <v>708</v>
      </c>
      <c r="B27" s="1587"/>
      <c r="C27" s="1587"/>
      <c r="D27" s="1587"/>
      <c r="E27" s="467"/>
      <c r="F27" s="467"/>
      <c r="G27" s="154">
        <f t="shared" ref="G27:G38" si="4">(E27-F27)</f>
        <v>0</v>
      </c>
      <c r="H27" s="743" t="str">
        <f t="shared" si="1"/>
        <v/>
      </c>
      <c r="I27" s="577"/>
      <c r="J27" s="578"/>
      <c r="K27" s="579"/>
    </row>
    <row r="28" spans="1:11" ht="14.25" customHeight="1" x14ac:dyDescent="0.25">
      <c r="A28" s="1587" t="s">
        <v>709</v>
      </c>
      <c r="B28" s="1587"/>
      <c r="C28" s="1587"/>
      <c r="D28" s="1587"/>
      <c r="E28" s="467"/>
      <c r="F28" s="467"/>
      <c r="G28" s="154">
        <f t="shared" si="4"/>
        <v>0</v>
      </c>
      <c r="H28" s="743" t="str">
        <f t="shared" si="1"/>
        <v/>
      </c>
      <c r="I28" s="577"/>
      <c r="J28" s="578"/>
      <c r="K28" s="579"/>
    </row>
    <row r="29" spans="1:11" ht="14.25" customHeight="1" x14ac:dyDescent="0.25">
      <c r="A29" s="1587" t="s">
        <v>2797</v>
      </c>
      <c r="B29" s="1587"/>
      <c r="C29" s="1587"/>
      <c r="D29" s="1587"/>
      <c r="E29" s="467"/>
      <c r="F29" s="467"/>
      <c r="G29" s="154">
        <f t="shared" si="4"/>
        <v>0</v>
      </c>
      <c r="H29" s="743" t="str">
        <f t="shared" si="1"/>
        <v/>
      </c>
      <c r="I29" s="577"/>
      <c r="J29" s="578"/>
      <c r="K29" s="579"/>
    </row>
    <row r="30" spans="1:11" ht="14.25" customHeight="1" x14ac:dyDescent="0.25">
      <c r="A30" s="1587" t="s">
        <v>710</v>
      </c>
      <c r="B30" s="1587"/>
      <c r="C30" s="1587"/>
      <c r="D30" s="1587"/>
      <c r="E30" s="467"/>
      <c r="F30" s="467"/>
      <c r="G30" s="154">
        <f t="shared" si="4"/>
        <v>0</v>
      </c>
      <c r="H30" s="743" t="str">
        <f t="shared" si="1"/>
        <v/>
      </c>
      <c r="I30" s="577"/>
      <c r="J30" s="578"/>
      <c r="K30" s="579"/>
    </row>
    <row r="31" spans="1:11" ht="14.25" customHeight="1" x14ac:dyDescent="0.25">
      <c r="A31" s="1587" t="s">
        <v>1647</v>
      </c>
      <c r="B31" s="1587"/>
      <c r="C31" s="1587"/>
      <c r="D31" s="1587"/>
      <c r="E31" s="467"/>
      <c r="F31" s="467"/>
      <c r="G31" s="154">
        <f t="shared" si="4"/>
        <v>0</v>
      </c>
      <c r="H31" s="743" t="str">
        <f t="shared" si="1"/>
        <v/>
      </c>
      <c r="I31" s="577"/>
      <c r="J31" s="578"/>
      <c r="K31" s="579"/>
    </row>
    <row r="32" spans="1:11" ht="14.25" customHeight="1" x14ac:dyDescent="0.25">
      <c r="A32" s="1587" t="s">
        <v>1648</v>
      </c>
      <c r="B32" s="1587"/>
      <c r="C32" s="1587"/>
      <c r="D32" s="1587"/>
      <c r="E32" s="467"/>
      <c r="F32" s="467"/>
      <c r="G32" s="154">
        <f t="shared" si="4"/>
        <v>0</v>
      </c>
      <c r="H32" s="743" t="str">
        <f t="shared" si="1"/>
        <v/>
      </c>
      <c r="I32" s="577"/>
      <c r="J32" s="578"/>
      <c r="K32" s="579"/>
    </row>
    <row r="33" spans="1:11" ht="14.25" customHeight="1" x14ac:dyDescent="0.25">
      <c r="A33" s="1587" t="s">
        <v>711</v>
      </c>
      <c r="B33" s="1587"/>
      <c r="C33" s="1587"/>
      <c r="D33" s="1587"/>
      <c r="E33" s="467"/>
      <c r="F33" s="467"/>
      <c r="G33" s="154">
        <f t="shared" si="4"/>
        <v>0</v>
      </c>
      <c r="H33" s="743" t="str">
        <f t="shared" si="1"/>
        <v/>
      </c>
      <c r="I33" s="577"/>
      <c r="J33" s="578"/>
      <c r="K33" s="579"/>
    </row>
    <row r="34" spans="1:11" ht="14.25" customHeight="1" x14ac:dyDescent="0.25">
      <c r="A34" s="1587" t="s">
        <v>712</v>
      </c>
      <c r="B34" s="1587"/>
      <c r="C34" s="1587"/>
      <c r="D34" s="1587"/>
      <c r="E34" s="467"/>
      <c r="F34" s="467"/>
      <c r="G34" s="154">
        <f t="shared" si="4"/>
        <v>0</v>
      </c>
      <c r="H34" s="743" t="str">
        <f t="shared" si="1"/>
        <v/>
      </c>
      <c r="I34" s="577"/>
      <c r="J34" s="578"/>
      <c r="K34" s="579"/>
    </row>
    <row r="35" spans="1:11" ht="14.25" customHeight="1" x14ac:dyDescent="0.25">
      <c r="A35" s="1587" t="s">
        <v>2798</v>
      </c>
      <c r="B35" s="1587"/>
      <c r="C35" s="1587"/>
      <c r="D35" s="1587"/>
      <c r="E35" s="467"/>
      <c r="F35" s="467"/>
      <c r="G35" s="154">
        <f t="shared" si="4"/>
        <v>0</v>
      </c>
      <c r="H35" s="743" t="str">
        <f t="shared" si="1"/>
        <v/>
      </c>
      <c r="I35" s="577"/>
      <c r="J35" s="578"/>
      <c r="K35" s="579"/>
    </row>
    <row r="36" spans="1:11" ht="14.25" customHeight="1" x14ac:dyDescent="0.25">
      <c r="A36" s="1587" t="s">
        <v>713</v>
      </c>
      <c r="B36" s="1587"/>
      <c r="C36" s="1587"/>
      <c r="D36" s="1587"/>
      <c r="E36" s="467"/>
      <c r="F36" s="467"/>
      <c r="G36" s="154">
        <f t="shared" si="4"/>
        <v>0</v>
      </c>
      <c r="H36" s="743" t="str">
        <f t="shared" si="1"/>
        <v/>
      </c>
      <c r="I36" s="577"/>
      <c r="J36" s="578"/>
      <c r="K36" s="579"/>
    </row>
    <row r="37" spans="1:11" ht="14.25" customHeight="1" x14ac:dyDescent="0.25">
      <c r="A37" s="1587" t="s">
        <v>2799</v>
      </c>
      <c r="B37" s="1587"/>
      <c r="C37" s="1587"/>
      <c r="D37" s="1587"/>
      <c r="E37" s="467"/>
      <c r="F37" s="467"/>
      <c r="G37" s="154">
        <f t="shared" si="4"/>
        <v>0</v>
      </c>
      <c r="H37" s="743" t="str">
        <f t="shared" si="1"/>
        <v/>
      </c>
      <c r="I37" s="577"/>
      <c r="J37" s="578"/>
      <c r="K37" s="579"/>
    </row>
    <row r="38" spans="1:11" ht="14.25" customHeight="1" x14ac:dyDescent="0.25">
      <c r="A38" s="1587" t="s">
        <v>714</v>
      </c>
      <c r="B38" s="1587"/>
      <c r="C38" s="1587"/>
      <c r="D38" s="1587"/>
      <c r="E38" s="467"/>
      <c r="F38" s="467"/>
      <c r="G38" s="154">
        <f t="shared" si="4"/>
        <v>0</v>
      </c>
      <c r="H38" s="743" t="str">
        <f t="shared" si="1"/>
        <v/>
      </c>
      <c r="I38" s="577"/>
      <c r="J38" s="578"/>
      <c r="K38" s="579"/>
    </row>
    <row r="39" spans="1:11" ht="14.25" customHeight="1" x14ac:dyDescent="0.25">
      <c r="A39" s="1586" t="s">
        <v>715</v>
      </c>
      <c r="B39" s="1586"/>
      <c r="C39" s="1586"/>
      <c r="D39" s="1586"/>
      <c r="E39" s="466">
        <f>SUM(E26:E38)</f>
        <v>0</v>
      </c>
      <c r="F39" s="567">
        <f>SUM(F26:F38)</f>
        <v>0</v>
      </c>
      <c r="G39" s="466">
        <f>(E39-F39)</f>
        <v>0</v>
      </c>
      <c r="H39" s="745" t="str">
        <f t="shared" si="1"/>
        <v/>
      </c>
      <c r="I39" s="580"/>
      <c r="J39" s="581"/>
      <c r="K39" s="582"/>
    </row>
    <row r="40" spans="1:11" x14ac:dyDescent="0.25">
      <c r="A40" s="1661" t="s">
        <v>1649</v>
      </c>
      <c r="B40" s="1662"/>
      <c r="C40" s="1662"/>
      <c r="D40" s="1662"/>
      <c r="E40" s="1662"/>
      <c r="F40" s="1662"/>
      <c r="G40" s="1662"/>
      <c r="H40" s="1662"/>
      <c r="I40" s="1662"/>
      <c r="J40" s="1662"/>
      <c r="K40" s="1662"/>
    </row>
    <row r="41" spans="1:11" s="971" customFormat="1" ht="11.25" x14ac:dyDescent="0.2">
      <c r="A41" s="972" t="s">
        <v>1615</v>
      </c>
    </row>
    <row r="42" spans="1:11" s="971" customFormat="1" ht="11.25" customHeight="1" x14ac:dyDescent="0.2">
      <c r="A42" s="1059" t="s">
        <v>1650</v>
      </c>
    </row>
    <row r="43" spans="1:11" s="971" customFormat="1" ht="11.25" customHeight="1" x14ac:dyDescent="0.2">
      <c r="A43" s="1059" t="s">
        <v>2801</v>
      </c>
    </row>
    <row r="44" spans="1:11" s="971" customFormat="1" ht="11.25" customHeight="1" x14ac:dyDescent="0.2">
      <c r="A44" s="955" t="s">
        <v>2800</v>
      </c>
    </row>
    <row r="45" spans="1:11" s="983" customFormat="1" ht="11.25" customHeight="1" x14ac:dyDescent="0.25">
      <c r="A45" s="1659" t="s">
        <v>2802</v>
      </c>
      <c r="B45" s="1659"/>
      <c r="C45" s="1659"/>
      <c r="D45" s="1659"/>
      <c r="E45" s="1659"/>
      <c r="F45" s="1659"/>
      <c r="G45" s="981"/>
      <c r="H45" s="981"/>
      <c r="I45" s="982"/>
      <c r="J45" s="982"/>
    </row>
    <row r="46" spans="1:11" s="983" customFormat="1" ht="11.25" customHeight="1" x14ac:dyDescent="0.25">
      <c r="A46" s="1660" t="s">
        <v>2803</v>
      </c>
      <c r="B46" s="1660"/>
      <c r="C46" s="1660"/>
      <c r="D46" s="1660"/>
      <c r="E46" s="1660"/>
      <c r="F46" s="1660"/>
      <c r="G46" s="1660"/>
      <c r="H46" s="1660"/>
      <c r="I46" s="1660"/>
      <c r="J46" s="1660"/>
    </row>
  </sheetData>
  <sheetProtection selectLockedCells="1"/>
  <mergeCells count="43">
    <mergeCell ref="A13:D13"/>
    <mergeCell ref="A14:D14"/>
    <mergeCell ref="A12:D12"/>
    <mergeCell ref="A1:K1"/>
    <mergeCell ref="J2:K2"/>
    <mergeCell ref="C3:K3"/>
    <mergeCell ref="B4:I4"/>
    <mergeCell ref="C5:F5"/>
    <mergeCell ref="A7:K7"/>
    <mergeCell ref="A8:D8"/>
    <mergeCell ref="A9:D9"/>
    <mergeCell ref="A10:D10"/>
    <mergeCell ref="A11:D11"/>
    <mergeCell ref="C6:F6"/>
    <mergeCell ref="G5:H5"/>
    <mergeCell ref="A15:D15"/>
    <mergeCell ref="A16:D16"/>
    <mergeCell ref="A17:D17"/>
    <mergeCell ref="A18:D18"/>
    <mergeCell ref="A19:D19"/>
    <mergeCell ref="A21:D21"/>
    <mergeCell ref="A22:D22"/>
    <mergeCell ref="A23:D23"/>
    <mergeCell ref="A39:D39"/>
    <mergeCell ref="A25:D25"/>
    <mergeCell ref="A26:D26"/>
    <mergeCell ref="A24:D24"/>
    <mergeCell ref="A45:F45"/>
    <mergeCell ref="A46:J46"/>
    <mergeCell ref="A20:D20"/>
    <mergeCell ref="A40:K40"/>
    <mergeCell ref="A27:D27"/>
    <mergeCell ref="A28:D28"/>
    <mergeCell ref="A29:D29"/>
    <mergeCell ref="A30:D30"/>
    <mergeCell ref="A31:D31"/>
    <mergeCell ref="A32:D32"/>
    <mergeCell ref="A33:D33"/>
    <mergeCell ref="A34:D34"/>
    <mergeCell ref="A35:D35"/>
    <mergeCell ref="A36:D36"/>
    <mergeCell ref="A37:D37"/>
    <mergeCell ref="A38:D38"/>
  </mergeCells>
  <dataValidations count="1">
    <dataValidation type="whole" allowBlank="1" showInputMessage="1" showErrorMessage="1" errorTitle="Attention!" error="Valeur numérique attendue" sqref="E9:F18 I9:K18 E20:F24 I20:K24 E26:F38">
      <formula1>-9999999999999</formula1>
      <formula2>9999999999999</formula2>
    </dataValidation>
  </dataValidations>
  <printOptions horizontalCentered="1"/>
  <pageMargins left="0.31496062992125984" right="0.31496062992125984" top="0.35433070866141736" bottom="0.35433070866141736" header="0.11811023622047245" footer="0.1181102362204724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rgb="FFC00000"/>
  </sheetPr>
  <dimension ref="A1:J46"/>
  <sheetViews>
    <sheetView showGridLines="0" topLeftCell="A2" workbookViewId="0">
      <selection activeCell="E19" sqref="E19"/>
    </sheetView>
  </sheetViews>
  <sheetFormatPr baseColWidth="10" defaultColWidth="11.42578125" defaultRowHeight="15" x14ac:dyDescent="0.25"/>
  <cols>
    <col min="1" max="1" width="11.42578125" style="209"/>
    <col min="2" max="2" width="17.42578125" style="209" customWidth="1"/>
    <col min="3" max="3" width="11.140625" style="209" customWidth="1"/>
    <col min="4" max="5" width="4.42578125" style="209" customWidth="1"/>
    <col min="6" max="6" width="11.42578125" style="209"/>
    <col min="7" max="7" width="12.42578125" style="209" customWidth="1"/>
    <col min="8" max="8" width="15" style="209" customWidth="1"/>
    <col min="9" max="10" width="4.42578125" style="209" customWidth="1"/>
    <col min="11" max="16384" width="11.42578125" style="209"/>
  </cols>
  <sheetData>
    <row r="1" spans="1:10" ht="15" customHeight="1" x14ac:dyDescent="0.25">
      <c r="A1" s="1178" t="s">
        <v>195</v>
      </c>
      <c r="B1" s="1178"/>
      <c r="C1" s="1178"/>
      <c r="D1" s="1178"/>
      <c r="E1" s="1178"/>
      <c r="F1" s="1178"/>
      <c r="G1" s="1178"/>
      <c r="H1" s="1178"/>
      <c r="I1" s="1178"/>
      <c r="J1" s="1178"/>
    </row>
    <row r="2" spans="1:10" ht="24.95" customHeight="1" x14ac:dyDescent="0.25">
      <c r="A2" s="753"/>
      <c r="B2" s="753"/>
      <c r="C2" s="753"/>
      <c r="D2" s="753"/>
      <c r="E2" s="753"/>
      <c r="F2" s="753"/>
      <c r="H2" s="1179" t="s">
        <v>1733</v>
      </c>
      <c r="I2" s="1180"/>
      <c r="J2" s="1181"/>
    </row>
    <row r="3" spans="1:10" x14ac:dyDescent="0.25">
      <c r="A3" s="86" t="s">
        <v>38</v>
      </c>
      <c r="B3" s="134"/>
      <c r="C3" s="1182">
        <f>GARDE!D22</f>
        <v>0</v>
      </c>
      <c r="D3" s="1182"/>
      <c r="E3" s="1182"/>
      <c r="F3" s="1182"/>
      <c r="G3" s="1182"/>
      <c r="H3" s="1182"/>
      <c r="I3" s="1182"/>
      <c r="J3" s="1182"/>
    </row>
    <row r="4" spans="1:10" x14ac:dyDescent="0.25">
      <c r="A4" s="86" t="s">
        <v>39</v>
      </c>
      <c r="B4" s="1182">
        <f>GARDE!C28</f>
        <v>0</v>
      </c>
      <c r="C4" s="1182"/>
      <c r="D4" s="1182"/>
      <c r="E4" s="1182"/>
      <c r="F4" s="1182"/>
      <c r="G4" s="1182"/>
      <c r="H4" s="754" t="s">
        <v>1604</v>
      </c>
      <c r="I4" s="1175">
        <f>GARDE!C26</f>
        <v>0</v>
      </c>
      <c r="J4" s="1175"/>
    </row>
    <row r="5" spans="1:10" x14ac:dyDescent="0.25">
      <c r="A5" s="1183" t="s">
        <v>1465</v>
      </c>
      <c r="B5" s="1183"/>
      <c r="C5" s="1184">
        <f>GARDE!D30</f>
        <v>0</v>
      </c>
      <c r="D5" s="1184"/>
      <c r="E5" s="1185" t="s">
        <v>42</v>
      </c>
      <c r="F5" s="1185"/>
      <c r="G5" s="759">
        <f>GARDE!E17</f>
        <v>0</v>
      </c>
      <c r="H5" s="86" t="s">
        <v>43</v>
      </c>
      <c r="I5" s="1176">
        <f>'FICHE R1'!U5</f>
        <v>0</v>
      </c>
      <c r="J5" s="1176"/>
    </row>
    <row r="6" spans="1:10" x14ac:dyDescent="0.25">
      <c r="A6" s="390" t="s">
        <v>1504</v>
      </c>
      <c r="B6" s="390"/>
      <c r="C6" s="1177">
        <f>GARDE!D31</f>
        <v>0</v>
      </c>
      <c r="D6" s="1177"/>
      <c r="E6" s="1177"/>
      <c r="F6" s="391"/>
      <c r="G6" s="80"/>
      <c r="H6" s="80"/>
      <c r="I6" s="392"/>
      <c r="J6" s="54"/>
    </row>
    <row r="7" spans="1:10" ht="38.25" customHeight="1" x14ac:dyDescent="0.25">
      <c r="A7" s="1172" t="s">
        <v>1605</v>
      </c>
      <c r="B7" s="1173"/>
      <c r="C7" s="1173"/>
      <c r="D7" s="1173"/>
      <c r="E7" s="1173"/>
      <c r="F7" s="1173"/>
      <c r="G7" s="1173"/>
      <c r="H7" s="1173"/>
      <c r="I7" s="1173"/>
      <c r="J7" s="1173"/>
    </row>
    <row r="8" spans="1:10" ht="3" customHeight="1" x14ac:dyDescent="0.25">
      <c r="A8" s="751"/>
      <c r="B8" s="752"/>
      <c r="C8" s="752"/>
      <c r="D8" s="752"/>
      <c r="E8" s="752"/>
      <c r="F8" s="752"/>
      <c r="G8" s="752"/>
      <c r="H8" s="752"/>
      <c r="I8" s="752"/>
      <c r="J8" s="752"/>
    </row>
    <row r="9" spans="1:10" s="784" customFormat="1" ht="22.5" customHeight="1" x14ac:dyDescent="0.2">
      <c r="A9" s="1174" t="s">
        <v>1611</v>
      </c>
      <c r="B9" s="1174"/>
      <c r="C9" s="1174"/>
      <c r="D9" s="1174"/>
      <c r="E9" s="1174"/>
      <c r="F9" s="1174" t="s">
        <v>1606</v>
      </c>
      <c r="G9" s="1174"/>
      <c r="H9" s="1174"/>
      <c r="I9" s="1174"/>
      <c r="J9" s="1174"/>
    </row>
    <row r="10" spans="1:10" x14ac:dyDescent="0.25">
      <c r="A10" s="373"/>
      <c r="B10" s="291"/>
      <c r="C10" s="291"/>
      <c r="D10" s="732"/>
      <c r="E10" s="732"/>
      <c r="F10" s="291"/>
      <c r="G10" s="291"/>
      <c r="H10" s="291"/>
      <c r="I10" s="491"/>
      <c r="J10" s="491"/>
    </row>
    <row r="11" spans="1:10" x14ac:dyDescent="0.25">
      <c r="A11" s="375" t="s">
        <v>1467</v>
      </c>
      <c r="B11" s="291"/>
      <c r="C11" s="291"/>
      <c r="D11" s="495" t="s">
        <v>1419</v>
      </c>
      <c r="E11" s="495" t="s">
        <v>1419</v>
      </c>
      <c r="F11" s="291"/>
      <c r="G11" s="291"/>
      <c r="H11" s="291"/>
      <c r="I11" s="492"/>
      <c r="J11" s="492"/>
    </row>
    <row r="12" spans="1:10" x14ac:dyDescent="0.25">
      <c r="A12" s="375"/>
      <c r="B12" s="291"/>
      <c r="C12" s="291"/>
      <c r="D12" s="494"/>
      <c r="E12" s="495"/>
      <c r="F12" s="371" t="s">
        <v>1458</v>
      </c>
      <c r="G12" s="291"/>
      <c r="H12" s="291"/>
      <c r="I12" s="493"/>
      <c r="J12" s="493"/>
    </row>
    <row r="13" spans="1:10" x14ac:dyDescent="0.25">
      <c r="A13" s="375" t="s">
        <v>1420</v>
      </c>
      <c r="B13" s="291"/>
      <c r="C13" s="291"/>
      <c r="D13" s="495" t="s">
        <v>1419</v>
      </c>
      <c r="E13" s="495" t="s">
        <v>1421</v>
      </c>
      <c r="F13" s="371"/>
      <c r="G13" s="291"/>
      <c r="H13" s="291"/>
      <c r="I13" s="494"/>
      <c r="J13" s="494"/>
    </row>
    <row r="14" spans="1:10" x14ac:dyDescent="0.25">
      <c r="A14" s="375"/>
      <c r="B14" s="291"/>
      <c r="C14" s="291"/>
      <c r="D14" s="494"/>
      <c r="E14" s="495"/>
      <c r="F14" s="371" t="s">
        <v>1459</v>
      </c>
      <c r="G14" s="291"/>
      <c r="H14" s="291"/>
      <c r="I14" s="495"/>
      <c r="J14" s="495"/>
    </row>
    <row r="15" spans="1:10" x14ac:dyDescent="0.25">
      <c r="A15" s="376" t="s">
        <v>1422</v>
      </c>
      <c r="B15" s="291"/>
      <c r="C15" s="291"/>
      <c r="D15" s="495" t="s">
        <v>1419</v>
      </c>
      <c r="E15" s="495" t="s">
        <v>1423</v>
      </c>
      <c r="F15" s="372"/>
      <c r="G15" s="291"/>
      <c r="H15" s="291"/>
      <c r="I15" s="494"/>
      <c r="J15" s="494"/>
    </row>
    <row r="16" spans="1:10" x14ac:dyDescent="0.25">
      <c r="A16" s="376"/>
      <c r="B16" s="291"/>
      <c r="C16" s="291"/>
      <c r="D16" s="494"/>
      <c r="E16" s="495"/>
      <c r="F16" s="372" t="s">
        <v>1460</v>
      </c>
      <c r="G16" s="291"/>
      <c r="H16" s="291"/>
      <c r="I16" s="494"/>
      <c r="J16" s="495"/>
    </row>
    <row r="17" spans="1:10" x14ac:dyDescent="0.25">
      <c r="A17" s="376" t="s">
        <v>1424</v>
      </c>
      <c r="B17" s="291"/>
      <c r="C17" s="291"/>
      <c r="D17" s="495" t="s">
        <v>1419</v>
      </c>
      <c r="E17" s="495" t="s">
        <v>210</v>
      </c>
      <c r="F17" s="377" t="s">
        <v>1425</v>
      </c>
      <c r="G17" s="291"/>
      <c r="H17" s="291"/>
      <c r="I17" s="496" t="s">
        <v>1423</v>
      </c>
      <c r="J17" s="496" t="s">
        <v>1419</v>
      </c>
    </row>
    <row r="18" spans="1:10" x14ac:dyDescent="0.25">
      <c r="A18" s="376"/>
      <c r="B18" s="291"/>
      <c r="C18" s="291"/>
      <c r="D18" s="494"/>
      <c r="E18" s="495"/>
      <c r="F18" s="377" t="s">
        <v>1426</v>
      </c>
      <c r="G18" s="291"/>
      <c r="H18" s="291"/>
      <c r="I18" s="495" t="s">
        <v>1423</v>
      </c>
      <c r="J18" s="495" t="s">
        <v>1421</v>
      </c>
    </row>
    <row r="19" spans="1:10" x14ac:dyDescent="0.25">
      <c r="A19" s="376" t="s">
        <v>1427</v>
      </c>
      <c r="B19" s="291"/>
      <c r="C19" s="291"/>
      <c r="D19" s="495" t="s">
        <v>1419</v>
      </c>
      <c r="E19" s="495" t="s">
        <v>1428</v>
      </c>
      <c r="F19" s="378"/>
      <c r="G19" s="291"/>
      <c r="H19" s="291"/>
      <c r="I19" s="494"/>
      <c r="J19" s="495"/>
    </row>
    <row r="20" spans="1:10" x14ac:dyDescent="0.25">
      <c r="A20" s="376"/>
      <c r="B20" s="291"/>
      <c r="C20" s="291"/>
      <c r="D20" s="494"/>
      <c r="E20" s="495"/>
      <c r="F20" s="377" t="s">
        <v>1429</v>
      </c>
      <c r="G20" s="291"/>
      <c r="H20" s="291"/>
      <c r="I20" s="495" t="s">
        <v>1423</v>
      </c>
      <c r="J20" s="495" t="s">
        <v>1423</v>
      </c>
    </row>
    <row r="21" spans="1:10" x14ac:dyDescent="0.25">
      <c r="A21" s="376" t="s">
        <v>1430</v>
      </c>
      <c r="B21" s="291"/>
      <c r="C21" s="291"/>
      <c r="D21" s="495" t="s">
        <v>1419</v>
      </c>
      <c r="E21" s="495" t="s">
        <v>1431</v>
      </c>
      <c r="F21" s="377"/>
      <c r="G21" s="291"/>
      <c r="H21" s="291"/>
      <c r="I21" s="497"/>
      <c r="J21" s="497"/>
    </row>
    <row r="22" spans="1:10" x14ac:dyDescent="0.25">
      <c r="A22" s="376"/>
      <c r="B22" s="291"/>
      <c r="C22" s="291"/>
      <c r="D22" s="494"/>
      <c r="E22" s="495"/>
      <c r="F22" s="377" t="s">
        <v>1432</v>
      </c>
      <c r="G22" s="291"/>
      <c r="H22" s="291"/>
      <c r="I22" s="495" t="s">
        <v>1423</v>
      </c>
      <c r="J22" s="495" t="s">
        <v>210</v>
      </c>
    </row>
    <row r="23" spans="1:10" x14ac:dyDescent="0.25">
      <c r="A23" s="376" t="s">
        <v>1433</v>
      </c>
      <c r="B23" s="291"/>
      <c r="C23" s="291"/>
      <c r="D23" s="495" t="s">
        <v>1419</v>
      </c>
      <c r="E23" s="495" t="s">
        <v>1434</v>
      </c>
      <c r="F23" s="377"/>
      <c r="G23" s="291"/>
      <c r="H23" s="291"/>
      <c r="I23" s="495"/>
      <c r="J23" s="495"/>
    </row>
    <row r="24" spans="1:10" x14ac:dyDescent="0.25">
      <c r="A24" s="376"/>
      <c r="B24" s="291"/>
      <c r="C24" s="291"/>
      <c r="D24" s="494"/>
      <c r="E24" s="495"/>
      <c r="F24" s="377" t="s">
        <v>1435</v>
      </c>
      <c r="G24" s="291"/>
      <c r="H24" s="291"/>
      <c r="I24" s="495" t="s">
        <v>210</v>
      </c>
      <c r="J24" s="495" t="s">
        <v>1436</v>
      </c>
    </row>
    <row r="25" spans="1:10" x14ac:dyDescent="0.25">
      <c r="A25" s="376" t="s">
        <v>1437</v>
      </c>
      <c r="B25" s="291"/>
      <c r="C25" s="291"/>
      <c r="D25" s="495" t="s">
        <v>1419</v>
      </c>
      <c r="E25" s="495" t="s">
        <v>1438</v>
      </c>
      <c r="F25" s="378"/>
      <c r="G25" s="291"/>
      <c r="H25" s="291"/>
      <c r="I25" s="494"/>
      <c r="J25" s="495"/>
    </row>
    <row r="26" spans="1:10" x14ac:dyDescent="0.25">
      <c r="A26" s="376"/>
      <c r="B26" s="291"/>
      <c r="C26" s="291"/>
      <c r="D26" s="494"/>
      <c r="E26" s="495"/>
      <c r="F26" s="372" t="s">
        <v>1439</v>
      </c>
      <c r="G26" s="291"/>
      <c r="H26" s="291"/>
      <c r="I26" s="495" t="s">
        <v>1428</v>
      </c>
      <c r="J26" s="495" t="s">
        <v>1419</v>
      </c>
    </row>
    <row r="27" spans="1:10" x14ac:dyDescent="0.25">
      <c r="A27" s="376" t="s">
        <v>1440</v>
      </c>
      <c r="B27" s="291"/>
      <c r="C27" s="291"/>
      <c r="D27" s="495" t="s">
        <v>1419</v>
      </c>
      <c r="E27" s="495" t="s">
        <v>1441</v>
      </c>
      <c r="F27" s="372"/>
      <c r="G27" s="291"/>
      <c r="H27" s="291"/>
      <c r="I27" s="494"/>
      <c r="J27" s="495"/>
    </row>
    <row r="28" spans="1:10" x14ac:dyDescent="0.25">
      <c r="A28" s="376"/>
      <c r="B28" s="291"/>
      <c r="C28" s="291"/>
      <c r="D28" s="494"/>
      <c r="E28" s="495"/>
      <c r="F28" s="372" t="s">
        <v>1442</v>
      </c>
      <c r="G28" s="291"/>
      <c r="H28" s="291"/>
      <c r="I28" s="495" t="s">
        <v>1428</v>
      </c>
      <c r="J28" s="495" t="s">
        <v>1421</v>
      </c>
    </row>
    <row r="29" spans="1:10" x14ac:dyDescent="0.25">
      <c r="A29" s="376" t="s">
        <v>1443</v>
      </c>
      <c r="B29" s="291"/>
      <c r="C29" s="291"/>
      <c r="D29" s="495" t="s">
        <v>1419</v>
      </c>
      <c r="E29" s="495" t="s">
        <v>1436</v>
      </c>
      <c r="F29" s="372" t="s">
        <v>1444</v>
      </c>
      <c r="G29" s="291"/>
      <c r="H29" s="291"/>
      <c r="I29" s="496" t="s">
        <v>1428</v>
      </c>
      <c r="J29" s="496" t="s">
        <v>210</v>
      </c>
    </row>
    <row r="30" spans="1:10" x14ac:dyDescent="0.25">
      <c r="A30" s="376"/>
      <c r="B30" s="291"/>
      <c r="C30" s="291"/>
      <c r="D30" s="495"/>
      <c r="E30" s="495"/>
      <c r="F30" s="377" t="s">
        <v>1445</v>
      </c>
      <c r="G30" s="291"/>
      <c r="H30" s="291"/>
      <c r="I30" s="495" t="s">
        <v>1428</v>
      </c>
      <c r="J30" s="495" t="s">
        <v>1436</v>
      </c>
    </row>
    <row r="31" spans="1:10" x14ac:dyDescent="0.25">
      <c r="A31" s="379" t="s">
        <v>1446</v>
      </c>
      <c r="B31" s="291"/>
      <c r="C31" s="291"/>
      <c r="D31" s="495"/>
      <c r="E31" s="495"/>
      <c r="F31" s="377"/>
      <c r="G31" s="291"/>
      <c r="H31" s="291"/>
      <c r="I31" s="495"/>
      <c r="J31" s="495"/>
    </row>
    <row r="32" spans="1:10" x14ac:dyDescent="0.25">
      <c r="A32" s="376"/>
      <c r="B32" s="291"/>
      <c r="C32" s="291"/>
      <c r="D32" s="495"/>
      <c r="E32" s="495"/>
      <c r="F32" s="372" t="s">
        <v>1447</v>
      </c>
      <c r="G32" s="291"/>
      <c r="H32" s="291"/>
      <c r="I32" s="495" t="s">
        <v>1431</v>
      </c>
      <c r="J32" s="495" t="s">
        <v>1419</v>
      </c>
    </row>
    <row r="33" spans="1:10" x14ac:dyDescent="0.25">
      <c r="A33" s="376" t="s">
        <v>1448</v>
      </c>
      <c r="B33" s="291"/>
      <c r="C33" s="291"/>
      <c r="D33" s="495"/>
      <c r="E33" s="495" t="s">
        <v>1421</v>
      </c>
      <c r="F33" s="377" t="s">
        <v>1449</v>
      </c>
      <c r="G33" s="291"/>
      <c r="H33" s="291"/>
      <c r="I33" s="495" t="s">
        <v>1431</v>
      </c>
      <c r="J33" s="495" t="s">
        <v>1423</v>
      </c>
    </row>
    <row r="34" spans="1:10" x14ac:dyDescent="0.25">
      <c r="A34" s="376"/>
      <c r="B34" s="291"/>
      <c r="C34" s="291"/>
      <c r="D34" s="495"/>
      <c r="E34" s="495"/>
      <c r="F34" s="372" t="s">
        <v>1450</v>
      </c>
      <c r="G34" s="291"/>
      <c r="H34" s="291"/>
      <c r="I34" s="496" t="s">
        <v>1431</v>
      </c>
      <c r="J34" s="496" t="s">
        <v>210</v>
      </c>
    </row>
    <row r="35" spans="1:10" x14ac:dyDescent="0.25">
      <c r="A35" s="376" t="s">
        <v>1451</v>
      </c>
      <c r="B35" s="291"/>
      <c r="C35" s="291"/>
      <c r="D35" s="495"/>
      <c r="E35" s="495" t="s">
        <v>1423</v>
      </c>
      <c r="F35" s="372" t="s">
        <v>1452</v>
      </c>
      <c r="G35" s="291"/>
      <c r="H35" s="291"/>
      <c r="I35" s="495" t="s">
        <v>1431</v>
      </c>
      <c r="J35" s="496" t="s">
        <v>1436</v>
      </c>
    </row>
    <row r="36" spans="1:10" x14ac:dyDescent="0.25">
      <c r="A36" s="376"/>
      <c r="B36" s="291"/>
      <c r="C36" s="291"/>
      <c r="D36" s="495"/>
      <c r="E36" s="495"/>
      <c r="F36" s="372" t="s">
        <v>1453</v>
      </c>
      <c r="G36" s="291"/>
      <c r="H36" s="291"/>
      <c r="I36" s="496" t="s">
        <v>1434</v>
      </c>
      <c r="J36" s="496" t="s">
        <v>1419</v>
      </c>
    </row>
    <row r="37" spans="1:10" x14ac:dyDescent="0.25">
      <c r="A37" s="376" t="s">
        <v>1454</v>
      </c>
      <c r="B37" s="291"/>
      <c r="C37" s="291"/>
      <c r="D37" s="495"/>
      <c r="E37" s="495" t="s">
        <v>210</v>
      </c>
      <c r="F37" s="378"/>
      <c r="G37" s="291"/>
      <c r="H37" s="291"/>
      <c r="I37" s="494"/>
      <c r="J37" s="494"/>
    </row>
    <row r="38" spans="1:10" x14ac:dyDescent="0.25">
      <c r="A38" s="375"/>
      <c r="B38" s="291"/>
      <c r="C38" s="291"/>
      <c r="D38" s="495"/>
      <c r="E38" s="495"/>
      <c r="F38" s="371" t="s">
        <v>1455</v>
      </c>
      <c r="G38" s="291"/>
      <c r="H38" s="291"/>
      <c r="I38" s="495" t="s">
        <v>1436</v>
      </c>
      <c r="J38" s="495" t="s">
        <v>1436</v>
      </c>
    </row>
    <row r="39" spans="1:10" x14ac:dyDescent="0.25">
      <c r="A39" s="375" t="s">
        <v>1456</v>
      </c>
      <c r="B39" s="291"/>
      <c r="C39" s="291"/>
      <c r="D39" s="495"/>
      <c r="E39" s="495" t="s">
        <v>1428</v>
      </c>
      <c r="F39" s="371"/>
      <c r="G39" s="291"/>
      <c r="H39" s="291"/>
      <c r="I39" s="495"/>
      <c r="J39" s="495"/>
    </row>
    <row r="40" spans="1:10" x14ac:dyDescent="0.25">
      <c r="A40" s="514"/>
      <c r="B40" s="515"/>
      <c r="C40" s="515"/>
      <c r="D40" s="498"/>
      <c r="E40" s="498"/>
      <c r="F40" s="516" t="s">
        <v>1457</v>
      </c>
      <c r="G40" s="517"/>
      <c r="H40" s="518"/>
      <c r="I40" s="498"/>
      <c r="J40" s="498"/>
    </row>
    <row r="41" spans="1:10" x14ac:dyDescent="0.25">
      <c r="A41" s="373"/>
      <c r="B41" s="291"/>
      <c r="C41" s="291"/>
      <c r="D41" s="291"/>
      <c r="E41" s="291"/>
      <c r="F41" s="291"/>
      <c r="G41" s="291"/>
      <c r="H41" s="291"/>
      <c r="I41" s="291"/>
      <c r="J41" s="374"/>
    </row>
    <row r="42" spans="1:10" x14ac:dyDescent="0.25">
      <c r="A42" s="393" t="s">
        <v>1607</v>
      </c>
      <c r="B42" s="324"/>
      <c r="C42" s="324"/>
      <c r="D42" s="324"/>
      <c r="E42" s="324"/>
      <c r="F42" s="324"/>
      <c r="G42" s="324"/>
      <c r="H42" s="324"/>
      <c r="I42" s="324"/>
      <c r="J42" s="394"/>
    </row>
    <row r="43" spans="1:10" x14ac:dyDescent="0.25">
      <c r="A43" s="393" t="s">
        <v>1608</v>
      </c>
      <c r="B43" s="324"/>
      <c r="C43" s="324"/>
      <c r="D43" s="324"/>
      <c r="E43" s="324"/>
      <c r="F43" s="324"/>
      <c r="G43" s="324"/>
      <c r="H43" s="324"/>
      <c r="I43" s="324"/>
      <c r="J43" s="394"/>
    </row>
    <row r="44" spans="1:10" x14ac:dyDescent="0.25">
      <c r="A44" s="393" t="s">
        <v>1609</v>
      </c>
      <c r="B44" s="324"/>
      <c r="C44" s="324"/>
      <c r="D44" s="324"/>
      <c r="E44" s="324"/>
      <c r="F44" s="324"/>
      <c r="G44" s="324"/>
      <c r="H44" s="324"/>
      <c r="I44" s="324"/>
      <c r="J44" s="394"/>
    </row>
    <row r="45" spans="1:10" x14ac:dyDescent="0.25">
      <c r="A45" s="393" t="s">
        <v>1610</v>
      </c>
      <c r="B45" s="324"/>
      <c r="C45" s="324"/>
      <c r="D45" s="324"/>
      <c r="E45" s="324"/>
      <c r="F45" s="324"/>
      <c r="G45" s="324"/>
      <c r="H45" s="324"/>
      <c r="I45" s="324"/>
      <c r="J45" s="394"/>
    </row>
    <row r="46" spans="1:10" x14ac:dyDescent="0.25">
      <c r="A46" s="395"/>
      <c r="B46" s="396"/>
      <c r="C46" s="396"/>
      <c r="D46" s="396"/>
      <c r="E46" s="396"/>
      <c r="F46" s="396"/>
      <c r="G46" s="396"/>
      <c r="H46" s="396"/>
      <c r="I46" s="396"/>
      <c r="J46" s="397"/>
    </row>
  </sheetData>
  <sheetProtection selectLockedCells="1"/>
  <mergeCells count="13">
    <mergeCell ref="A1:J1"/>
    <mergeCell ref="H2:J2"/>
    <mergeCell ref="C3:J3"/>
    <mergeCell ref="B4:G4"/>
    <mergeCell ref="A5:B5"/>
    <mergeCell ref="C5:D5"/>
    <mergeCell ref="E5:F5"/>
    <mergeCell ref="A7:J7"/>
    <mergeCell ref="A9:E9"/>
    <mergeCell ref="F9:J9"/>
    <mergeCell ref="I4:J4"/>
    <mergeCell ref="I5:J5"/>
    <mergeCell ref="C6:E6"/>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tabColor theme="9" tint="0.39997558519241921"/>
    <pageSetUpPr fitToPage="1"/>
  </sheetPr>
  <dimension ref="A1:I38"/>
  <sheetViews>
    <sheetView showGridLines="0" topLeftCell="A10" workbookViewId="0">
      <selection activeCell="E19" sqref="E19"/>
    </sheetView>
  </sheetViews>
  <sheetFormatPr baseColWidth="10" defaultRowHeight="15" x14ac:dyDescent="0.25"/>
  <cols>
    <col min="2" max="2" width="16.140625" customWidth="1"/>
    <col min="3" max="3" width="6.140625" customWidth="1"/>
    <col min="4" max="4" width="7.28515625" customWidth="1"/>
    <col min="5" max="5" width="11" customWidth="1"/>
    <col min="6" max="7" width="16.7109375" customWidth="1"/>
    <col min="8" max="9" width="15.28515625" customWidth="1"/>
  </cols>
  <sheetData>
    <row r="1" spans="1:9" x14ac:dyDescent="0.25">
      <c r="A1" s="1409" t="s">
        <v>195</v>
      </c>
      <c r="B1" s="1409"/>
      <c r="C1" s="1409"/>
      <c r="D1" s="1409"/>
      <c r="E1" s="1409"/>
      <c r="F1" s="1409"/>
      <c r="G1" s="1409"/>
      <c r="H1" s="1409"/>
      <c r="I1" s="1409"/>
    </row>
    <row r="2" spans="1:9" ht="24.95" customHeight="1" x14ac:dyDescent="0.25">
      <c r="A2" s="47"/>
      <c r="B2" s="47"/>
      <c r="C2" s="47"/>
      <c r="D2" s="47"/>
      <c r="E2" s="47"/>
      <c r="F2" s="47"/>
      <c r="G2" s="47"/>
      <c r="H2" s="1410" t="s">
        <v>2916</v>
      </c>
      <c r="I2" s="1457"/>
    </row>
    <row r="3" spans="1:9" s="193" customFormat="1" ht="15" customHeight="1" x14ac:dyDescent="0.2">
      <c r="A3" s="589" t="s">
        <v>38</v>
      </c>
      <c r="B3" s="595"/>
      <c r="C3" s="1458">
        <f>'NOTE 11'!C3</f>
        <v>0</v>
      </c>
      <c r="D3" s="1458"/>
      <c r="E3" s="1458"/>
      <c r="F3" s="1458"/>
      <c r="G3" s="1458"/>
      <c r="H3" s="1458"/>
      <c r="I3" s="1458"/>
    </row>
    <row r="4" spans="1:9" s="193" customFormat="1" ht="15" customHeight="1" x14ac:dyDescent="0.2">
      <c r="A4" s="589" t="s">
        <v>39</v>
      </c>
      <c r="B4" s="1458">
        <f>'NOTE 11'!B4</f>
        <v>0</v>
      </c>
      <c r="C4" s="1459"/>
      <c r="D4" s="1459"/>
      <c r="E4" s="1459"/>
      <c r="F4" s="1459"/>
      <c r="G4" s="1459"/>
      <c r="H4" s="591" t="s">
        <v>40</v>
      </c>
      <c r="I4" s="463">
        <f>'NOTE 11'!I4</f>
        <v>0</v>
      </c>
    </row>
    <row r="5" spans="1:9" s="193" customFormat="1" ht="15" customHeight="1" x14ac:dyDescent="0.2">
      <c r="A5" s="589" t="s">
        <v>41</v>
      </c>
      <c r="B5" s="589"/>
      <c r="C5" s="1459">
        <f>'NOTE 11'!C5</f>
        <v>0</v>
      </c>
      <c r="D5" s="1459"/>
      <c r="E5" s="1459"/>
      <c r="F5" s="592" t="s">
        <v>42</v>
      </c>
      <c r="G5" s="569">
        <f>'NOTE 11'!F5</f>
        <v>0</v>
      </c>
      <c r="H5" s="591" t="s">
        <v>43</v>
      </c>
      <c r="I5" s="572">
        <f>'NOTE 11'!I5</f>
        <v>0</v>
      </c>
    </row>
    <row r="6" spans="1:9" s="193" customFormat="1" ht="15" customHeight="1" x14ac:dyDescent="0.2">
      <c r="A6" s="589" t="s">
        <v>1618</v>
      </c>
      <c r="B6" s="589"/>
      <c r="C6" s="1447">
        <f>'NOTE 11'!C6</f>
        <v>0</v>
      </c>
      <c r="D6" s="1447"/>
      <c r="E6" s="1447"/>
      <c r="F6" s="593"/>
      <c r="G6" s="463"/>
      <c r="H6" s="594"/>
      <c r="I6" s="463"/>
    </row>
    <row r="7" spans="1:9" ht="35.25" customHeight="1" x14ac:dyDescent="0.25">
      <c r="A7" s="1462" t="s">
        <v>2917</v>
      </c>
      <c r="B7" s="1462"/>
      <c r="C7" s="1462"/>
      <c r="D7" s="1462"/>
      <c r="E7" s="1462"/>
      <c r="F7" s="1462"/>
      <c r="G7" s="1462"/>
      <c r="H7" s="1462"/>
      <c r="I7" s="1462"/>
    </row>
    <row r="8" spans="1:9" ht="27.75" customHeight="1" x14ac:dyDescent="0.25">
      <c r="A8" s="1665" t="s">
        <v>716</v>
      </c>
      <c r="B8" s="1665"/>
      <c r="C8" s="1665"/>
      <c r="D8" s="1665"/>
      <c r="E8" s="1665"/>
      <c r="F8" s="1665"/>
      <c r="G8" s="1665"/>
      <c r="H8" s="1665"/>
      <c r="I8" s="1665"/>
    </row>
    <row r="9" spans="1:9" s="10" customFormat="1" ht="18.75" customHeight="1" x14ac:dyDescent="0.25">
      <c r="A9" s="1640" t="s">
        <v>544</v>
      </c>
      <c r="B9" s="1640"/>
      <c r="C9" s="1640"/>
      <c r="D9" s="1640"/>
      <c r="E9" s="1640"/>
      <c r="F9" s="1640"/>
      <c r="G9" s="1640"/>
      <c r="H9" s="459" t="s">
        <v>545</v>
      </c>
      <c r="I9" s="459" t="s">
        <v>546</v>
      </c>
    </row>
    <row r="10" spans="1:9" ht="18.75" customHeight="1" x14ac:dyDescent="0.25">
      <c r="A10" s="1664" t="s">
        <v>717</v>
      </c>
      <c r="B10" s="1664"/>
      <c r="C10" s="1664"/>
      <c r="D10" s="1664"/>
      <c r="E10" s="1664"/>
      <c r="F10" s="1664"/>
      <c r="G10" s="1664"/>
      <c r="H10" s="216"/>
      <c r="I10" s="216"/>
    </row>
    <row r="11" spans="1:9" ht="18.75" customHeight="1" x14ac:dyDescent="0.25">
      <c r="A11" s="1664" t="s">
        <v>718</v>
      </c>
      <c r="B11" s="1664"/>
      <c r="C11" s="1664"/>
      <c r="D11" s="1664"/>
      <c r="E11" s="1664"/>
      <c r="F11" s="1664"/>
      <c r="G11" s="1664"/>
      <c r="H11" s="216"/>
      <c r="I11" s="216"/>
    </row>
    <row r="12" spans="1:9" ht="18.75" customHeight="1" x14ac:dyDescent="0.25">
      <c r="A12" s="1664" t="s">
        <v>719</v>
      </c>
      <c r="B12" s="1664"/>
      <c r="C12" s="1664"/>
      <c r="D12" s="1664"/>
      <c r="E12" s="1664"/>
      <c r="F12" s="1664"/>
      <c r="G12" s="1664"/>
      <c r="H12" s="216"/>
      <c r="I12" s="216"/>
    </row>
    <row r="13" spans="1:9" ht="18.75" customHeight="1" x14ac:dyDescent="0.25">
      <c r="A13" s="1664" t="s">
        <v>720</v>
      </c>
      <c r="B13" s="1664"/>
      <c r="C13" s="1664"/>
      <c r="D13" s="1664"/>
      <c r="E13" s="1664"/>
      <c r="F13" s="1664"/>
      <c r="G13" s="1664"/>
      <c r="H13" s="216"/>
      <c r="I13" s="216"/>
    </row>
    <row r="14" spans="1:9" ht="18.75" customHeight="1" x14ac:dyDescent="0.25">
      <c r="A14" s="1664" t="s">
        <v>721</v>
      </c>
      <c r="B14" s="1664"/>
      <c r="C14" s="1664"/>
      <c r="D14" s="1664"/>
      <c r="E14" s="1664"/>
      <c r="F14" s="1664"/>
      <c r="G14" s="1664"/>
      <c r="H14" s="216"/>
      <c r="I14" s="216"/>
    </row>
    <row r="15" spans="1:9" ht="18.75" customHeight="1" x14ac:dyDescent="0.25">
      <c r="A15" s="1664" t="s">
        <v>722</v>
      </c>
      <c r="B15" s="1664"/>
      <c r="C15" s="1664"/>
      <c r="D15" s="1664"/>
      <c r="E15" s="1664"/>
      <c r="F15" s="1664"/>
      <c r="G15" s="1664"/>
      <c r="H15" s="216"/>
      <c r="I15" s="216"/>
    </row>
    <row r="16" spans="1:9" s="3" customFormat="1" ht="12" customHeight="1" x14ac:dyDescent="0.2">
      <c r="A16" s="962" t="s">
        <v>2778</v>
      </c>
      <c r="B16" s="986"/>
      <c r="C16" s="986"/>
      <c r="D16" s="986"/>
      <c r="E16" s="986"/>
      <c r="F16" s="986"/>
      <c r="G16" s="986"/>
      <c r="H16" s="987"/>
      <c r="I16" s="987"/>
    </row>
    <row r="17" spans="1:9" s="3" customFormat="1" ht="12" customHeight="1" x14ac:dyDescent="0.2">
      <c r="A17" s="1059" t="s">
        <v>2957</v>
      </c>
      <c r="B17" s="986"/>
      <c r="C17" s="986"/>
      <c r="D17" s="986"/>
      <c r="E17" s="986"/>
      <c r="F17" s="986"/>
      <c r="G17" s="986"/>
      <c r="H17" s="987"/>
      <c r="I17" s="987"/>
    </row>
    <row r="18" spans="1:9" ht="12.75" customHeight="1" x14ac:dyDescent="0.25">
      <c r="B18" s="213"/>
      <c r="C18" s="213"/>
      <c r="D18" s="213"/>
      <c r="E18" s="213"/>
      <c r="F18" s="213"/>
      <c r="G18" s="213"/>
      <c r="H18" s="213"/>
      <c r="I18" s="214"/>
    </row>
    <row r="19" spans="1:9" ht="27.75" customHeight="1" x14ac:dyDescent="0.25">
      <c r="A19" s="1665" t="s">
        <v>723</v>
      </c>
      <c r="B19" s="1665"/>
      <c r="C19" s="1665"/>
      <c r="D19" s="1665"/>
      <c r="E19" s="1665"/>
      <c r="F19" s="1665"/>
      <c r="G19" s="1665"/>
      <c r="H19" s="1665"/>
      <c r="I19" s="1665"/>
    </row>
    <row r="20" spans="1:9" s="10" customFormat="1" ht="18.75" customHeight="1" x14ac:dyDescent="0.25">
      <c r="A20" s="1640" t="s">
        <v>544</v>
      </c>
      <c r="B20" s="1640"/>
      <c r="C20" s="1640"/>
      <c r="D20" s="1640"/>
      <c r="E20" s="1640"/>
      <c r="F20" s="1640"/>
      <c r="G20" s="1640"/>
      <c r="H20" s="459" t="s">
        <v>545</v>
      </c>
      <c r="I20" s="459" t="s">
        <v>546</v>
      </c>
    </row>
    <row r="21" spans="1:9" ht="18.75" customHeight="1" x14ac:dyDescent="0.25">
      <c r="A21" s="1591" t="s">
        <v>724</v>
      </c>
      <c r="B21" s="1591"/>
      <c r="C21" s="1591"/>
      <c r="D21" s="1591"/>
      <c r="E21" s="1591"/>
      <c r="F21" s="1591"/>
      <c r="G21" s="1591"/>
      <c r="H21" s="217"/>
      <c r="I21" s="217"/>
    </row>
    <row r="22" spans="1:9" ht="18.75" customHeight="1" x14ac:dyDescent="0.25">
      <c r="A22" s="1664" t="s">
        <v>725</v>
      </c>
      <c r="B22" s="1664"/>
      <c r="C22" s="1664"/>
      <c r="D22" s="1664"/>
      <c r="E22" s="1664"/>
      <c r="F22" s="1664"/>
      <c r="G22" s="1664"/>
      <c r="H22" s="216"/>
      <c r="I22" s="216"/>
    </row>
    <row r="23" spans="1:9" ht="18.75" customHeight="1" x14ac:dyDescent="0.25">
      <c r="A23" s="1664" t="s">
        <v>726</v>
      </c>
      <c r="B23" s="1664"/>
      <c r="C23" s="1664"/>
      <c r="D23" s="1664"/>
      <c r="E23" s="1664"/>
      <c r="F23" s="1664"/>
      <c r="G23" s="1664"/>
      <c r="H23" s="216"/>
      <c r="I23" s="216"/>
    </row>
    <row r="24" spans="1:9" ht="18.75" customHeight="1" x14ac:dyDescent="0.25">
      <c r="A24" s="1664" t="s">
        <v>727</v>
      </c>
      <c r="B24" s="1664"/>
      <c r="C24" s="1664"/>
      <c r="D24" s="1664"/>
      <c r="E24" s="1664"/>
      <c r="F24" s="1664"/>
      <c r="G24" s="1664"/>
      <c r="H24" s="216"/>
      <c r="I24" s="216"/>
    </row>
    <row r="25" spans="1:9" ht="18.75" customHeight="1" x14ac:dyDescent="0.25">
      <c r="A25" s="1664" t="s">
        <v>728</v>
      </c>
      <c r="B25" s="1664"/>
      <c r="C25" s="1664"/>
      <c r="D25" s="1664"/>
      <c r="E25" s="1664"/>
      <c r="F25" s="1664"/>
      <c r="G25" s="1664"/>
      <c r="H25" s="216"/>
      <c r="I25" s="216"/>
    </row>
    <row r="26" spans="1:9" ht="18.75" customHeight="1" x14ac:dyDescent="0.25">
      <c r="A26" s="1664" t="s">
        <v>729</v>
      </c>
      <c r="B26" s="1664"/>
      <c r="C26" s="1664"/>
      <c r="D26" s="1664"/>
      <c r="E26" s="1664"/>
      <c r="F26" s="1664"/>
      <c r="G26" s="1664"/>
      <c r="H26" s="216"/>
      <c r="I26" s="216"/>
    </row>
    <row r="27" spans="1:9" ht="18.75" customHeight="1" x14ac:dyDescent="0.25">
      <c r="A27" s="1591" t="s">
        <v>730</v>
      </c>
      <c r="B27" s="1591"/>
      <c r="C27" s="1591"/>
      <c r="D27" s="1591"/>
      <c r="E27" s="1591"/>
      <c r="F27" s="1591"/>
      <c r="G27" s="1591"/>
      <c r="H27" s="217"/>
      <c r="I27" s="217"/>
    </row>
    <row r="28" spans="1:9" s="960" customFormat="1" ht="12" customHeight="1" x14ac:dyDescent="0.2">
      <c r="A28" s="962" t="s">
        <v>2778</v>
      </c>
      <c r="B28" s="984"/>
      <c r="C28" s="984"/>
      <c r="D28" s="984"/>
      <c r="E28" s="984"/>
      <c r="F28" s="984"/>
      <c r="G28" s="984"/>
      <c r="H28" s="985"/>
      <c r="I28" s="985"/>
    </row>
    <row r="29" spans="1:9" s="960" customFormat="1" ht="12" customHeight="1" x14ac:dyDescent="0.2">
      <c r="A29" s="1059" t="s">
        <v>2958</v>
      </c>
      <c r="B29" s="984"/>
      <c r="C29" s="984"/>
      <c r="D29" s="984"/>
      <c r="E29" s="984"/>
      <c r="F29" s="984"/>
      <c r="G29" s="984"/>
      <c r="H29" s="985"/>
      <c r="I29" s="985"/>
    </row>
    <row r="30" spans="1:9" x14ac:dyDescent="0.25">
      <c r="A30" s="213"/>
      <c r="B30" s="213"/>
      <c r="C30" s="213"/>
      <c r="D30" s="213"/>
      <c r="E30" s="213"/>
      <c r="F30" s="213"/>
      <c r="G30" s="213"/>
      <c r="H30" s="213"/>
      <c r="I30" s="214"/>
    </row>
    <row r="31" spans="1:9" ht="27.75" customHeight="1" x14ac:dyDescent="0.25">
      <c r="A31" s="1665" t="s">
        <v>731</v>
      </c>
      <c r="B31" s="1665"/>
      <c r="C31" s="1665"/>
      <c r="D31" s="1665"/>
      <c r="E31" s="1665"/>
      <c r="F31" s="1665"/>
      <c r="G31" s="1665"/>
      <c r="H31" s="1665"/>
      <c r="I31" s="1665"/>
    </row>
    <row r="32" spans="1:9" s="10" customFormat="1" ht="18.75" customHeight="1" x14ac:dyDescent="0.25">
      <c r="A32" s="1640" t="s">
        <v>544</v>
      </c>
      <c r="B32" s="1640"/>
      <c r="C32" s="1640"/>
      <c r="D32" s="1640"/>
      <c r="E32" s="1640"/>
      <c r="F32" s="1640" t="s">
        <v>545</v>
      </c>
      <c r="G32" s="1640"/>
      <c r="H32" s="1640" t="s">
        <v>546</v>
      </c>
      <c r="I32" s="1640"/>
    </row>
    <row r="33" spans="1:9" x14ac:dyDescent="0.25">
      <c r="A33" s="1666"/>
      <c r="B33" s="1666"/>
      <c r="C33" s="1666"/>
      <c r="D33" s="1666"/>
      <c r="E33" s="1666"/>
      <c r="F33" s="215" t="s">
        <v>732</v>
      </c>
      <c r="G33" s="215" t="s">
        <v>733</v>
      </c>
      <c r="H33" s="215" t="s">
        <v>732</v>
      </c>
      <c r="I33" s="215" t="s">
        <v>733</v>
      </c>
    </row>
    <row r="34" spans="1:9" ht="18.75" customHeight="1" x14ac:dyDescent="0.25">
      <c r="A34" s="1664" t="s">
        <v>734</v>
      </c>
      <c r="B34" s="1664"/>
      <c r="C34" s="1664"/>
      <c r="D34" s="1664"/>
      <c r="E34" s="1664"/>
      <c r="F34" s="216"/>
      <c r="G34" s="216"/>
      <c r="H34" s="216"/>
      <c r="I34" s="216"/>
    </row>
    <row r="35" spans="1:9" ht="18.75" customHeight="1" x14ac:dyDescent="0.25">
      <c r="A35" s="1664" t="s">
        <v>735</v>
      </c>
      <c r="B35" s="1664"/>
      <c r="C35" s="1664"/>
      <c r="D35" s="1664"/>
      <c r="E35" s="1664"/>
      <c r="F35" s="216"/>
      <c r="G35" s="216"/>
      <c r="H35" s="216"/>
      <c r="I35" s="216"/>
    </row>
    <row r="36" spans="1:9" ht="18.75" customHeight="1" x14ac:dyDescent="0.25">
      <c r="A36" s="1664" t="s">
        <v>736</v>
      </c>
      <c r="B36" s="1664"/>
      <c r="C36" s="1664"/>
      <c r="D36" s="1664"/>
      <c r="E36" s="1664"/>
      <c r="F36" s="216"/>
      <c r="G36" s="216"/>
      <c r="H36" s="216"/>
      <c r="I36" s="216"/>
    </row>
    <row r="37" spans="1:9" s="3" customFormat="1" ht="12" customHeight="1" x14ac:dyDescent="0.2">
      <c r="A37" s="962" t="s">
        <v>2778</v>
      </c>
    </row>
    <row r="38" spans="1:9" s="3" customFormat="1" ht="12" customHeight="1" x14ac:dyDescent="0.2">
      <c r="A38" s="1059" t="s">
        <v>2959</v>
      </c>
    </row>
  </sheetData>
  <sheetProtection selectLockedCells="1"/>
  <mergeCells count="32">
    <mergeCell ref="A31:I31"/>
    <mergeCell ref="A14:G14"/>
    <mergeCell ref="A15:G15"/>
    <mergeCell ref="A27:G27"/>
    <mergeCell ref="A13:G13"/>
    <mergeCell ref="A26:G26"/>
    <mergeCell ref="A1:I1"/>
    <mergeCell ref="H2:I2"/>
    <mergeCell ref="C3:I3"/>
    <mergeCell ref="B4:G4"/>
    <mergeCell ref="C5:E5"/>
    <mergeCell ref="A7:I7"/>
    <mergeCell ref="A8:I8"/>
    <mergeCell ref="A9:G9"/>
    <mergeCell ref="A10:G10"/>
    <mergeCell ref="A11:G11"/>
    <mergeCell ref="A12:G12"/>
    <mergeCell ref="C6:E6"/>
    <mergeCell ref="A36:E36"/>
    <mergeCell ref="A32:E32"/>
    <mergeCell ref="F32:G32"/>
    <mergeCell ref="A19:I19"/>
    <mergeCell ref="A20:G20"/>
    <mergeCell ref="A21:G21"/>
    <mergeCell ref="A22:G22"/>
    <mergeCell ref="A23:G23"/>
    <mergeCell ref="H32:I32"/>
    <mergeCell ref="A33:E33"/>
    <mergeCell ref="A34:E34"/>
    <mergeCell ref="A35:E35"/>
    <mergeCell ref="A24:G24"/>
    <mergeCell ref="A25:G25"/>
  </mergeCells>
  <dataValidations count="1">
    <dataValidation type="whole" allowBlank="1" showInputMessage="1" showErrorMessage="1" errorTitle="Attention!" error="Valeur numérique attendue" sqref="H10:I15 H21:I27 F34:I36">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tabColor theme="9" tint="0.39997558519241921"/>
    <pageSetUpPr fitToPage="1"/>
  </sheetPr>
  <dimension ref="A1:I25"/>
  <sheetViews>
    <sheetView showGridLines="0" workbookViewId="0">
      <selection activeCell="E19" sqref="E19"/>
    </sheetView>
  </sheetViews>
  <sheetFormatPr baseColWidth="10" defaultRowHeight="15" x14ac:dyDescent="0.25"/>
  <cols>
    <col min="2" max="2" width="15.7109375" customWidth="1"/>
    <col min="3" max="3" width="8.7109375" customWidth="1"/>
    <col min="4" max="4" width="9" customWidth="1"/>
    <col min="5" max="5" width="5.7109375" customWidth="1"/>
    <col min="6" max="7" width="18.42578125" customWidth="1"/>
    <col min="8" max="9" width="17" customWidth="1"/>
  </cols>
  <sheetData>
    <row r="1" spans="1:9" x14ac:dyDescent="0.25">
      <c r="A1" s="1409" t="s">
        <v>195</v>
      </c>
      <c r="B1" s="1409"/>
      <c r="C1" s="1409"/>
      <c r="D1" s="1409"/>
      <c r="E1" s="1409"/>
      <c r="F1" s="1409"/>
      <c r="G1" s="1409"/>
      <c r="H1" s="1409"/>
      <c r="I1" s="1409"/>
    </row>
    <row r="2" spans="1:9" ht="24.95" customHeight="1" x14ac:dyDescent="0.25">
      <c r="A2" s="47"/>
      <c r="B2" s="47"/>
      <c r="C2" s="47"/>
      <c r="D2" s="47"/>
      <c r="E2" s="47"/>
      <c r="F2" s="47"/>
      <c r="G2" s="47"/>
      <c r="H2" s="1410" t="s">
        <v>2918</v>
      </c>
      <c r="I2" s="1457"/>
    </row>
    <row r="3" spans="1:9" s="193" customFormat="1" ht="15" customHeight="1" x14ac:dyDescent="0.2">
      <c r="A3" s="589" t="s">
        <v>38</v>
      </c>
      <c r="B3" s="595"/>
      <c r="C3" s="1458">
        <f>'NOTE 11'!C3</f>
        <v>0</v>
      </c>
      <c r="D3" s="1458"/>
      <c r="E3" s="1458"/>
      <c r="F3" s="1458"/>
      <c r="G3" s="1458"/>
      <c r="H3" s="1458"/>
      <c r="I3" s="1458"/>
    </row>
    <row r="4" spans="1:9" s="193" customFormat="1" ht="15" customHeight="1" x14ac:dyDescent="0.2">
      <c r="A4" s="589" t="s">
        <v>39</v>
      </c>
      <c r="B4" s="1458">
        <f>'NOTE 11'!B4</f>
        <v>0</v>
      </c>
      <c r="C4" s="1459"/>
      <c r="D4" s="1459"/>
      <c r="E4" s="1459"/>
      <c r="F4" s="1459"/>
      <c r="G4" s="1459"/>
      <c r="H4" s="591" t="s">
        <v>40</v>
      </c>
      <c r="I4" s="463">
        <f>'NOTE 11'!I4</f>
        <v>0</v>
      </c>
    </row>
    <row r="5" spans="1:9" s="193" customFormat="1" ht="15" customHeight="1" x14ac:dyDescent="0.2">
      <c r="A5" s="589" t="s">
        <v>41</v>
      </c>
      <c r="B5" s="589"/>
      <c r="C5" s="1459">
        <f>'NOTE 11'!C5</f>
        <v>0</v>
      </c>
      <c r="D5" s="1459"/>
      <c r="E5" s="1459"/>
      <c r="F5" s="592" t="s">
        <v>42</v>
      </c>
      <c r="G5" s="569">
        <f>'NOTE 11'!F5</f>
        <v>0</v>
      </c>
      <c r="H5" s="591" t="s">
        <v>43</v>
      </c>
      <c r="I5" s="572">
        <f>'NOTE 11'!I5</f>
        <v>0</v>
      </c>
    </row>
    <row r="6" spans="1:9" s="193" customFormat="1" ht="15" customHeight="1" x14ac:dyDescent="0.2">
      <c r="A6" s="589" t="s">
        <v>1618</v>
      </c>
      <c r="B6" s="589"/>
      <c r="C6" s="1447">
        <f>'NOTE 11'!C6</f>
        <v>0</v>
      </c>
      <c r="D6" s="1447"/>
      <c r="E6" s="463"/>
      <c r="F6" s="593"/>
      <c r="G6" s="463"/>
      <c r="H6" s="594"/>
      <c r="I6" s="463"/>
    </row>
    <row r="7" spans="1:9" ht="36" customHeight="1" x14ac:dyDescent="0.25">
      <c r="A7" s="1462" t="s">
        <v>2919</v>
      </c>
      <c r="B7" s="1462"/>
      <c r="C7" s="1462"/>
      <c r="D7" s="1462"/>
      <c r="E7" s="1462"/>
      <c r="F7" s="1462"/>
      <c r="G7" s="1462"/>
      <c r="H7" s="1462"/>
      <c r="I7" s="1462"/>
    </row>
    <row r="8" spans="1:9" ht="27.75" customHeight="1" x14ac:dyDescent="0.25">
      <c r="A8" s="1665" t="s">
        <v>737</v>
      </c>
      <c r="B8" s="1665"/>
      <c r="C8" s="1665"/>
      <c r="D8" s="1665"/>
      <c r="E8" s="1665"/>
      <c r="F8" s="1665"/>
      <c r="G8" s="1665"/>
      <c r="H8" s="1665"/>
      <c r="I8" s="1665"/>
    </row>
    <row r="9" spans="1:9" ht="20.25" customHeight="1" x14ac:dyDescent="0.25">
      <c r="A9" s="1640" t="s">
        <v>544</v>
      </c>
      <c r="B9" s="1640"/>
      <c r="C9" s="1640"/>
      <c r="D9" s="1640"/>
      <c r="E9" s="1640"/>
      <c r="F9" s="1640"/>
      <c r="G9" s="1640"/>
      <c r="H9" s="459" t="s">
        <v>545</v>
      </c>
      <c r="I9" s="459" t="s">
        <v>546</v>
      </c>
    </row>
    <row r="10" spans="1:9" ht="25.5" customHeight="1" x14ac:dyDescent="0.25">
      <c r="A10" s="1587" t="s">
        <v>738</v>
      </c>
      <c r="B10" s="1587"/>
      <c r="C10" s="1587"/>
      <c r="D10" s="1587"/>
      <c r="E10" s="1587"/>
      <c r="F10" s="1587"/>
      <c r="G10" s="1587"/>
      <c r="H10" s="182"/>
      <c r="I10" s="182"/>
    </row>
    <row r="11" spans="1:9" ht="25.5" customHeight="1" x14ac:dyDescent="0.25">
      <c r="A11" s="1587" t="s">
        <v>739</v>
      </c>
      <c r="B11" s="1587"/>
      <c r="C11" s="1587"/>
      <c r="D11" s="1587"/>
      <c r="E11" s="1587"/>
      <c r="F11" s="1587"/>
      <c r="G11" s="1587"/>
      <c r="H11" s="182"/>
      <c r="I11" s="182"/>
    </row>
    <row r="12" spans="1:9" ht="25.5" customHeight="1" x14ac:dyDescent="0.25">
      <c r="A12" s="1591" t="s">
        <v>740</v>
      </c>
      <c r="B12" s="1591"/>
      <c r="C12" s="1591"/>
      <c r="D12" s="1591"/>
      <c r="E12" s="1591"/>
      <c r="F12" s="1591"/>
      <c r="G12" s="1591"/>
      <c r="H12" s="183"/>
      <c r="I12" s="183"/>
    </row>
    <row r="13" spans="1:9" s="960" customFormat="1" ht="12" customHeight="1" x14ac:dyDescent="0.2">
      <c r="A13" s="962" t="s">
        <v>2778</v>
      </c>
      <c r="B13" s="984"/>
      <c r="C13" s="984"/>
      <c r="D13" s="984"/>
      <c r="E13" s="984"/>
      <c r="F13" s="984"/>
      <c r="G13" s="984"/>
      <c r="H13" s="985"/>
      <c r="I13" s="985"/>
    </row>
    <row r="14" spans="1:9" s="960" customFormat="1" ht="12" customHeight="1" x14ac:dyDescent="0.2">
      <c r="A14" s="1059" t="s">
        <v>2960</v>
      </c>
      <c r="B14" s="984"/>
      <c r="C14" s="984"/>
      <c r="D14" s="984"/>
      <c r="E14" s="984"/>
      <c r="F14" s="984"/>
      <c r="G14" s="984"/>
      <c r="H14" s="985"/>
      <c r="I14" s="985"/>
    </row>
    <row r="15" spans="1:9" x14ac:dyDescent="0.25">
      <c r="A15" s="193"/>
      <c r="B15" s="193"/>
      <c r="C15" s="193"/>
      <c r="D15" s="193"/>
      <c r="E15" s="193"/>
      <c r="F15" s="193"/>
      <c r="G15" s="193"/>
      <c r="H15" s="193"/>
      <c r="I15" s="193"/>
    </row>
    <row r="16" spans="1:9" ht="27.75" customHeight="1" x14ac:dyDescent="0.25">
      <c r="A16" s="1665" t="s">
        <v>741</v>
      </c>
      <c r="B16" s="1665"/>
      <c r="C16" s="1665"/>
      <c r="D16" s="1665"/>
      <c r="E16" s="1665"/>
      <c r="F16" s="1665"/>
      <c r="G16" s="1665"/>
      <c r="H16" s="1665"/>
      <c r="I16" s="1665"/>
    </row>
    <row r="17" spans="1:9" ht="20.25" customHeight="1" x14ac:dyDescent="0.25">
      <c r="A17" s="1640" t="s">
        <v>544</v>
      </c>
      <c r="B17" s="1640"/>
      <c r="C17" s="1640"/>
      <c r="D17" s="1640"/>
      <c r="E17" s="1640"/>
      <c r="F17" s="1640" t="s">
        <v>545</v>
      </c>
      <c r="G17" s="1640"/>
      <c r="H17" s="1640" t="s">
        <v>546</v>
      </c>
      <c r="I17" s="1640"/>
    </row>
    <row r="18" spans="1:9" ht="26.25" customHeight="1" x14ac:dyDescent="0.25">
      <c r="A18" s="1667"/>
      <c r="B18" s="1667"/>
      <c r="C18" s="1667"/>
      <c r="D18" s="1667"/>
      <c r="E18" s="1667"/>
      <c r="F18" s="215" t="s">
        <v>742</v>
      </c>
      <c r="G18" s="215" t="s">
        <v>743</v>
      </c>
      <c r="H18" s="215" t="s">
        <v>744</v>
      </c>
      <c r="I18" s="215" t="s">
        <v>743</v>
      </c>
    </row>
    <row r="19" spans="1:9" ht="25.5" customHeight="1" x14ac:dyDescent="0.25">
      <c r="A19" s="1587" t="s">
        <v>619</v>
      </c>
      <c r="B19" s="1587"/>
      <c r="C19" s="1587"/>
      <c r="D19" s="1587"/>
      <c r="E19" s="1587"/>
      <c r="F19" s="182"/>
      <c r="G19" s="182"/>
      <c r="H19" s="182"/>
      <c r="I19" s="182"/>
    </row>
    <row r="20" spans="1:9" ht="25.5" customHeight="1" x14ac:dyDescent="0.25">
      <c r="A20" s="1587" t="s">
        <v>620</v>
      </c>
      <c r="B20" s="1587"/>
      <c r="C20" s="1587"/>
      <c r="D20" s="1587"/>
      <c r="E20" s="1587"/>
      <c r="F20" s="182"/>
      <c r="G20" s="182"/>
      <c r="H20" s="182"/>
      <c r="I20" s="182"/>
    </row>
    <row r="21" spans="1:9" ht="25.5" customHeight="1" x14ac:dyDescent="0.25">
      <c r="A21" s="1587" t="s">
        <v>678</v>
      </c>
      <c r="B21" s="1587"/>
      <c r="C21" s="1587"/>
      <c r="D21" s="1587"/>
      <c r="E21" s="1587"/>
      <c r="F21" s="182"/>
      <c r="G21" s="182"/>
      <c r="H21" s="182"/>
      <c r="I21" s="182"/>
    </row>
    <row r="22" spans="1:9" ht="25.5" customHeight="1" x14ac:dyDescent="0.25">
      <c r="A22" s="1591" t="s">
        <v>745</v>
      </c>
      <c r="B22" s="1591"/>
      <c r="C22" s="1591"/>
      <c r="D22" s="1591"/>
      <c r="E22" s="1591"/>
      <c r="F22" s="180">
        <f>SUM(F19:F21)</f>
        <v>0</v>
      </c>
      <c r="G22" s="180">
        <f t="shared" ref="G22:I22" si="0">SUM(G19:G21)</f>
        <v>0</v>
      </c>
      <c r="H22" s="180">
        <f t="shared" si="0"/>
        <v>0</v>
      </c>
      <c r="I22" s="180">
        <f t="shared" si="0"/>
        <v>0</v>
      </c>
    </row>
    <row r="23" spans="1:9" s="3" customFormat="1" ht="12" customHeight="1" x14ac:dyDescent="0.2">
      <c r="A23" s="962" t="s">
        <v>2778</v>
      </c>
    </row>
    <row r="24" spans="1:9" s="3" customFormat="1" ht="12" customHeight="1" x14ac:dyDescent="0.2">
      <c r="A24" s="1059" t="s">
        <v>2961</v>
      </c>
    </row>
    <row r="25" spans="1:9" s="3" customFormat="1" ht="12" customHeight="1" x14ac:dyDescent="0.2">
      <c r="A25" s="1059" t="s">
        <v>2962</v>
      </c>
    </row>
  </sheetData>
  <sheetProtection selectLockedCells="1"/>
  <mergeCells count="21">
    <mergeCell ref="A21:E21"/>
    <mergeCell ref="A22:E22"/>
    <mergeCell ref="A17:E17"/>
    <mergeCell ref="A20:E20"/>
    <mergeCell ref="A16:I16"/>
    <mergeCell ref="A19:E19"/>
    <mergeCell ref="A1:I1"/>
    <mergeCell ref="H2:I2"/>
    <mergeCell ref="C3:I3"/>
    <mergeCell ref="B4:G4"/>
    <mergeCell ref="C5:E5"/>
    <mergeCell ref="A12:G12"/>
    <mergeCell ref="C6:D6"/>
    <mergeCell ref="F17:G17"/>
    <mergeCell ref="H17:I17"/>
    <mergeCell ref="A18:E18"/>
    <mergeCell ref="A7:I7"/>
    <mergeCell ref="A8:I8"/>
    <mergeCell ref="A9:G9"/>
    <mergeCell ref="A10:G10"/>
    <mergeCell ref="A11:G11"/>
  </mergeCells>
  <dataValidations count="2">
    <dataValidation type="whole" allowBlank="1" showInputMessage="1" showErrorMessage="1" errorTitle="Attention!" error="Valeur numérique attendue" sqref="G19:G21 I19:I21">
      <formula1>-9999999999999</formula1>
      <formula2>9999999999999</formula2>
    </dataValidation>
    <dataValidation type="decimal" allowBlank="1" showInputMessage="1" showErrorMessage="1" errorTitle="Attention!" error="Valeur numérique attendue" sqref="F19:F21 H19:H21">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1">
    <tabColor theme="9" tint="0.39997558519241921"/>
    <pageSetUpPr fitToPage="1"/>
  </sheetPr>
  <dimension ref="A1:H30"/>
  <sheetViews>
    <sheetView showGridLines="0" topLeftCell="B9" workbookViewId="0">
      <selection activeCell="E19" sqref="E19"/>
    </sheetView>
  </sheetViews>
  <sheetFormatPr baseColWidth="10" defaultRowHeight="15" x14ac:dyDescent="0.25"/>
  <cols>
    <col min="2" max="2" width="15.85546875" customWidth="1"/>
    <col min="3" max="3" width="10.140625" customWidth="1"/>
    <col min="4" max="4" width="9.28515625" customWidth="1"/>
    <col min="5" max="6" width="13.85546875" customWidth="1"/>
    <col min="7" max="8" width="15.7109375" customWidth="1"/>
  </cols>
  <sheetData>
    <row r="1" spans="1:8" x14ac:dyDescent="0.25">
      <c r="A1" s="1409" t="s">
        <v>195</v>
      </c>
      <c r="B1" s="1409"/>
      <c r="C1" s="1409"/>
      <c r="D1" s="1409"/>
      <c r="E1" s="1409"/>
      <c r="F1" s="1409"/>
      <c r="G1" s="1409"/>
      <c r="H1" s="1409"/>
    </row>
    <row r="2" spans="1:8" ht="24.95" customHeight="1" x14ac:dyDescent="0.25">
      <c r="A2" s="47"/>
      <c r="B2" s="47"/>
      <c r="C2" s="47"/>
      <c r="D2" s="47"/>
      <c r="E2" s="47"/>
      <c r="F2" s="47"/>
      <c r="G2" s="1410" t="s">
        <v>2920</v>
      </c>
      <c r="H2" s="1457"/>
    </row>
    <row r="3" spans="1:8" s="193" customFormat="1" ht="15" customHeight="1" x14ac:dyDescent="0.2">
      <c r="A3" s="589" t="s">
        <v>38</v>
      </c>
      <c r="B3" s="595"/>
      <c r="C3" s="1458">
        <f>'NOTE 11'!C3</f>
        <v>0</v>
      </c>
      <c r="D3" s="1458"/>
      <c r="E3" s="1458"/>
      <c r="F3" s="1458"/>
      <c r="G3" s="1458"/>
      <c r="H3" s="1458"/>
    </row>
    <row r="4" spans="1:8" s="193" customFormat="1" ht="15" customHeight="1" x14ac:dyDescent="0.2">
      <c r="A4" s="589" t="s">
        <v>39</v>
      </c>
      <c r="B4" s="1458">
        <f>'NOTE 11'!B4</f>
        <v>0</v>
      </c>
      <c r="C4" s="1459"/>
      <c r="D4" s="1459"/>
      <c r="E4" s="1459"/>
      <c r="F4" s="1459"/>
      <c r="G4" s="591" t="s">
        <v>40</v>
      </c>
      <c r="H4" s="463">
        <f>'NOTE 11'!I4</f>
        <v>0</v>
      </c>
    </row>
    <row r="5" spans="1:8" s="193" customFormat="1" ht="15" customHeight="1" x14ac:dyDescent="0.2">
      <c r="A5" s="589" t="s">
        <v>41</v>
      </c>
      <c r="B5" s="589"/>
      <c r="C5" s="1459">
        <f>'NOTE 11'!C5</f>
        <v>0</v>
      </c>
      <c r="D5" s="1459"/>
      <c r="E5" s="592" t="s">
        <v>42</v>
      </c>
      <c r="F5" s="569">
        <f>'NOTE 11'!F5</f>
        <v>0</v>
      </c>
      <c r="G5" s="591" t="s">
        <v>43</v>
      </c>
      <c r="H5" s="572">
        <f>'NOTE 11'!I5</f>
        <v>0</v>
      </c>
    </row>
    <row r="6" spans="1:8" s="193" customFormat="1" ht="15" customHeight="1" x14ac:dyDescent="0.2">
      <c r="A6" s="589" t="s">
        <v>1504</v>
      </c>
      <c r="B6" s="589"/>
      <c r="C6" s="1646">
        <f>'NOTE 11'!C6</f>
        <v>0</v>
      </c>
      <c r="D6" s="1646"/>
      <c r="E6" s="1646"/>
      <c r="F6" s="463"/>
      <c r="G6" s="594"/>
      <c r="H6" s="463"/>
    </row>
    <row r="7" spans="1:8" ht="35.25" customHeight="1" x14ac:dyDescent="0.25">
      <c r="A7" s="1462" t="s">
        <v>2921</v>
      </c>
      <c r="B7" s="1462"/>
      <c r="C7" s="1462"/>
      <c r="D7" s="1462"/>
      <c r="E7" s="1462"/>
      <c r="F7" s="1462"/>
      <c r="G7" s="1462"/>
      <c r="H7" s="1462"/>
    </row>
    <row r="8" spans="1:8" ht="27.75" customHeight="1" x14ac:dyDescent="0.25">
      <c r="A8" s="1640" t="s">
        <v>544</v>
      </c>
      <c r="B8" s="1640"/>
      <c r="C8" s="1640"/>
      <c r="D8" s="1640"/>
      <c r="E8" s="1640"/>
      <c r="F8" s="1640"/>
      <c r="G8" s="459" t="s">
        <v>545</v>
      </c>
      <c r="H8" s="459" t="s">
        <v>546</v>
      </c>
    </row>
    <row r="9" spans="1:8" ht="21" customHeight="1" x14ac:dyDescent="0.25">
      <c r="A9" s="1586" t="s">
        <v>746</v>
      </c>
      <c r="B9" s="1586"/>
      <c r="C9" s="1586"/>
      <c r="D9" s="1586"/>
      <c r="E9" s="1586"/>
      <c r="F9" s="1586"/>
      <c r="G9" s="178">
        <f>SUM(G11:G18)</f>
        <v>0</v>
      </c>
      <c r="H9" s="178">
        <f>SUM(H11:H18)</f>
        <v>0</v>
      </c>
    </row>
    <row r="10" spans="1:8" ht="16.5" customHeight="1" x14ac:dyDescent="0.25">
      <c r="A10" s="1653" t="s">
        <v>747</v>
      </c>
      <c r="B10" s="1653"/>
      <c r="C10" s="1653"/>
      <c r="D10" s="1653"/>
      <c r="E10" s="1653"/>
      <c r="F10" s="1653"/>
      <c r="G10" s="154"/>
      <c r="H10" s="154"/>
    </row>
    <row r="11" spans="1:8" ht="24.75" customHeight="1" x14ac:dyDescent="0.25">
      <c r="A11" s="1669"/>
      <c r="B11" s="1669"/>
      <c r="C11" s="1669"/>
      <c r="D11" s="1669"/>
      <c r="E11" s="1669"/>
      <c r="F11" s="1669"/>
      <c r="G11" s="182"/>
      <c r="H11" s="182"/>
    </row>
    <row r="12" spans="1:8" ht="24.75" customHeight="1" x14ac:dyDescent="0.25">
      <c r="A12" s="1669"/>
      <c r="B12" s="1669"/>
      <c r="C12" s="1669"/>
      <c r="D12" s="1669"/>
      <c r="E12" s="1669"/>
      <c r="F12" s="1669"/>
      <c r="G12" s="182"/>
      <c r="H12" s="182"/>
    </row>
    <row r="13" spans="1:8" ht="24.75" customHeight="1" x14ac:dyDescent="0.25">
      <c r="A13" s="1669"/>
      <c r="B13" s="1669"/>
      <c r="C13" s="1669"/>
      <c r="D13" s="1669"/>
      <c r="E13" s="1669"/>
      <c r="F13" s="1669"/>
      <c r="G13" s="182"/>
      <c r="H13" s="182"/>
    </row>
    <row r="14" spans="1:8" ht="24.75" customHeight="1" x14ac:dyDescent="0.25">
      <c r="A14" s="1669"/>
      <c r="B14" s="1669"/>
      <c r="C14" s="1669"/>
      <c r="D14" s="1669"/>
      <c r="E14" s="1669"/>
      <c r="F14" s="1669"/>
      <c r="G14" s="182"/>
      <c r="H14" s="182"/>
    </row>
    <row r="15" spans="1:8" ht="24.75" customHeight="1" x14ac:dyDescent="0.25">
      <c r="A15" s="1669"/>
      <c r="B15" s="1669"/>
      <c r="C15" s="1669"/>
      <c r="D15" s="1669"/>
      <c r="E15" s="1669"/>
      <c r="F15" s="1669"/>
      <c r="G15" s="182"/>
      <c r="H15" s="182"/>
    </row>
    <row r="16" spans="1:8" ht="24.75" customHeight="1" x14ac:dyDescent="0.25">
      <c r="A16" s="1669"/>
      <c r="B16" s="1669"/>
      <c r="C16" s="1669"/>
      <c r="D16" s="1669"/>
      <c r="E16" s="1669"/>
      <c r="F16" s="1669"/>
      <c r="G16" s="182"/>
      <c r="H16" s="182"/>
    </row>
    <row r="17" spans="1:8" ht="24.75" customHeight="1" x14ac:dyDescent="0.25">
      <c r="A17" s="1669"/>
      <c r="B17" s="1669"/>
      <c r="C17" s="1669"/>
      <c r="D17" s="1669"/>
      <c r="E17" s="1669"/>
      <c r="F17" s="1669"/>
      <c r="G17" s="182"/>
      <c r="H17" s="182"/>
    </row>
    <row r="18" spans="1:8" ht="24.75" customHeight="1" x14ac:dyDescent="0.25">
      <c r="A18" s="1669"/>
      <c r="B18" s="1669"/>
      <c r="C18" s="1669"/>
      <c r="D18" s="1669"/>
      <c r="E18" s="1669"/>
      <c r="F18" s="1669"/>
      <c r="G18" s="182"/>
      <c r="H18" s="182"/>
    </row>
    <row r="19" spans="1:8" ht="21" customHeight="1" x14ac:dyDescent="0.25">
      <c r="A19" s="1586" t="s">
        <v>748</v>
      </c>
      <c r="B19" s="1586"/>
      <c r="C19" s="1586"/>
      <c r="D19" s="1586"/>
      <c r="E19" s="1586"/>
      <c r="F19" s="1586"/>
      <c r="G19" s="153">
        <f>SUM(G21:G28)</f>
        <v>0</v>
      </c>
      <c r="H19" s="153">
        <f>SUM(H21:H28)</f>
        <v>0</v>
      </c>
    </row>
    <row r="20" spans="1:8" ht="16.5" customHeight="1" x14ac:dyDescent="0.25">
      <c r="A20" s="1653" t="s">
        <v>747</v>
      </c>
      <c r="B20" s="1653"/>
      <c r="C20" s="1653"/>
      <c r="D20" s="1653"/>
      <c r="E20" s="1653"/>
      <c r="F20" s="1653"/>
      <c r="G20" s="154"/>
      <c r="H20" s="154"/>
    </row>
    <row r="21" spans="1:8" ht="24.75" customHeight="1" x14ac:dyDescent="0.25">
      <c r="A21" s="1669"/>
      <c r="B21" s="1669"/>
      <c r="C21" s="1669"/>
      <c r="D21" s="1669"/>
      <c r="E21" s="1669"/>
      <c r="F21" s="1669"/>
      <c r="G21" s="182"/>
      <c r="H21" s="182"/>
    </row>
    <row r="22" spans="1:8" ht="24.75" customHeight="1" x14ac:dyDescent="0.25">
      <c r="A22" s="1669"/>
      <c r="B22" s="1669"/>
      <c r="C22" s="1669"/>
      <c r="D22" s="1669"/>
      <c r="E22" s="1669"/>
      <c r="F22" s="1669"/>
      <c r="G22" s="182"/>
      <c r="H22" s="182"/>
    </row>
    <row r="23" spans="1:8" ht="24.75" customHeight="1" x14ac:dyDescent="0.25">
      <c r="A23" s="1669"/>
      <c r="B23" s="1669"/>
      <c r="C23" s="1669"/>
      <c r="D23" s="1669"/>
      <c r="E23" s="1669"/>
      <c r="F23" s="1669"/>
      <c r="G23" s="182"/>
      <c r="H23" s="182"/>
    </row>
    <row r="24" spans="1:8" ht="24.75" customHeight="1" x14ac:dyDescent="0.25">
      <c r="A24" s="1669"/>
      <c r="B24" s="1669"/>
      <c r="C24" s="1669"/>
      <c r="D24" s="1669"/>
      <c r="E24" s="1669"/>
      <c r="F24" s="1669"/>
      <c r="G24" s="182"/>
      <c r="H24" s="182"/>
    </row>
    <row r="25" spans="1:8" ht="24.75" customHeight="1" x14ac:dyDescent="0.25">
      <c r="A25" s="1669"/>
      <c r="B25" s="1669"/>
      <c r="C25" s="1669"/>
      <c r="D25" s="1669"/>
      <c r="E25" s="1669"/>
      <c r="F25" s="1669"/>
      <c r="G25" s="182"/>
      <c r="H25" s="182"/>
    </row>
    <row r="26" spans="1:8" ht="24.75" customHeight="1" x14ac:dyDescent="0.25">
      <c r="A26" s="1669"/>
      <c r="B26" s="1669"/>
      <c r="C26" s="1669"/>
      <c r="D26" s="1669"/>
      <c r="E26" s="1669"/>
      <c r="F26" s="1669"/>
      <c r="G26" s="182"/>
      <c r="H26" s="182"/>
    </row>
    <row r="27" spans="1:8" ht="24.75" customHeight="1" x14ac:dyDescent="0.25">
      <c r="A27" s="1669"/>
      <c r="B27" s="1669"/>
      <c r="C27" s="1669"/>
      <c r="D27" s="1669"/>
      <c r="E27" s="1669"/>
      <c r="F27" s="1669"/>
      <c r="G27" s="182"/>
      <c r="H27" s="182"/>
    </row>
    <row r="28" spans="1:8" ht="24.75" customHeight="1" x14ac:dyDescent="0.25">
      <c r="A28" s="1669"/>
      <c r="B28" s="1669"/>
      <c r="C28" s="1669"/>
      <c r="D28" s="1669"/>
      <c r="E28" s="1669"/>
      <c r="F28" s="1669"/>
      <c r="G28" s="182"/>
      <c r="H28" s="182"/>
    </row>
    <row r="29" spans="1:8" s="3" customFormat="1" ht="14.25" customHeight="1" x14ac:dyDescent="0.2">
      <c r="A29" s="962" t="s">
        <v>2778</v>
      </c>
    </row>
    <row r="30" spans="1:8" s="3" customFormat="1" ht="24.75" customHeight="1" x14ac:dyDescent="0.2">
      <c r="A30" s="1668" t="s">
        <v>2963</v>
      </c>
      <c r="B30" s="1668"/>
      <c r="C30" s="1668"/>
      <c r="D30" s="1668"/>
      <c r="E30" s="1668"/>
      <c r="F30" s="1668"/>
      <c r="G30" s="1668"/>
      <c r="H30" s="1668"/>
    </row>
  </sheetData>
  <sheetProtection selectLockedCells="1"/>
  <mergeCells count="29">
    <mergeCell ref="A13:F13"/>
    <mergeCell ref="A14:F14"/>
    <mergeCell ref="A15:F15"/>
    <mergeCell ref="A8:F8"/>
    <mergeCell ref="A9:F9"/>
    <mergeCell ref="A10:F10"/>
    <mergeCell ref="A11:F11"/>
    <mergeCell ref="A12:F12"/>
    <mergeCell ref="A1:H1"/>
    <mergeCell ref="G2:H2"/>
    <mergeCell ref="C3:H3"/>
    <mergeCell ref="B4:F4"/>
    <mergeCell ref="C5:D5"/>
    <mergeCell ref="C6:E6"/>
    <mergeCell ref="A30:H30"/>
    <mergeCell ref="A28:F28"/>
    <mergeCell ref="A20:F20"/>
    <mergeCell ref="A21:F21"/>
    <mergeCell ref="A22:F22"/>
    <mergeCell ref="A23:F23"/>
    <mergeCell ref="A24:F24"/>
    <mergeCell ref="A25:F25"/>
    <mergeCell ref="A16:F16"/>
    <mergeCell ref="A17:F17"/>
    <mergeCell ref="A18:F18"/>
    <mergeCell ref="A26:F26"/>
    <mergeCell ref="A27:F27"/>
    <mergeCell ref="A7:H7"/>
    <mergeCell ref="A19:F19"/>
  </mergeCells>
  <dataValidations count="1">
    <dataValidation type="whole" allowBlank="1" showInputMessage="1" showErrorMessage="1" errorTitle="Attention!" error="Valeur numérique attendue" sqref="G10:H18 G20:H28">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2">
    <tabColor theme="9" tint="0.39997558519241921"/>
    <pageSetUpPr fitToPage="1"/>
  </sheetPr>
  <dimension ref="A1:K26"/>
  <sheetViews>
    <sheetView showGridLines="0" workbookViewId="0">
      <selection activeCell="E19" sqref="E19"/>
    </sheetView>
  </sheetViews>
  <sheetFormatPr baseColWidth="10" defaultRowHeight="15" x14ac:dyDescent="0.25"/>
  <cols>
    <col min="2" max="2" width="16.42578125" customWidth="1"/>
    <col min="5" max="5" width="5.42578125" customWidth="1"/>
    <col min="6" max="7" width="15.7109375" customWidth="1"/>
    <col min="8" max="8" width="11.28515625" customWidth="1"/>
    <col min="9" max="11" width="15.7109375" customWidth="1"/>
  </cols>
  <sheetData>
    <row r="1" spans="1:11" x14ac:dyDescent="0.25">
      <c r="A1" s="1672" t="s">
        <v>195</v>
      </c>
      <c r="B1" s="1672"/>
      <c r="C1" s="1672"/>
      <c r="D1" s="1672"/>
      <c r="E1" s="1672"/>
      <c r="F1" s="1672"/>
      <c r="G1" s="1672"/>
      <c r="H1" s="1672"/>
      <c r="I1" s="1672"/>
      <c r="J1" s="1672"/>
      <c r="K1" s="1672"/>
    </row>
    <row r="2" spans="1:11" ht="24.95" customHeight="1" x14ac:dyDescent="0.25">
      <c r="A2" s="1098"/>
      <c r="B2" s="1098"/>
      <c r="C2" s="1098"/>
      <c r="D2" s="1098"/>
      <c r="E2" s="1098"/>
      <c r="F2" s="1098"/>
      <c r="G2" s="953"/>
      <c r="H2" s="953"/>
      <c r="I2" s="953"/>
      <c r="J2" s="1673" t="s">
        <v>749</v>
      </c>
      <c r="K2" s="1674"/>
    </row>
    <row r="3" spans="1:11" s="193" customFormat="1" ht="15" customHeight="1" x14ac:dyDescent="0.2">
      <c r="A3" s="1099" t="s">
        <v>38</v>
      </c>
      <c r="B3" s="1100"/>
      <c r="C3" s="1675">
        <f>'NOTE 11'!C3</f>
        <v>0</v>
      </c>
      <c r="D3" s="1675"/>
      <c r="E3" s="1675"/>
      <c r="F3" s="1675"/>
      <c r="G3" s="1675"/>
      <c r="H3" s="1675"/>
      <c r="I3" s="1675"/>
      <c r="J3" s="1675"/>
      <c r="K3" s="1675"/>
    </row>
    <row r="4" spans="1:11" s="193" customFormat="1" ht="15" customHeight="1" x14ac:dyDescent="0.2">
      <c r="A4" s="1099" t="s">
        <v>39</v>
      </c>
      <c r="B4" s="1675">
        <f>'NOTE 11'!B4</f>
        <v>0</v>
      </c>
      <c r="C4" s="1675"/>
      <c r="D4" s="1675"/>
      <c r="E4" s="1675"/>
      <c r="F4" s="1675"/>
      <c r="G4" s="1675"/>
      <c r="H4" s="1675"/>
      <c r="I4" s="1675"/>
      <c r="J4" s="1101" t="s">
        <v>40</v>
      </c>
      <c r="K4" s="1102">
        <f>'NOTE 11'!I4</f>
        <v>0</v>
      </c>
    </row>
    <row r="5" spans="1:11" s="193" customFormat="1" ht="15" customHeight="1" x14ac:dyDescent="0.2">
      <c r="A5" s="1099" t="s">
        <v>41</v>
      </c>
      <c r="B5" s="1099"/>
      <c r="C5" s="1675">
        <f>'NOTE 11'!C5</f>
        <v>0</v>
      </c>
      <c r="D5" s="1675"/>
      <c r="E5" s="1675"/>
      <c r="F5" s="1103" t="s">
        <v>42</v>
      </c>
      <c r="G5" s="1676">
        <f>'NOTE 11'!F5</f>
        <v>0</v>
      </c>
      <c r="H5" s="1676"/>
      <c r="I5" s="1676"/>
      <c r="J5" s="1101" t="s">
        <v>43</v>
      </c>
      <c r="K5" s="1104">
        <f>'NOTE 11'!I5</f>
        <v>0</v>
      </c>
    </row>
    <row r="6" spans="1:11" s="193" customFormat="1" ht="15" customHeight="1" x14ac:dyDescent="0.2">
      <c r="A6" s="1105" t="s">
        <v>1504</v>
      </c>
      <c r="B6" s="1099"/>
      <c r="C6" s="1677">
        <f>'NOTE 11'!C6</f>
        <v>0</v>
      </c>
      <c r="D6" s="1677"/>
      <c r="E6" s="1677"/>
      <c r="F6" s="1106"/>
      <c r="G6" s="1104"/>
      <c r="H6" s="1104"/>
      <c r="I6" s="1104"/>
      <c r="J6" s="1107"/>
      <c r="K6" s="1104"/>
    </row>
    <row r="7" spans="1:11" ht="35.25" customHeight="1" x14ac:dyDescent="0.25">
      <c r="A7" s="1678" t="s">
        <v>1651</v>
      </c>
      <c r="B7" s="1678"/>
      <c r="C7" s="1678"/>
      <c r="D7" s="1678"/>
      <c r="E7" s="1678"/>
      <c r="F7" s="1678"/>
      <c r="G7" s="1678"/>
      <c r="H7" s="1678"/>
      <c r="I7" s="1678"/>
      <c r="J7" s="1678"/>
      <c r="K7" s="1678"/>
    </row>
    <row r="8" spans="1:11" ht="60" customHeight="1" x14ac:dyDescent="0.25">
      <c r="A8" s="1640" t="s">
        <v>544</v>
      </c>
      <c r="B8" s="1640"/>
      <c r="C8" s="1640"/>
      <c r="D8" s="1640"/>
      <c r="E8" s="1640"/>
      <c r="F8" s="1096" t="s">
        <v>545</v>
      </c>
      <c r="G8" s="1096" t="s">
        <v>546</v>
      </c>
      <c r="H8" s="1096" t="s">
        <v>565</v>
      </c>
      <c r="I8" s="1096" t="s">
        <v>750</v>
      </c>
      <c r="J8" s="1096" t="s">
        <v>751</v>
      </c>
      <c r="K8" s="1096" t="s">
        <v>695</v>
      </c>
    </row>
    <row r="9" spans="1:11" ht="23.25" customHeight="1" x14ac:dyDescent="0.25">
      <c r="A9" s="1670" t="s">
        <v>752</v>
      </c>
      <c r="B9" s="1670"/>
      <c r="C9" s="1670"/>
      <c r="D9" s="1670"/>
      <c r="E9" s="1670"/>
      <c r="F9" s="1108"/>
      <c r="G9" s="1108"/>
      <c r="H9" s="1109" t="str">
        <f>IF(G9,(F9-G9)/G9,IF(ISBLANK(G9),"",IF(F9,IF( F9 &gt; 0,1,-1),"")))</f>
        <v/>
      </c>
      <c r="I9" s="1108"/>
      <c r="J9" s="1108"/>
      <c r="K9" s="1108"/>
    </row>
    <row r="10" spans="1:11" ht="23.25" customHeight="1" x14ac:dyDescent="0.25">
      <c r="A10" s="1679" t="s">
        <v>2987</v>
      </c>
      <c r="B10" s="1680"/>
      <c r="C10" s="1680"/>
      <c r="D10" s="1680"/>
      <c r="E10" s="1681"/>
      <c r="F10" s="1108"/>
      <c r="G10" s="1108"/>
      <c r="H10" s="1109"/>
      <c r="I10" s="1108"/>
      <c r="J10" s="1108"/>
      <c r="K10" s="1108"/>
    </row>
    <row r="11" spans="1:11" ht="23.25" customHeight="1" x14ac:dyDescent="0.25">
      <c r="A11" s="1679" t="s">
        <v>2988</v>
      </c>
      <c r="B11" s="1680"/>
      <c r="C11" s="1680"/>
      <c r="D11" s="1680"/>
      <c r="E11" s="1681"/>
      <c r="F11" s="1108"/>
      <c r="G11" s="1108"/>
      <c r="H11" s="1109"/>
      <c r="I11" s="1108"/>
      <c r="J11" s="1108"/>
      <c r="K11" s="1108"/>
    </row>
    <row r="12" spans="1:11" ht="23.25" customHeight="1" x14ac:dyDescent="0.25">
      <c r="A12" s="1679" t="s">
        <v>2989</v>
      </c>
      <c r="B12" s="1680"/>
      <c r="C12" s="1680"/>
      <c r="D12" s="1680"/>
      <c r="E12" s="1681"/>
      <c r="F12" s="1108"/>
      <c r="G12" s="1108"/>
      <c r="H12" s="1109"/>
      <c r="I12" s="1108"/>
      <c r="J12" s="1108"/>
      <c r="K12" s="1108"/>
    </row>
    <row r="13" spans="1:11" ht="23.25" customHeight="1" x14ac:dyDescent="0.25">
      <c r="A13" s="1670" t="s">
        <v>753</v>
      </c>
      <c r="B13" s="1670"/>
      <c r="C13" s="1670"/>
      <c r="D13" s="1670"/>
      <c r="E13" s="1670"/>
      <c r="F13" s="1108"/>
      <c r="G13" s="1108"/>
      <c r="H13" s="1109" t="str">
        <f t="shared" ref="H13:H22" si="0">IF(G13,(F13-G13)/G13,IF(ISBLANK(G13),"",IF(F13,IF( F13 &gt; 0,1,-1),"")))</f>
        <v/>
      </c>
      <c r="I13" s="1108"/>
      <c r="J13" s="1108"/>
      <c r="K13" s="1108"/>
    </row>
    <row r="14" spans="1:11" ht="23.25" customHeight="1" x14ac:dyDescent="0.25">
      <c r="A14" s="1670" t="s">
        <v>754</v>
      </c>
      <c r="B14" s="1670"/>
      <c r="C14" s="1670"/>
      <c r="D14" s="1670"/>
      <c r="E14" s="1670"/>
      <c r="F14" s="1108"/>
      <c r="G14" s="1108"/>
      <c r="H14" s="1109" t="str">
        <f t="shared" si="0"/>
        <v/>
      </c>
      <c r="I14" s="1108"/>
      <c r="J14" s="1108"/>
      <c r="K14" s="1108"/>
    </row>
    <row r="15" spans="1:11" ht="23.25" customHeight="1" x14ac:dyDescent="0.25">
      <c r="A15" s="1679" t="s">
        <v>2990</v>
      </c>
      <c r="B15" s="1680"/>
      <c r="C15" s="1680"/>
      <c r="D15" s="1680"/>
      <c r="E15" s="1681"/>
      <c r="F15" s="1108"/>
      <c r="G15" s="1108"/>
      <c r="H15" s="1109"/>
      <c r="I15" s="1108"/>
      <c r="J15" s="1108"/>
      <c r="K15" s="1108"/>
    </row>
    <row r="16" spans="1:11" ht="23.25" customHeight="1" x14ac:dyDescent="0.25">
      <c r="A16" s="1670" t="s">
        <v>755</v>
      </c>
      <c r="B16" s="1670"/>
      <c r="C16" s="1670"/>
      <c r="D16" s="1670"/>
      <c r="E16" s="1670"/>
      <c r="F16" s="1108"/>
      <c r="G16" s="1108"/>
      <c r="H16" s="1109" t="str">
        <f t="shared" si="0"/>
        <v/>
      </c>
      <c r="I16" s="1108"/>
      <c r="J16" s="1108"/>
      <c r="K16" s="1108"/>
    </row>
    <row r="17" spans="1:11" ht="23.25" customHeight="1" x14ac:dyDescent="0.25">
      <c r="A17" s="1670" t="s">
        <v>756</v>
      </c>
      <c r="B17" s="1670"/>
      <c r="C17" s="1670"/>
      <c r="D17" s="1670"/>
      <c r="E17" s="1670"/>
      <c r="F17" s="1108"/>
      <c r="G17" s="1108"/>
      <c r="H17" s="1109" t="str">
        <f t="shared" si="0"/>
        <v/>
      </c>
      <c r="I17" s="1108"/>
      <c r="J17" s="1108"/>
      <c r="K17" s="1108"/>
    </row>
    <row r="18" spans="1:11" ht="23.25" customHeight="1" x14ac:dyDescent="0.25">
      <c r="A18" s="1671" t="s">
        <v>757</v>
      </c>
      <c r="B18" s="1671"/>
      <c r="C18" s="1671"/>
      <c r="D18" s="1671"/>
      <c r="E18" s="1671"/>
      <c r="F18" s="1110">
        <f>SUM(F9:F17)</f>
        <v>0</v>
      </c>
      <c r="G18" s="1110">
        <f>SUM(G9:G17)</f>
        <v>0</v>
      </c>
      <c r="H18" s="343" t="str">
        <f t="shared" si="0"/>
        <v/>
      </c>
      <c r="I18" s="1110">
        <f>SUM(I9:I17)</f>
        <v>0</v>
      </c>
      <c r="J18" s="1110">
        <f t="shared" ref="J18:K18" si="1">SUM(J9:J17)</f>
        <v>0</v>
      </c>
      <c r="K18" s="1110">
        <f t="shared" si="1"/>
        <v>0</v>
      </c>
    </row>
    <row r="19" spans="1:11" ht="23.25" customHeight="1" x14ac:dyDescent="0.25">
      <c r="A19" s="1670" t="s">
        <v>758</v>
      </c>
      <c r="B19" s="1670"/>
      <c r="C19" s="1670"/>
      <c r="D19" s="1670"/>
      <c r="E19" s="1670"/>
      <c r="F19" s="1108"/>
      <c r="G19" s="1108"/>
      <c r="H19" s="1109" t="str">
        <f t="shared" si="0"/>
        <v/>
      </c>
      <c r="I19" s="1108"/>
      <c r="J19" s="1108"/>
      <c r="K19" s="1108"/>
    </row>
    <row r="20" spans="1:11" ht="23.25" customHeight="1" x14ac:dyDescent="0.25">
      <c r="A20" s="1670" t="s">
        <v>759</v>
      </c>
      <c r="B20" s="1670"/>
      <c r="C20" s="1670"/>
      <c r="D20" s="1670"/>
      <c r="E20" s="1670"/>
      <c r="F20" s="1108"/>
      <c r="G20" s="1108"/>
      <c r="H20" s="1109" t="str">
        <f t="shared" si="0"/>
        <v/>
      </c>
      <c r="I20" s="1108"/>
      <c r="J20" s="1108"/>
      <c r="K20" s="1108"/>
    </row>
    <row r="21" spans="1:11" ht="23.25" customHeight="1" x14ac:dyDescent="0.25">
      <c r="A21" s="1670" t="s">
        <v>760</v>
      </c>
      <c r="B21" s="1670"/>
      <c r="C21" s="1670"/>
      <c r="D21" s="1670"/>
      <c r="E21" s="1670"/>
      <c r="F21" s="1108"/>
      <c r="G21" s="1108"/>
      <c r="H21" s="1109" t="str">
        <f t="shared" si="0"/>
        <v/>
      </c>
      <c r="I21" s="1108"/>
      <c r="J21" s="1108"/>
      <c r="K21" s="1108"/>
    </row>
    <row r="22" spans="1:11" ht="23.25" customHeight="1" x14ac:dyDescent="0.25">
      <c r="A22" s="1671" t="s">
        <v>761</v>
      </c>
      <c r="B22" s="1671"/>
      <c r="C22" s="1671"/>
      <c r="D22" s="1671"/>
      <c r="E22" s="1671"/>
      <c r="F22" s="1110">
        <f>SUM(F19:F21)</f>
        <v>0</v>
      </c>
      <c r="G22" s="1110">
        <f>SUM(G19:G21)</f>
        <v>0</v>
      </c>
      <c r="H22" s="343" t="str">
        <f t="shared" si="0"/>
        <v/>
      </c>
      <c r="I22" s="1110">
        <f>SUM(I19:I21)</f>
        <v>0</v>
      </c>
      <c r="J22" s="1110">
        <f t="shared" ref="J22:K22" si="2">SUM(J19:J21)</f>
        <v>0</v>
      </c>
      <c r="K22" s="1110">
        <f t="shared" si="2"/>
        <v>0</v>
      </c>
    </row>
    <row r="23" spans="1:11" x14ac:dyDescent="0.25">
      <c r="A23" s="1111" t="s">
        <v>3019</v>
      </c>
      <c r="B23" s="954"/>
      <c r="C23" s="953"/>
      <c r="D23" s="953"/>
      <c r="E23" s="953"/>
      <c r="F23" s="953"/>
      <c r="G23" s="953"/>
      <c r="H23" s="953"/>
      <c r="I23" s="953"/>
      <c r="J23" s="953"/>
      <c r="K23" s="953"/>
    </row>
    <row r="24" spans="1:11" s="10" customFormat="1" ht="12" customHeight="1" x14ac:dyDescent="0.25">
      <c r="A24" s="1067" t="s">
        <v>1754</v>
      </c>
      <c r="B24" s="954"/>
      <c r="C24" s="953"/>
      <c r="D24" s="953"/>
      <c r="E24" s="953"/>
      <c r="F24" s="953"/>
      <c r="G24" s="953"/>
      <c r="H24" s="953"/>
      <c r="I24" s="953"/>
      <c r="J24" s="953"/>
      <c r="K24" s="953"/>
    </row>
    <row r="25" spans="1:11" s="10" customFormat="1" ht="12" customHeight="1" x14ac:dyDescent="0.25">
      <c r="A25" s="1067" t="s">
        <v>3020</v>
      </c>
      <c r="B25" s="954"/>
      <c r="C25" s="953"/>
      <c r="D25" s="953"/>
      <c r="E25" s="953"/>
      <c r="F25" s="953"/>
      <c r="G25" s="953"/>
      <c r="H25" s="953"/>
      <c r="I25" s="953"/>
      <c r="J25" s="953"/>
      <c r="K25" s="953"/>
    </row>
    <row r="26" spans="1:11" s="10" customFormat="1" ht="12" customHeight="1" x14ac:dyDescent="0.25">
      <c r="A26" s="1067" t="s">
        <v>3021</v>
      </c>
      <c r="B26" s="954"/>
      <c r="C26" s="953"/>
      <c r="D26" s="953"/>
      <c r="E26" s="953"/>
      <c r="F26" s="953"/>
      <c r="G26" s="953"/>
      <c r="H26" s="953"/>
      <c r="I26" s="953"/>
      <c r="J26" s="953"/>
      <c r="K26" s="953"/>
    </row>
  </sheetData>
  <sheetProtection selectLockedCells="1"/>
  <mergeCells count="23">
    <mergeCell ref="C6:E6"/>
    <mergeCell ref="A19:E19"/>
    <mergeCell ref="A7:K7"/>
    <mergeCell ref="A8:E8"/>
    <mergeCell ref="A9:E9"/>
    <mergeCell ref="A13:E13"/>
    <mergeCell ref="A14:E14"/>
    <mergeCell ref="A10:E10"/>
    <mergeCell ref="A11:E11"/>
    <mergeCell ref="A12:E12"/>
    <mergeCell ref="A15:E15"/>
    <mergeCell ref="A1:K1"/>
    <mergeCell ref="J2:K2"/>
    <mergeCell ref="C3:K3"/>
    <mergeCell ref="B4:I4"/>
    <mergeCell ref="C5:E5"/>
    <mergeCell ref="G5:I5"/>
    <mergeCell ref="A20:E20"/>
    <mergeCell ref="A21:E21"/>
    <mergeCell ref="A16:E16"/>
    <mergeCell ref="A22:E22"/>
    <mergeCell ref="A17:E17"/>
    <mergeCell ref="A18:E18"/>
  </mergeCells>
  <dataValidations count="1">
    <dataValidation type="whole" allowBlank="1" showInputMessage="1" showErrorMessage="1" errorTitle="Attention!" error="Valeur numérique attendue" sqref="F9:G17 F19:G21 I9:K17 I19:K21">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tabColor theme="9" tint="0.39997558519241921"/>
    <pageSetUpPr fitToPage="1"/>
  </sheetPr>
  <dimension ref="A1:K29"/>
  <sheetViews>
    <sheetView showGridLines="0" topLeftCell="A6" workbookViewId="0">
      <selection activeCell="E19" sqref="E19"/>
    </sheetView>
  </sheetViews>
  <sheetFormatPr baseColWidth="10" defaultRowHeight="15" x14ac:dyDescent="0.25"/>
  <cols>
    <col min="2" max="2" width="16.42578125" customWidth="1"/>
    <col min="5" max="7" width="15.28515625" customWidth="1"/>
    <col min="8" max="8" width="11.140625" customWidth="1"/>
    <col min="9" max="11" width="15.28515625" customWidth="1"/>
  </cols>
  <sheetData>
    <row r="1" spans="1:11" x14ac:dyDescent="0.25">
      <c r="A1" s="1672" t="s">
        <v>195</v>
      </c>
      <c r="B1" s="1672"/>
      <c r="C1" s="1672"/>
      <c r="D1" s="1672"/>
      <c r="E1" s="1672"/>
      <c r="F1" s="1672"/>
      <c r="G1" s="1672"/>
      <c r="H1" s="1672"/>
      <c r="I1" s="1672"/>
      <c r="J1" s="1672"/>
      <c r="K1" s="1672"/>
    </row>
    <row r="2" spans="1:11" ht="24.95" customHeight="1" x14ac:dyDescent="0.25">
      <c r="A2" s="1098"/>
      <c r="B2" s="1098"/>
      <c r="C2" s="1098"/>
      <c r="D2" s="1098"/>
      <c r="E2" s="1098"/>
      <c r="F2" s="1098"/>
      <c r="G2" s="1098"/>
      <c r="H2" s="953"/>
      <c r="I2" s="953"/>
      <c r="J2" s="1673" t="s">
        <v>762</v>
      </c>
      <c r="K2" s="1674"/>
    </row>
    <row r="3" spans="1:11" s="193" customFormat="1" ht="15" customHeight="1" x14ac:dyDescent="0.2">
      <c r="A3" s="1099" t="s">
        <v>38</v>
      </c>
      <c r="B3" s="1100"/>
      <c r="C3" s="1675">
        <f>'NOTE 11'!C3</f>
        <v>0</v>
      </c>
      <c r="D3" s="1675"/>
      <c r="E3" s="1675"/>
      <c r="F3" s="1675"/>
      <c r="G3" s="1675"/>
      <c r="H3" s="1675"/>
      <c r="I3" s="1675"/>
      <c r="J3" s="1675"/>
      <c r="K3" s="1675"/>
    </row>
    <row r="4" spans="1:11" s="193" customFormat="1" ht="15" customHeight="1" x14ac:dyDescent="0.2">
      <c r="A4" s="1099" t="s">
        <v>39</v>
      </c>
      <c r="B4" s="1675">
        <f>'NOTE 11'!B4</f>
        <v>0</v>
      </c>
      <c r="C4" s="1675"/>
      <c r="D4" s="1675"/>
      <c r="E4" s="1675"/>
      <c r="F4" s="1675"/>
      <c r="G4" s="1675"/>
      <c r="H4" s="1675"/>
      <c r="I4" s="1675"/>
      <c r="J4" s="1101" t="s">
        <v>40</v>
      </c>
      <c r="K4" s="1102">
        <f>'NOTE 11'!I4</f>
        <v>0</v>
      </c>
    </row>
    <row r="5" spans="1:11" s="193" customFormat="1" ht="15" customHeight="1" x14ac:dyDescent="0.2">
      <c r="A5" s="1099" t="s">
        <v>41</v>
      </c>
      <c r="B5" s="1099"/>
      <c r="C5" s="1675">
        <f>'NOTE 11'!C5</f>
        <v>0</v>
      </c>
      <c r="D5" s="1675"/>
      <c r="E5" s="1675"/>
      <c r="F5" s="1675"/>
      <c r="G5" s="1103" t="s">
        <v>42</v>
      </c>
      <c r="H5" s="1676">
        <f>'NOTE 11'!F5</f>
        <v>0</v>
      </c>
      <c r="I5" s="1676"/>
      <c r="J5" s="1101" t="s">
        <v>43</v>
      </c>
      <c r="K5" s="1104">
        <f>'NOTE 11'!I5</f>
        <v>0</v>
      </c>
    </row>
    <row r="6" spans="1:11" s="193" customFormat="1" ht="15" customHeight="1" x14ac:dyDescent="0.2">
      <c r="A6" s="1099" t="s">
        <v>1618</v>
      </c>
      <c r="B6" s="1099"/>
      <c r="C6" s="1677">
        <f>'NOTE 11'!C6</f>
        <v>0</v>
      </c>
      <c r="D6" s="1677"/>
      <c r="E6" s="1677"/>
      <c r="F6" s="1677"/>
      <c r="G6" s="1106"/>
      <c r="H6" s="1104"/>
      <c r="I6" s="1104"/>
      <c r="J6" s="1107"/>
      <c r="K6" s="1104"/>
    </row>
    <row r="7" spans="1:11" ht="35.25" customHeight="1" x14ac:dyDescent="0.25">
      <c r="A7" s="1686" t="s">
        <v>1735</v>
      </c>
      <c r="B7" s="1686"/>
      <c r="C7" s="1686"/>
      <c r="D7" s="1686"/>
      <c r="E7" s="1686"/>
      <c r="F7" s="1686"/>
      <c r="G7" s="1686"/>
      <c r="H7" s="1686"/>
      <c r="I7" s="1686"/>
      <c r="J7" s="1686"/>
      <c r="K7" s="1686"/>
    </row>
    <row r="8" spans="1:11" ht="58.5" customHeight="1" x14ac:dyDescent="0.25">
      <c r="A8" s="1640" t="s">
        <v>544</v>
      </c>
      <c r="B8" s="1640"/>
      <c r="C8" s="1640"/>
      <c r="D8" s="1640"/>
      <c r="E8" s="1096" t="s">
        <v>545</v>
      </c>
      <c r="F8" s="1096" t="s">
        <v>546</v>
      </c>
      <c r="G8" s="1096" t="s">
        <v>3056</v>
      </c>
      <c r="H8" s="1096" t="s">
        <v>565</v>
      </c>
      <c r="I8" s="1096" t="s">
        <v>693</v>
      </c>
      <c r="J8" s="1096" t="s">
        <v>763</v>
      </c>
      <c r="K8" s="1096" t="s">
        <v>695</v>
      </c>
    </row>
    <row r="9" spans="1:11" ht="21" customHeight="1" x14ac:dyDescent="0.25">
      <c r="A9" s="1670" t="s">
        <v>764</v>
      </c>
      <c r="B9" s="1670"/>
      <c r="C9" s="1670"/>
      <c r="D9" s="1670"/>
      <c r="E9" s="1108"/>
      <c r="F9" s="1108"/>
      <c r="G9" s="1112">
        <f>(E9-F9)</f>
        <v>0</v>
      </c>
      <c r="H9" s="1109" t="str">
        <f t="shared" ref="H9:H26" si="0">IF(F9,(E9-F9)/F9,IF(ISBLANK(F9),"",IF(E9,IF( E9 &gt; 0,1,-1),"")))</f>
        <v/>
      </c>
      <c r="I9" s="1108"/>
      <c r="J9" s="1108"/>
      <c r="K9" s="1108"/>
    </row>
    <row r="10" spans="1:11" ht="21" customHeight="1" x14ac:dyDescent="0.25">
      <c r="A10" s="1687" t="s">
        <v>2991</v>
      </c>
      <c r="B10" s="1688"/>
      <c r="C10" s="1688"/>
      <c r="D10" s="1689"/>
      <c r="E10" s="1108"/>
      <c r="F10" s="1108"/>
      <c r="G10" s="1112">
        <f t="shared" ref="G10:G18" si="1">(E10-F10)</f>
        <v>0</v>
      </c>
      <c r="H10" s="1109"/>
      <c r="I10" s="1108"/>
      <c r="J10" s="1108"/>
      <c r="K10" s="1108"/>
    </row>
    <row r="11" spans="1:11" ht="21" customHeight="1" x14ac:dyDescent="0.25">
      <c r="A11" s="1687" t="s">
        <v>2992</v>
      </c>
      <c r="B11" s="1688"/>
      <c r="C11" s="1688"/>
      <c r="D11" s="1689"/>
      <c r="E11" s="1108"/>
      <c r="F11" s="1108"/>
      <c r="G11" s="1112">
        <f t="shared" si="1"/>
        <v>0</v>
      </c>
      <c r="H11" s="1109"/>
      <c r="I11" s="1108"/>
      <c r="J11" s="1108"/>
      <c r="K11" s="1108"/>
    </row>
    <row r="12" spans="1:11" ht="21" customHeight="1" x14ac:dyDescent="0.25">
      <c r="A12" s="1670" t="s">
        <v>765</v>
      </c>
      <c r="B12" s="1670"/>
      <c r="C12" s="1670"/>
      <c r="D12" s="1670"/>
      <c r="E12" s="1108"/>
      <c r="F12" s="1108"/>
      <c r="G12" s="1112">
        <f t="shared" si="1"/>
        <v>0</v>
      </c>
      <c r="H12" s="1109" t="str">
        <f t="shared" si="0"/>
        <v/>
      </c>
      <c r="I12" s="1108"/>
      <c r="J12" s="1108"/>
      <c r="K12" s="1108"/>
    </row>
    <row r="13" spans="1:11" ht="21" customHeight="1" x14ac:dyDescent="0.25">
      <c r="A13" s="1679" t="s">
        <v>766</v>
      </c>
      <c r="B13" s="1680"/>
      <c r="C13" s="1680"/>
      <c r="D13" s="1681"/>
      <c r="E13" s="1108"/>
      <c r="F13" s="1108"/>
      <c r="G13" s="1112">
        <f t="shared" si="1"/>
        <v>0</v>
      </c>
      <c r="H13" s="1109" t="str">
        <f t="shared" si="0"/>
        <v/>
      </c>
      <c r="I13" s="1108"/>
      <c r="J13" s="1108"/>
      <c r="K13" s="1108"/>
    </row>
    <row r="14" spans="1:11" ht="21" customHeight="1" x14ac:dyDescent="0.25">
      <c r="A14" s="1670" t="s">
        <v>767</v>
      </c>
      <c r="B14" s="1670"/>
      <c r="C14" s="1670"/>
      <c r="D14" s="1670"/>
      <c r="E14" s="1108"/>
      <c r="F14" s="1108"/>
      <c r="G14" s="1112">
        <f t="shared" si="1"/>
        <v>0</v>
      </c>
      <c r="H14" s="1109" t="str">
        <f t="shared" si="0"/>
        <v/>
      </c>
      <c r="I14" s="1108"/>
      <c r="J14" s="1108"/>
      <c r="K14" s="1108"/>
    </row>
    <row r="15" spans="1:11" ht="21" customHeight="1" x14ac:dyDescent="0.25">
      <c r="A15" s="1679" t="s">
        <v>2993</v>
      </c>
      <c r="B15" s="1680"/>
      <c r="C15" s="1680"/>
      <c r="D15" s="1681"/>
      <c r="E15" s="1108"/>
      <c r="F15" s="1108"/>
      <c r="G15" s="1112">
        <f t="shared" si="1"/>
        <v>0</v>
      </c>
      <c r="H15" s="1109"/>
      <c r="I15" s="1108"/>
      <c r="J15" s="1108"/>
      <c r="K15" s="1108"/>
    </row>
    <row r="16" spans="1:11" ht="21" customHeight="1" x14ac:dyDescent="0.25">
      <c r="A16" s="1679" t="s">
        <v>2994</v>
      </c>
      <c r="B16" s="1680"/>
      <c r="C16" s="1680"/>
      <c r="D16" s="1681"/>
      <c r="E16" s="1108"/>
      <c r="F16" s="1108"/>
      <c r="G16" s="1112">
        <f t="shared" si="1"/>
        <v>0</v>
      </c>
      <c r="H16" s="1109"/>
      <c r="I16" s="1108"/>
      <c r="J16" s="1108"/>
      <c r="K16" s="1108"/>
    </row>
    <row r="17" spans="1:11" ht="21" customHeight="1" x14ac:dyDescent="0.25">
      <c r="A17" s="1679" t="s">
        <v>2995</v>
      </c>
      <c r="B17" s="1680"/>
      <c r="C17" s="1680"/>
      <c r="D17" s="1681"/>
      <c r="E17" s="1108"/>
      <c r="F17" s="1108"/>
      <c r="G17" s="1112">
        <f t="shared" si="1"/>
        <v>0</v>
      </c>
      <c r="H17" s="1109"/>
      <c r="I17" s="1108"/>
      <c r="J17" s="1108"/>
      <c r="K17" s="1108"/>
    </row>
    <row r="18" spans="1:11" ht="21" customHeight="1" x14ac:dyDescent="0.25">
      <c r="A18" s="1670" t="s">
        <v>3022</v>
      </c>
      <c r="B18" s="1670"/>
      <c r="C18" s="1670"/>
      <c r="D18" s="1670"/>
      <c r="E18" s="1108"/>
      <c r="F18" s="1108"/>
      <c r="G18" s="1112">
        <f t="shared" si="1"/>
        <v>0</v>
      </c>
      <c r="H18" s="1109" t="str">
        <f t="shared" si="0"/>
        <v/>
      </c>
      <c r="I18" s="1108"/>
      <c r="J18" s="1108"/>
      <c r="K18" s="1108"/>
    </row>
    <row r="19" spans="1:11" ht="21" customHeight="1" x14ac:dyDescent="0.25">
      <c r="A19" s="1682" t="s">
        <v>768</v>
      </c>
      <c r="B19" s="1682"/>
      <c r="C19" s="1682"/>
      <c r="D19" s="1682"/>
      <c r="E19" s="342">
        <f>SUM(E9:E18)</f>
        <v>0</v>
      </c>
      <c r="F19" s="342">
        <f>SUM(F9:F18)</f>
        <v>0</v>
      </c>
      <c r="G19" s="342">
        <f>SUM(G9:G18)</f>
        <v>0</v>
      </c>
      <c r="H19" s="343" t="str">
        <f t="shared" si="0"/>
        <v/>
      </c>
      <c r="I19" s="342">
        <f>SUM(I9:I18)</f>
        <v>0</v>
      </c>
      <c r="J19" s="342">
        <f>SUM(J9:J18)</f>
        <v>0</v>
      </c>
      <c r="K19" s="342">
        <f>SUM(K9:K18)</f>
        <v>0</v>
      </c>
    </row>
    <row r="20" spans="1:11" ht="21" customHeight="1" x14ac:dyDescent="0.25">
      <c r="A20" s="1670" t="s">
        <v>769</v>
      </c>
      <c r="B20" s="1670"/>
      <c r="C20" s="1670"/>
      <c r="D20" s="1670"/>
      <c r="E20" s="1108"/>
      <c r="F20" s="1108"/>
      <c r="G20" s="1112">
        <f>(E20-F20)</f>
        <v>0</v>
      </c>
      <c r="H20" s="1109" t="str">
        <f t="shared" si="0"/>
        <v/>
      </c>
      <c r="I20" s="1108"/>
      <c r="J20" s="1108"/>
      <c r="K20" s="1108"/>
    </row>
    <row r="21" spans="1:11" ht="21" customHeight="1" x14ac:dyDescent="0.25">
      <c r="A21" s="1670" t="s">
        <v>770</v>
      </c>
      <c r="B21" s="1670"/>
      <c r="C21" s="1670"/>
      <c r="D21" s="1670"/>
      <c r="E21" s="1108"/>
      <c r="F21" s="1108"/>
      <c r="G21" s="1112">
        <f t="shared" ref="G21:G24" si="2">(E21-F21)</f>
        <v>0</v>
      </c>
      <c r="H21" s="1109" t="str">
        <f t="shared" si="0"/>
        <v/>
      </c>
      <c r="I21" s="1108"/>
      <c r="J21" s="1108"/>
      <c r="K21" s="1108"/>
    </row>
    <row r="22" spans="1:11" ht="21" customHeight="1" x14ac:dyDescent="0.25">
      <c r="A22" s="1670" t="s">
        <v>1652</v>
      </c>
      <c r="B22" s="1670"/>
      <c r="C22" s="1670"/>
      <c r="D22" s="1670"/>
      <c r="E22" s="1108"/>
      <c r="F22" s="1108"/>
      <c r="G22" s="1112">
        <f t="shared" si="2"/>
        <v>0</v>
      </c>
      <c r="H22" s="1109" t="str">
        <f t="shared" si="0"/>
        <v/>
      </c>
      <c r="I22" s="1108"/>
      <c r="J22" s="1108"/>
      <c r="K22" s="1108"/>
    </row>
    <row r="23" spans="1:11" ht="21" customHeight="1" x14ac:dyDescent="0.25">
      <c r="A23" s="1670" t="s">
        <v>771</v>
      </c>
      <c r="B23" s="1670"/>
      <c r="C23" s="1670"/>
      <c r="D23" s="1670"/>
      <c r="E23" s="1108"/>
      <c r="F23" s="1108"/>
      <c r="G23" s="1112">
        <f t="shared" si="2"/>
        <v>0</v>
      </c>
      <c r="H23" s="1109" t="str">
        <f t="shared" si="0"/>
        <v/>
      </c>
      <c r="I23" s="1108"/>
      <c r="J23" s="1108"/>
      <c r="K23" s="1108"/>
    </row>
    <row r="24" spans="1:11" ht="21" customHeight="1" x14ac:dyDescent="0.25">
      <c r="A24" s="1670" t="s">
        <v>772</v>
      </c>
      <c r="B24" s="1670"/>
      <c r="C24" s="1670"/>
      <c r="D24" s="1670"/>
      <c r="E24" s="1108"/>
      <c r="F24" s="1108"/>
      <c r="G24" s="1112">
        <f t="shared" si="2"/>
        <v>0</v>
      </c>
      <c r="H24" s="1109" t="str">
        <f t="shared" si="0"/>
        <v/>
      </c>
      <c r="I24" s="1108"/>
      <c r="J24" s="1108"/>
      <c r="K24" s="1108"/>
    </row>
    <row r="25" spans="1:11" ht="21" customHeight="1" x14ac:dyDescent="0.25">
      <c r="A25" s="1682" t="s">
        <v>773</v>
      </c>
      <c r="B25" s="1682"/>
      <c r="C25" s="1682"/>
      <c r="D25" s="1682"/>
      <c r="E25" s="342">
        <f>SUM(E20:E24)</f>
        <v>0</v>
      </c>
      <c r="F25" s="342">
        <f t="shared" ref="F25:G25" si="3">SUM(F20:F24)</f>
        <v>0</v>
      </c>
      <c r="G25" s="342">
        <f t="shared" si="3"/>
        <v>0</v>
      </c>
      <c r="H25" s="343" t="str">
        <f t="shared" si="0"/>
        <v/>
      </c>
      <c r="I25" s="342">
        <f>SUM(I20:I24)</f>
        <v>0</v>
      </c>
      <c r="J25" s="342">
        <f t="shared" ref="J25:K25" si="4">SUM(J20:J24)</f>
        <v>0</v>
      </c>
      <c r="K25" s="342">
        <f t="shared" si="4"/>
        <v>0</v>
      </c>
    </row>
    <row r="26" spans="1:11" ht="21" customHeight="1" x14ac:dyDescent="0.25">
      <c r="A26" s="1683" t="s">
        <v>774</v>
      </c>
      <c r="B26" s="1684"/>
      <c r="C26" s="1684"/>
      <c r="D26" s="1685"/>
      <c r="E26" s="218">
        <f>E19+E25</f>
        <v>0</v>
      </c>
      <c r="F26" s="218">
        <f t="shared" ref="F26:G26" si="5">F19+F25</f>
        <v>0</v>
      </c>
      <c r="G26" s="218">
        <f t="shared" si="5"/>
        <v>0</v>
      </c>
      <c r="H26" s="1113" t="str">
        <f t="shared" si="0"/>
        <v/>
      </c>
      <c r="I26" s="218">
        <f>I19+I25</f>
        <v>0</v>
      </c>
      <c r="J26" s="218">
        <f t="shared" ref="J26:K26" si="6">J19+J25</f>
        <v>0</v>
      </c>
      <c r="K26" s="218">
        <f t="shared" si="6"/>
        <v>0</v>
      </c>
    </row>
    <row r="27" spans="1:11" s="3" customFormat="1" ht="16.5" customHeight="1" x14ac:dyDescent="0.2">
      <c r="A27" s="1111" t="s">
        <v>3019</v>
      </c>
      <c r="B27" s="954"/>
      <c r="C27" s="954"/>
      <c r="D27" s="954"/>
      <c r="E27" s="954"/>
      <c r="F27" s="954"/>
      <c r="G27" s="954"/>
      <c r="H27" s="954"/>
      <c r="I27" s="954"/>
      <c r="J27" s="954"/>
      <c r="K27" s="954"/>
    </row>
    <row r="28" spans="1:11" s="3" customFormat="1" ht="11.25" x14ac:dyDescent="0.2">
      <c r="A28" s="1067" t="s">
        <v>1766</v>
      </c>
      <c r="B28" s="954"/>
      <c r="C28" s="954"/>
      <c r="D28" s="954"/>
      <c r="E28" s="954"/>
      <c r="F28" s="954"/>
      <c r="G28" s="954"/>
      <c r="H28" s="954"/>
      <c r="I28" s="954"/>
      <c r="J28" s="954"/>
      <c r="K28" s="954"/>
    </row>
    <row r="29" spans="1:11" s="3" customFormat="1" ht="11.25" x14ac:dyDescent="0.2">
      <c r="A29" s="1067" t="s">
        <v>3023</v>
      </c>
      <c r="B29" s="954"/>
      <c r="C29" s="954"/>
      <c r="D29" s="954"/>
      <c r="E29" s="954"/>
      <c r="F29" s="954"/>
      <c r="G29" s="954"/>
      <c r="H29" s="954"/>
      <c r="I29" s="954"/>
      <c r="J29" s="954"/>
      <c r="K29" s="954"/>
    </row>
  </sheetData>
  <sheetProtection selectLockedCells="1"/>
  <mergeCells count="27">
    <mergeCell ref="A17:D17"/>
    <mergeCell ref="A15:D15"/>
    <mergeCell ref="A16:D16"/>
    <mergeCell ref="A19:D19"/>
    <mergeCell ref="A14:D14"/>
    <mergeCell ref="A18:D18"/>
    <mergeCell ref="A1:K1"/>
    <mergeCell ref="J2:K2"/>
    <mergeCell ref="C3:K3"/>
    <mergeCell ref="B4:I4"/>
    <mergeCell ref="C5:F5"/>
    <mergeCell ref="H5:I5"/>
    <mergeCell ref="C6:F6"/>
    <mergeCell ref="A13:D13"/>
    <mergeCell ref="A7:K7"/>
    <mergeCell ref="A8:D8"/>
    <mergeCell ref="A9:D9"/>
    <mergeCell ref="A12:D12"/>
    <mergeCell ref="A10:D10"/>
    <mergeCell ref="A11:D11"/>
    <mergeCell ref="A25:D25"/>
    <mergeCell ref="A26:D26"/>
    <mergeCell ref="A20:D20"/>
    <mergeCell ref="A21:D21"/>
    <mergeCell ref="A22:D22"/>
    <mergeCell ref="A23:D23"/>
    <mergeCell ref="A24:D24"/>
  </mergeCells>
  <dataValidations count="1">
    <dataValidation type="whole" allowBlank="1" showInputMessage="1" showErrorMessage="1" errorTitle="Attention!" error="Valeur numérique attendue" sqref="E20:F24 I20:K24 I9:K18 E9:F18">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tabColor theme="9" tint="0.39997558519241921"/>
    <pageSetUpPr fitToPage="1"/>
  </sheetPr>
  <dimension ref="A1:K34"/>
  <sheetViews>
    <sheetView showGridLines="0" workbookViewId="0">
      <selection activeCell="E19" sqref="E19"/>
    </sheetView>
  </sheetViews>
  <sheetFormatPr baseColWidth="10" defaultRowHeight="15" x14ac:dyDescent="0.25"/>
  <cols>
    <col min="2" max="2" width="16.7109375" customWidth="1"/>
    <col min="4" max="4" width="12.42578125" customWidth="1"/>
    <col min="5" max="6" width="15.140625" customWidth="1"/>
    <col min="7" max="7" width="13.140625" customWidth="1"/>
    <col min="8" max="8" width="11.28515625" customWidth="1"/>
    <col min="9" max="11" width="15.140625" customWidth="1"/>
  </cols>
  <sheetData>
    <row r="1" spans="1:11" x14ac:dyDescent="0.25">
      <c r="A1" s="1409" t="s">
        <v>195</v>
      </c>
      <c r="B1" s="1409"/>
      <c r="C1" s="1409"/>
      <c r="D1" s="1409"/>
      <c r="E1" s="1409"/>
      <c r="F1" s="1409"/>
      <c r="G1" s="1409"/>
      <c r="H1" s="1409"/>
      <c r="I1" s="1409"/>
      <c r="J1" s="1409"/>
      <c r="K1" s="1409"/>
    </row>
    <row r="2" spans="1:11" ht="24.95" customHeight="1" x14ac:dyDescent="0.25">
      <c r="A2" s="159"/>
      <c r="B2" s="159"/>
      <c r="C2" s="159"/>
      <c r="D2" s="159"/>
      <c r="E2" s="159"/>
      <c r="F2" s="159"/>
      <c r="G2" s="159"/>
      <c r="J2" s="1410" t="s">
        <v>775</v>
      </c>
      <c r="K2" s="1411"/>
    </row>
    <row r="3" spans="1:11" s="193" customFormat="1" ht="15" customHeight="1" x14ac:dyDescent="0.2">
      <c r="A3" s="589" t="s">
        <v>38</v>
      </c>
      <c r="B3" s="595"/>
      <c r="C3" s="1458">
        <f>'NOTE 11'!C3</f>
        <v>0</v>
      </c>
      <c r="D3" s="1458"/>
      <c r="E3" s="1458"/>
      <c r="F3" s="1458"/>
      <c r="G3" s="1458"/>
      <c r="H3" s="1458"/>
      <c r="I3" s="1458"/>
      <c r="J3" s="1458"/>
      <c r="K3" s="1458"/>
    </row>
    <row r="4" spans="1:11" s="193" customFormat="1" ht="15" customHeight="1" x14ac:dyDescent="0.2">
      <c r="A4" s="589" t="s">
        <v>39</v>
      </c>
      <c r="B4" s="1458">
        <f>'NOTE 11'!B4</f>
        <v>0</v>
      </c>
      <c r="C4" s="1458"/>
      <c r="D4" s="1458"/>
      <c r="E4" s="1458"/>
      <c r="F4" s="1458"/>
      <c r="G4" s="1458"/>
      <c r="H4" s="1458"/>
      <c r="I4" s="1458"/>
      <c r="J4" s="591" t="s">
        <v>40</v>
      </c>
      <c r="K4" s="586">
        <f>'NOTE 11'!I4</f>
        <v>0</v>
      </c>
    </row>
    <row r="5" spans="1:11" s="193" customFormat="1" ht="15" customHeight="1" x14ac:dyDescent="0.2">
      <c r="A5" s="589" t="s">
        <v>41</v>
      </c>
      <c r="B5" s="589"/>
      <c r="C5" s="1458">
        <f>'NOTE 11'!C5</f>
        <v>0</v>
      </c>
      <c r="D5" s="1458"/>
      <c r="E5" s="1458"/>
      <c r="F5" s="1458"/>
      <c r="G5" s="1663" t="s">
        <v>42</v>
      </c>
      <c r="H5" s="1663"/>
      <c r="I5" s="586">
        <f>'NOTE 11'!F5</f>
        <v>0</v>
      </c>
      <c r="J5" s="591" t="s">
        <v>43</v>
      </c>
      <c r="K5" s="463">
        <f>'NOTE 11'!I5</f>
        <v>0</v>
      </c>
    </row>
    <row r="6" spans="1:11" s="193" customFormat="1" ht="15" customHeight="1" x14ac:dyDescent="0.2">
      <c r="A6" s="596" t="s">
        <v>1504</v>
      </c>
      <c r="B6" s="589"/>
      <c r="C6" s="1447">
        <f>'NOTE 11'!C6</f>
        <v>0</v>
      </c>
      <c r="D6" s="1447"/>
      <c r="E6" s="1447"/>
      <c r="F6" s="1447"/>
      <c r="G6" s="593"/>
      <c r="H6" s="463"/>
      <c r="I6" s="463"/>
      <c r="J6" s="594"/>
      <c r="K6" s="463"/>
    </row>
    <row r="7" spans="1:11" ht="35.25" customHeight="1" x14ac:dyDescent="0.25">
      <c r="A7" s="1462" t="s">
        <v>2805</v>
      </c>
      <c r="B7" s="1462"/>
      <c r="C7" s="1462"/>
      <c r="D7" s="1462"/>
      <c r="E7" s="1462"/>
      <c r="F7" s="1462"/>
      <c r="G7" s="1462"/>
      <c r="H7" s="1462"/>
      <c r="I7" s="1462"/>
      <c r="J7" s="1462"/>
      <c r="K7" s="1462"/>
    </row>
    <row r="8" spans="1:11" ht="41.25" customHeight="1" x14ac:dyDescent="0.25">
      <c r="A8" s="1640" t="s">
        <v>544</v>
      </c>
      <c r="B8" s="1640"/>
      <c r="C8" s="1640"/>
      <c r="D8" s="1640"/>
      <c r="E8" s="459" t="s">
        <v>545</v>
      </c>
      <c r="F8" s="459" t="s">
        <v>546</v>
      </c>
      <c r="G8" s="459" t="s">
        <v>3058</v>
      </c>
      <c r="H8" s="459" t="s">
        <v>565</v>
      </c>
      <c r="I8" s="459" t="s">
        <v>693</v>
      </c>
      <c r="J8" s="459" t="s">
        <v>776</v>
      </c>
      <c r="K8" s="459" t="s">
        <v>695</v>
      </c>
    </row>
    <row r="9" spans="1:11" ht="17.25" customHeight="1" x14ac:dyDescent="0.25">
      <c r="A9" s="1587" t="s">
        <v>485</v>
      </c>
      <c r="B9" s="1587"/>
      <c r="C9" s="1587"/>
      <c r="D9" s="1587"/>
      <c r="E9" s="566"/>
      <c r="F9" s="566"/>
      <c r="G9" s="154">
        <f>(E9-F9)</f>
        <v>0</v>
      </c>
      <c r="H9" s="743" t="str">
        <f>IF(F9,(E9-F9)/F9,IF(ISBLANK(F9),"",IF(E9,IF( E9 &gt; 0,1,-1),"")))</f>
        <v/>
      </c>
      <c r="I9" s="566"/>
      <c r="J9" s="566"/>
      <c r="K9" s="566"/>
    </row>
    <row r="10" spans="1:11" ht="17.25" customHeight="1" x14ac:dyDescent="0.25">
      <c r="A10" s="1587" t="s">
        <v>777</v>
      </c>
      <c r="B10" s="1587"/>
      <c r="C10" s="1587"/>
      <c r="D10" s="1587"/>
      <c r="E10" s="566"/>
      <c r="F10" s="566"/>
      <c r="G10" s="154">
        <f t="shared" ref="G10:G14" si="0">(E10-F10)</f>
        <v>0</v>
      </c>
      <c r="H10" s="743" t="str">
        <f t="shared" ref="H10:H29" si="1">IF(F10,(E10-F10)/F10,IF(ISBLANK(F10),"",IF(E10,IF( E10 &gt; 0,1,-1),"")))</f>
        <v/>
      </c>
      <c r="I10" s="566"/>
      <c r="J10" s="566"/>
      <c r="K10" s="566"/>
    </row>
    <row r="11" spans="1:11" ht="17.25" customHeight="1" x14ac:dyDescent="0.25">
      <c r="A11" s="1587" t="s">
        <v>778</v>
      </c>
      <c r="B11" s="1587"/>
      <c r="C11" s="1587"/>
      <c r="D11" s="1587"/>
      <c r="E11" s="566"/>
      <c r="F11" s="566"/>
      <c r="G11" s="154">
        <f t="shared" si="0"/>
        <v>0</v>
      </c>
      <c r="H11" s="743" t="str">
        <f t="shared" si="1"/>
        <v/>
      </c>
      <c r="I11" s="566"/>
      <c r="J11" s="566"/>
      <c r="K11" s="566"/>
    </row>
    <row r="12" spans="1:11" ht="17.25" customHeight="1" x14ac:dyDescent="0.25">
      <c r="A12" s="1587" t="s">
        <v>779</v>
      </c>
      <c r="B12" s="1587"/>
      <c r="C12" s="1587"/>
      <c r="D12" s="1587"/>
      <c r="E12" s="566"/>
      <c r="F12" s="566"/>
      <c r="G12" s="154">
        <f t="shared" si="0"/>
        <v>0</v>
      </c>
      <c r="H12" s="743" t="str">
        <f t="shared" si="1"/>
        <v/>
      </c>
      <c r="I12" s="566"/>
      <c r="J12" s="566"/>
      <c r="K12" s="566"/>
    </row>
    <row r="13" spans="1:11" ht="17.25" customHeight="1" x14ac:dyDescent="0.25">
      <c r="A13" s="1587" t="s">
        <v>780</v>
      </c>
      <c r="B13" s="1587"/>
      <c r="C13" s="1587"/>
      <c r="D13" s="1587"/>
      <c r="E13" s="566"/>
      <c r="F13" s="566"/>
      <c r="G13" s="154">
        <f t="shared" si="0"/>
        <v>0</v>
      </c>
      <c r="H13" s="743" t="str">
        <f t="shared" si="1"/>
        <v/>
      </c>
      <c r="I13" s="566"/>
      <c r="J13" s="566"/>
      <c r="K13" s="566"/>
    </row>
    <row r="14" spans="1:11" ht="17.25" customHeight="1" x14ac:dyDescent="0.25">
      <c r="A14" s="1587" t="s">
        <v>781</v>
      </c>
      <c r="B14" s="1587"/>
      <c r="C14" s="1587"/>
      <c r="D14" s="1587"/>
      <c r="E14" s="566"/>
      <c r="F14" s="566"/>
      <c r="G14" s="154">
        <f t="shared" si="0"/>
        <v>0</v>
      </c>
      <c r="H14" s="743" t="str">
        <f t="shared" si="1"/>
        <v/>
      </c>
      <c r="I14" s="566"/>
      <c r="J14" s="566"/>
      <c r="K14" s="566"/>
    </row>
    <row r="15" spans="1:11" ht="17.25" customHeight="1" x14ac:dyDescent="0.25">
      <c r="A15" s="1586" t="s">
        <v>782</v>
      </c>
      <c r="B15" s="1586"/>
      <c r="C15" s="1586"/>
      <c r="D15" s="1586"/>
      <c r="E15" s="567">
        <f>SUM(E9:E14)</f>
        <v>0</v>
      </c>
      <c r="F15" s="567">
        <f>SUM(F9:F14)</f>
        <v>0</v>
      </c>
      <c r="G15" s="567">
        <f>SUM(G9:G14)</f>
        <v>0</v>
      </c>
      <c r="H15" s="745" t="str">
        <f t="shared" si="1"/>
        <v/>
      </c>
      <c r="I15" s="567">
        <f>SUM(I9:I14)</f>
        <v>0</v>
      </c>
      <c r="J15" s="567">
        <f t="shared" ref="J15:K15" si="2">SUM(J9:J14)</f>
        <v>0</v>
      </c>
      <c r="K15" s="567">
        <f t="shared" si="2"/>
        <v>0</v>
      </c>
    </row>
    <row r="16" spans="1:11" ht="17.25" customHeight="1" x14ac:dyDescent="0.25">
      <c r="A16" s="1587" t="s">
        <v>487</v>
      </c>
      <c r="B16" s="1587"/>
      <c r="C16" s="1587"/>
      <c r="D16" s="1587"/>
      <c r="E16" s="566"/>
      <c r="F16" s="566"/>
      <c r="G16" s="154">
        <f>(E16-F16)</f>
        <v>0</v>
      </c>
      <c r="H16" s="743" t="str">
        <f t="shared" si="1"/>
        <v/>
      </c>
      <c r="I16" s="566"/>
      <c r="J16" s="566"/>
      <c r="K16" s="566"/>
    </row>
    <row r="17" spans="1:11" ht="17.25" customHeight="1" x14ac:dyDescent="0.25">
      <c r="A17" s="1587" t="s">
        <v>783</v>
      </c>
      <c r="B17" s="1587"/>
      <c r="C17" s="1587"/>
      <c r="D17" s="1587"/>
      <c r="E17" s="566"/>
      <c r="F17" s="566"/>
      <c r="G17" s="154">
        <f t="shared" ref="G17:G22" si="3">(E17-F17)</f>
        <v>0</v>
      </c>
      <c r="H17" s="743" t="str">
        <f t="shared" si="1"/>
        <v/>
      </c>
      <c r="I17" s="566"/>
      <c r="J17" s="566"/>
      <c r="K17" s="566"/>
    </row>
    <row r="18" spans="1:11" ht="17.25" customHeight="1" x14ac:dyDescent="0.25">
      <c r="A18" s="1587" t="s">
        <v>784</v>
      </c>
      <c r="B18" s="1587"/>
      <c r="C18" s="1587"/>
      <c r="D18" s="1587"/>
      <c r="E18" s="566"/>
      <c r="F18" s="566"/>
      <c r="G18" s="154">
        <f t="shared" si="3"/>
        <v>0</v>
      </c>
      <c r="H18" s="743" t="str">
        <f t="shared" si="1"/>
        <v/>
      </c>
      <c r="I18" s="566"/>
      <c r="J18" s="566"/>
      <c r="K18" s="566"/>
    </row>
    <row r="19" spans="1:11" ht="17.25" customHeight="1" x14ac:dyDescent="0.25">
      <c r="A19" s="1587" t="s">
        <v>2806</v>
      </c>
      <c r="B19" s="1587"/>
      <c r="C19" s="1587"/>
      <c r="D19" s="1587"/>
      <c r="E19" s="566"/>
      <c r="F19" s="566"/>
      <c r="G19" s="154">
        <f t="shared" si="3"/>
        <v>0</v>
      </c>
      <c r="H19" s="743" t="str">
        <f t="shared" si="1"/>
        <v/>
      </c>
      <c r="I19" s="566"/>
      <c r="J19" s="566"/>
      <c r="K19" s="566"/>
    </row>
    <row r="20" spans="1:11" ht="25.5" customHeight="1" x14ac:dyDescent="0.25">
      <c r="A20" s="1587" t="s">
        <v>785</v>
      </c>
      <c r="B20" s="1587"/>
      <c r="C20" s="1587"/>
      <c r="D20" s="1587"/>
      <c r="E20" s="566"/>
      <c r="F20" s="566"/>
      <c r="G20" s="154">
        <f t="shared" si="3"/>
        <v>0</v>
      </c>
      <c r="H20" s="743" t="str">
        <f t="shared" si="1"/>
        <v/>
      </c>
      <c r="I20" s="566"/>
      <c r="J20" s="566"/>
      <c r="K20" s="566"/>
    </row>
    <row r="21" spans="1:11" ht="25.5" customHeight="1" x14ac:dyDescent="0.25">
      <c r="A21" s="1587" t="s">
        <v>2807</v>
      </c>
      <c r="B21" s="1587"/>
      <c r="C21" s="1587"/>
      <c r="D21" s="1587"/>
      <c r="E21" s="566"/>
      <c r="F21" s="566"/>
      <c r="G21" s="154">
        <f t="shared" si="3"/>
        <v>0</v>
      </c>
      <c r="H21" s="743" t="str">
        <f t="shared" si="1"/>
        <v/>
      </c>
      <c r="I21" s="566"/>
      <c r="J21" s="566"/>
      <c r="K21" s="566"/>
    </row>
    <row r="22" spans="1:11" ht="17.25" customHeight="1" x14ac:dyDescent="0.25">
      <c r="A22" s="1587" t="s">
        <v>786</v>
      </c>
      <c r="B22" s="1587"/>
      <c r="C22" s="1587"/>
      <c r="D22" s="1587"/>
      <c r="E22" s="566"/>
      <c r="F22" s="566"/>
      <c r="G22" s="154">
        <f t="shared" si="3"/>
        <v>0</v>
      </c>
      <c r="H22" s="743" t="str">
        <f t="shared" si="1"/>
        <v/>
      </c>
      <c r="I22" s="566"/>
      <c r="J22" s="566"/>
      <c r="K22" s="566"/>
    </row>
    <row r="23" spans="1:11" ht="17.25" customHeight="1" x14ac:dyDescent="0.25">
      <c r="A23" s="1586" t="s">
        <v>787</v>
      </c>
      <c r="B23" s="1586"/>
      <c r="C23" s="1586"/>
      <c r="D23" s="1586"/>
      <c r="E23" s="567">
        <f>SUM(E16:E22)</f>
        <v>0</v>
      </c>
      <c r="F23" s="567">
        <f>SUM(F16:F22)</f>
        <v>0</v>
      </c>
      <c r="G23" s="567">
        <f>SUM(G16:G22)</f>
        <v>0</v>
      </c>
      <c r="H23" s="745" t="str">
        <f t="shared" si="1"/>
        <v/>
      </c>
      <c r="I23" s="567">
        <f>SUM(I16:I22)</f>
        <v>0</v>
      </c>
      <c r="J23" s="567">
        <f>SUM(J16:J22)</f>
        <v>0</v>
      </c>
      <c r="K23" s="567">
        <f>SUM(K16:K22)</f>
        <v>0</v>
      </c>
    </row>
    <row r="24" spans="1:11" ht="25.5" customHeight="1" x14ac:dyDescent="0.25">
      <c r="A24" s="1587" t="s">
        <v>788</v>
      </c>
      <c r="B24" s="1587"/>
      <c r="C24" s="1587"/>
      <c r="D24" s="1587"/>
      <c r="E24" s="566"/>
      <c r="F24" s="566"/>
      <c r="G24" s="154">
        <f>(E24-F24)</f>
        <v>0</v>
      </c>
      <c r="H24" s="743" t="str">
        <f t="shared" si="1"/>
        <v/>
      </c>
      <c r="I24" s="566"/>
      <c r="J24" s="566"/>
      <c r="K24" s="566"/>
    </row>
    <row r="25" spans="1:11" ht="17.25" customHeight="1" x14ac:dyDescent="0.25">
      <c r="A25" s="1479" t="s">
        <v>1633</v>
      </c>
      <c r="B25" s="1480"/>
      <c r="C25" s="1480"/>
      <c r="D25" s="1481"/>
      <c r="E25" s="566"/>
      <c r="F25" s="566"/>
      <c r="G25" s="154">
        <f t="shared" ref="G25:G26" si="4">(E25-F25)</f>
        <v>0</v>
      </c>
      <c r="H25" s="743" t="str">
        <f t="shared" si="1"/>
        <v/>
      </c>
      <c r="I25" s="566"/>
      <c r="J25" s="566"/>
      <c r="K25" s="566"/>
    </row>
    <row r="26" spans="1:11" ht="17.25" customHeight="1" x14ac:dyDescent="0.25">
      <c r="A26" s="1479" t="s">
        <v>1634</v>
      </c>
      <c r="B26" s="1480"/>
      <c r="C26" s="1480"/>
      <c r="D26" s="1481"/>
      <c r="E26" s="566"/>
      <c r="F26" s="566"/>
      <c r="G26" s="154">
        <f t="shared" si="4"/>
        <v>0</v>
      </c>
      <c r="H26" s="743" t="str">
        <f t="shared" si="1"/>
        <v/>
      </c>
      <c r="I26" s="566"/>
      <c r="J26" s="566"/>
      <c r="K26" s="566"/>
    </row>
    <row r="27" spans="1:11" ht="17.25" customHeight="1" x14ac:dyDescent="0.25">
      <c r="A27" s="1586" t="s">
        <v>789</v>
      </c>
      <c r="B27" s="1586"/>
      <c r="C27" s="1586"/>
      <c r="D27" s="1586"/>
      <c r="E27" s="567">
        <f>SUM(E24:E26)</f>
        <v>0</v>
      </c>
      <c r="F27" s="567">
        <f>SUM(F24:F26)</f>
        <v>0</v>
      </c>
      <c r="G27" s="567">
        <f>SUM(G24:G26)</f>
        <v>0</v>
      </c>
      <c r="H27" s="745" t="str">
        <f t="shared" si="1"/>
        <v/>
      </c>
      <c r="I27" s="567">
        <f>SUM(I24:I26)</f>
        <v>0</v>
      </c>
      <c r="J27" s="567">
        <f>SUM(J24:J26)</f>
        <v>0</v>
      </c>
      <c r="K27" s="567">
        <f>SUM(K24:K26)</f>
        <v>0</v>
      </c>
    </row>
    <row r="28" spans="1:11" ht="17.25" customHeight="1" x14ac:dyDescent="0.25">
      <c r="A28" s="1656" t="s">
        <v>790</v>
      </c>
      <c r="B28" s="1656"/>
      <c r="C28" s="1656"/>
      <c r="D28" s="1656"/>
      <c r="E28" s="218">
        <f>E15+E23+E27</f>
        <v>0</v>
      </c>
      <c r="F28" s="218">
        <f>F15+F23+F27</f>
        <v>0</v>
      </c>
      <c r="G28" s="218">
        <f>G15+G23+G27</f>
        <v>0</v>
      </c>
      <c r="H28" s="747" t="str">
        <f t="shared" si="1"/>
        <v/>
      </c>
      <c r="I28" s="218">
        <f>I15+I23+I27</f>
        <v>0</v>
      </c>
      <c r="J28" s="218">
        <f>J15+J23+J27</f>
        <v>0</v>
      </c>
      <c r="K28" s="218">
        <f>K15+K23+K27</f>
        <v>0</v>
      </c>
    </row>
    <row r="29" spans="1:11" ht="17.25" customHeight="1" x14ac:dyDescent="0.25">
      <c r="A29" s="1587" t="s">
        <v>2808</v>
      </c>
      <c r="B29" s="1587"/>
      <c r="C29" s="1587"/>
      <c r="D29" s="1587"/>
      <c r="E29" s="566"/>
      <c r="F29" s="566"/>
      <c r="G29" s="154">
        <f>(E29-F29)</f>
        <v>0</v>
      </c>
      <c r="H29" s="743" t="str">
        <f t="shared" si="1"/>
        <v/>
      </c>
      <c r="I29" s="566"/>
      <c r="J29" s="566"/>
      <c r="K29" s="566"/>
    </row>
    <row r="30" spans="1:11" s="3" customFormat="1" ht="15" customHeight="1" x14ac:dyDescent="0.2">
      <c r="A30" s="962" t="s">
        <v>2777</v>
      </c>
    </row>
    <row r="31" spans="1:11" s="3" customFormat="1" ht="12" customHeight="1" x14ac:dyDescent="0.2">
      <c r="A31" s="1059" t="s">
        <v>2965</v>
      </c>
    </row>
    <row r="32" spans="1:11" s="3" customFormat="1" ht="12" customHeight="1" x14ac:dyDescent="0.2">
      <c r="A32" s="1059" t="s">
        <v>2966</v>
      </c>
    </row>
    <row r="33" spans="1:1" s="3" customFormat="1" ht="12" customHeight="1" x14ac:dyDescent="0.2">
      <c r="A33" s="1059" t="s">
        <v>2964</v>
      </c>
    </row>
    <row r="34" spans="1:1" s="3" customFormat="1" ht="12" customHeight="1" x14ac:dyDescent="0.2">
      <c r="A34" s="1059" t="s">
        <v>2967</v>
      </c>
    </row>
  </sheetData>
  <sheetProtection selectLockedCells="1"/>
  <mergeCells count="30">
    <mergeCell ref="A12:D12"/>
    <mergeCell ref="A13:D13"/>
    <mergeCell ref="A14:D14"/>
    <mergeCell ref="A1:K1"/>
    <mergeCell ref="J2:K2"/>
    <mergeCell ref="C3:K3"/>
    <mergeCell ref="B4:I4"/>
    <mergeCell ref="C5:F5"/>
    <mergeCell ref="C6:F6"/>
    <mergeCell ref="A11:D11"/>
    <mergeCell ref="A7:K7"/>
    <mergeCell ref="A8:D8"/>
    <mergeCell ref="A9:D9"/>
    <mergeCell ref="A10:D10"/>
    <mergeCell ref="G5:H5"/>
    <mergeCell ref="A28:D28"/>
    <mergeCell ref="A29:D29"/>
    <mergeCell ref="A23:D23"/>
    <mergeCell ref="A24:D24"/>
    <mergeCell ref="A27:D27"/>
    <mergeCell ref="A25:D25"/>
    <mergeCell ref="A26:D26"/>
    <mergeCell ref="A22:D22"/>
    <mergeCell ref="A20:D20"/>
    <mergeCell ref="A21:D21"/>
    <mergeCell ref="A15:D15"/>
    <mergeCell ref="A16:D16"/>
    <mergeCell ref="A17:D17"/>
    <mergeCell ref="A18:D18"/>
    <mergeCell ref="A19:D19"/>
  </mergeCells>
  <dataValidations count="1">
    <dataValidation type="whole" allowBlank="1" showInputMessage="1" showErrorMessage="1" errorTitle="Attention!" error="Valeur numérique attendue" sqref="E9:F14 I9:K14 E16:F22 I16:K22 E24:F26 I24:K26">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5">
    <tabColor theme="9" tint="0.39997558519241921"/>
    <pageSetUpPr fitToPage="1"/>
  </sheetPr>
  <dimension ref="A1:H23"/>
  <sheetViews>
    <sheetView showGridLines="0" workbookViewId="0">
      <selection activeCell="E19" sqref="E19"/>
    </sheetView>
  </sheetViews>
  <sheetFormatPr baseColWidth="10" defaultRowHeight="15" x14ac:dyDescent="0.25"/>
  <cols>
    <col min="2" max="2" width="17.7109375" customWidth="1"/>
    <col min="3" max="3" width="10.42578125" customWidth="1"/>
    <col min="4" max="4" width="3.28515625" customWidth="1"/>
    <col min="5" max="5" width="13.7109375" customWidth="1"/>
    <col min="6" max="7" width="15.7109375" customWidth="1"/>
    <col min="8" max="8" width="13.85546875" customWidth="1"/>
  </cols>
  <sheetData>
    <row r="1" spans="1:8" x14ac:dyDescent="0.25">
      <c r="A1" s="1409" t="s">
        <v>195</v>
      </c>
      <c r="B1" s="1409"/>
      <c r="C1" s="1409"/>
      <c r="D1" s="1409"/>
      <c r="E1" s="1409"/>
      <c r="F1" s="1409"/>
      <c r="G1" s="1409"/>
      <c r="H1" s="1409"/>
    </row>
    <row r="2" spans="1:8" ht="24.95" customHeight="1" x14ac:dyDescent="0.25">
      <c r="A2" s="159"/>
      <c r="B2" s="159"/>
      <c r="C2" s="159"/>
      <c r="D2" s="159"/>
      <c r="E2" s="159"/>
      <c r="F2" s="159"/>
      <c r="G2" s="1410" t="s">
        <v>791</v>
      </c>
      <c r="H2" s="1457"/>
    </row>
    <row r="3" spans="1:8" s="193" customFormat="1" ht="15" customHeight="1" x14ac:dyDescent="0.2">
      <c r="A3" s="589" t="s">
        <v>38</v>
      </c>
      <c r="B3" s="595"/>
      <c r="C3" s="1458">
        <f>'NOTE 11'!C3</f>
        <v>0</v>
      </c>
      <c r="D3" s="1458"/>
      <c r="E3" s="1458"/>
      <c r="F3" s="1458"/>
      <c r="G3" s="1458"/>
      <c r="H3" s="1458"/>
    </row>
    <row r="4" spans="1:8" s="193" customFormat="1" ht="15" customHeight="1" x14ac:dyDescent="0.2">
      <c r="A4" s="589" t="s">
        <v>39</v>
      </c>
      <c r="B4" s="1458">
        <f>'NOTE 11'!B4</f>
        <v>0</v>
      </c>
      <c r="C4" s="1459"/>
      <c r="D4" s="1459"/>
      <c r="E4" s="1459"/>
      <c r="F4" s="1459"/>
      <c r="G4" s="591" t="s">
        <v>40</v>
      </c>
      <c r="H4" s="463">
        <f>'NOTE 11'!I4</f>
        <v>0</v>
      </c>
    </row>
    <row r="5" spans="1:8" s="193" customFormat="1" ht="15" customHeight="1" x14ac:dyDescent="0.2">
      <c r="A5" s="589" t="s">
        <v>1465</v>
      </c>
      <c r="B5" s="589"/>
      <c r="C5" s="1459">
        <f>'NOTE 11'!C5</f>
        <v>0</v>
      </c>
      <c r="D5" s="1459"/>
      <c r="E5" s="592" t="s">
        <v>42</v>
      </c>
      <c r="F5" s="569">
        <f>'NOTE 11'!F5</f>
        <v>0</v>
      </c>
      <c r="G5" s="591" t="s">
        <v>43</v>
      </c>
      <c r="H5" s="572">
        <f>'NOTE 11'!I5</f>
        <v>0</v>
      </c>
    </row>
    <row r="6" spans="1:8" s="193" customFormat="1" ht="15" customHeight="1" x14ac:dyDescent="0.2">
      <c r="A6" s="596" t="s">
        <v>1504</v>
      </c>
      <c r="B6" s="589"/>
      <c r="C6" s="1447">
        <f>'NOTE 11'!C6</f>
        <v>0</v>
      </c>
      <c r="D6" s="1447"/>
      <c r="E6" s="593"/>
      <c r="F6" s="463"/>
      <c r="G6" s="594"/>
      <c r="H6" s="463"/>
    </row>
    <row r="7" spans="1:8" ht="35.25" customHeight="1" x14ac:dyDescent="0.25">
      <c r="A7" s="1462" t="s">
        <v>1653</v>
      </c>
      <c r="B7" s="1462"/>
      <c r="C7" s="1462"/>
      <c r="D7" s="1462"/>
      <c r="E7" s="1462"/>
      <c r="F7" s="1462"/>
      <c r="G7" s="1462"/>
      <c r="H7" s="1462"/>
    </row>
    <row r="8" spans="1:8" ht="25.5" customHeight="1" x14ac:dyDescent="0.25">
      <c r="A8" s="1640" t="s">
        <v>544</v>
      </c>
      <c r="B8" s="1640"/>
      <c r="C8" s="1640"/>
      <c r="D8" s="1640"/>
      <c r="E8" s="1640"/>
      <c r="F8" s="459" t="s">
        <v>545</v>
      </c>
      <c r="G8" s="459" t="s">
        <v>546</v>
      </c>
      <c r="H8" s="459" t="s">
        <v>565</v>
      </c>
    </row>
    <row r="9" spans="1:8" ht="21.75" customHeight="1" x14ac:dyDescent="0.25">
      <c r="A9" s="1587" t="s">
        <v>792</v>
      </c>
      <c r="B9" s="1587"/>
      <c r="C9" s="1587"/>
      <c r="D9" s="1587"/>
      <c r="E9" s="1587"/>
      <c r="F9" s="182"/>
      <c r="G9" s="182"/>
      <c r="H9" s="743" t="str">
        <f>IF(G9,(F9-G9)/G9,IF(ISBLANK(G9),"",IF(F9,IF( F9 &gt; 0,1,-1),"")))</f>
        <v/>
      </c>
    </row>
    <row r="10" spans="1:8" ht="21.75" customHeight="1" x14ac:dyDescent="0.25">
      <c r="A10" s="1587" t="s">
        <v>793</v>
      </c>
      <c r="B10" s="1587"/>
      <c r="C10" s="1587"/>
      <c r="D10" s="1587"/>
      <c r="E10" s="1587"/>
      <c r="F10" s="182"/>
      <c r="G10" s="182"/>
      <c r="H10" s="743" t="str">
        <f t="shared" ref="H10:H18" si="0">IF(G10,(F10-G10)/G10,IF(ISBLANK(G10),"",IF(F10,IF( F10 &gt; 0,1,-1),"")))</f>
        <v/>
      </c>
    </row>
    <row r="11" spans="1:8" ht="21.75" customHeight="1" x14ac:dyDescent="0.25">
      <c r="A11" s="1586" t="s">
        <v>794</v>
      </c>
      <c r="B11" s="1586"/>
      <c r="C11" s="1586"/>
      <c r="D11" s="1586"/>
      <c r="E11" s="1586"/>
      <c r="F11" s="153">
        <f>SUM(F9:F10)</f>
        <v>0</v>
      </c>
      <c r="G11" s="153">
        <f>SUM(G9:G10)</f>
        <v>0</v>
      </c>
      <c r="H11" s="745" t="str">
        <f t="shared" si="0"/>
        <v/>
      </c>
    </row>
    <row r="12" spans="1:8" ht="21.75" customHeight="1" x14ac:dyDescent="0.25">
      <c r="A12" s="1587" t="s">
        <v>633</v>
      </c>
      <c r="B12" s="1587"/>
      <c r="C12" s="1587"/>
      <c r="D12" s="1587"/>
      <c r="E12" s="1587"/>
      <c r="F12" s="182"/>
      <c r="G12" s="182"/>
      <c r="H12" s="743" t="str">
        <f t="shared" si="0"/>
        <v/>
      </c>
    </row>
    <row r="13" spans="1:8" ht="21.75" customHeight="1" x14ac:dyDescent="0.25">
      <c r="A13" s="1587" t="s">
        <v>634</v>
      </c>
      <c r="B13" s="1587"/>
      <c r="C13" s="1587"/>
      <c r="D13" s="1587"/>
      <c r="E13" s="1587"/>
      <c r="F13" s="182"/>
      <c r="G13" s="182"/>
      <c r="H13" s="743" t="str">
        <f t="shared" si="0"/>
        <v/>
      </c>
    </row>
    <row r="14" spans="1:8" ht="21.75" customHeight="1" x14ac:dyDescent="0.25">
      <c r="A14" s="1587" t="s">
        <v>1637</v>
      </c>
      <c r="B14" s="1587"/>
      <c r="C14" s="1587"/>
      <c r="D14" s="1587"/>
      <c r="E14" s="1587"/>
      <c r="F14" s="182"/>
      <c r="G14" s="182"/>
      <c r="H14" s="743" t="str">
        <f t="shared" si="0"/>
        <v/>
      </c>
    </row>
    <row r="15" spans="1:8" ht="22.5" customHeight="1" x14ac:dyDescent="0.25">
      <c r="A15" s="1587" t="s">
        <v>636</v>
      </c>
      <c r="B15" s="1587"/>
      <c r="C15" s="1587"/>
      <c r="D15" s="1587"/>
      <c r="E15" s="1587"/>
      <c r="F15" s="182"/>
      <c r="G15" s="182"/>
      <c r="H15" s="743" t="str">
        <f t="shared" si="0"/>
        <v/>
      </c>
    </row>
    <row r="16" spans="1:8" ht="22.5" customHeight="1" x14ac:dyDescent="0.25">
      <c r="A16" s="1587" t="s">
        <v>2809</v>
      </c>
      <c r="B16" s="1587"/>
      <c r="C16" s="1587"/>
      <c r="D16" s="1587"/>
      <c r="E16" s="1587"/>
      <c r="F16" s="931"/>
      <c r="G16" s="931"/>
      <c r="H16" s="743"/>
    </row>
    <row r="17" spans="1:8" ht="21.75" customHeight="1" x14ac:dyDescent="0.25">
      <c r="A17" s="1586" t="s">
        <v>795</v>
      </c>
      <c r="B17" s="1586"/>
      <c r="C17" s="1586"/>
      <c r="D17" s="1586"/>
      <c r="E17" s="1586"/>
      <c r="F17" s="153">
        <f>SUM(F12:F15)</f>
        <v>0</v>
      </c>
      <c r="G17" s="153">
        <f>SUM(G12:G15)</f>
        <v>0</v>
      </c>
      <c r="H17" s="745" t="str">
        <f t="shared" si="0"/>
        <v/>
      </c>
    </row>
    <row r="18" spans="1:8" ht="21.75" customHeight="1" x14ac:dyDescent="0.25">
      <c r="A18" s="1656" t="s">
        <v>316</v>
      </c>
      <c r="B18" s="1656"/>
      <c r="C18" s="1656"/>
      <c r="D18" s="1656"/>
      <c r="E18" s="1656"/>
      <c r="F18" s="218">
        <f>F11+F17</f>
        <v>0</v>
      </c>
      <c r="G18" s="218">
        <f>G11+G17</f>
        <v>0</v>
      </c>
      <c r="H18" s="747" t="str">
        <f t="shared" si="0"/>
        <v/>
      </c>
    </row>
    <row r="19" spans="1:8" s="3" customFormat="1" ht="18" customHeight="1" x14ac:dyDescent="0.2">
      <c r="A19" s="962" t="s">
        <v>2777</v>
      </c>
    </row>
    <row r="20" spans="1:8" s="3" customFormat="1" ht="11.25" x14ac:dyDescent="0.2">
      <c r="A20" s="1059" t="s">
        <v>2965</v>
      </c>
    </row>
    <row r="21" spans="1:8" s="3" customFormat="1" ht="11.25" x14ac:dyDescent="0.2">
      <c r="A21" s="1059" t="s">
        <v>2968</v>
      </c>
    </row>
    <row r="22" spans="1:8" s="3" customFormat="1" ht="3" customHeight="1" x14ac:dyDescent="0.2">
      <c r="A22" s="1063"/>
    </row>
    <row r="23" spans="1:8" s="3" customFormat="1" ht="11.25" x14ac:dyDescent="0.2">
      <c r="A23" s="988" t="s">
        <v>1654</v>
      </c>
    </row>
  </sheetData>
  <sheetProtection selectLockedCells="1"/>
  <mergeCells count="18">
    <mergeCell ref="A14:E14"/>
    <mergeCell ref="A15:E15"/>
    <mergeCell ref="A17:E17"/>
    <mergeCell ref="A18:E18"/>
    <mergeCell ref="A13:E13"/>
    <mergeCell ref="A16:E16"/>
    <mergeCell ref="A12:E12"/>
    <mergeCell ref="A1:H1"/>
    <mergeCell ref="G2:H2"/>
    <mergeCell ref="C3:H3"/>
    <mergeCell ref="B4:F4"/>
    <mergeCell ref="C5:D5"/>
    <mergeCell ref="A7:H7"/>
    <mergeCell ref="A8:E8"/>
    <mergeCell ref="A9:E9"/>
    <mergeCell ref="A10:E10"/>
    <mergeCell ref="A11:E11"/>
    <mergeCell ref="C6:D6"/>
  </mergeCells>
  <dataValidations count="1">
    <dataValidation type="whole" allowBlank="1" showInputMessage="1" showErrorMessage="1" errorTitle="Attention!" error="Valeur numérique attendue" sqref="F9:G10 F12:G16">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tabColor rgb="FFFFC000"/>
    <pageSetUpPr fitToPage="1"/>
  </sheetPr>
  <dimension ref="A1:H52"/>
  <sheetViews>
    <sheetView showGridLines="0" topLeftCell="A21" workbookViewId="0">
      <selection activeCell="E19" sqref="E19"/>
    </sheetView>
  </sheetViews>
  <sheetFormatPr baseColWidth="10" defaultRowHeight="15" x14ac:dyDescent="0.25"/>
  <cols>
    <col min="2" max="2" width="18.42578125" customWidth="1"/>
    <col min="3" max="3" width="8.7109375" customWidth="1"/>
    <col min="4" max="4" width="6" customWidth="1"/>
    <col min="5" max="5" width="15.85546875" customWidth="1"/>
    <col min="6" max="7" width="17" customWidth="1"/>
    <col min="8" max="8" width="12.42578125" customWidth="1"/>
  </cols>
  <sheetData>
    <row r="1" spans="1:8" x14ac:dyDescent="0.25">
      <c r="A1" s="1409" t="s">
        <v>195</v>
      </c>
      <c r="B1" s="1409"/>
      <c r="C1" s="1409"/>
      <c r="D1" s="1409"/>
      <c r="E1" s="1409"/>
      <c r="F1" s="1409"/>
      <c r="G1" s="1409"/>
      <c r="H1" s="1409"/>
    </row>
    <row r="2" spans="1:8" ht="24.95" customHeight="1" x14ac:dyDescent="0.25">
      <c r="A2" s="159"/>
      <c r="B2" s="159"/>
      <c r="C2" s="159"/>
      <c r="D2" s="159"/>
      <c r="E2" s="159"/>
      <c r="F2" s="159"/>
      <c r="G2" s="1410" t="s">
        <v>1147</v>
      </c>
      <c r="H2" s="1457"/>
    </row>
    <row r="3" spans="1:8" s="193" customFormat="1" ht="15" customHeight="1" x14ac:dyDescent="0.2">
      <c r="A3" s="589" t="s">
        <v>38</v>
      </c>
      <c r="B3" s="595"/>
      <c r="C3" s="1458"/>
      <c r="D3" s="1458"/>
      <c r="E3" s="1458"/>
      <c r="F3" s="1458"/>
      <c r="G3" s="1458"/>
      <c r="H3" s="1458"/>
    </row>
    <row r="4" spans="1:8" s="193" customFormat="1" ht="15" customHeight="1" x14ac:dyDescent="0.2">
      <c r="A4" s="589" t="s">
        <v>39</v>
      </c>
      <c r="B4" s="1458"/>
      <c r="C4" s="1459"/>
      <c r="D4" s="1459"/>
      <c r="E4" s="1459"/>
      <c r="F4" s="1459"/>
      <c r="G4" s="591" t="s">
        <v>40</v>
      </c>
      <c r="H4" s="463"/>
    </row>
    <row r="5" spans="1:8" s="193" customFormat="1" ht="15" customHeight="1" x14ac:dyDescent="0.2">
      <c r="A5" s="589" t="s">
        <v>1465</v>
      </c>
      <c r="B5" s="589"/>
      <c r="C5" s="1459"/>
      <c r="D5" s="1459"/>
      <c r="E5" s="592" t="s">
        <v>42</v>
      </c>
      <c r="F5" s="569"/>
      <c r="G5" s="591" t="s">
        <v>43</v>
      </c>
      <c r="H5" s="572"/>
    </row>
    <row r="6" spans="1:8" s="193" customFormat="1" ht="15" customHeight="1" x14ac:dyDescent="0.2">
      <c r="A6" s="589" t="s">
        <v>1504</v>
      </c>
      <c r="B6" s="589"/>
      <c r="C6" s="1447"/>
      <c r="D6" s="1447"/>
      <c r="E6" s="465"/>
      <c r="F6" s="465"/>
      <c r="G6" s="465"/>
      <c r="H6" s="465"/>
    </row>
    <row r="7" spans="1:8" ht="35.25" customHeight="1" x14ac:dyDescent="0.25">
      <c r="A7" s="1462" t="s">
        <v>1655</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17.25" customHeight="1" x14ac:dyDescent="0.25">
      <c r="A9" s="1479" t="s">
        <v>2810</v>
      </c>
      <c r="B9" s="1480"/>
      <c r="C9" s="1480"/>
      <c r="D9" s="1480"/>
      <c r="E9" s="1481"/>
      <c r="F9" s="182"/>
      <c r="G9" s="182"/>
      <c r="H9" s="743" t="str">
        <f>IF(G9,(F9-G9)/G9,IF(ISBLANK(G9),"",IF(F9,IF( F9 &gt; 0,1,-1),"")))</f>
        <v/>
      </c>
    </row>
    <row r="10" spans="1:8" ht="17.25" customHeight="1" x14ac:dyDescent="0.25">
      <c r="A10" s="1479" t="s">
        <v>3033</v>
      </c>
      <c r="B10" s="1480"/>
      <c r="C10" s="1480"/>
      <c r="D10" s="1480"/>
      <c r="E10" s="1481"/>
      <c r="F10" s="566"/>
      <c r="G10" s="566"/>
      <c r="H10" s="743" t="str">
        <f t="shared" ref="H10:H41" si="0">IF(G10,(F10-G10)/G10,IF(ISBLANK(G10),"",IF(F10,IF( F10 &gt; 0,1,-1),"")))</f>
        <v/>
      </c>
    </row>
    <row r="11" spans="1:8" ht="17.25" customHeight="1" x14ac:dyDescent="0.25">
      <c r="A11" s="1479" t="s">
        <v>3034</v>
      </c>
      <c r="B11" s="1480"/>
      <c r="C11" s="1480"/>
      <c r="D11" s="1480"/>
      <c r="E11" s="1481"/>
      <c r="F11" s="566"/>
      <c r="G11" s="566"/>
      <c r="H11" s="743" t="str">
        <f t="shared" si="0"/>
        <v/>
      </c>
    </row>
    <row r="12" spans="1:8" ht="17.25" customHeight="1" x14ac:dyDescent="0.25">
      <c r="A12" s="1479" t="s">
        <v>2811</v>
      </c>
      <c r="B12" s="1480"/>
      <c r="C12" s="1480"/>
      <c r="D12" s="1480"/>
      <c r="E12" s="1481"/>
      <c r="F12" s="566"/>
      <c r="G12" s="566"/>
      <c r="H12" s="743" t="str">
        <f t="shared" si="0"/>
        <v/>
      </c>
    </row>
    <row r="13" spans="1:8" ht="17.25" customHeight="1" x14ac:dyDescent="0.25">
      <c r="A13" s="1479" t="s">
        <v>2812</v>
      </c>
      <c r="B13" s="1480"/>
      <c r="C13" s="1480"/>
      <c r="D13" s="1480"/>
      <c r="E13" s="1481"/>
      <c r="F13" s="566"/>
      <c r="G13" s="566"/>
      <c r="H13" s="743" t="str">
        <f t="shared" si="0"/>
        <v/>
      </c>
    </row>
    <row r="14" spans="1:8" ht="17.25" customHeight="1" x14ac:dyDescent="0.25">
      <c r="A14" s="1586" t="s">
        <v>796</v>
      </c>
      <c r="B14" s="1586"/>
      <c r="C14" s="1586"/>
      <c r="D14" s="1586"/>
      <c r="E14" s="1586"/>
      <c r="F14" s="153">
        <f>SUM(F9:F13)</f>
        <v>0</v>
      </c>
      <c r="G14" s="153">
        <f>SUM(G9:G13)</f>
        <v>0</v>
      </c>
      <c r="H14" s="744" t="str">
        <f t="shared" si="0"/>
        <v/>
      </c>
    </row>
    <row r="15" spans="1:8" ht="17.25" customHeight="1" x14ac:dyDescent="0.25">
      <c r="A15" s="1587" t="s">
        <v>2813</v>
      </c>
      <c r="B15" s="1587"/>
      <c r="C15" s="1587"/>
      <c r="D15" s="1587"/>
      <c r="E15" s="1587"/>
      <c r="F15" s="182"/>
      <c r="G15" s="182"/>
      <c r="H15" s="743" t="str">
        <f t="shared" si="0"/>
        <v/>
      </c>
    </row>
    <row r="16" spans="1:8" ht="17.25" customHeight="1" x14ac:dyDescent="0.25">
      <c r="A16" s="1587" t="s">
        <v>3035</v>
      </c>
      <c r="B16" s="1587"/>
      <c r="C16" s="1587"/>
      <c r="D16" s="1587"/>
      <c r="E16" s="1587"/>
      <c r="F16" s="566"/>
      <c r="G16" s="566"/>
      <c r="H16" s="743" t="str">
        <f t="shared" si="0"/>
        <v/>
      </c>
    </row>
    <row r="17" spans="1:8" ht="17.25" customHeight="1" x14ac:dyDescent="0.25">
      <c r="A17" s="1587" t="s">
        <v>3036</v>
      </c>
      <c r="B17" s="1587"/>
      <c r="C17" s="1587"/>
      <c r="D17" s="1587"/>
      <c r="E17" s="1587"/>
      <c r="F17" s="566"/>
      <c r="G17" s="566"/>
      <c r="H17" s="743" t="str">
        <f t="shared" si="0"/>
        <v/>
      </c>
    </row>
    <row r="18" spans="1:8" ht="17.25" customHeight="1" x14ac:dyDescent="0.25">
      <c r="A18" s="1587" t="s">
        <v>2814</v>
      </c>
      <c r="B18" s="1587"/>
      <c r="C18" s="1587"/>
      <c r="D18" s="1587"/>
      <c r="E18" s="1587"/>
      <c r="F18" s="566"/>
      <c r="G18" s="566"/>
      <c r="H18" s="743" t="str">
        <f t="shared" si="0"/>
        <v/>
      </c>
    </row>
    <row r="19" spans="1:8" ht="17.25" customHeight="1" x14ac:dyDescent="0.25">
      <c r="A19" s="1587" t="s">
        <v>2815</v>
      </c>
      <c r="B19" s="1587"/>
      <c r="C19" s="1587"/>
      <c r="D19" s="1587"/>
      <c r="E19" s="1587"/>
      <c r="F19" s="566"/>
      <c r="G19" s="566"/>
      <c r="H19" s="743" t="str">
        <f t="shared" si="0"/>
        <v/>
      </c>
    </row>
    <row r="20" spans="1:8" ht="17.25" customHeight="1" x14ac:dyDescent="0.25">
      <c r="A20" s="1586" t="s">
        <v>797</v>
      </c>
      <c r="B20" s="1586"/>
      <c r="C20" s="1586"/>
      <c r="D20" s="1586"/>
      <c r="E20" s="1586"/>
      <c r="F20" s="153">
        <f>SUM(F15:F19)</f>
        <v>0</v>
      </c>
      <c r="G20" s="153">
        <f>SUM(G15:G19)</f>
        <v>0</v>
      </c>
      <c r="H20" s="744" t="str">
        <f t="shared" si="0"/>
        <v/>
      </c>
    </row>
    <row r="21" spans="1:8" ht="17.25" customHeight="1" x14ac:dyDescent="0.25">
      <c r="A21" s="1587" t="s">
        <v>2816</v>
      </c>
      <c r="B21" s="1587"/>
      <c r="C21" s="1587"/>
      <c r="D21" s="1587"/>
      <c r="E21" s="1587"/>
      <c r="F21" s="182"/>
      <c r="G21" s="182"/>
      <c r="H21" s="743" t="str">
        <f t="shared" si="0"/>
        <v/>
      </c>
    </row>
    <row r="22" spans="1:8" ht="17.25" customHeight="1" x14ac:dyDescent="0.25">
      <c r="A22" s="1587" t="s">
        <v>3037</v>
      </c>
      <c r="B22" s="1587"/>
      <c r="C22" s="1587"/>
      <c r="D22" s="1587"/>
      <c r="E22" s="1587"/>
      <c r="F22" s="566"/>
      <c r="G22" s="566"/>
      <c r="H22" s="743" t="str">
        <f t="shared" si="0"/>
        <v/>
      </c>
    </row>
    <row r="23" spans="1:8" ht="17.25" customHeight="1" x14ac:dyDescent="0.25">
      <c r="A23" s="1587" t="s">
        <v>3038</v>
      </c>
      <c r="B23" s="1587"/>
      <c r="C23" s="1587"/>
      <c r="D23" s="1587"/>
      <c r="E23" s="1587"/>
      <c r="F23" s="566"/>
      <c r="G23" s="566"/>
      <c r="H23" s="743" t="str">
        <f t="shared" si="0"/>
        <v/>
      </c>
    </row>
    <row r="24" spans="1:8" ht="17.25" customHeight="1" x14ac:dyDescent="0.25">
      <c r="A24" s="1587" t="s">
        <v>2817</v>
      </c>
      <c r="B24" s="1587"/>
      <c r="C24" s="1587"/>
      <c r="D24" s="1587"/>
      <c r="E24" s="1587"/>
      <c r="F24" s="566"/>
      <c r="G24" s="566"/>
      <c r="H24" s="743" t="str">
        <f t="shared" si="0"/>
        <v/>
      </c>
    </row>
    <row r="25" spans="1:8" ht="17.25" customHeight="1" x14ac:dyDescent="0.25">
      <c r="A25" s="1587" t="s">
        <v>2818</v>
      </c>
      <c r="B25" s="1587"/>
      <c r="C25" s="1587"/>
      <c r="D25" s="1587"/>
      <c r="E25" s="1587"/>
      <c r="F25" s="566"/>
      <c r="G25" s="566"/>
      <c r="H25" s="743" t="str">
        <f t="shared" si="0"/>
        <v/>
      </c>
    </row>
    <row r="26" spans="1:8" ht="17.25" customHeight="1" x14ac:dyDescent="0.25">
      <c r="A26" s="1586" t="s">
        <v>798</v>
      </c>
      <c r="B26" s="1586"/>
      <c r="C26" s="1586"/>
      <c r="D26" s="1586"/>
      <c r="E26" s="1586"/>
      <c r="F26" s="153">
        <f>SUM(F21:F25)</f>
        <v>0</v>
      </c>
      <c r="G26" s="153">
        <f>SUM(G21:G25)</f>
        <v>0</v>
      </c>
      <c r="H26" s="744" t="str">
        <f t="shared" si="0"/>
        <v/>
      </c>
    </row>
    <row r="27" spans="1:8" ht="24.75" customHeight="1" x14ac:dyDescent="0.25">
      <c r="A27" s="1696" t="s">
        <v>3008</v>
      </c>
      <c r="B27" s="1696"/>
      <c r="C27" s="1696"/>
      <c r="D27" s="1696"/>
      <c r="E27" s="1696"/>
      <c r="F27" s="194">
        <f>SUM(F28:F35)</f>
        <v>0</v>
      </c>
      <c r="G27" s="194">
        <f>SUM(G28:G35)</f>
        <v>0</v>
      </c>
      <c r="H27" s="743" t="str">
        <f t="shared" si="0"/>
        <v/>
      </c>
    </row>
    <row r="28" spans="1:8" ht="17.25" customHeight="1" x14ac:dyDescent="0.25">
      <c r="A28" s="1694"/>
      <c r="B28" s="1694"/>
      <c r="C28" s="1694"/>
      <c r="D28" s="1694"/>
      <c r="E28" s="1694"/>
      <c r="F28" s="182"/>
      <c r="G28" s="182"/>
      <c r="H28" s="743" t="str">
        <f t="shared" si="0"/>
        <v/>
      </c>
    </row>
    <row r="29" spans="1:8" ht="17.25" customHeight="1" x14ac:dyDescent="0.25">
      <c r="A29" s="1694"/>
      <c r="B29" s="1694"/>
      <c r="C29" s="1694"/>
      <c r="D29" s="1694"/>
      <c r="E29" s="1694"/>
      <c r="F29" s="566"/>
      <c r="G29" s="566"/>
      <c r="H29" s="743" t="str">
        <f t="shared" si="0"/>
        <v/>
      </c>
    </row>
    <row r="30" spans="1:8" ht="17.25" customHeight="1" x14ac:dyDescent="0.25">
      <c r="A30" s="1694"/>
      <c r="B30" s="1694"/>
      <c r="C30" s="1694"/>
      <c r="D30" s="1694"/>
      <c r="E30" s="1694"/>
      <c r="F30" s="566"/>
      <c r="G30" s="566"/>
      <c r="H30" s="743" t="str">
        <f t="shared" si="0"/>
        <v/>
      </c>
    </row>
    <row r="31" spans="1:8" ht="17.25" customHeight="1" x14ac:dyDescent="0.25">
      <c r="A31" s="1694"/>
      <c r="B31" s="1694"/>
      <c r="C31" s="1694"/>
      <c r="D31" s="1694"/>
      <c r="E31" s="1694"/>
      <c r="F31" s="566"/>
      <c r="G31" s="566"/>
      <c r="H31" s="743" t="str">
        <f t="shared" si="0"/>
        <v/>
      </c>
    </row>
    <row r="32" spans="1:8" ht="17.25" customHeight="1" x14ac:dyDescent="0.25">
      <c r="A32" s="1694"/>
      <c r="B32" s="1694"/>
      <c r="C32" s="1694"/>
      <c r="D32" s="1694"/>
      <c r="E32" s="1694"/>
      <c r="F32" s="566"/>
      <c r="G32" s="566"/>
      <c r="H32" s="743" t="str">
        <f t="shared" si="0"/>
        <v/>
      </c>
    </row>
    <row r="33" spans="1:8" ht="17.25" customHeight="1" x14ac:dyDescent="0.25">
      <c r="A33" s="1694"/>
      <c r="B33" s="1694"/>
      <c r="C33" s="1694"/>
      <c r="D33" s="1694"/>
      <c r="E33" s="1694"/>
      <c r="F33" s="566"/>
      <c r="G33" s="566"/>
      <c r="H33" s="743" t="str">
        <f t="shared" si="0"/>
        <v/>
      </c>
    </row>
    <row r="34" spans="1:8" ht="17.25" customHeight="1" x14ac:dyDescent="0.25">
      <c r="A34" s="1694"/>
      <c r="B34" s="1694"/>
      <c r="C34" s="1694"/>
      <c r="D34" s="1694"/>
      <c r="E34" s="1694"/>
      <c r="F34" s="566"/>
      <c r="G34" s="566"/>
      <c r="H34" s="743" t="str">
        <f t="shared" si="0"/>
        <v/>
      </c>
    </row>
    <row r="35" spans="1:8" ht="17.25" customHeight="1" x14ac:dyDescent="0.25">
      <c r="A35" s="1694"/>
      <c r="B35" s="1694"/>
      <c r="C35" s="1694"/>
      <c r="D35" s="1694"/>
      <c r="E35" s="1694"/>
      <c r="F35" s="566"/>
      <c r="G35" s="566"/>
      <c r="H35" s="743" t="str">
        <f t="shared" si="0"/>
        <v/>
      </c>
    </row>
    <row r="36" spans="1:8" ht="17.25" customHeight="1" x14ac:dyDescent="0.25">
      <c r="A36" s="1693" t="s">
        <v>799</v>
      </c>
      <c r="B36" s="1693"/>
      <c r="C36" s="1693"/>
      <c r="D36" s="1693"/>
      <c r="E36" s="1693"/>
      <c r="F36" s="219">
        <f>F14+F20+F26+F27</f>
        <v>0</v>
      </c>
      <c r="G36" s="219">
        <f>G14+G20+G26+G27</f>
        <v>0</v>
      </c>
      <c r="H36" s="744" t="str">
        <f t="shared" si="0"/>
        <v/>
      </c>
    </row>
    <row r="37" spans="1:8" ht="17.25" customHeight="1" x14ac:dyDescent="0.25">
      <c r="A37" s="1653" t="s">
        <v>359</v>
      </c>
      <c r="B37" s="1653"/>
      <c r="C37" s="1653"/>
      <c r="D37" s="1653"/>
      <c r="E37" s="1653"/>
      <c r="F37" s="204"/>
      <c r="G37" s="204"/>
      <c r="H37" s="743" t="str">
        <f t="shared" si="0"/>
        <v/>
      </c>
    </row>
    <row r="38" spans="1:8" ht="17.25" customHeight="1" x14ac:dyDescent="0.25">
      <c r="A38" s="1587" t="s">
        <v>800</v>
      </c>
      <c r="B38" s="1587"/>
      <c r="C38" s="1587"/>
      <c r="D38" s="1587"/>
      <c r="E38" s="1587"/>
      <c r="F38" s="204"/>
      <c r="G38" s="204"/>
      <c r="H38" s="743" t="str">
        <f t="shared" si="0"/>
        <v/>
      </c>
    </row>
    <row r="39" spans="1:8" ht="17.25" customHeight="1" x14ac:dyDescent="0.25">
      <c r="A39" s="1587" t="s">
        <v>1656</v>
      </c>
      <c r="B39" s="1587"/>
      <c r="C39" s="1587"/>
      <c r="D39" s="1587"/>
      <c r="E39" s="1587"/>
      <c r="F39" s="204"/>
      <c r="G39" s="204"/>
      <c r="H39" s="743" t="str">
        <f t="shared" si="0"/>
        <v/>
      </c>
    </row>
    <row r="40" spans="1:8" ht="17.25" customHeight="1" x14ac:dyDescent="0.25">
      <c r="A40" s="1693" t="s">
        <v>801</v>
      </c>
      <c r="B40" s="1693"/>
      <c r="C40" s="1693"/>
      <c r="D40" s="1693"/>
      <c r="E40" s="1693"/>
      <c r="F40" s="219">
        <f>F38+F39</f>
        <v>0</v>
      </c>
      <c r="G40" s="219">
        <f>G38+G39</f>
        <v>0</v>
      </c>
      <c r="H40" s="744" t="str">
        <f t="shared" si="0"/>
        <v/>
      </c>
    </row>
    <row r="41" spans="1:8" ht="17.25" customHeight="1" x14ac:dyDescent="0.25">
      <c r="A41" s="1695" t="s">
        <v>499</v>
      </c>
      <c r="B41" s="1695"/>
      <c r="C41" s="1695"/>
      <c r="D41" s="1695"/>
      <c r="E41" s="1695"/>
      <c r="F41" s="626">
        <f>F36+F37+F40</f>
        <v>0</v>
      </c>
      <c r="G41" s="626">
        <f>G36+G37+G40</f>
        <v>0</v>
      </c>
      <c r="H41" s="747" t="str">
        <f t="shared" si="0"/>
        <v/>
      </c>
    </row>
    <row r="42" spans="1:8" s="3" customFormat="1" ht="11.25" x14ac:dyDescent="0.2">
      <c r="A42" s="1691" t="s">
        <v>3009</v>
      </c>
      <c r="B42" s="1692"/>
      <c r="C42" s="1692"/>
      <c r="D42" s="1692"/>
      <c r="E42" s="1692"/>
      <c r="F42" s="1692"/>
      <c r="G42" s="1692"/>
      <c r="H42" s="1692"/>
    </row>
    <row r="43" spans="1:8" s="3" customFormat="1" ht="11.25" x14ac:dyDescent="0.2">
      <c r="A43" s="1691" t="s">
        <v>3051</v>
      </c>
      <c r="B43" s="1692"/>
      <c r="C43" s="1692"/>
      <c r="D43" s="1692"/>
      <c r="E43" s="1692"/>
      <c r="F43" s="1692"/>
      <c r="G43" s="1692"/>
      <c r="H43" s="1692"/>
    </row>
    <row r="44" spans="1:8" s="3" customFormat="1" ht="14.25" customHeight="1" x14ac:dyDescent="0.2">
      <c r="A44" s="962" t="s">
        <v>2777</v>
      </c>
    </row>
    <row r="45" spans="1:8" s="3" customFormat="1" ht="12" customHeight="1" x14ac:dyDescent="0.2">
      <c r="A45" s="1059" t="s">
        <v>2938</v>
      </c>
    </row>
    <row r="46" spans="1:8" s="3" customFormat="1" ht="12" customHeight="1" x14ac:dyDescent="0.2">
      <c r="A46" s="1059" t="s">
        <v>2969</v>
      </c>
    </row>
    <row r="47" spans="1:8" s="3" customFormat="1" ht="12" customHeight="1" x14ac:dyDescent="0.2">
      <c r="A47" s="1064" t="s">
        <v>2970</v>
      </c>
    </row>
    <row r="48" spans="1:8" s="3" customFormat="1" ht="12" customHeight="1" x14ac:dyDescent="0.2">
      <c r="A48" s="1065" t="s">
        <v>2819</v>
      </c>
    </row>
    <row r="49" spans="1:7" s="3" customFormat="1" ht="12" customHeight="1" x14ac:dyDescent="0.2">
      <c r="A49" s="1065" t="s">
        <v>2820</v>
      </c>
    </row>
    <row r="50" spans="1:7" s="3" customFormat="1" ht="12" customHeight="1" x14ac:dyDescent="0.2">
      <c r="A50" s="1065" t="s">
        <v>2821</v>
      </c>
    </row>
    <row r="51" spans="1:7" s="3" customFormat="1" ht="12" customHeight="1" x14ac:dyDescent="0.2">
      <c r="A51" s="1065" t="s">
        <v>2822</v>
      </c>
    </row>
    <row r="52" spans="1:7" s="3" customFormat="1" ht="36.75" customHeight="1" x14ac:dyDescent="0.2">
      <c r="A52" s="1690" t="s">
        <v>2823</v>
      </c>
      <c r="B52" s="1690"/>
      <c r="C52" s="1690"/>
      <c r="D52" s="1690"/>
      <c r="E52" s="1690"/>
      <c r="F52" s="1690"/>
      <c r="G52" s="1690"/>
    </row>
  </sheetData>
  <sheetProtection selectLockedCells="1"/>
  <mergeCells count="44">
    <mergeCell ref="A14:E14"/>
    <mergeCell ref="A1:H1"/>
    <mergeCell ref="G2:H2"/>
    <mergeCell ref="C3:H3"/>
    <mergeCell ref="B4:F4"/>
    <mergeCell ref="C5:D5"/>
    <mergeCell ref="A7:H7"/>
    <mergeCell ref="A8:E8"/>
    <mergeCell ref="A9:E9"/>
    <mergeCell ref="A10:E10"/>
    <mergeCell ref="A12:E12"/>
    <mergeCell ref="A13:E13"/>
    <mergeCell ref="C6:D6"/>
    <mergeCell ref="A11:E11"/>
    <mergeCell ref="A21:E21"/>
    <mergeCell ref="A22:E22"/>
    <mergeCell ref="A24:E24"/>
    <mergeCell ref="A25:E25"/>
    <mergeCell ref="A32:E32"/>
    <mergeCell ref="A26:E26"/>
    <mergeCell ref="A27:E27"/>
    <mergeCell ref="A23:E23"/>
    <mergeCell ref="A15:E15"/>
    <mergeCell ref="A16:E16"/>
    <mergeCell ref="A18:E18"/>
    <mergeCell ref="A19:E19"/>
    <mergeCell ref="A20:E20"/>
    <mergeCell ref="A17:E17"/>
    <mergeCell ref="A52:G52"/>
    <mergeCell ref="A42:H42"/>
    <mergeCell ref="A40:E40"/>
    <mergeCell ref="A28:E28"/>
    <mergeCell ref="A29:E29"/>
    <mergeCell ref="A30:E30"/>
    <mergeCell ref="A31:E31"/>
    <mergeCell ref="A33:E33"/>
    <mergeCell ref="A41:E41"/>
    <mergeCell ref="A34:E34"/>
    <mergeCell ref="A35:E35"/>
    <mergeCell ref="A36:E36"/>
    <mergeCell ref="A37:E37"/>
    <mergeCell ref="A38:E38"/>
    <mergeCell ref="A39:E39"/>
    <mergeCell ref="A43:H43"/>
  </mergeCells>
  <dataValidations count="1">
    <dataValidation type="whole" allowBlank="1" showInputMessage="1" showErrorMessage="1" errorTitle="Attention!" error="Valeur numérique attendue" sqref="F9:G13 F15:G19 F21:G25 F37:G39 F27:G35">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tabColor rgb="FFFFC000"/>
    <pageSetUpPr fitToPage="1"/>
  </sheetPr>
  <dimension ref="A1:H37"/>
  <sheetViews>
    <sheetView showGridLines="0" workbookViewId="0">
      <selection activeCell="E19" sqref="E19"/>
    </sheetView>
  </sheetViews>
  <sheetFormatPr baseColWidth="10" defaultRowHeight="15" x14ac:dyDescent="0.25"/>
  <cols>
    <col min="2" max="2" width="17" customWidth="1"/>
    <col min="3" max="3" width="1.85546875" customWidth="1"/>
    <col min="4" max="4" width="12.7109375" customWidth="1"/>
    <col min="5" max="5" width="18" customWidth="1"/>
    <col min="6" max="7" width="14.85546875" customWidth="1"/>
    <col min="8" max="8" width="11.42578125" customWidth="1"/>
  </cols>
  <sheetData>
    <row r="1" spans="1:8" x14ac:dyDescent="0.25">
      <c r="A1" s="1409" t="s">
        <v>195</v>
      </c>
      <c r="B1" s="1409"/>
      <c r="C1" s="1409"/>
      <c r="D1" s="1409"/>
      <c r="E1" s="1409"/>
      <c r="F1" s="1409"/>
      <c r="G1" s="1409"/>
      <c r="H1" s="1409"/>
    </row>
    <row r="2" spans="1:8" ht="24.95" customHeight="1" x14ac:dyDescent="0.25">
      <c r="A2" s="159"/>
      <c r="B2" s="159"/>
      <c r="C2" s="159"/>
      <c r="D2" s="159"/>
      <c r="E2" s="159"/>
      <c r="F2" s="159"/>
      <c r="G2" s="1410" t="s">
        <v>1148</v>
      </c>
      <c r="H2" s="1457"/>
    </row>
    <row r="3" spans="1:8" s="193" customFormat="1" ht="15" customHeight="1" x14ac:dyDescent="0.2">
      <c r="A3" s="589" t="s">
        <v>38</v>
      </c>
      <c r="B3" s="595"/>
      <c r="C3" s="1458">
        <f>'NOTE 21'!C3</f>
        <v>0</v>
      </c>
      <c r="D3" s="1458"/>
      <c r="E3" s="1458"/>
      <c r="F3" s="1458"/>
      <c r="G3" s="1458"/>
      <c r="H3" s="1458"/>
    </row>
    <row r="4" spans="1:8" s="193" customFormat="1" ht="15" customHeight="1" x14ac:dyDescent="0.2">
      <c r="A4" s="589" t="s">
        <v>39</v>
      </c>
      <c r="B4" s="1458">
        <f>'NOTE 21'!B4</f>
        <v>0</v>
      </c>
      <c r="C4" s="1459"/>
      <c r="D4" s="1459"/>
      <c r="E4" s="1459"/>
      <c r="F4" s="1459"/>
      <c r="G4" s="591" t="s">
        <v>40</v>
      </c>
      <c r="H4" s="463">
        <f>'NOTE 21'!H4</f>
        <v>0</v>
      </c>
    </row>
    <row r="5" spans="1:8" s="193" customFormat="1" ht="15" customHeight="1" x14ac:dyDescent="0.2">
      <c r="A5" s="589" t="s">
        <v>1465</v>
      </c>
      <c r="B5" s="589"/>
      <c r="C5" s="1459">
        <f>'NOTE 21'!C5</f>
        <v>0</v>
      </c>
      <c r="D5" s="1459"/>
      <c r="E5" s="592" t="s">
        <v>42</v>
      </c>
      <c r="F5" s="569">
        <f>'NOTE 21'!F5</f>
        <v>0</v>
      </c>
      <c r="G5" s="591" t="s">
        <v>43</v>
      </c>
      <c r="H5" s="572">
        <f>'NOTE 21'!H5</f>
        <v>0</v>
      </c>
    </row>
    <row r="6" spans="1:8" s="193" customFormat="1" ht="15" customHeight="1" x14ac:dyDescent="0.2">
      <c r="A6" s="589" t="s">
        <v>1618</v>
      </c>
      <c r="B6" s="589"/>
      <c r="C6" s="1447">
        <f>'NOTE 21'!C6</f>
        <v>0</v>
      </c>
      <c r="D6" s="1447"/>
      <c r="E6" s="593"/>
      <c r="F6" s="463"/>
      <c r="G6" s="594"/>
      <c r="H6" s="463"/>
    </row>
    <row r="7" spans="1:8" ht="35.25" customHeight="1" x14ac:dyDescent="0.25">
      <c r="A7" s="1462" t="s">
        <v>1660</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17.25" customHeight="1" x14ac:dyDescent="0.25">
      <c r="A9" s="1697" t="s">
        <v>2824</v>
      </c>
      <c r="B9" s="1698"/>
      <c r="C9" s="1698"/>
      <c r="D9" s="1698"/>
      <c r="E9" s="1699"/>
      <c r="F9" s="182"/>
      <c r="G9" s="182"/>
      <c r="H9" s="743" t="str">
        <f>IF(G9,(F9-G9)/G9,IF(ISBLANK(G9),"",IF(F9,IF( F9 &gt; 0,1,-1),"")))</f>
        <v/>
      </c>
    </row>
    <row r="10" spans="1:8" ht="17.25" customHeight="1" x14ac:dyDescent="0.25">
      <c r="A10" s="1700" t="s">
        <v>3039</v>
      </c>
      <c r="B10" s="1701"/>
      <c r="C10" s="1701"/>
      <c r="D10" s="1701"/>
      <c r="E10" s="1702"/>
      <c r="F10" s="426"/>
      <c r="G10" s="426"/>
      <c r="H10" s="743" t="str">
        <f t="shared" ref="H10:H33" si="0">IF(G10,(F10-G10)/G10,IF(ISBLANK(G10),"",IF(F10,IF( F10 &gt; 0,1,-1),"")))</f>
        <v/>
      </c>
    </row>
    <row r="11" spans="1:8" ht="17.25" customHeight="1" x14ac:dyDescent="0.25">
      <c r="A11" s="1700" t="s">
        <v>3040</v>
      </c>
      <c r="B11" s="1701"/>
      <c r="C11" s="1701"/>
      <c r="D11" s="1701"/>
      <c r="E11" s="1702"/>
      <c r="F11" s="182"/>
      <c r="G11" s="182"/>
      <c r="H11" s="743" t="str">
        <f t="shared" si="0"/>
        <v/>
      </c>
    </row>
    <row r="12" spans="1:8" ht="17.25" customHeight="1" x14ac:dyDescent="0.25">
      <c r="A12" s="1703" t="s">
        <v>2825</v>
      </c>
      <c r="B12" s="1704"/>
      <c r="C12" s="1704"/>
      <c r="D12" s="1704"/>
      <c r="E12" s="1705"/>
      <c r="F12" s="182"/>
      <c r="G12" s="182"/>
      <c r="H12" s="743" t="str">
        <f t="shared" si="0"/>
        <v/>
      </c>
    </row>
    <row r="13" spans="1:8" ht="17.25" customHeight="1" x14ac:dyDescent="0.25">
      <c r="A13" s="1586" t="s">
        <v>802</v>
      </c>
      <c r="B13" s="1586"/>
      <c r="C13" s="1586"/>
      <c r="D13" s="1586"/>
      <c r="E13" s="1586"/>
      <c r="F13" s="153">
        <f>SUM(F9:F12)</f>
        <v>0</v>
      </c>
      <c r="G13" s="153">
        <f>SUM(G9:G12)</f>
        <v>0</v>
      </c>
      <c r="H13" s="745" t="str">
        <f t="shared" si="0"/>
        <v/>
      </c>
    </row>
    <row r="14" spans="1:8" ht="17.25" customHeight="1" x14ac:dyDescent="0.25">
      <c r="A14" s="1697" t="s">
        <v>2826</v>
      </c>
      <c r="B14" s="1698"/>
      <c r="C14" s="1698"/>
      <c r="D14" s="1698"/>
      <c r="E14" s="1699"/>
      <c r="F14" s="182"/>
      <c r="G14" s="182"/>
      <c r="H14" s="743" t="str">
        <f t="shared" si="0"/>
        <v/>
      </c>
    </row>
    <row r="15" spans="1:8" ht="27" customHeight="1" x14ac:dyDescent="0.25">
      <c r="A15" s="1700" t="s">
        <v>3041</v>
      </c>
      <c r="B15" s="1701"/>
      <c r="C15" s="1701"/>
      <c r="D15" s="1701"/>
      <c r="E15" s="1702"/>
      <c r="F15" s="426"/>
      <c r="G15" s="426"/>
      <c r="H15" s="743" t="str">
        <f t="shared" si="0"/>
        <v/>
      </c>
    </row>
    <row r="16" spans="1:8" ht="17.25" customHeight="1" x14ac:dyDescent="0.25">
      <c r="A16" s="1700" t="s">
        <v>3042</v>
      </c>
      <c r="B16" s="1701"/>
      <c r="C16" s="1701"/>
      <c r="D16" s="1701"/>
      <c r="E16" s="1702"/>
      <c r="F16" s="182"/>
      <c r="G16" s="182"/>
      <c r="H16" s="743" t="str">
        <f t="shared" si="0"/>
        <v/>
      </c>
    </row>
    <row r="17" spans="1:8" ht="17.25" customHeight="1" x14ac:dyDescent="0.25">
      <c r="A17" s="1703" t="s">
        <v>2827</v>
      </c>
      <c r="B17" s="1704"/>
      <c r="C17" s="1704"/>
      <c r="D17" s="1704"/>
      <c r="E17" s="1705"/>
      <c r="F17" s="182"/>
      <c r="G17" s="182"/>
      <c r="H17" s="743" t="str">
        <f t="shared" si="0"/>
        <v/>
      </c>
    </row>
    <row r="18" spans="1:8" ht="17.25" customHeight="1" x14ac:dyDescent="0.25">
      <c r="A18" s="1586" t="s">
        <v>803</v>
      </c>
      <c r="B18" s="1586"/>
      <c r="C18" s="1586"/>
      <c r="D18" s="1586"/>
      <c r="E18" s="1586"/>
      <c r="F18" s="153">
        <f>SUM(F14:F17)</f>
        <v>0</v>
      </c>
      <c r="G18" s="153">
        <f>SUM(G14:G17)</f>
        <v>0</v>
      </c>
      <c r="H18" s="745" t="str">
        <f t="shared" si="0"/>
        <v/>
      </c>
    </row>
    <row r="19" spans="1:8" ht="17.25" customHeight="1" x14ac:dyDescent="0.25">
      <c r="A19" s="1587" t="s">
        <v>804</v>
      </c>
      <c r="B19" s="1587"/>
      <c r="C19" s="1587"/>
      <c r="D19" s="1587"/>
      <c r="E19" s="1587"/>
      <c r="F19" s="182"/>
      <c r="G19" s="182"/>
      <c r="H19" s="743" t="str">
        <f t="shared" si="0"/>
        <v/>
      </c>
    </row>
    <row r="20" spans="1:8" ht="17.25" customHeight="1" x14ac:dyDescent="0.25">
      <c r="A20" s="1587" t="s">
        <v>805</v>
      </c>
      <c r="B20" s="1587"/>
      <c r="C20" s="1587"/>
      <c r="D20" s="1587"/>
      <c r="E20" s="1587"/>
      <c r="F20" s="182"/>
      <c r="G20" s="182"/>
      <c r="H20" s="743" t="str">
        <f t="shared" si="0"/>
        <v/>
      </c>
    </row>
    <row r="21" spans="1:8" ht="17.25" customHeight="1" x14ac:dyDescent="0.25">
      <c r="A21" s="1587" t="s">
        <v>806</v>
      </c>
      <c r="B21" s="1587"/>
      <c r="C21" s="1587"/>
      <c r="D21" s="1587"/>
      <c r="E21" s="1587"/>
      <c r="F21" s="182"/>
      <c r="G21" s="182"/>
      <c r="H21" s="743" t="str">
        <f t="shared" si="0"/>
        <v/>
      </c>
    </row>
    <row r="22" spans="1:8" ht="17.25" customHeight="1" x14ac:dyDescent="0.25">
      <c r="A22" s="1587" t="s">
        <v>807</v>
      </c>
      <c r="B22" s="1587"/>
      <c r="C22" s="1587"/>
      <c r="D22" s="1587"/>
      <c r="E22" s="1587"/>
      <c r="F22" s="182"/>
      <c r="G22" s="182"/>
      <c r="H22" s="743" t="str">
        <f t="shared" si="0"/>
        <v/>
      </c>
    </row>
    <row r="23" spans="1:8" ht="17.25" customHeight="1" x14ac:dyDescent="0.25">
      <c r="A23" s="1587" t="s">
        <v>808</v>
      </c>
      <c r="B23" s="1587"/>
      <c r="C23" s="1587"/>
      <c r="D23" s="1587"/>
      <c r="E23" s="1587"/>
      <c r="F23" s="182"/>
      <c r="G23" s="182"/>
      <c r="H23" s="743" t="str">
        <f t="shared" si="0"/>
        <v/>
      </c>
    </row>
    <row r="24" spans="1:8" ht="17.25" customHeight="1" x14ac:dyDescent="0.25">
      <c r="A24" s="1587" t="s">
        <v>809</v>
      </c>
      <c r="B24" s="1587"/>
      <c r="C24" s="1587"/>
      <c r="D24" s="1587"/>
      <c r="E24" s="1587"/>
      <c r="F24" s="182"/>
      <c r="G24" s="182"/>
      <c r="H24" s="743" t="str">
        <f t="shared" si="0"/>
        <v/>
      </c>
    </row>
    <row r="25" spans="1:8" ht="17.25" customHeight="1" x14ac:dyDescent="0.25">
      <c r="A25" s="1587" t="s">
        <v>810</v>
      </c>
      <c r="B25" s="1587"/>
      <c r="C25" s="1587"/>
      <c r="D25" s="1587"/>
      <c r="E25" s="1587"/>
      <c r="F25" s="182"/>
      <c r="G25" s="182"/>
      <c r="H25" s="743" t="str">
        <f t="shared" si="0"/>
        <v/>
      </c>
    </row>
    <row r="26" spans="1:8" ht="17.25" customHeight="1" x14ac:dyDescent="0.25">
      <c r="A26" s="1587" t="s">
        <v>811</v>
      </c>
      <c r="B26" s="1587"/>
      <c r="C26" s="1587"/>
      <c r="D26" s="1587"/>
      <c r="E26" s="1587"/>
      <c r="F26" s="182"/>
      <c r="G26" s="182"/>
      <c r="H26" s="743" t="str">
        <f t="shared" si="0"/>
        <v/>
      </c>
    </row>
    <row r="27" spans="1:8" ht="17.25" customHeight="1" x14ac:dyDescent="0.25">
      <c r="A27" s="1587" t="s">
        <v>812</v>
      </c>
      <c r="B27" s="1587"/>
      <c r="C27" s="1587"/>
      <c r="D27" s="1587"/>
      <c r="E27" s="1587"/>
      <c r="F27" s="182"/>
      <c r="G27" s="182"/>
      <c r="H27" s="743" t="str">
        <f t="shared" si="0"/>
        <v/>
      </c>
    </row>
    <row r="28" spans="1:8" ht="17.25" customHeight="1" x14ac:dyDescent="0.25">
      <c r="A28" s="1587" t="s">
        <v>813</v>
      </c>
      <c r="B28" s="1587"/>
      <c r="C28" s="1587"/>
      <c r="D28" s="1587"/>
      <c r="E28" s="1587"/>
      <c r="F28" s="182"/>
      <c r="G28" s="182"/>
      <c r="H28" s="743" t="str">
        <f t="shared" si="0"/>
        <v/>
      </c>
    </row>
    <row r="29" spans="1:8" ht="27.75" customHeight="1" x14ac:dyDescent="0.25">
      <c r="A29" s="1587" t="s">
        <v>814</v>
      </c>
      <c r="B29" s="1587"/>
      <c r="C29" s="1587"/>
      <c r="D29" s="1587"/>
      <c r="E29" s="1587"/>
      <c r="F29" s="182"/>
      <c r="G29" s="182"/>
      <c r="H29" s="743" t="str">
        <f t="shared" si="0"/>
        <v/>
      </c>
    </row>
    <row r="30" spans="1:8" ht="17.25" customHeight="1" x14ac:dyDescent="0.25">
      <c r="A30" s="1587" t="s">
        <v>815</v>
      </c>
      <c r="B30" s="1587"/>
      <c r="C30" s="1587"/>
      <c r="D30" s="1587"/>
      <c r="E30" s="1587"/>
      <c r="F30" s="182"/>
      <c r="G30" s="182"/>
      <c r="H30" s="743" t="str">
        <f t="shared" si="0"/>
        <v/>
      </c>
    </row>
    <row r="31" spans="1:8" ht="17.25" customHeight="1" x14ac:dyDescent="0.25">
      <c r="A31" s="1587" t="s">
        <v>1657</v>
      </c>
      <c r="B31" s="1587"/>
      <c r="C31" s="1587"/>
      <c r="D31" s="1587"/>
      <c r="E31" s="1587"/>
      <c r="F31" s="182"/>
      <c r="G31" s="182"/>
      <c r="H31" s="743" t="str">
        <f t="shared" si="0"/>
        <v/>
      </c>
    </row>
    <row r="32" spans="1:8" ht="17.25" customHeight="1" x14ac:dyDescent="0.25">
      <c r="A32" s="1587" t="s">
        <v>1658</v>
      </c>
      <c r="B32" s="1587"/>
      <c r="C32" s="1587"/>
      <c r="D32" s="1587"/>
      <c r="E32" s="1587"/>
      <c r="F32" s="182"/>
      <c r="G32" s="182"/>
      <c r="H32" s="743" t="str">
        <f t="shared" si="0"/>
        <v/>
      </c>
    </row>
    <row r="33" spans="1:8" ht="17.25" customHeight="1" x14ac:dyDescent="0.25">
      <c r="A33" s="1706" t="s">
        <v>817</v>
      </c>
      <c r="B33" s="1706"/>
      <c r="C33" s="1706"/>
      <c r="D33" s="1706"/>
      <c r="E33" s="1706"/>
      <c r="F33" s="530">
        <f>SUM(F19:F32)</f>
        <v>0</v>
      </c>
      <c r="G33" s="530">
        <f>SUM(G19:G32)</f>
        <v>0</v>
      </c>
      <c r="H33" s="745" t="str">
        <f t="shared" si="0"/>
        <v/>
      </c>
    </row>
    <row r="34" spans="1:8" s="3" customFormat="1" ht="11.25" x14ac:dyDescent="0.2">
      <c r="A34" s="971" t="s">
        <v>1659</v>
      </c>
    </row>
    <row r="35" spans="1:8" s="3" customFormat="1" ht="11.25" x14ac:dyDescent="0.2">
      <c r="A35" s="1125" t="s">
        <v>3051</v>
      </c>
    </row>
    <row r="36" spans="1:8" s="3" customFormat="1" ht="11.25" x14ac:dyDescent="0.2">
      <c r="A36" s="962" t="s">
        <v>2778</v>
      </c>
    </row>
    <row r="37" spans="1:8" s="3" customFormat="1" ht="11.25" x14ac:dyDescent="0.2">
      <c r="A37" s="955" t="s">
        <v>1766</v>
      </c>
    </row>
  </sheetData>
  <sheetProtection selectLockedCells="1"/>
  <mergeCells count="33">
    <mergeCell ref="A25:E25"/>
    <mergeCell ref="A14:E14"/>
    <mergeCell ref="A16:E16"/>
    <mergeCell ref="A17:E17"/>
    <mergeCell ref="A1:H1"/>
    <mergeCell ref="G2:H2"/>
    <mergeCell ref="C3:H3"/>
    <mergeCell ref="B4:F4"/>
    <mergeCell ref="C5:D5"/>
    <mergeCell ref="C6:D6"/>
    <mergeCell ref="A10:E10"/>
    <mergeCell ref="A15:E15"/>
    <mergeCell ref="A23:E23"/>
    <mergeCell ref="A24:E24"/>
    <mergeCell ref="A18:E18"/>
    <mergeCell ref="A19:E19"/>
    <mergeCell ref="A32:E32"/>
    <mergeCell ref="A33:E33"/>
    <mergeCell ref="A26:E26"/>
    <mergeCell ref="A27:E27"/>
    <mergeCell ref="A28:E28"/>
    <mergeCell ref="A29:E29"/>
    <mergeCell ref="A30:E30"/>
    <mergeCell ref="A31:E31"/>
    <mergeCell ref="A20:E20"/>
    <mergeCell ref="A21:E21"/>
    <mergeCell ref="A22:E22"/>
    <mergeCell ref="A7:H7"/>
    <mergeCell ref="A8:E8"/>
    <mergeCell ref="A9:E9"/>
    <mergeCell ref="A11:E11"/>
    <mergeCell ref="A12:E12"/>
    <mergeCell ref="A13:E13"/>
  </mergeCells>
  <dataValidations count="1">
    <dataValidation type="whole" allowBlank="1" showInputMessage="1" showErrorMessage="1" errorTitle="Attention!" error="Valeur numérique attendue" sqref="F9:G12 F14:G17 F19:G32">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tabColor theme="9" tint="0.39997558519241921"/>
    <pageSetUpPr fitToPage="1"/>
  </sheetPr>
  <dimension ref="A1:H18"/>
  <sheetViews>
    <sheetView showGridLines="0" workbookViewId="0">
      <selection activeCell="E19" sqref="E19"/>
    </sheetView>
  </sheetViews>
  <sheetFormatPr baseColWidth="10" defaultRowHeight="15" x14ac:dyDescent="0.25"/>
  <cols>
    <col min="2" max="2" width="16.42578125" customWidth="1"/>
    <col min="3" max="3" width="1.85546875" customWidth="1"/>
    <col min="4" max="4" width="14" customWidth="1"/>
    <col min="5" max="5" width="13.7109375" customWidth="1"/>
    <col min="6" max="7" width="15.7109375" customWidth="1"/>
    <col min="8" max="8" width="13.140625" customWidth="1"/>
  </cols>
  <sheetData>
    <row r="1" spans="1:8" x14ac:dyDescent="0.25">
      <c r="A1" s="1409" t="s">
        <v>195</v>
      </c>
      <c r="B1" s="1409"/>
      <c r="C1" s="1409"/>
      <c r="D1" s="1409"/>
      <c r="E1" s="1409"/>
      <c r="F1" s="1409"/>
      <c r="G1" s="1409"/>
      <c r="H1" s="1409"/>
    </row>
    <row r="2" spans="1:8" ht="24.95" customHeight="1" x14ac:dyDescent="0.25">
      <c r="A2" s="47"/>
      <c r="B2" s="47"/>
      <c r="C2" s="47"/>
      <c r="D2" s="47"/>
      <c r="E2" s="47"/>
      <c r="F2" s="47"/>
      <c r="G2" s="1410" t="s">
        <v>1664</v>
      </c>
      <c r="H2" s="1457"/>
    </row>
    <row r="3" spans="1:8" s="193" customFormat="1" ht="15" customHeight="1" x14ac:dyDescent="0.2">
      <c r="A3" s="589" t="s">
        <v>38</v>
      </c>
      <c r="B3" s="595"/>
      <c r="C3" s="1458">
        <f>'NOTE 21'!C3</f>
        <v>0</v>
      </c>
      <c r="D3" s="1458"/>
      <c r="E3" s="1458"/>
      <c r="F3" s="1458"/>
      <c r="G3" s="1458"/>
      <c r="H3" s="1458"/>
    </row>
    <row r="4" spans="1:8" s="193" customFormat="1" ht="15" customHeight="1" x14ac:dyDescent="0.2">
      <c r="A4" s="589" t="s">
        <v>39</v>
      </c>
      <c r="B4" s="1458">
        <f>'NOTE 21'!B4</f>
        <v>0</v>
      </c>
      <c r="C4" s="1459"/>
      <c r="D4" s="1459"/>
      <c r="E4" s="1459"/>
      <c r="F4" s="1459"/>
      <c r="G4" s="591" t="s">
        <v>40</v>
      </c>
      <c r="H4" s="463">
        <f>'NOTE 21'!H4</f>
        <v>0</v>
      </c>
    </row>
    <row r="5" spans="1:8" s="193" customFormat="1" ht="15" customHeight="1" x14ac:dyDescent="0.2">
      <c r="A5" s="589" t="s">
        <v>41</v>
      </c>
      <c r="B5" s="589"/>
      <c r="C5" s="1459">
        <f>'NOTE 21'!C5</f>
        <v>0</v>
      </c>
      <c r="D5" s="1459"/>
      <c r="E5" s="592" t="s">
        <v>42</v>
      </c>
      <c r="F5" s="569">
        <f>'NOTE 21'!F5</f>
        <v>0</v>
      </c>
      <c r="G5" s="591" t="s">
        <v>43</v>
      </c>
      <c r="H5" s="572">
        <f>'NOTE 21'!H5</f>
        <v>0</v>
      </c>
    </row>
    <row r="6" spans="1:8" s="193" customFormat="1" ht="15" customHeight="1" x14ac:dyDescent="0.2">
      <c r="A6" s="589" t="s">
        <v>1618</v>
      </c>
      <c r="B6" s="589"/>
      <c r="C6" s="1447">
        <f>'NOTE 21'!C6</f>
        <v>0</v>
      </c>
      <c r="D6" s="1447"/>
      <c r="E6" s="593"/>
      <c r="F6" s="463"/>
      <c r="G6" s="594"/>
      <c r="H6" s="463"/>
    </row>
    <row r="7" spans="1:8" ht="35.25" customHeight="1" x14ac:dyDescent="0.25">
      <c r="A7" s="1462" t="s">
        <v>1661</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23.25" customHeight="1" x14ac:dyDescent="0.25">
      <c r="A9" s="1587" t="s">
        <v>818</v>
      </c>
      <c r="B9" s="1587"/>
      <c r="C9" s="1587"/>
      <c r="D9" s="1587"/>
      <c r="E9" s="1587"/>
      <c r="F9" s="182"/>
      <c r="G9" s="182"/>
      <c r="H9" s="743" t="str">
        <f>IF(G9,(F9-G9)/G9,IF(ISBLANK(G9),"",IF(F9,IF( F9 &gt; 0,1,-1),"")))</f>
        <v/>
      </c>
    </row>
    <row r="10" spans="1:8" ht="23.25" customHeight="1" x14ac:dyDescent="0.25">
      <c r="A10" s="1587" t="s">
        <v>819</v>
      </c>
      <c r="B10" s="1587"/>
      <c r="C10" s="1587"/>
      <c r="D10" s="1587"/>
      <c r="E10" s="1587"/>
      <c r="F10" s="182"/>
      <c r="G10" s="182"/>
      <c r="H10" s="743" t="str">
        <f t="shared" ref="H10:H16" si="0">IF(G10,(F10-G10)/G10,IF(ISBLANK(G10),"",IF(F10,IF( F10 &gt; 0,1,-1),"")))</f>
        <v/>
      </c>
    </row>
    <row r="11" spans="1:8" ht="23.25" customHeight="1" x14ac:dyDescent="0.25">
      <c r="A11" s="1587" t="s">
        <v>820</v>
      </c>
      <c r="B11" s="1587"/>
      <c r="C11" s="1587"/>
      <c r="D11" s="1587"/>
      <c r="E11" s="1587"/>
      <c r="F11" s="182"/>
      <c r="G11" s="182"/>
      <c r="H11" s="743" t="str">
        <f t="shared" si="0"/>
        <v/>
      </c>
    </row>
    <row r="12" spans="1:8" ht="23.25" customHeight="1" x14ac:dyDescent="0.25">
      <c r="A12" s="1587" t="s">
        <v>821</v>
      </c>
      <c r="B12" s="1587"/>
      <c r="C12" s="1587"/>
      <c r="D12" s="1587"/>
      <c r="E12" s="1587"/>
      <c r="F12" s="182"/>
      <c r="G12" s="182"/>
      <c r="H12" s="743" t="str">
        <f t="shared" si="0"/>
        <v/>
      </c>
    </row>
    <row r="13" spans="1:8" ht="23.25" customHeight="1" x14ac:dyDescent="0.25">
      <c r="A13" s="1587" t="s">
        <v>1662</v>
      </c>
      <c r="B13" s="1587"/>
      <c r="C13" s="1587"/>
      <c r="D13" s="1587"/>
      <c r="E13" s="1587"/>
      <c r="F13" s="426"/>
      <c r="G13" s="426"/>
      <c r="H13" s="743" t="str">
        <f t="shared" si="0"/>
        <v/>
      </c>
    </row>
    <row r="14" spans="1:8" ht="23.25" customHeight="1" x14ac:dyDescent="0.25">
      <c r="A14" s="1587" t="s">
        <v>1663</v>
      </c>
      <c r="B14" s="1587"/>
      <c r="C14" s="1587"/>
      <c r="D14" s="1587"/>
      <c r="E14" s="1587"/>
      <c r="F14" s="426"/>
      <c r="G14" s="426"/>
      <c r="H14" s="743" t="str">
        <f t="shared" si="0"/>
        <v/>
      </c>
    </row>
    <row r="15" spans="1:8" ht="23.25" customHeight="1" x14ac:dyDescent="0.25">
      <c r="A15" s="1587" t="s">
        <v>1224</v>
      </c>
      <c r="B15" s="1587"/>
      <c r="C15" s="1587"/>
      <c r="D15" s="1587"/>
      <c r="E15" s="1587"/>
      <c r="F15" s="182"/>
      <c r="G15" s="182"/>
      <c r="H15" s="743" t="str">
        <f t="shared" si="0"/>
        <v/>
      </c>
    </row>
    <row r="16" spans="1:8" ht="23.25" customHeight="1" x14ac:dyDescent="0.25">
      <c r="A16" s="1586" t="s">
        <v>499</v>
      </c>
      <c r="B16" s="1586"/>
      <c r="C16" s="1586"/>
      <c r="D16" s="1586"/>
      <c r="E16" s="1586"/>
      <c r="F16" s="153">
        <f>SUM(F9:F15)</f>
        <v>0</v>
      </c>
      <c r="G16" s="153">
        <f>SUM(G9:G15)</f>
        <v>0</v>
      </c>
      <c r="H16" s="745" t="str">
        <f t="shared" si="0"/>
        <v/>
      </c>
    </row>
    <row r="17" spans="1:1" s="3" customFormat="1" ht="14.25" customHeight="1" x14ac:dyDescent="0.2">
      <c r="A17" s="962" t="s">
        <v>2778</v>
      </c>
    </row>
    <row r="18" spans="1:1" s="3" customFormat="1" ht="11.25" x14ac:dyDescent="0.2">
      <c r="A18" s="1059" t="s">
        <v>2965</v>
      </c>
    </row>
  </sheetData>
  <sheetProtection selectLockedCells="1"/>
  <mergeCells count="16">
    <mergeCell ref="A16:E16"/>
    <mergeCell ref="A8:E8"/>
    <mergeCell ref="A9:E9"/>
    <mergeCell ref="A10:E10"/>
    <mergeCell ref="A11:E11"/>
    <mergeCell ref="A12:E12"/>
    <mergeCell ref="A15:E15"/>
    <mergeCell ref="A13:E13"/>
    <mergeCell ref="A14:E14"/>
    <mergeCell ref="A7:H7"/>
    <mergeCell ref="A1:H1"/>
    <mergeCell ref="G2:H2"/>
    <mergeCell ref="C3:H3"/>
    <mergeCell ref="B4:F4"/>
    <mergeCell ref="C5:D5"/>
    <mergeCell ref="C6:D6"/>
  </mergeCells>
  <dataValidations count="1">
    <dataValidation type="whole" allowBlank="1" showInputMessage="1" showErrorMessage="1" errorTitle="Attention!" error="Valeur numérique attendue" sqref="F9:G15">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rgb="FFC00000"/>
    <pageSetUpPr fitToPage="1"/>
  </sheetPr>
  <dimension ref="A1:J239"/>
  <sheetViews>
    <sheetView showGridLines="0" zoomScale="70" zoomScaleNormal="70" zoomScalePageLayoutView="70" workbookViewId="0">
      <selection activeCell="E19" sqref="E19"/>
    </sheetView>
  </sheetViews>
  <sheetFormatPr baseColWidth="10" defaultColWidth="11.42578125" defaultRowHeight="15" x14ac:dyDescent="0.25"/>
  <cols>
    <col min="1" max="1" width="9.140625" style="209" customWidth="1"/>
    <col min="2" max="2" width="20.140625" style="209" customWidth="1"/>
    <col min="3" max="3" width="11.140625" style="209" customWidth="1"/>
    <col min="4" max="4" width="10.85546875" style="209" customWidth="1"/>
    <col min="5" max="5" width="9.140625" style="209" customWidth="1"/>
    <col min="6" max="6" width="7.140625" style="209" customWidth="1"/>
    <col min="7" max="7" width="14" style="209" customWidth="1"/>
    <col min="8" max="8" width="16.42578125" style="209" customWidth="1"/>
    <col min="9" max="9" width="6.28515625" style="209" customWidth="1"/>
    <col min="10" max="10" width="12.42578125" style="209" customWidth="1"/>
    <col min="11" max="16384" width="11.42578125" style="209"/>
  </cols>
  <sheetData>
    <row r="1" spans="1:10" x14ac:dyDescent="0.25">
      <c r="A1" s="1178" t="s">
        <v>195</v>
      </c>
      <c r="B1" s="1178"/>
      <c r="C1" s="1178"/>
      <c r="D1" s="1178"/>
      <c r="E1" s="1178"/>
      <c r="F1" s="1178"/>
      <c r="G1" s="1178"/>
      <c r="H1" s="1178"/>
      <c r="I1" s="1178"/>
      <c r="J1" s="1178"/>
    </row>
    <row r="2" spans="1:10" ht="24.95" customHeight="1" x14ac:dyDescent="0.25">
      <c r="A2" s="919"/>
      <c r="B2" s="919"/>
      <c r="C2" s="919"/>
      <c r="D2" s="919"/>
      <c r="E2" s="919"/>
      <c r="F2" s="919"/>
      <c r="H2" s="1179" t="s">
        <v>2701</v>
      </c>
      <c r="I2" s="1180"/>
      <c r="J2" s="1181"/>
    </row>
    <row r="3" spans="1:10" ht="15" customHeight="1" x14ac:dyDescent="0.25">
      <c r="A3" s="86" t="s">
        <v>38</v>
      </c>
      <c r="B3" s="134"/>
      <c r="C3" s="1182">
        <f>GARDE!D22</f>
        <v>0</v>
      </c>
      <c r="D3" s="1182"/>
      <c r="E3" s="1182"/>
      <c r="F3" s="1182"/>
      <c r="G3" s="1182"/>
      <c r="H3" s="1182"/>
      <c r="I3" s="1182"/>
      <c r="J3" s="1182"/>
    </row>
    <row r="4" spans="1:10" ht="15" customHeight="1" x14ac:dyDescent="0.25">
      <c r="A4" s="86" t="s">
        <v>39</v>
      </c>
      <c r="B4" s="1182">
        <f>GARDE!C28</f>
        <v>0</v>
      </c>
      <c r="C4" s="1182"/>
      <c r="D4" s="1182"/>
      <c r="E4" s="1182"/>
      <c r="F4" s="1182"/>
      <c r="G4" s="1182"/>
      <c r="H4" s="87" t="s">
        <v>1604</v>
      </c>
      <c r="I4" s="1175">
        <f>GARDE!C26</f>
        <v>0</v>
      </c>
      <c r="J4" s="1175"/>
    </row>
    <row r="5" spans="1:10" ht="15" customHeight="1" x14ac:dyDescent="0.25">
      <c r="A5" s="1183" t="s">
        <v>1465</v>
      </c>
      <c r="B5" s="1183"/>
      <c r="C5" s="1184">
        <f>GARDE!D30</f>
        <v>0</v>
      </c>
      <c r="D5" s="1184"/>
      <c r="E5" s="940" t="s">
        <v>42</v>
      </c>
      <c r="F5" s="940"/>
      <c r="G5" s="927">
        <f>GARDE!E17</f>
        <v>0</v>
      </c>
      <c r="H5" s="87" t="s">
        <v>43</v>
      </c>
      <c r="I5" s="1175">
        <f>'FICHE R1'!U5</f>
        <v>0</v>
      </c>
      <c r="J5" s="1175"/>
    </row>
    <row r="6" spans="1:10" ht="15" customHeight="1" x14ac:dyDescent="0.25">
      <c r="A6" s="390" t="s">
        <v>1504</v>
      </c>
      <c r="B6" s="390"/>
      <c r="C6" s="1177">
        <f>GARDE!D31</f>
        <v>0</v>
      </c>
      <c r="D6" s="1177"/>
      <c r="E6" s="1177"/>
      <c r="F6" s="1177"/>
      <c r="G6" s="1177"/>
      <c r="H6" s="80"/>
      <c r="I6" s="392"/>
      <c r="J6" s="54"/>
    </row>
    <row r="7" spans="1:10" s="419" customFormat="1" ht="46.5" customHeight="1" x14ac:dyDescent="0.25">
      <c r="A7" s="1186" t="s">
        <v>2702</v>
      </c>
      <c r="B7" s="1186"/>
      <c r="C7" s="1186"/>
      <c r="D7" s="1186"/>
      <c r="E7" s="1186"/>
      <c r="F7" s="1186"/>
      <c r="G7" s="1186"/>
      <c r="H7" s="1186"/>
      <c r="I7" s="1186"/>
      <c r="J7" s="1186"/>
    </row>
    <row r="8" spans="1:10" s="84" customFormat="1" ht="25.5" customHeight="1" x14ac:dyDescent="0.2">
      <c r="A8" s="1189" t="s">
        <v>2704</v>
      </c>
      <c r="B8" s="1189"/>
      <c r="C8" s="1189"/>
      <c r="D8" s="1189"/>
      <c r="E8" s="1189"/>
      <c r="F8" s="1189"/>
      <c r="G8" s="1189"/>
      <c r="H8" s="1189"/>
      <c r="I8" s="1189"/>
      <c r="J8" s="1189"/>
    </row>
    <row r="9" spans="1:10" s="84" customFormat="1" ht="21" customHeight="1" x14ac:dyDescent="0.2">
      <c r="A9" s="1196" t="s">
        <v>3024</v>
      </c>
      <c r="B9" s="1196"/>
      <c r="C9" s="1196"/>
      <c r="D9" s="1196"/>
      <c r="E9" s="1196"/>
      <c r="F9" s="1196"/>
      <c r="G9" s="1196"/>
      <c r="H9" s="1196"/>
      <c r="I9" s="1196"/>
      <c r="J9" s="1196"/>
    </row>
    <row r="10" spans="1:10" s="84" customFormat="1" ht="27" customHeight="1" x14ac:dyDescent="0.2">
      <c r="A10" s="1190" t="s">
        <v>2703</v>
      </c>
      <c r="B10" s="1190"/>
      <c r="C10" s="1190"/>
      <c r="D10" s="1190"/>
      <c r="E10" s="1190"/>
      <c r="F10" s="1190"/>
      <c r="G10" s="1190"/>
      <c r="H10" s="1190"/>
      <c r="I10" s="1190"/>
      <c r="J10" s="1190"/>
    </row>
    <row r="11" spans="1:10" ht="18.75" customHeight="1" x14ac:dyDescent="0.25">
      <c r="A11" s="941" t="s">
        <v>1790</v>
      </c>
      <c r="B11" s="1191" t="s">
        <v>1791</v>
      </c>
      <c r="C11" s="1191"/>
      <c r="D11" s="1191"/>
      <c r="E11" s="941" t="s">
        <v>1790</v>
      </c>
      <c r="F11" s="1191" t="s">
        <v>1791</v>
      </c>
      <c r="G11" s="1191"/>
      <c r="H11" s="1191"/>
      <c r="I11" s="1191"/>
      <c r="J11" s="1191"/>
    </row>
    <row r="12" spans="1:10" ht="12.95" customHeight="1" x14ac:dyDescent="0.25">
      <c r="A12" s="938" t="s">
        <v>1792</v>
      </c>
      <c r="B12" s="1188" t="s">
        <v>1793</v>
      </c>
      <c r="C12" s="1188"/>
      <c r="D12" s="1188"/>
      <c r="E12" s="938" t="s">
        <v>1794</v>
      </c>
      <c r="F12" s="1188" t="s">
        <v>1795</v>
      </c>
      <c r="G12" s="1188"/>
      <c r="H12" s="1188"/>
      <c r="I12" s="1188"/>
      <c r="J12" s="1188"/>
    </row>
    <row r="13" spans="1:10" ht="12.95" customHeight="1" x14ac:dyDescent="0.25">
      <c r="A13" s="939" t="s">
        <v>1796</v>
      </c>
      <c r="B13" s="1187" t="s">
        <v>1797</v>
      </c>
      <c r="C13" s="1187"/>
      <c r="D13" s="1187"/>
      <c r="E13" s="939" t="s">
        <v>1798</v>
      </c>
      <c r="F13" s="1187" t="s">
        <v>1799</v>
      </c>
      <c r="G13" s="1187"/>
      <c r="H13" s="1187"/>
      <c r="I13" s="1187"/>
      <c r="J13" s="1187"/>
    </row>
    <row r="14" spans="1:10" ht="12.95" customHeight="1" x14ac:dyDescent="0.25">
      <c r="A14" s="939" t="s">
        <v>1800</v>
      </c>
      <c r="B14" s="1187" t="s">
        <v>1801</v>
      </c>
      <c r="C14" s="1187"/>
      <c r="D14" s="1187"/>
      <c r="E14" s="939" t="s">
        <v>1802</v>
      </c>
      <c r="F14" s="1187" t="s">
        <v>1803</v>
      </c>
      <c r="G14" s="1187"/>
      <c r="H14" s="1187"/>
      <c r="I14" s="1187"/>
      <c r="J14" s="1187"/>
    </row>
    <row r="15" spans="1:10" ht="12.95" customHeight="1" x14ac:dyDescent="0.25">
      <c r="A15" s="939" t="s">
        <v>1804</v>
      </c>
      <c r="B15" s="1187" t="s">
        <v>1805</v>
      </c>
      <c r="C15" s="1187"/>
      <c r="D15" s="1187"/>
      <c r="E15" s="939" t="s">
        <v>1806</v>
      </c>
      <c r="F15" s="1187" t="s">
        <v>1807</v>
      </c>
      <c r="G15" s="1187"/>
      <c r="H15" s="1187"/>
      <c r="I15" s="1187"/>
      <c r="J15" s="1187"/>
    </row>
    <row r="16" spans="1:10" ht="12.95" customHeight="1" x14ac:dyDescent="0.25">
      <c r="A16" s="939" t="s">
        <v>1808</v>
      </c>
      <c r="B16" s="1187" t="s">
        <v>1809</v>
      </c>
      <c r="C16" s="1187"/>
      <c r="D16" s="1187"/>
      <c r="E16" s="939" t="s">
        <v>1810</v>
      </c>
      <c r="F16" s="1187" t="s">
        <v>1811</v>
      </c>
      <c r="G16" s="1187"/>
      <c r="H16" s="1187"/>
      <c r="I16" s="1187"/>
      <c r="J16" s="1187"/>
    </row>
    <row r="17" spans="1:10" ht="12.95" customHeight="1" x14ac:dyDescent="0.25">
      <c r="A17" s="938" t="s">
        <v>1812</v>
      </c>
      <c r="B17" s="1188" t="s">
        <v>1813</v>
      </c>
      <c r="C17" s="1188"/>
      <c r="D17" s="1188"/>
      <c r="E17" s="938" t="s">
        <v>1814</v>
      </c>
      <c r="F17" s="1188" t="s">
        <v>1815</v>
      </c>
      <c r="G17" s="1188"/>
      <c r="H17" s="1188"/>
      <c r="I17" s="1188"/>
      <c r="J17" s="1188"/>
    </row>
    <row r="18" spans="1:10" ht="12.95" customHeight="1" x14ac:dyDescent="0.25">
      <c r="A18" s="939" t="s">
        <v>1816</v>
      </c>
      <c r="B18" s="1187" t="s">
        <v>1817</v>
      </c>
      <c r="C18" s="1187"/>
      <c r="D18" s="1187"/>
      <c r="E18" s="939" t="s">
        <v>1818</v>
      </c>
      <c r="F18" s="1187" t="s">
        <v>1819</v>
      </c>
      <c r="G18" s="1187"/>
      <c r="H18" s="1187"/>
      <c r="I18" s="1187"/>
      <c r="J18" s="1187"/>
    </row>
    <row r="19" spans="1:10" ht="12.95" customHeight="1" x14ac:dyDescent="0.25">
      <c r="A19" s="939" t="s">
        <v>1820</v>
      </c>
      <c r="B19" s="1187" t="s">
        <v>1821</v>
      </c>
      <c r="C19" s="1187"/>
      <c r="D19" s="1187"/>
      <c r="E19" s="938" t="s">
        <v>1822</v>
      </c>
      <c r="F19" s="1188" t="s">
        <v>1823</v>
      </c>
      <c r="G19" s="1188"/>
      <c r="H19" s="1188"/>
      <c r="I19" s="1188"/>
      <c r="J19" s="1188"/>
    </row>
    <row r="20" spans="1:10" ht="12.95" customHeight="1" x14ac:dyDescent="0.25">
      <c r="A20" s="939" t="s">
        <v>1824</v>
      </c>
      <c r="B20" s="1187" t="s">
        <v>1825</v>
      </c>
      <c r="C20" s="1187"/>
      <c r="D20" s="1187"/>
      <c r="E20" s="939" t="s">
        <v>1826</v>
      </c>
      <c r="F20" s="1187" t="s">
        <v>1827</v>
      </c>
      <c r="G20" s="1187"/>
      <c r="H20" s="1187"/>
      <c r="I20" s="1187"/>
      <c r="J20" s="1187"/>
    </row>
    <row r="21" spans="1:10" ht="12.95" customHeight="1" x14ac:dyDescent="0.25">
      <c r="A21" s="939" t="s">
        <v>1828</v>
      </c>
      <c r="B21" s="1187" t="s">
        <v>1829</v>
      </c>
      <c r="C21" s="1187"/>
      <c r="D21" s="1187"/>
      <c r="E21" s="938" t="s">
        <v>1830</v>
      </c>
      <c r="F21" s="1188" t="s">
        <v>1831</v>
      </c>
      <c r="G21" s="1188"/>
      <c r="H21" s="1188"/>
      <c r="I21" s="1188"/>
      <c r="J21" s="1188"/>
    </row>
    <row r="22" spans="1:10" ht="12.95" customHeight="1" x14ac:dyDescent="0.25">
      <c r="A22" s="939" t="s">
        <v>1832</v>
      </c>
      <c r="B22" s="1187" t="s">
        <v>1833</v>
      </c>
      <c r="C22" s="1187"/>
      <c r="D22" s="1187"/>
      <c r="E22" s="939" t="s">
        <v>1834</v>
      </c>
      <c r="F22" s="1187" t="s">
        <v>1835</v>
      </c>
      <c r="G22" s="1187"/>
      <c r="H22" s="1187"/>
      <c r="I22" s="1187"/>
      <c r="J22" s="1187"/>
    </row>
    <row r="23" spans="1:10" ht="12.95" customHeight="1" x14ac:dyDescent="0.25">
      <c r="A23" s="939" t="s">
        <v>1836</v>
      </c>
      <c r="B23" s="1187" t="s">
        <v>1837</v>
      </c>
      <c r="C23" s="1187"/>
      <c r="D23" s="1187"/>
      <c r="E23" s="938" t="s">
        <v>1838</v>
      </c>
      <c r="F23" s="1188" t="s">
        <v>1839</v>
      </c>
      <c r="G23" s="1188"/>
      <c r="H23" s="1188"/>
      <c r="I23" s="1188"/>
      <c r="J23" s="1188"/>
    </row>
    <row r="24" spans="1:10" ht="12.95" customHeight="1" x14ac:dyDescent="0.25">
      <c r="A24" s="939" t="s">
        <v>1840</v>
      </c>
      <c r="B24" s="1187" t="s">
        <v>1841</v>
      </c>
      <c r="C24" s="1187"/>
      <c r="D24" s="1187"/>
      <c r="E24" s="939" t="s">
        <v>1842</v>
      </c>
      <c r="F24" s="1187" t="s">
        <v>1843</v>
      </c>
      <c r="G24" s="1187"/>
      <c r="H24" s="1187"/>
      <c r="I24" s="1187"/>
      <c r="J24" s="1187"/>
    </row>
    <row r="25" spans="1:10" ht="12.95" customHeight="1" x14ac:dyDescent="0.25">
      <c r="A25" s="939" t="s">
        <v>1844</v>
      </c>
      <c r="B25" s="1187" t="s">
        <v>1845</v>
      </c>
      <c r="C25" s="1187"/>
      <c r="D25" s="1187"/>
      <c r="E25" s="938" t="s">
        <v>1846</v>
      </c>
      <c r="F25" s="1188" t="s">
        <v>1847</v>
      </c>
      <c r="G25" s="1188"/>
      <c r="H25" s="1188"/>
      <c r="I25" s="1188"/>
      <c r="J25" s="1188"/>
    </row>
    <row r="26" spans="1:10" ht="12.95" customHeight="1" x14ac:dyDescent="0.25">
      <c r="A26" s="939" t="s">
        <v>1848</v>
      </c>
      <c r="B26" s="1187" t="s">
        <v>1849</v>
      </c>
      <c r="C26" s="1187"/>
      <c r="D26" s="1187"/>
      <c r="E26" s="939" t="s">
        <v>1850</v>
      </c>
      <c r="F26" s="1187" t="s">
        <v>1851</v>
      </c>
      <c r="G26" s="1187"/>
      <c r="H26" s="1187"/>
      <c r="I26" s="1187"/>
      <c r="J26" s="1187"/>
    </row>
    <row r="27" spans="1:10" ht="21.75" customHeight="1" x14ac:dyDescent="0.25">
      <c r="A27" s="939" t="s">
        <v>1852</v>
      </c>
      <c r="B27" s="1187" t="s">
        <v>1853</v>
      </c>
      <c r="C27" s="1187"/>
      <c r="D27" s="1187"/>
      <c r="E27" s="938" t="s">
        <v>1854</v>
      </c>
      <c r="F27" s="1188" t="s">
        <v>1855</v>
      </c>
      <c r="G27" s="1188"/>
      <c r="H27" s="1188"/>
      <c r="I27" s="1188"/>
      <c r="J27" s="1188"/>
    </row>
    <row r="28" spans="1:10" ht="12.95" customHeight="1" x14ac:dyDescent="0.25">
      <c r="A28" s="938" t="s">
        <v>1856</v>
      </c>
      <c r="B28" s="1188" t="s">
        <v>1857</v>
      </c>
      <c r="C28" s="1188"/>
      <c r="D28" s="1188"/>
      <c r="E28" s="939" t="s">
        <v>1858</v>
      </c>
      <c r="F28" s="1187" t="s">
        <v>1859</v>
      </c>
      <c r="G28" s="1187"/>
      <c r="H28" s="1187"/>
      <c r="I28" s="1187"/>
      <c r="J28" s="1187"/>
    </row>
    <row r="29" spans="1:10" ht="12.95" customHeight="1" x14ac:dyDescent="0.25">
      <c r="A29" s="939" t="s">
        <v>1860</v>
      </c>
      <c r="B29" s="1187" t="s">
        <v>1861</v>
      </c>
      <c r="C29" s="1187"/>
      <c r="D29" s="1187"/>
      <c r="E29" s="939" t="s">
        <v>1862</v>
      </c>
      <c r="F29" s="1187" t="s">
        <v>1863</v>
      </c>
      <c r="G29" s="1187"/>
      <c r="H29" s="1187"/>
      <c r="I29" s="1187"/>
      <c r="J29" s="1187"/>
    </row>
    <row r="30" spans="1:10" ht="12.95" customHeight="1" x14ac:dyDescent="0.25">
      <c r="A30" s="939" t="s">
        <v>1864</v>
      </c>
      <c r="B30" s="1187" t="s">
        <v>1865</v>
      </c>
      <c r="C30" s="1187"/>
      <c r="D30" s="1187"/>
      <c r="E30" s="939" t="s">
        <v>1866</v>
      </c>
      <c r="F30" s="1187" t="s">
        <v>1867</v>
      </c>
      <c r="G30" s="1187"/>
      <c r="H30" s="1187"/>
      <c r="I30" s="1187"/>
      <c r="J30" s="1187"/>
    </row>
    <row r="31" spans="1:10" ht="18.75" customHeight="1" x14ac:dyDescent="0.25">
      <c r="A31" s="938" t="s">
        <v>1868</v>
      </c>
      <c r="B31" s="1188" t="s">
        <v>1869</v>
      </c>
      <c r="C31" s="1188"/>
      <c r="D31" s="1188"/>
      <c r="E31" s="938" t="s">
        <v>1870</v>
      </c>
      <c r="F31" s="1188" t="s">
        <v>1871</v>
      </c>
      <c r="G31" s="1188"/>
      <c r="H31" s="1188"/>
      <c r="I31" s="1188"/>
      <c r="J31" s="1188"/>
    </row>
    <row r="32" spans="1:10" ht="12.95" customHeight="1" x14ac:dyDescent="0.25">
      <c r="A32" s="939" t="s">
        <v>1872</v>
      </c>
      <c r="B32" s="1187" t="s">
        <v>1873</v>
      </c>
      <c r="C32" s="1187"/>
      <c r="D32" s="1187"/>
      <c r="E32" s="939" t="s">
        <v>1874</v>
      </c>
      <c r="F32" s="1187" t="s">
        <v>1875</v>
      </c>
      <c r="G32" s="1187"/>
      <c r="H32" s="1187"/>
      <c r="I32" s="1187"/>
      <c r="J32" s="1187"/>
    </row>
    <row r="33" spans="1:10" ht="12.95" customHeight="1" x14ac:dyDescent="0.25">
      <c r="A33" s="939" t="s">
        <v>1876</v>
      </c>
      <c r="B33" s="1187" t="s">
        <v>1877</v>
      </c>
      <c r="C33" s="1187"/>
      <c r="D33" s="1187"/>
      <c r="E33" s="939" t="s">
        <v>1878</v>
      </c>
      <c r="F33" s="1187" t="s">
        <v>1879</v>
      </c>
      <c r="G33" s="1187"/>
      <c r="H33" s="1187"/>
      <c r="I33" s="1187"/>
      <c r="J33" s="1187"/>
    </row>
    <row r="34" spans="1:10" ht="12.95" customHeight="1" x14ac:dyDescent="0.25">
      <c r="A34" s="939" t="s">
        <v>1880</v>
      </c>
      <c r="B34" s="1187" t="s">
        <v>1881</v>
      </c>
      <c r="C34" s="1187"/>
      <c r="D34" s="1187"/>
      <c r="E34" s="939" t="s">
        <v>1882</v>
      </c>
      <c r="F34" s="1187" t="s">
        <v>1883</v>
      </c>
      <c r="G34" s="1187"/>
      <c r="H34" s="1187"/>
      <c r="I34" s="1187"/>
      <c r="J34" s="1187"/>
    </row>
    <row r="35" spans="1:10" ht="12.95" customHeight="1" x14ac:dyDescent="0.25">
      <c r="A35" s="938" t="s">
        <v>1884</v>
      </c>
      <c r="B35" s="1188" t="s">
        <v>1885</v>
      </c>
      <c r="C35" s="1188"/>
      <c r="D35" s="1188"/>
      <c r="E35" s="938" t="s">
        <v>1886</v>
      </c>
      <c r="F35" s="1188" t="s">
        <v>1887</v>
      </c>
      <c r="G35" s="1188"/>
      <c r="H35" s="1188"/>
      <c r="I35" s="1188"/>
      <c r="J35" s="1188"/>
    </row>
    <row r="36" spans="1:10" ht="12.95" customHeight="1" x14ac:dyDescent="0.25">
      <c r="A36" s="939" t="s">
        <v>1888</v>
      </c>
      <c r="B36" s="1187" t="s">
        <v>1889</v>
      </c>
      <c r="C36" s="1187"/>
      <c r="D36" s="1187"/>
      <c r="E36" s="939" t="s">
        <v>1890</v>
      </c>
      <c r="F36" s="1187" t="s">
        <v>1891</v>
      </c>
      <c r="G36" s="1187"/>
      <c r="H36" s="1187"/>
      <c r="I36" s="1187"/>
      <c r="J36" s="1187"/>
    </row>
    <row r="37" spans="1:10" ht="12.95" customHeight="1" x14ac:dyDescent="0.25">
      <c r="A37" s="939" t="s">
        <v>1892</v>
      </c>
      <c r="B37" s="1187" t="s">
        <v>1893</v>
      </c>
      <c r="C37" s="1187"/>
      <c r="D37" s="1187"/>
      <c r="E37" s="939" t="s">
        <v>1894</v>
      </c>
      <c r="F37" s="1187" t="s">
        <v>1895</v>
      </c>
      <c r="G37" s="1187"/>
      <c r="H37" s="1187"/>
      <c r="I37" s="1187"/>
      <c r="J37" s="1187"/>
    </row>
    <row r="38" spans="1:10" ht="12.95" customHeight="1" x14ac:dyDescent="0.25">
      <c r="A38" s="939" t="s">
        <v>1896</v>
      </c>
      <c r="B38" s="1187" t="s">
        <v>1897</v>
      </c>
      <c r="C38" s="1187"/>
      <c r="D38" s="1187"/>
      <c r="E38" s="939" t="s">
        <v>1898</v>
      </c>
      <c r="F38" s="1187" t="s">
        <v>1899</v>
      </c>
      <c r="G38" s="1187"/>
      <c r="H38" s="1187"/>
      <c r="I38" s="1187"/>
      <c r="J38" s="1187"/>
    </row>
    <row r="39" spans="1:10" ht="12.95" customHeight="1" x14ac:dyDescent="0.25">
      <c r="A39" s="939" t="s">
        <v>1900</v>
      </c>
      <c r="B39" s="1187" t="s">
        <v>1901</v>
      </c>
      <c r="C39" s="1187"/>
      <c r="D39" s="1187"/>
      <c r="E39" s="939" t="s">
        <v>1902</v>
      </c>
      <c r="F39" s="1187" t="s">
        <v>1903</v>
      </c>
      <c r="G39" s="1187"/>
      <c r="H39" s="1187"/>
      <c r="I39" s="1187"/>
      <c r="J39" s="1187"/>
    </row>
    <row r="40" spans="1:10" ht="22.5" customHeight="1" x14ac:dyDescent="0.25">
      <c r="A40" s="938" t="s">
        <v>1904</v>
      </c>
      <c r="B40" s="1188" t="s">
        <v>1905</v>
      </c>
      <c r="C40" s="1188"/>
      <c r="D40" s="1188"/>
      <c r="E40" s="938" t="s">
        <v>1906</v>
      </c>
      <c r="F40" s="1188" t="s">
        <v>1907</v>
      </c>
      <c r="G40" s="1188"/>
      <c r="H40" s="1188"/>
      <c r="I40" s="1188"/>
      <c r="J40" s="1188"/>
    </row>
    <row r="41" spans="1:10" ht="12.95" customHeight="1" x14ac:dyDescent="0.25">
      <c r="A41" s="939" t="s">
        <v>1908</v>
      </c>
      <c r="B41" s="1187" t="s">
        <v>1909</v>
      </c>
      <c r="C41" s="1187"/>
      <c r="D41" s="1187"/>
      <c r="E41" s="939" t="s">
        <v>1910</v>
      </c>
      <c r="F41" s="1187" t="s">
        <v>1911</v>
      </c>
      <c r="G41" s="1187"/>
      <c r="H41" s="1187"/>
      <c r="I41" s="1187"/>
      <c r="J41" s="1187"/>
    </row>
    <row r="42" spans="1:10" ht="12.95" customHeight="1" x14ac:dyDescent="0.25">
      <c r="A42" s="938" t="s">
        <v>1912</v>
      </c>
      <c r="B42" s="1188" t="s">
        <v>1913</v>
      </c>
      <c r="C42" s="1188"/>
      <c r="D42" s="1188"/>
      <c r="E42" s="939" t="s">
        <v>1914</v>
      </c>
      <c r="F42" s="1187" t="s">
        <v>1915</v>
      </c>
      <c r="G42" s="1187"/>
      <c r="H42" s="1187"/>
      <c r="I42" s="1187"/>
      <c r="J42" s="1187"/>
    </row>
    <row r="43" spans="1:10" ht="12.95" customHeight="1" x14ac:dyDescent="0.25">
      <c r="A43" s="939" t="s">
        <v>1916</v>
      </c>
      <c r="B43" s="1187" t="s">
        <v>1917</v>
      </c>
      <c r="C43" s="1187"/>
      <c r="D43" s="1187"/>
      <c r="E43" s="938" t="s">
        <v>1918</v>
      </c>
      <c r="F43" s="1188" t="s">
        <v>1919</v>
      </c>
      <c r="G43" s="1188"/>
      <c r="H43" s="1188"/>
      <c r="I43" s="1188"/>
      <c r="J43" s="1188"/>
    </row>
    <row r="44" spans="1:10" ht="12.95" customHeight="1" x14ac:dyDescent="0.25">
      <c r="A44" s="939" t="s">
        <v>1920</v>
      </c>
      <c r="B44" s="1187" t="s">
        <v>1921</v>
      </c>
      <c r="C44" s="1187"/>
      <c r="D44" s="1187"/>
      <c r="E44" s="939" t="s">
        <v>1922</v>
      </c>
      <c r="F44" s="1187" t="s">
        <v>1923</v>
      </c>
      <c r="G44" s="1187"/>
      <c r="H44" s="1187"/>
      <c r="I44" s="1187"/>
      <c r="J44" s="1187"/>
    </row>
    <row r="45" spans="1:10" ht="12.95" customHeight="1" x14ac:dyDescent="0.25">
      <c r="A45" s="938" t="s">
        <v>1924</v>
      </c>
      <c r="B45" s="1188" t="s">
        <v>1925</v>
      </c>
      <c r="C45" s="1188"/>
      <c r="D45" s="1188"/>
      <c r="E45" s="938" t="s">
        <v>1926</v>
      </c>
      <c r="F45" s="1188" t="s">
        <v>1927</v>
      </c>
      <c r="G45" s="1188"/>
      <c r="H45" s="1188"/>
      <c r="I45" s="1188"/>
      <c r="J45" s="1188"/>
    </row>
    <row r="46" spans="1:10" ht="12.95" customHeight="1" x14ac:dyDescent="0.25">
      <c r="A46" s="939" t="s">
        <v>1928</v>
      </c>
      <c r="B46" s="1187" t="s">
        <v>1929</v>
      </c>
      <c r="C46" s="1187"/>
      <c r="D46" s="1187"/>
      <c r="E46" s="939" t="s">
        <v>1930</v>
      </c>
      <c r="F46" s="1187" t="s">
        <v>1931</v>
      </c>
      <c r="G46" s="1187"/>
      <c r="H46" s="1187"/>
      <c r="I46" s="1187"/>
      <c r="J46" s="1187"/>
    </row>
    <row r="47" spans="1:10" ht="12.95" customHeight="1" x14ac:dyDescent="0.25">
      <c r="A47" s="939" t="s">
        <v>1932</v>
      </c>
      <c r="B47" s="1187" t="s">
        <v>1933</v>
      </c>
      <c r="C47" s="1187"/>
      <c r="D47" s="1187"/>
      <c r="E47" s="938" t="s">
        <v>1934</v>
      </c>
      <c r="F47" s="1188" t="s">
        <v>1935</v>
      </c>
      <c r="G47" s="1188"/>
      <c r="H47" s="1188"/>
      <c r="I47" s="1188"/>
      <c r="J47" s="1188"/>
    </row>
    <row r="48" spans="1:10" ht="21.75" customHeight="1" x14ac:dyDescent="0.25">
      <c r="A48" s="938" t="s">
        <v>1936</v>
      </c>
      <c r="B48" s="1188" t="s">
        <v>1937</v>
      </c>
      <c r="C48" s="1188"/>
      <c r="D48" s="1188"/>
      <c r="E48" s="939" t="s">
        <v>1938</v>
      </c>
      <c r="F48" s="1187" t="s">
        <v>1939</v>
      </c>
      <c r="G48" s="1187"/>
      <c r="H48" s="1187"/>
      <c r="I48" s="1187"/>
      <c r="J48" s="1187"/>
    </row>
    <row r="49" spans="1:10" ht="21.75" customHeight="1" x14ac:dyDescent="0.25">
      <c r="A49" s="939" t="s">
        <v>1940</v>
      </c>
      <c r="B49" s="1187" t="s">
        <v>1941</v>
      </c>
      <c r="C49" s="1187"/>
      <c r="D49" s="1187"/>
      <c r="E49" s="939" t="s">
        <v>1942</v>
      </c>
      <c r="F49" s="1187" t="s">
        <v>1943</v>
      </c>
      <c r="G49" s="1187"/>
      <c r="H49" s="1187"/>
      <c r="I49" s="1187"/>
      <c r="J49" s="1187"/>
    </row>
    <row r="50" spans="1:10" ht="21.75" customHeight="1" x14ac:dyDescent="0.25">
      <c r="A50" s="939" t="s">
        <v>1944</v>
      </c>
      <c r="B50" s="1187" t="s">
        <v>1945</v>
      </c>
      <c r="C50" s="1187"/>
      <c r="D50" s="1187"/>
      <c r="E50" s="939" t="s">
        <v>1946</v>
      </c>
      <c r="F50" s="1187" t="s">
        <v>1947</v>
      </c>
      <c r="G50" s="1187"/>
      <c r="H50" s="1187"/>
      <c r="I50" s="1187"/>
      <c r="J50" s="1187"/>
    </row>
    <row r="51" spans="1:10" ht="21.75" customHeight="1" x14ac:dyDescent="0.25">
      <c r="A51" s="938" t="s">
        <v>1948</v>
      </c>
      <c r="B51" s="1188" t="s">
        <v>1945</v>
      </c>
      <c r="C51" s="1188"/>
      <c r="D51" s="1188"/>
      <c r="E51" s="939" t="s">
        <v>1949</v>
      </c>
      <c r="F51" s="1187" t="s">
        <v>1950</v>
      </c>
      <c r="G51" s="1187"/>
      <c r="H51" s="1187"/>
      <c r="I51" s="1187"/>
      <c r="J51" s="1187"/>
    </row>
    <row r="52" spans="1:10" ht="21.75" customHeight="1" x14ac:dyDescent="0.25">
      <c r="A52" s="939" t="s">
        <v>1951</v>
      </c>
      <c r="B52" s="1187" t="s">
        <v>1952</v>
      </c>
      <c r="C52" s="1187"/>
      <c r="D52" s="1187"/>
      <c r="E52" s="939" t="s">
        <v>1953</v>
      </c>
      <c r="F52" s="1187" t="s">
        <v>1954</v>
      </c>
      <c r="G52" s="1187"/>
      <c r="H52" s="1187"/>
      <c r="I52" s="1187"/>
      <c r="J52" s="1187"/>
    </row>
    <row r="53" spans="1:10" ht="21.75" customHeight="1" x14ac:dyDescent="0.25">
      <c r="A53" s="939" t="s">
        <v>1955</v>
      </c>
      <c r="B53" s="1187" t="s">
        <v>1956</v>
      </c>
      <c r="C53" s="1187"/>
      <c r="D53" s="1187"/>
      <c r="E53" s="939" t="s">
        <v>1957</v>
      </c>
      <c r="F53" s="1187" t="s">
        <v>1958</v>
      </c>
      <c r="G53" s="1187"/>
      <c r="H53" s="1187"/>
      <c r="I53" s="1187"/>
      <c r="J53" s="1187"/>
    </row>
    <row r="54" spans="1:10" ht="21.75" customHeight="1" x14ac:dyDescent="0.25">
      <c r="A54" s="939" t="s">
        <v>1959</v>
      </c>
      <c r="B54" s="1187" t="s">
        <v>1960</v>
      </c>
      <c r="C54" s="1187"/>
      <c r="D54" s="1187"/>
      <c r="E54" s="939" t="s">
        <v>1961</v>
      </c>
      <c r="F54" s="1187" t="s">
        <v>1962</v>
      </c>
      <c r="G54" s="1187"/>
      <c r="H54" s="1187"/>
      <c r="I54" s="1187"/>
      <c r="J54" s="1187"/>
    </row>
    <row r="55" spans="1:10" ht="12.95" customHeight="1" x14ac:dyDescent="0.25">
      <c r="A55" s="938" t="s">
        <v>1963</v>
      </c>
      <c r="B55" s="1188" t="s">
        <v>1964</v>
      </c>
      <c r="C55" s="1188"/>
      <c r="D55" s="1188"/>
      <c r="E55" s="939" t="s">
        <v>1965</v>
      </c>
      <c r="F55" s="1187" t="s">
        <v>1966</v>
      </c>
      <c r="G55" s="1187"/>
      <c r="H55" s="1187"/>
      <c r="I55" s="1187"/>
      <c r="J55" s="1187"/>
    </row>
    <row r="56" spans="1:10" ht="12.95" customHeight="1" x14ac:dyDescent="0.25">
      <c r="A56" s="939" t="s">
        <v>1967</v>
      </c>
      <c r="B56" s="1187" t="s">
        <v>1968</v>
      </c>
      <c r="C56" s="1187"/>
      <c r="D56" s="1187"/>
      <c r="E56" s="939" t="s">
        <v>1969</v>
      </c>
      <c r="F56" s="1187" t="s">
        <v>1970</v>
      </c>
      <c r="G56" s="1187"/>
      <c r="H56" s="1187"/>
      <c r="I56" s="1187"/>
      <c r="J56" s="1187"/>
    </row>
    <row r="57" spans="1:10" ht="12.95" customHeight="1" x14ac:dyDescent="0.25">
      <c r="A57" s="938" t="s">
        <v>1971</v>
      </c>
      <c r="B57" s="1188" t="s">
        <v>1972</v>
      </c>
      <c r="C57" s="1188"/>
      <c r="D57" s="1188"/>
      <c r="E57" s="938" t="s">
        <v>1973</v>
      </c>
      <c r="F57" s="1188" t="s">
        <v>1974</v>
      </c>
      <c r="G57" s="1188"/>
      <c r="H57" s="1188"/>
      <c r="I57" s="1188"/>
      <c r="J57" s="1188"/>
    </row>
    <row r="58" spans="1:10" ht="12.95" customHeight="1" x14ac:dyDescent="0.25">
      <c r="A58" s="939" t="s">
        <v>1975</v>
      </c>
      <c r="B58" s="1187" t="s">
        <v>1976</v>
      </c>
      <c r="C58" s="1187"/>
      <c r="D58" s="1187"/>
      <c r="E58" s="939" t="s">
        <v>1977</v>
      </c>
      <c r="F58" s="1187" t="s">
        <v>1978</v>
      </c>
      <c r="G58" s="1187"/>
      <c r="H58" s="1187"/>
      <c r="I58" s="1187"/>
      <c r="J58" s="1187"/>
    </row>
    <row r="59" spans="1:10" ht="12.95" customHeight="1" x14ac:dyDescent="0.25">
      <c r="A59" s="939" t="s">
        <v>1979</v>
      </c>
      <c r="B59" s="1187" t="s">
        <v>1980</v>
      </c>
      <c r="C59" s="1187"/>
      <c r="D59" s="1187"/>
      <c r="E59" s="939" t="s">
        <v>1981</v>
      </c>
      <c r="F59" s="1187" t="s">
        <v>1982</v>
      </c>
      <c r="G59" s="1187"/>
      <c r="H59" s="1187"/>
      <c r="I59" s="1187"/>
      <c r="J59" s="1187"/>
    </row>
    <row r="60" spans="1:10" ht="21.75" customHeight="1" x14ac:dyDescent="0.25">
      <c r="A60" s="938" t="s">
        <v>1983</v>
      </c>
      <c r="B60" s="1188" t="s">
        <v>1984</v>
      </c>
      <c r="C60" s="1188"/>
      <c r="D60" s="1188"/>
      <c r="E60" s="939" t="s">
        <v>1985</v>
      </c>
      <c r="F60" s="1187" t="s">
        <v>1986</v>
      </c>
      <c r="G60" s="1187"/>
      <c r="H60" s="1187"/>
      <c r="I60" s="1187"/>
      <c r="J60" s="1187"/>
    </row>
    <row r="61" spans="1:10" ht="21.75" customHeight="1" x14ac:dyDescent="0.25">
      <c r="A61" s="939" t="s">
        <v>1987</v>
      </c>
      <c r="B61" s="1187" t="s">
        <v>1988</v>
      </c>
      <c r="C61" s="1187"/>
      <c r="D61" s="1187"/>
      <c r="E61" s="939" t="s">
        <v>1989</v>
      </c>
      <c r="F61" s="1187" t="s">
        <v>1990</v>
      </c>
      <c r="G61" s="1187"/>
      <c r="H61" s="1187"/>
      <c r="I61" s="1187"/>
      <c r="J61" s="1187"/>
    </row>
    <row r="62" spans="1:10" ht="12.95" customHeight="1" x14ac:dyDescent="0.25">
      <c r="A62" s="938" t="s">
        <v>1991</v>
      </c>
      <c r="B62" s="1188" t="s">
        <v>1992</v>
      </c>
      <c r="C62" s="1188"/>
      <c r="D62" s="1188"/>
      <c r="E62" s="939" t="s">
        <v>1993</v>
      </c>
      <c r="F62" s="1187" t="s">
        <v>1994</v>
      </c>
      <c r="G62" s="1187"/>
      <c r="H62" s="1187"/>
      <c r="I62" s="1187"/>
      <c r="J62" s="1187"/>
    </row>
    <row r="63" spans="1:10" ht="12.95" customHeight="1" x14ac:dyDescent="0.25">
      <c r="A63" s="939" t="s">
        <v>1995</v>
      </c>
      <c r="B63" s="1187" t="s">
        <v>1996</v>
      </c>
      <c r="C63" s="1187"/>
      <c r="D63" s="1187"/>
      <c r="E63" s="939" t="s">
        <v>1997</v>
      </c>
      <c r="F63" s="1187" t="s">
        <v>1998</v>
      </c>
      <c r="G63" s="1187"/>
      <c r="H63" s="1187"/>
      <c r="I63" s="1187"/>
      <c r="J63" s="1187"/>
    </row>
    <row r="64" spans="1:10" ht="12.95" customHeight="1" x14ac:dyDescent="0.25">
      <c r="A64" s="939" t="s">
        <v>1999</v>
      </c>
      <c r="B64" s="1187" t="s">
        <v>2000</v>
      </c>
      <c r="C64" s="1187"/>
      <c r="D64" s="1187"/>
      <c r="E64" s="938" t="s">
        <v>2001</v>
      </c>
      <c r="F64" s="1188" t="s">
        <v>2002</v>
      </c>
      <c r="G64" s="1188"/>
      <c r="H64" s="1188"/>
      <c r="I64" s="1188"/>
      <c r="J64" s="1188"/>
    </row>
    <row r="65" spans="1:10" ht="12.95" customHeight="1" x14ac:dyDescent="0.25">
      <c r="A65" s="939" t="s">
        <v>2003</v>
      </c>
      <c r="B65" s="1187" t="s">
        <v>2004</v>
      </c>
      <c r="C65" s="1187"/>
      <c r="D65" s="1187"/>
      <c r="E65" s="939" t="s">
        <v>2005</v>
      </c>
      <c r="F65" s="1187" t="s">
        <v>2006</v>
      </c>
      <c r="G65" s="1187"/>
      <c r="H65" s="1187"/>
      <c r="I65" s="1187"/>
      <c r="J65" s="1187"/>
    </row>
    <row r="66" spans="1:10" ht="12.95" customHeight="1" x14ac:dyDescent="0.25">
      <c r="A66" s="939" t="s">
        <v>2007</v>
      </c>
      <c r="B66" s="1187" t="s">
        <v>2008</v>
      </c>
      <c r="C66" s="1187"/>
      <c r="D66" s="1187"/>
      <c r="E66" s="938" t="s">
        <v>2009</v>
      </c>
      <c r="F66" s="1188" t="s">
        <v>2010</v>
      </c>
      <c r="G66" s="1188"/>
      <c r="H66" s="1188"/>
      <c r="I66" s="1188"/>
      <c r="J66" s="1188"/>
    </row>
    <row r="67" spans="1:10" ht="12.95" customHeight="1" x14ac:dyDescent="0.25">
      <c r="A67" s="939" t="s">
        <v>2011</v>
      </c>
      <c r="B67" s="1187" t="s">
        <v>2012</v>
      </c>
      <c r="C67" s="1187"/>
      <c r="D67" s="1187"/>
      <c r="E67" s="939" t="s">
        <v>2013</v>
      </c>
      <c r="F67" s="1187" t="s">
        <v>2014</v>
      </c>
      <c r="G67" s="1187"/>
      <c r="H67" s="1187"/>
      <c r="I67" s="1187"/>
      <c r="J67" s="1187"/>
    </row>
    <row r="68" spans="1:10" ht="12.95" customHeight="1" x14ac:dyDescent="0.25">
      <c r="A68" s="938" t="s">
        <v>2015</v>
      </c>
      <c r="B68" s="1188" t="s">
        <v>2016</v>
      </c>
      <c r="C68" s="1188"/>
      <c r="D68" s="1188"/>
      <c r="E68" s="939" t="s">
        <v>2017</v>
      </c>
      <c r="F68" s="1187" t="s">
        <v>2018</v>
      </c>
      <c r="G68" s="1187"/>
      <c r="H68" s="1187"/>
      <c r="I68" s="1187"/>
      <c r="J68" s="1187"/>
    </row>
    <row r="69" spans="1:10" ht="12.95" customHeight="1" x14ac:dyDescent="0.25">
      <c r="A69" s="939" t="s">
        <v>2019</v>
      </c>
      <c r="B69" s="1187" t="s">
        <v>2020</v>
      </c>
      <c r="C69" s="1187"/>
      <c r="D69" s="1187"/>
      <c r="E69" s="938" t="s">
        <v>2021</v>
      </c>
      <c r="F69" s="1188" t="s">
        <v>2022</v>
      </c>
      <c r="G69" s="1188"/>
      <c r="H69" s="1188"/>
      <c r="I69" s="1188"/>
      <c r="J69" s="1188"/>
    </row>
    <row r="70" spans="1:10" ht="12.95" customHeight="1" x14ac:dyDescent="0.25">
      <c r="A70" s="938" t="s">
        <v>2023</v>
      </c>
      <c r="B70" s="1188" t="s">
        <v>2024</v>
      </c>
      <c r="C70" s="1188"/>
      <c r="D70" s="1188"/>
      <c r="E70" s="939" t="s">
        <v>2025</v>
      </c>
      <c r="F70" s="1187" t="s">
        <v>2026</v>
      </c>
      <c r="G70" s="1187"/>
      <c r="H70" s="1187"/>
      <c r="I70" s="1187"/>
      <c r="J70" s="1187"/>
    </row>
    <row r="71" spans="1:10" ht="12.95" customHeight="1" x14ac:dyDescent="0.25">
      <c r="A71" s="939" t="s">
        <v>2027</v>
      </c>
      <c r="B71" s="1187" t="s">
        <v>2028</v>
      </c>
      <c r="C71" s="1187"/>
      <c r="D71" s="1187"/>
      <c r="E71" s="939" t="s">
        <v>2029</v>
      </c>
      <c r="F71" s="1187" t="s">
        <v>2030</v>
      </c>
      <c r="G71" s="1187"/>
      <c r="H71" s="1187"/>
      <c r="I71" s="1187"/>
      <c r="J71" s="1187"/>
    </row>
    <row r="72" spans="1:10" ht="21.75" customHeight="1" x14ac:dyDescent="0.25">
      <c r="A72" s="938" t="s">
        <v>2031</v>
      </c>
      <c r="B72" s="1188" t="s">
        <v>2032</v>
      </c>
      <c r="C72" s="1188"/>
      <c r="D72" s="1188"/>
      <c r="E72" s="938" t="s">
        <v>2033</v>
      </c>
      <c r="F72" s="1188" t="s">
        <v>2034</v>
      </c>
      <c r="G72" s="1188"/>
      <c r="H72" s="1188"/>
      <c r="I72" s="1188"/>
      <c r="J72" s="1188"/>
    </row>
    <row r="73" spans="1:10" ht="12.95" customHeight="1" x14ac:dyDescent="0.25">
      <c r="A73" s="939" t="s">
        <v>2035</v>
      </c>
      <c r="B73" s="1187" t="s">
        <v>2036</v>
      </c>
      <c r="C73" s="1187"/>
      <c r="D73" s="1187"/>
      <c r="E73" s="939" t="s">
        <v>2037</v>
      </c>
      <c r="F73" s="1187" t="s">
        <v>2038</v>
      </c>
      <c r="G73" s="1187"/>
      <c r="H73" s="1187"/>
      <c r="I73" s="1187"/>
      <c r="J73" s="1187"/>
    </row>
    <row r="74" spans="1:10" ht="12.95" customHeight="1" x14ac:dyDescent="0.25">
      <c r="A74" s="939" t="s">
        <v>2039</v>
      </c>
      <c r="B74" s="1187" t="s">
        <v>2040</v>
      </c>
      <c r="C74" s="1187"/>
      <c r="D74" s="1187"/>
      <c r="E74" s="938" t="s">
        <v>2041</v>
      </c>
      <c r="F74" s="1188" t="s">
        <v>2042</v>
      </c>
      <c r="G74" s="1188"/>
      <c r="H74" s="1188"/>
      <c r="I74" s="1188"/>
      <c r="J74" s="1188"/>
    </row>
    <row r="75" spans="1:10" ht="21.75" customHeight="1" x14ac:dyDescent="0.25">
      <c r="A75" s="938" t="s">
        <v>2043</v>
      </c>
      <c r="B75" s="1188" t="s">
        <v>2044</v>
      </c>
      <c r="C75" s="1188"/>
      <c r="D75" s="1188"/>
      <c r="E75" s="939" t="s">
        <v>2045</v>
      </c>
      <c r="F75" s="1187" t="s">
        <v>2046</v>
      </c>
      <c r="G75" s="1187"/>
      <c r="H75" s="1187"/>
      <c r="I75" s="1187"/>
      <c r="J75" s="1187"/>
    </row>
    <row r="76" spans="1:10" ht="12.95" customHeight="1" x14ac:dyDescent="0.25">
      <c r="A76" s="939" t="s">
        <v>2047</v>
      </c>
      <c r="B76" s="1187" t="s">
        <v>2048</v>
      </c>
      <c r="C76" s="1187"/>
      <c r="D76" s="1187"/>
      <c r="E76" s="939" t="s">
        <v>2049</v>
      </c>
      <c r="F76" s="1187" t="s">
        <v>2050</v>
      </c>
      <c r="G76" s="1187"/>
      <c r="H76" s="1187"/>
      <c r="I76" s="1187"/>
      <c r="J76" s="1187"/>
    </row>
    <row r="77" spans="1:10" ht="12.95" customHeight="1" x14ac:dyDescent="0.25">
      <c r="A77" s="939" t="s">
        <v>2051</v>
      </c>
      <c r="B77" s="1187" t="s">
        <v>2052</v>
      </c>
      <c r="C77" s="1187"/>
      <c r="D77" s="1187"/>
      <c r="E77" s="938" t="s">
        <v>2053</v>
      </c>
      <c r="F77" s="1188" t="s">
        <v>2050</v>
      </c>
      <c r="G77" s="1188"/>
      <c r="H77" s="1188"/>
      <c r="I77" s="1188"/>
      <c r="J77" s="1188"/>
    </row>
    <row r="78" spans="1:10" ht="12.95" customHeight="1" x14ac:dyDescent="0.25">
      <c r="A78" s="939" t="s">
        <v>2054</v>
      </c>
      <c r="B78" s="1187" t="s">
        <v>2055</v>
      </c>
      <c r="C78" s="1187"/>
      <c r="D78" s="1187"/>
      <c r="E78" s="939" t="s">
        <v>2056</v>
      </c>
      <c r="F78" s="1187" t="s">
        <v>2057</v>
      </c>
      <c r="G78" s="1187"/>
      <c r="H78" s="1187"/>
      <c r="I78" s="1187"/>
      <c r="J78" s="1187"/>
    </row>
    <row r="79" spans="1:10" ht="12.95" customHeight="1" x14ac:dyDescent="0.25">
      <c r="A79" s="938" t="s">
        <v>2058</v>
      </c>
      <c r="B79" s="1188" t="s">
        <v>2059</v>
      </c>
      <c r="C79" s="1188"/>
      <c r="D79" s="1188"/>
      <c r="E79" s="939" t="s">
        <v>2060</v>
      </c>
      <c r="F79" s="1187" t="s">
        <v>2061</v>
      </c>
      <c r="G79" s="1187"/>
      <c r="H79" s="1187"/>
      <c r="I79" s="1187"/>
      <c r="J79" s="1187"/>
    </row>
    <row r="80" spans="1:10" ht="12.95" customHeight="1" x14ac:dyDescent="0.25">
      <c r="A80" s="939" t="s">
        <v>2062</v>
      </c>
      <c r="B80" s="1187" t="s">
        <v>2063</v>
      </c>
      <c r="C80" s="1187"/>
      <c r="D80" s="1187"/>
      <c r="E80" s="938" t="s">
        <v>2064</v>
      </c>
      <c r="F80" s="1188" t="s">
        <v>2065</v>
      </c>
      <c r="G80" s="1188"/>
      <c r="H80" s="1188"/>
      <c r="I80" s="1188"/>
      <c r="J80" s="1188"/>
    </row>
    <row r="81" spans="1:10" ht="12.95" customHeight="1" x14ac:dyDescent="0.25">
      <c r="A81" s="938" t="s">
        <v>2066</v>
      </c>
      <c r="B81" s="1188" t="s">
        <v>2067</v>
      </c>
      <c r="C81" s="1188"/>
      <c r="D81" s="1188"/>
      <c r="E81" s="939" t="s">
        <v>2068</v>
      </c>
      <c r="F81" s="1187" t="s">
        <v>2069</v>
      </c>
      <c r="G81" s="1187"/>
      <c r="H81" s="1187"/>
      <c r="I81" s="1187"/>
      <c r="J81" s="1187"/>
    </row>
    <row r="82" spans="1:10" ht="12.95" customHeight="1" x14ac:dyDescent="0.25">
      <c r="A82" s="939" t="s">
        <v>2070</v>
      </c>
      <c r="B82" s="1187" t="s">
        <v>2071</v>
      </c>
      <c r="C82" s="1187"/>
      <c r="D82" s="1187"/>
      <c r="E82" s="938" t="s">
        <v>2072</v>
      </c>
      <c r="F82" s="1188" t="s">
        <v>2073</v>
      </c>
      <c r="G82" s="1188"/>
      <c r="H82" s="1188"/>
      <c r="I82" s="1188"/>
      <c r="J82" s="1188"/>
    </row>
    <row r="83" spans="1:10" ht="12.95" customHeight="1" x14ac:dyDescent="0.25">
      <c r="A83" s="938" t="s">
        <v>2074</v>
      </c>
      <c r="B83" s="1188" t="s">
        <v>2075</v>
      </c>
      <c r="C83" s="1188"/>
      <c r="D83" s="1188"/>
      <c r="E83" s="939" t="s">
        <v>2076</v>
      </c>
      <c r="F83" s="1187" t="s">
        <v>2077</v>
      </c>
      <c r="G83" s="1187"/>
      <c r="H83" s="1187"/>
      <c r="I83" s="1187"/>
      <c r="J83" s="1187"/>
    </row>
    <row r="84" spans="1:10" ht="12.95" customHeight="1" x14ac:dyDescent="0.25">
      <c r="A84" s="939" t="s">
        <v>2078</v>
      </c>
      <c r="B84" s="1187" t="s">
        <v>2079</v>
      </c>
      <c r="C84" s="1187"/>
      <c r="D84" s="1187"/>
      <c r="E84" s="939" t="s">
        <v>2080</v>
      </c>
      <c r="F84" s="1187" t="s">
        <v>2081</v>
      </c>
      <c r="G84" s="1187"/>
      <c r="H84" s="1187"/>
      <c r="I84" s="1187"/>
      <c r="J84" s="1187"/>
    </row>
    <row r="85" spans="1:10" ht="12.95" customHeight="1" x14ac:dyDescent="0.25">
      <c r="A85" s="939" t="s">
        <v>2082</v>
      </c>
      <c r="B85" s="1187" t="s">
        <v>2083</v>
      </c>
      <c r="C85" s="1187"/>
      <c r="D85" s="1187"/>
      <c r="E85" s="939" t="s">
        <v>2084</v>
      </c>
      <c r="F85" s="1187" t="s">
        <v>2085</v>
      </c>
      <c r="G85" s="1187"/>
      <c r="H85" s="1187"/>
      <c r="I85" s="1187"/>
      <c r="J85" s="1187"/>
    </row>
    <row r="86" spans="1:10" ht="12.95" customHeight="1" x14ac:dyDescent="0.25">
      <c r="A86" s="938" t="s">
        <v>2086</v>
      </c>
      <c r="B86" s="1188" t="s">
        <v>2087</v>
      </c>
      <c r="C86" s="1188"/>
      <c r="D86" s="1188"/>
      <c r="E86" s="938" t="s">
        <v>2088</v>
      </c>
      <c r="F86" s="1188" t="s">
        <v>2089</v>
      </c>
      <c r="G86" s="1188"/>
      <c r="H86" s="1188"/>
      <c r="I86" s="1188"/>
      <c r="J86" s="1188"/>
    </row>
    <row r="87" spans="1:10" ht="12.95" customHeight="1" x14ac:dyDescent="0.25">
      <c r="A87" s="939" t="s">
        <v>2090</v>
      </c>
      <c r="B87" s="1187" t="s">
        <v>2091</v>
      </c>
      <c r="C87" s="1187"/>
      <c r="D87" s="1187"/>
      <c r="E87" s="939" t="s">
        <v>2092</v>
      </c>
      <c r="F87" s="1187" t="s">
        <v>2093</v>
      </c>
      <c r="G87" s="1187"/>
      <c r="H87" s="1187"/>
      <c r="I87" s="1187"/>
      <c r="J87" s="1187"/>
    </row>
    <row r="88" spans="1:10" ht="12.95" customHeight="1" x14ac:dyDescent="0.25">
      <c r="A88" s="939" t="s">
        <v>2094</v>
      </c>
      <c r="B88" s="1187" t="s">
        <v>2095</v>
      </c>
      <c r="C88" s="1187"/>
      <c r="D88" s="1187"/>
      <c r="E88" s="939" t="s">
        <v>2096</v>
      </c>
      <c r="F88" s="1187" t="s">
        <v>2097</v>
      </c>
      <c r="G88" s="1187"/>
      <c r="H88" s="1187"/>
      <c r="I88" s="1187"/>
      <c r="J88" s="1187"/>
    </row>
    <row r="89" spans="1:10" ht="20.25" customHeight="1" x14ac:dyDescent="0.25">
      <c r="A89" s="939" t="s">
        <v>2098</v>
      </c>
      <c r="B89" s="1187" t="s">
        <v>2099</v>
      </c>
      <c r="C89" s="1187"/>
      <c r="D89" s="1187"/>
      <c r="E89" s="938" t="s">
        <v>2100</v>
      </c>
      <c r="F89" s="1188" t="s">
        <v>2101</v>
      </c>
      <c r="G89" s="1188"/>
      <c r="H89" s="1188"/>
      <c r="I89" s="1188"/>
      <c r="J89" s="1188"/>
    </row>
    <row r="90" spans="1:10" ht="12.95" customHeight="1" x14ac:dyDescent="0.25">
      <c r="A90" s="938" t="s">
        <v>2102</v>
      </c>
      <c r="B90" s="1188" t="s">
        <v>2103</v>
      </c>
      <c r="C90" s="1188"/>
      <c r="D90" s="1188"/>
      <c r="E90" s="939" t="s">
        <v>2104</v>
      </c>
      <c r="F90" s="1187" t="s">
        <v>2105</v>
      </c>
      <c r="G90" s="1187"/>
      <c r="H90" s="1187"/>
      <c r="I90" s="1187"/>
      <c r="J90" s="1187"/>
    </row>
    <row r="91" spans="1:10" ht="12.95" customHeight="1" x14ac:dyDescent="0.25">
      <c r="A91" s="939" t="s">
        <v>2106</v>
      </c>
      <c r="B91" s="1187" t="s">
        <v>2107</v>
      </c>
      <c r="C91" s="1187"/>
      <c r="D91" s="1187"/>
      <c r="E91" s="938" t="s">
        <v>2108</v>
      </c>
      <c r="F91" s="1188" t="s">
        <v>2109</v>
      </c>
      <c r="G91" s="1188"/>
      <c r="H91" s="1188"/>
      <c r="I91" s="1188"/>
      <c r="J91" s="1188"/>
    </row>
    <row r="92" spans="1:10" ht="12.95" customHeight="1" x14ac:dyDescent="0.25">
      <c r="A92" s="939" t="s">
        <v>2110</v>
      </c>
      <c r="B92" s="1187" t="s">
        <v>2111</v>
      </c>
      <c r="C92" s="1187"/>
      <c r="D92" s="1187"/>
      <c r="E92" s="939" t="s">
        <v>2112</v>
      </c>
      <c r="F92" s="1187" t="s">
        <v>2113</v>
      </c>
      <c r="G92" s="1187"/>
      <c r="H92" s="1187"/>
      <c r="I92" s="1187"/>
      <c r="J92" s="1187"/>
    </row>
    <row r="93" spans="1:10" ht="12.95" customHeight="1" x14ac:dyDescent="0.25">
      <c r="A93" s="938" t="s">
        <v>2114</v>
      </c>
      <c r="B93" s="1188" t="s">
        <v>2115</v>
      </c>
      <c r="C93" s="1188"/>
      <c r="D93" s="1188"/>
      <c r="E93" s="938" t="s">
        <v>2116</v>
      </c>
      <c r="F93" s="1188" t="s">
        <v>2117</v>
      </c>
      <c r="G93" s="1188"/>
      <c r="H93" s="1188"/>
      <c r="I93" s="1188"/>
      <c r="J93" s="1188"/>
    </row>
    <row r="94" spans="1:10" ht="12.95" customHeight="1" x14ac:dyDescent="0.25">
      <c r="A94" s="939" t="s">
        <v>2118</v>
      </c>
      <c r="B94" s="1187" t="s">
        <v>2119</v>
      </c>
      <c r="C94" s="1187"/>
      <c r="D94" s="1187"/>
      <c r="E94" s="939" t="s">
        <v>2120</v>
      </c>
      <c r="F94" s="1187" t="s">
        <v>2121</v>
      </c>
      <c r="G94" s="1187"/>
      <c r="H94" s="1187"/>
      <c r="I94" s="1187"/>
      <c r="J94" s="1187"/>
    </row>
    <row r="95" spans="1:10" ht="12.95" customHeight="1" x14ac:dyDescent="0.25">
      <c r="A95" s="939" t="s">
        <v>2122</v>
      </c>
      <c r="B95" s="1187" t="s">
        <v>2123</v>
      </c>
      <c r="C95" s="1187"/>
      <c r="D95" s="1187"/>
      <c r="E95" s="938" t="s">
        <v>2124</v>
      </c>
      <c r="F95" s="1188" t="s">
        <v>2125</v>
      </c>
      <c r="G95" s="1188"/>
      <c r="H95" s="1188"/>
      <c r="I95" s="1188"/>
      <c r="J95" s="1188"/>
    </row>
    <row r="96" spans="1:10" ht="12.95" customHeight="1" x14ac:dyDescent="0.25">
      <c r="A96" s="939" t="s">
        <v>2126</v>
      </c>
      <c r="B96" s="1187" t="s">
        <v>2127</v>
      </c>
      <c r="C96" s="1187"/>
      <c r="D96" s="1187"/>
      <c r="E96" s="939" t="s">
        <v>2128</v>
      </c>
      <c r="F96" s="1187" t="s">
        <v>2129</v>
      </c>
      <c r="G96" s="1187"/>
      <c r="H96" s="1187"/>
      <c r="I96" s="1187"/>
      <c r="J96" s="1187"/>
    </row>
    <row r="97" spans="1:10" ht="12.95" customHeight="1" x14ac:dyDescent="0.25">
      <c r="A97" s="939" t="s">
        <v>2130</v>
      </c>
      <c r="B97" s="1187" t="s">
        <v>2131</v>
      </c>
      <c r="C97" s="1187"/>
      <c r="D97" s="1187"/>
      <c r="E97" s="938" t="s">
        <v>2132</v>
      </c>
      <c r="F97" s="1188" t="s">
        <v>2133</v>
      </c>
      <c r="G97" s="1188"/>
      <c r="H97" s="1188"/>
      <c r="I97" s="1188"/>
      <c r="J97" s="1188"/>
    </row>
    <row r="98" spans="1:10" ht="12.95" customHeight="1" x14ac:dyDescent="0.25">
      <c r="A98" s="939" t="s">
        <v>2134</v>
      </c>
      <c r="B98" s="1187" t="s">
        <v>2135</v>
      </c>
      <c r="C98" s="1187"/>
      <c r="D98" s="1187"/>
      <c r="E98" s="939" t="s">
        <v>2136</v>
      </c>
      <c r="F98" s="1187" t="s">
        <v>2137</v>
      </c>
      <c r="G98" s="1187"/>
      <c r="H98" s="1187"/>
      <c r="I98" s="1187"/>
      <c r="J98" s="1187"/>
    </row>
    <row r="99" spans="1:10" ht="12.95" customHeight="1" x14ac:dyDescent="0.25">
      <c r="A99" s="939" t="s">
        <v>2138</v>
      </c>
      <c r="B99" s="1187" t="s">
        <v>2139</v>
      </c>
      <c r="C99" s="1187"/>
      <c r="D99" s="1187"/>
      <c r="E99" s="938" t="s">
        <v>2140</v>
      </c>
      <c r="F99" s="1188" t="s">
        <v>2141</v>
      </c>
      <c r="G99" s="1188"/>
      <c r="H99" s="1188"/>
      <c r="I99" s="1188"/>
      <c r="J99" s="1188"/>
    </row>
    <row r="100" spans="1:10" ht="12.95" customHeight="1" x14ac:dyDescent="0.25">
      <c r="A100" s="938" t="s">
        <v>2142</v>
      </c>
      <c r="B100" s="1188" t="s">
        <v>2143</v>
      </c>
      <c r="C100" s="1188"/>
      <c r="D100" s="1188"/>
      <c r="E100" s="939" t="s">
        <v>2144</v>
      </c>
      <c r="F100" s="1187" t="s">
        <v>2145</v>
      </c>
      <c r="G100" s="1187"/>
      <c r="H100" s="1187"/>
      <c r="I100" s="1187"/>
      <c r="J100" s="1187"/>
    </row>
    <row r="101" spans="1:10" ht="12.95" customHeight="1" x14ac:dyDescent="0.25">
      <c r="A101" s="939" t="s">
        <v>2146</v>
      </c>
      <c r="B101" s="1187" t="s">
        <v>2147</v>
      </c>
      <c r="C101" s="1187"/>
      <c r="D101" s="1187"/>
      <c r="E101" s="938" t="s">
        <v>2148</v>
      </c>
      <c r="F101" s="1188" t="s">
        <v>2149</v>
      </c>
      <c r="G101" s="1188"/>
      <c r="H101" s="1188"/>
      <c r="I101" s="1188"/>
      <c r="J101" s="1188"/>
    </row>
    <row r="102" spans="1:10" ht="12.95" customHeight="1" x14ac:dyDescent="0.25">
      <c r="A102" s="939" t="s">
        <v>2150</v>
      </c>
      <c r="B102" s="1187" t="s">
        <v>2151</v>
      </c>
      <c r="C102" s="1187"/>
      <c r="D102" s="1187"/>
      <c r="E102" s="939" t="s">
        <v>2152</v>
      </c>
      <c r="F102" s="1187" t="s">
        <v>2153</v>
      </c>
      <c r="G102" s="1187"/>
      <c r="H102" s="1187"/>
      <c r="I102" s="1187"/>
      <c r="J102" s="1187"/>
    </row>
    <row r="103" spans="1:10" ht="12.95" customHeight="1" x14ac:dyDescent="0.25">
      <c r="A103" s="938" t="s">
        <v>2154</v>
      </c>
      <c r="B103" s="1188" t="s">
        <v>2155</v>
      </c>
      <c r="C103" s="1188"/>
      <c r="D103" s="1188"/>
      <c r="E103" s="938" t="s">
        <v>2156</v>
      </c>
      <c r="F103" s="1188" t="s">
        <v>2157</v>
      </c>
      <c r="G103" s="1188"/>
      <c r="H103" s="1188"/>
      <c r="I103" s="1188"/>
      <c r="J103" s="1188"/>
    </row>
    <row r="104" spans="1:10" ht="12.95" customHeight="1" x14ac:dyDescent="0.25">
      <c r="A104" s="939" t="s">
        <v>2158</v>
      </c>
      <c r="B104" s="1187" t="s">
        <v>2159</v>
      </c>
      <c r="C104" s="1187"/>
      <c r="D104" s="1187"/>
      <c r="E104" s="939" t="s">
        <v>2160</v>
      </c>
      <c r="F104" s="1192" t="s">
        <v>2161</v>
      </c>
      <c r="G104" s="1192"/>
      <c r="H104" s="1192"/>
      <c r="I104" s="1192"/>
      <c r="J104" s="1192"/>
    </row>
    <row r="105" spans="1:10" ht="12.95" customHeight="1" x14ac:dyDescent="0.25">
      <c r="A105" s="938" t="s">
        <v>2162</v>
      </c>
      <c r="B105" s="1188" t="s">
        <v>2163</v>
      </c>
      <c r="C105" s="1188"/>
      <c r="D105" s="1188"/>
      <c r="E105" s="939" t="s">
        <v>2164</v>
      </c>
      <c r="F105" s="1187" t="s">
        <v>2165</v>
      </c>
      <c r="G105" s="1187"/>
      <c r="H105" s="1187"/>
      <c r="I105" s="1187"/>
      <c r="J105" s="1187"/>
    </row>
    <row r="106" spans="1:10" ht="12.95" customHeight="1" x14ac:dyDescent="0.25">
      <c r="A106" s="939" t="s">
        <v>2166</v>
      </c>
      <c r="B106" s="1187" t="s">
        <v>2167</v>
      </c>
      <c r="C106" s="1187"/>
      <c r="D106" s="1187"/>
      <c r="E106" s="938" t="s">
        <v>2168</v>
      </c>
      <c r="F106" s="1188" t="s">
        <v>2169</v>
      </c>
      <c r="G106" s="1188"/>
      <c r="H106" s="1188"/>
      <c r="I106" s="1188"/>
      <c r="J106" s="1188"/>
    </row>
    <row r="107" spans="1:10" ht="12.95" customHeight="1" x14ac:dyDescent="0.25">
      <c r="A107" s="938" t="s">
        <v>2170</v>
      </c>
      <c r="B107" s="1188" t="s">
        <v>2171</v>
      </c>
      <c r="C107" s="1188"/>
      <c r="D107" s="1188"/>
      <c r="E107" s="939" t="s">
        <v>2172</v>
      </c>
      <c r="F107" s="1187" t="s">
        <v>2173</v>
      </c>
      <c r="G107" s="1187"/>
      <c r="H107" s="1187"/>
      <c r="I107" s="1187"/>
      <c r="J107" s="1187"/>
    </row>
    <row r="108" spans="1:10" ht="12.95" customHeight="1" x14ac:dyDescent="0.25">
      <c r="A108" s="939" t="s">
        <v>2174</v>
      </c>
      <c r="B108" s="1187" t="s">
        <v>2175</v>
      </c>
      <c r="C108" s="1187"/>
      <c r="D108" s="1187"/>
      <c r="E108" s="938" t="s">
        <v>2176</v>
      </c>
      <c r="F108" s="1188" t="s">
        <v>2177</v>
      </c>
      <c r="G108" s="1188"/>
      <c r="H108" s="1188"/>
      <c r="I108" s="1188"/>
      <c r="J108" s="1188"/>
    </row>
    <row r="109" spans="1:10" ht="12.95" customHeight="1" x14ac:dyDescent="0.25">
      <c r="A109" s="939" t="s">
        <v>2178</v>
      </c>
      <c r="B109" s="1187" t="s">
        <v>2179</v>
      </c>
      <c r="C109" s="1187"/>
      <c r="D109" s="1187"/>
      <c r="E109" s="939" t="s">
        <v>2180</v>
      </c>
      <c r="F109" s="1187" t="s">
        <v>2181</v>
      </c>
      <c r="G109" s="1187"/>
      <c r="H109" s="1187"/>
      <c r="I109" s="1187"/>
      <c r="J109" s="1187"/>
    </row>
    <row r="110" spans="1:10" ht="12.95" customHeight="1" x14ac:dyDescent="0.25">
      <c r="A110" s="939" t="s">
        <v>2182</v>
      </c>
      <c r="B110" s="1187" t="s">
        <v>2183</v>
      </c>
      <c r="C110" s="1187"/>
      <c r="D110" s="1187"/>
      <c r="E110" s="939" t="s">
        <v>2184</v>
      </c>
      <c r="F110" s="1187" t="s">
        <v>2185</v>
      </c>
      <c r="G110" s="1187"/>
      <c r="H110" s="1187"/>
      <c r="I110" s="1187"/>
      <c r="J110" s="1187"/>
    </row>
    <row r="111" spans="1:10" ht="12.95" customHeight="1" x14ac:dyDescent="0.25">
      <c r="A111" s="938" t="s">
        <v>2186</v>
      </c>
      <c r="B111" s="1188" t="s">
        <v>2187</v>
      </c>
      <c r="C111" s="1188"/>
      <c r="D111" s="1188"/>
      <c r="E111" s="938" t="s">
        <v>2188</v>
      </c>
      <c r="F111" s="1188" t="s">
        <v>2189</v>
      </c>
      <c r="G111" s="1188"/>
      <c r="H111" s="1188"/>
      <c r="I111" s="1188"/>
      <c r="J111" s="1188"/>
    </row>
    <row r="112" spans="1:10" ht="21.75" customHeight="1" x14ac:dyDescent="0.25">
      <c r="A112" s="939" t="s">
        <v>2190</v>
      </c>
      <c r="B112" s="1187" t="s">
        <v>2191</v>
      </c>
      <c r="C112" s="1187"/>
      <c r="D112" s="1187"/>
      <c r="E112" s="939" t="s">
        <v>2192</v>
      </c>
      <c r="F112" s="1187" t="s">
        <v>2193</v>
      </c>
      <c r="G112" s="1187"/>
      <c r="H112" s="1187"/>
      <c r="I112" s="1187"/>
      <c r="J112" s="1187"/>
    </row>
    <row r="113" spans="1:10" ht="12.95" customHeight="1" x14ac:dyDescent="0.25">
      <c r="A113" s="939" t="s">
        <v>2194</v>
      </c>
      <c r="B113" s="1187" t="s">
        <v>2195</v>
      </c>
      <c r="C113" s="1187"/>
      <c r="D113" s="1187"/>
      <c r="E113" s="939" t="s">
        <v>2196</v>
      </c>
      <c r="F113" s="1187" t="s">
        <v>2197</v>
      </c>
      <c r="G113" s="1187"/>
      <c r="H113" s="1187"/>
      <c r="I113" s="1187"/>
      <c r="J113" s="1187"/>
    </row>
    <row r="114" spans="1:10" ht="12.95" customHeight="1" x14ac:dyDescent="0.25">
      <c r="A114" s="938" t="s">
        <v>2198</v>
      </c>
      <c r="B114" s="1188" t="s">
        <v>2199</v>
      </c>
      <c r="C114" s="1188"/>
      <c r="D114" s="1188"/>
      <c r="E114" s="938" t="s">
        <v>2200</v>
      </c>
      <c r="F114" s="1188" t="s">
        <v>2201</v>
      </c>
      <c r="G114" s="1188"/>
      <c r="H114" s="1188"/>
      <c r="I114" s="1188"/>
      <c r="J114" s="1188"/>
    </row>
    <row r="115" spans="1:10" ht="12.95" customHeight="1" x14ac:dyDescent="0.25">
      <c r="A115" s="939" t="s">
        <v>2202</v>
      </c>
      <c r="B115" s="1187" t="s">
        <v>2203</v>
      </c>
      <c r="C115" s="1187"/>
      <c r="D115" s="1187"/>
      <c r="E115" s="939" t="s">
        <v>2204</v>
      </c>
      <c r="F115" s="1187" t="s">
        <v>2205</v>
      </c>
      <c r="G115" s="1187"/>
      <c r="H115" s="1187"/>
      <c r="I115" s="1187"/>
      <c r="J115" s="1187"/>
    </row>
    <row r="116" spans="1:10" ht="12.95" customHeight="1" x14ac:dyDescent="0.25">
      <c r="A116" s="938" t="s">
        <v>2206</v>
      </c>
      <c r="B116" s="1188" t="s">
        <v>2207</v>
      </c>
      <c r="C116" s="1188"/>
      <c r="D116" s="1188"/>
      <c r="E116" s="939" t="s">
        <v>2208</v>
      </c>
      <c r="F116" s="1187" t="s">
        <v>2209</v>
      </c>
      <c r="G116" s="1187"/>
      <c r="H116" s="1187"/>
      <c r="I116" s="1187"/>
      <c r="J116" s="1187"/>
    </row>
    <row r="117" spans="1:10" ht="12.95" customHeight="1" x14ac:dyDescent="0.25">
      <c r="A117" s="939" t="s">
        <v>2210</v>
      </c>
      <c r="B117" s="1187" t="s">
        <v>2211</v>
      </c>
      <c r="C117" s="1187"/>
      <c r="D117" s="1187"/>
      <c r="E117" s="938" t="s">
        <v>2212</v>
      </c>
      <c r="F117" s="1188" t="s">
        <v>2213</v>
      </c>
      <c r="G117" s="1188"/>
      <c r="H117" s="1188"/>
      <c r="I117" s="1188"/>
      <c r="J117" s="1188"/>
    </row>
    <row r="118" spans="1:10" ht="12.95" customHeight="1" x14ac:dyDescent="0.25">
      <c r="A118" s="938" t="s">
        <v>2214</v>
      </c>
      <c r="B118" s="1188" t="s">
        <v>2215</v>
      </c>
      <c r="C118" s="1188"/>
      <c r="D118" s="1188"/>
      <c r="E118" s="939" t="s">
        <v>2216</v>
      </c>
      <c r="F118" s="1187" t="s">
        <v>2217</v>
      </c>
      <c r="G118" s="1187"/>
      <c r="H118" s="1187"/>
      <c r="I118" s="1187"/>
      <c r="J118" s="1187"/>
    </row>
    <row r="119" spans="1:10" ht="12.95" customHeight="1" x14ac:dyDescent="0.25">
      <c r="A119" s="939" t="s">
        <v>2218</v>
      </c>
      <c r="B119" s="1187" t="s">
        <v>2219</v>
      </c>
      <c r="C119" s="1187"/>
      <c r="D119" s="1187"/>
      <c r="E119" s="938" t="s">
        <v>2220</v>
      </c>
      <c r="F119" s="1188" t="s">
        <v>2221</v>
      </c>
      <c r="G119" s="1188"/>
      <c r="H119" s="1188"/>
      <c r="I119" s="1188"/>
      <c r="J119" s="1188"/>
    </row>
    <row r="120" spans="1:10" ht="12.95" customHeight="1" x14ac:dyDescent="0.25">
      <c r="A120" s="939" t="s">
        <v>2222</v>
      </c>
      <c r="B120" s="1187" t="s">
        <v>2223</v>
      </c>
      <c r="C120" s="1187"/>
      <c r="D120" s="1187"/>
      <c r="E120" s="939" t="s">
        <v>2224</v>
      </c>
      <c r="F120" s="1187" t="s">
        <v>2225</v>
      </c>
      <c r="G120" s="1187"/>
      <c r="H120" s="1187"/>
      <c r="I120" s="1187"/>
      <c r="J120" s="1187"/>
    </row>
    <row r="121" spans="1:10" ht="12.95" customHeight="1" x14ac:dyDescent="0.25">
      <c r="A121" s="938" t="s">
        <v>2226</v>
      </c>
      <c r="B121" s="1188" t="s">
        <v>2227</v>
      </c>
      <c r="C121" s="1188"/>
      <c r="D121" s="1188"/>
      <c r="E121" s="939" t="s">
        <v>2228</v>
      </c>
      <c r="F121" s="1187" t="s">
        <v>2229</v>
      </c>
      <c r="G121" s="1187"/>
      <c r="H121" s="1187"/>
      <c r="I121" s="1187"/>
      <c r="J121" s="1187"/>
    </row>
    <row r="122" spans="1:10" ht="12.95" customHeight="1" x14ac:dyDescent="0.25">
      <c r="A122" s="939" t="s">
        <v>2230</v>
      </c>
      <c r="B122" s="1187" t="s">
        <v>2231</v>
      </c>
      <c r="C122" s="1187"/>
      <c r="D122" s="1187"/>
      <c r="E122" s="938" t="s">
        <v>2232</v>
      </c>
      <c r="F122" s="1188" t="s">
        <v>2233</v>
      </c>
      <c r="G122" s="1188"/>
      <c r="H122" s="1188"/>
      <c r="I122" s="1188"/>
      <c r="J122" s="1188"/>
    </row>
    <row r="123" spans="1:10" ht="12.95" customHeight="1" x14ac:dyDescent="0.25">
      <c r="A123" s="938" t="s">
        <v>2234</v>
      </c>
      <c r="B123" s="1188" t="s">
        <v>2235</v>
      </c>
      <c r="C123" s="1188"/>
      <c r="D123" s="1188"/>
      <c r="E123" s="939" t="s">
        <v>2236</v>
      </c>
      <c r="F123" s="1187" t="s">
        <v>2237</v>
      </c>
      <c r="G123" s="1187"/>
      <c r="H123" s="1187"/>
      <c r="I123" s="1187"/>
      <c r="J123" s="1187"/>
    </row>
    <row r="124" spans="1:10" ht="12.95" customHeight="1" x14ac:dyDescent="0.25">
      <c r="A124" s="939" t="s">
        <v>2238</v>
      </c>
      <c r="B124" s="1187" t="s">
        <v>2239</v>
      </c>
      <c r="C124" s="1187"/>
      <c r="D124" s="1187"/>
      <c r="E124" s="939" t="s">
        <v>2240</v>
      </c>
      <c r="F124" s="1187" t="s">
        <v>2241</v>
      </c>
      <c r="G124" s="1187"/>
      <c r="H124" s="1187"/>
      <c r="I124" s="1187"/>
      <c r="J124" s="1187"/>
    </row>
    <row r="125" spans="1:10" ht="12.95" customHeight="1" x14ac:dyDescent="0.25">
      <c r="A125" s="938" t="s">
        <v>2242</v>
      </c>
      <c r="B125" s="1188" t="s">
        <v>2243</v>
      </c>
      <c r="C125" s="1188"/>
      <c r="D125" s="1188"/>
      <c r="E125" s="939" t="s">
        <v>2244</v>
      </c>
      <c r="F125" s="1187" t="s">
        <v>2245</v>
      </c>
      <c r="G125" s="1187"/>
      <c r="H125" s="1187"/>
      <c r="I125" s="1187"/>
      <c r="J125" s="1187"/>
    </row>
    <row r="126" spans="1:10" ht="12.95" customHeight="1" x14ac:dyDescent="0.25">
      <c r="A126" s="939" t="s">
        <v>2246</v>
      </c>
      <c r="B126" s="1187" t="s">
        <v>2247</v>
      </c>
      <c r="C126" s="1187"/>
      <c r="D126" s="1187"/>
      <c r="E126" s="938" t="s">
        <v>2248</v>
      </c>
      <c r="F126" s="1188" t="s">
        <v>2245</v>
      </c>
      <c r="G126" s="1188"/>
      <c r="H126" s="1188"/>
      <c r="I126" s="1188"/>
      <c r="J126" s="1188"/>
    </row>
    <row r="127" spans="1:10" ht="12.95" customHeight="1" x14ac:dyDescent="0.25">
      <c r="A127" s="939" t="s">
        <v>2249</v>
      </c>
      <c r="B127" s="1187" t="s">
        <v>2250</v>
      </c>
      <c r="C127" s="1187"/>
      <c r="D127" s="1187"/>
      <c r="E127" s="939" t="s">
        <v>2251</v>
      </c>
      <c r="F127" s="1187" t="s">
        <v>2252</v>
      </c>
      <c r="G127" s="1187"/>
      <c r="H127" s="1187"/>
      <c r="I127" s="1187"/>
      <c r="J127" s="1187"/>
    </row>
    <row r="128" spans="1:10" ht="12.95" customHeight="1" x14ac:dyDescent="0.25">
      <c r="A128" s="939" t="s">
        <v>2253</v>
      </c>
      <c r="B128" s="1187" t="s">
        <v>2254</v>
      </c>
      <c r="C128" s="1187"/>
      <c r="D128" s="1187"/>
      <c r="E128" s="939" t="s">
        <v>2255</v>
      </c>
      <c r="F128" s="1187" t="s">
        <v>2256</v>
      </c>
      <c r="G128" s="1187"/>
      <c r="H128" s="1187"/>
      <c r="I128" s="1187"/>
      <c r="J128" s="1187"/>
    </row>
    <row r="129" spans="1:10" ht="21.75" customHeight="1" x14ac:dyDescent="0.25">
      <c r="A129" s="939" t="s">
        <v>2257</v>
      </c>
      <c r="B129" s="1187" t="s">
        <v>2258</v>
      </c>
      <c r="C129" s="1187"/>
      <c r="D129" s="1187"/>
      <c r="E129" s="939" t="s">
        <v>2259</v>
      </c>
      <c r="F129" s="1187" t="s">
        <v>2260</v>
      </c>
      <c r="G129" s="1187"/>
      <c r="H129" s="1187"/>
      <c r="I129" s="1187"/>
      <c r="J129" s="1187"/>
    </row>
    <row r="130" spans="1:10" ht="21" customHeight="1" x14ac:dyDescent="0.25">
      <c r="A130" s="938" t="s">
        <v>2261</v>
      </c>
      <c r="B130" s="1188" t="s">
        <v>2258</v>
      </c>
      <c r="C130" s="1188"/>
      <c r="D130" s="1188"/>
      <c r="E130" s="938" t="s">
        <v>2262</v>
      </c>
      <c r="F130" s="1188" t="s">
        <v>2263</v>
      </c>
      <c r="G130" s="1188"/>
      <c r="H130" s="1188"/>
      <c r="I130" s="1188"/>
      <c r="J130" s="1188"/>
    </row>
    <row r="131" spans="1:10" ht="12.95" customHeight="1" x14ac:dyDescent="0.25">
      <c r="A131" s="939" t="s">
        <v>2264</v>
      </c>
      <c r="B131" s="1187" t="s">
        <v>2265</v>
      </c>
      <c r="C131" s="1187"/>
      <c r="D131" s="1187"/>
      <c r="E131" s="939" t="s">
        <v>2266</v>
      </c>
      <c r="F131" s="1187" t="s">
        <v>2267</v>
      </c>
      <c r="G131" s="1187"/>
      <c r="H131" s="1187"/>
      <c r="I131" s="1187"/>
      <c r="J131" s="1187"/>
    </row>
    <row r="132" spans="1:10" ht="12.95" customHeight="1" x14ac:dyDescent="0.25">
      <c r="A132" s="939" t="s">
        <v>2268</v>
      </c>
      <c r="B132" s="1187" t="s">
        <v>2269</v>
      </c>
      <c r="C132" s="1187"/>
      <c r="D132" s="1187"/>
      <c r="E132" s="938" t="s">
        <v>2270</v>
      </c>
      <c r="F132" s="1188" t="s">
        <v>2271</v>
      </c>
      <c r="G132" s="1188"/>
      <c r="H132" s="1188"/>
      <c r="I132" s="1188"/>
      <c r="J132" s="1188"/>
    </row>
    <row r="133" spans="1:10" ht="12.95" customHeight="1" x14ac:dyDescent="0.25">
      <c r="A133" s="939" t="s">
        <v>2272</v>
      </c>
      <c r="B133" s="1187" t="s">
        <v>2273</v>
      </c>
      <c r="C133" s="1187"/>
      <c r="D133" s="1187"/>
      <c r="E133" s="939" t="s">
        <v>2274</v>
      </c>
      <c r="F133" s="1187" t="s">
        <v>2275</v>
      </c>
      <c r="G133" s="1187"/>
      <c r="H133" s="1187"/>
      <c r="I133" s="1187"/>
      <c r="J133" s="1187"/>
    </row>
    <row r="134" spans="1:10" ht="12.95" customHeight="1" x14ac:dyDescent="0.25">
      <c r="A134" s="938" t="s">
        <v>2276</v>
      </c>
      <c r="B134" s="1188" t="s">
        <v>2277</v>
      </c>
      <c r="C134" s="1188"/>
      <c r="D134" s="1188"/>
      <c r="E134" s="938" t="s">
        <v>2278</v>
      </c>
      <c r="F134" s="1188" t="s">
        <v>2279</v>
      </c>
      <c r="G134" s="1188"/>
      <c r="H134" s="1188"/>
      <c r="I134" s="1188"/>
      <c r="J134" s="1188"/>
    </row>
    <row r="135" spans="1:10" ht="12.95" customHeight="1" x14ac:dyDescent="0.25">
      <c r="A135" s="939" t="s">
        <v>2280</v>
      </c>
      <c r="B135" s="1187" t="s">
        <v>2281</v>
      </c>
      <c r="C135" s="1187"/>
      <c r="D135" s="1187"/>
      <c r="E135" s="939" t="s">
        <v>2282</v>
      </c>
      <c r="F135" s="1187" t="s">
        <v>2283</v>
      </c>
      <c r="G135" s="1187"/>
      <c r="H135" s="1187"/>
      <c r="I135" s="1187"/>
      <c r="J135" s="1187"/>
    </row>
    <row r="136" spans="1:10" ht="12.95" customHeight="1" x14ac:dyDescent="0.25">
      <c r="A136" s="938" t="s">
        <v>2284</v>
      </c>
      <c r="B136" s="1188" t="s">
        <v>2285</v>
      </c>
      <c r="C136" s="1188"/>
      <c r="D136" s="1188"/>
      <c r="E136" s="938" t="s">
        <v>2286</v>
      </c>
      <c r="F136" s="1188" t="s">
        <v>2287</v>
      </c>
      <c r="G136" s="1188"/>
      <c r="H136" s="1188"/>
      <c r="I136" s="1188"/>
      <c r="J136" s="1188"/>
    </row>
    <row r="137" spans="1:10" ht="12.95" customHeight="1" x14ac:dyDescent="0.25">
      <c r="A137" s="939" t="s">
        <v>2288</v>
      </c>
      <c r="B137" s="1187" t="s">
        <v>2289</v>
      </c>
      <c r="C137" s="1187"/>
      <c r="D137" s="1187"/>
      <c r="E137" s="939" t="s">
        <v>2290</v>
      </c>
      <c r="F137" s="1187" t="s">
        <v>2291</v>
      </c>
      <c r="G137" s="1187"/>
      <c r="H137" s="1187"/>
      <c r="I137" s="1187"/>
      <c r="J137" s="1187"/>
    </row>
    <row r="138" spans="1:10" ht="12.95" customHeight="1" x14ac:dyDescent="0.25">
      <c r="A138" s="938" t="s">
        <v>2292</v>
      </c>
      <c r="B138" s="1188" t="s">
        <v>2293</v>
      </c>
      <c r="C138" s="1188"/>
      <c r="D138" s="1188"/>
      <c r="E138" s="938" t="s">
        <v>2294</v>
      </c>
      <c r="F138" s="1188" t="s">
        <v>2295</v>
      </c>
      <c r="G138" s="1188"/>
      <c r="H138" s="1188"/>
      <c r="I138" s="1188"/>
      <c r="J138" s="1188"/>
    </row>
    <row r="139" spans="1:10" ht="12.95" customHeight="1" x14ac:dyDescent="0.25">
      <c r="A139" s="939" t="s">
        <v>2296</v>
      </c>
      <c r="B139" s="1187" t="s">
        <v>2297</v>
      </c>
      <c r="C139" s="1187"/>
      <c r="D139" s="1187"/>
      <c r="E139" s="939" t="s">
        <v>2298</v>
      </c>
      <c r="F139" s="1187" t="s">
        <v>2299</v>
      </c>
      <c r="G139" s="1187"/>
      <c r="H139" s="1187"/>
      <c r="I139" s="1187"/>
      <c r="J139" s="1187"/>
    </row>
    <row r="140" spans="1:10" ht="12.95" customHeight="1" x14ac:dyDescent="0.25">
      <c r="A140" s="938" t="s">
        <v>2300</v>
      </c>
      <c r="B140" s="1188" t="s">
        <v>2301</v>
      </c>
      <c r="C140" s="1188"/>
      <c r="D140" s="1188"/>
      <c r="E140" s="939" t="s">
        <v>2302</v>
      </c>
      <c r="F140" s="1187" t="s">
        <v>2303</v>
      </c>
      <c r="G140" s="1187"/>
      <c r="H140" s="1187"/>
      <c r="I140" s="1187"/>
      <c r="J140" s="1187"/>
    </row>
    <row r="141" spans="1:10" ht="12.95" customHeight="1" x14ac:dyDescent="0.25">
      <c r="A141" s="939" t="s">
        <v>2304</v>
      </c>
      <c r="B141" s="1187" t="s">
        <v>2305</v>
      </c>
      <c r="C141" s="1187"/>
      <c r="D141" s="1187"/>
      <c r="E141" s="938" t="s">
        <v>2306</v>
      </c>
      <c r="F141" s="1188" t="s">
        <v>2307</v>
      </c>
      <c r="G141" s="1188"/>
      <c r="H141" s="1188"/>
      <c r="I141" s="1188"/>
      <c r="J141" s="1188"/>
    </row>
    <row r="142" spans="1:10" ht="12.95" customHeight="1" x14ac:dyDescent="0.25">
      <c r="A142" s="938" t="s">
        <v>2308</v>
      </c>
      <c r="B142" s="1188" t="s">
        <v>2309</v>
      </c>
      <c r="C142" s="1188"/>
      <c r="D142" s="1188"/>
      <c r="E142" s="939" t="s">
        <v>2310</v>
      </c>
      <c r="F142" s="1187" t="s">
        <v>2311</v>
      </c>
      <c r="G142" s="1187"/>
      <c r="H142" s="1187"/>
      <c r="I142" s="1187"/>
      <c r="J142" s="1187"/>
    </row>
    <row r="143" spans="1:10" ht="12.95" customHeight="1" x14ac:dyDescent="0.25">
      <c r="A143" s="939" t="s">
        <v>2312</v>
      </c>
      <c r="B143" s="1187" t="s">
        <v>2313</v>
      </c>
      <c r="C143" s="1187"/>
      <c r="D143" s="1187"/>
      <c r="E143" s="939" t="s">
        <v>2314</v>
      </c>
      <c r="F143" s="1187" t="s">
        <v>2315</v>
      </c>
      <c r="G143" s="1187"/>
      <c r="H143" s="1187"/>
      <c r="I143" s="1187"/>
      <c r="J143" s="1187"/>
    </row>
    <row r="144" spans="1:10" ht="12.95" customHeight="1" x14ac:dyDescent="0.25">
      <c r="A144" s="939" t="s">
        <v>2316</v>
      </c>
      <c r="B144" s="1187" t="s">
        <v>2317</v>
      </c>
      <c r="C144" s="1187"/>
      <c r="D144" s="1187"/>
      <c r="E144" s="938" t="s">
        <v>2318</v>
      </c>
      <c r="F144" s="1188" t="s">
        <v>2319</v>
      </c>
      <c r="G144" s="1188"/>
      <c r="H144" s="1188"/>
      <c r="I144" s="1188"/>
      <c r="J144" s="1188"/>
    </row>
    <row r="145" spans="1:10" ht="12.95" customHeight="1" x14ac:dyDescent="0.25">
      <c r="A145" s="938" t="s">
        <v>2320</v>
      </c>
      <c r="B145" s="1188" t="s">
        <v>2321</v>
      </c>
      <c r="C145" s="1188"/>
      <c r="D145" s="1188"/>
      <c r="E145" s="939" t="s">
        <v>2322</v>
      </c>
      <c r="F145" s="1187" t="s">
        <v>2323</v>
      </c>
      <c r="G145" s="1187"/>
      <c r="H145" s="1187"/>
      <c r="I145" s="1187"/>
      <c r="J145" s="1187"/>
    </row>
    <row r="146" spans="1:10" ht="12.95" customHeight="1" x14ac:dyDescent="0.25">
      <c r="A146" s="939" t="s">
        <v>2324</v>
      </c>
      <c r="B146" s="1187" t="s">
        <v>2325</v>
      </c>
      <c r="C146" s="1187"/>
      <c r="D146" s="1187"/>
      <c r="E146" s="938" t="s">
        <v>2326</v>
      </c>
      <c r="F146" s="1188" t="s">
        <v>2327</v>
      </c>
      <c r="G146" s="1188"/>
      <c r="H146" s="1188"/>
      <c r="I146" s="1188"/>
      <c r="J146" s="1188"/>
    </row>
    <row r="147" spans="1:10" ht="12.95" customHeight="1" x14ac:dyDescent="0.25">
      <c r="A147" s="939" t="s">
        <v>2328</v>
      </c>
      <c r="B147" s="1187" t="s">
        <v>2329</v>
      </c>
      <c r="C147" s="1187"/>
      <c r="D147" s="1187"/>
      <c r="E147" s="939" t="s">
        <v>2330</v>
      </c>
      <c r="F147" s="1187" t="s">
        <v>2331</v>
      </c>
      <c r="G147" s="1187"/>
      <c r="H147" s="1187"/>
      <c r="I147" s="1187"/>
      <c r="J147" s="1187"/>
    </row>
    <row r="148" spans="1:10" ht="12.95" customHeight="1" x14ac:dyDescent="0.25">
      <c r="A148" s="939" t="s">
        <v>2332</v>
      </c>
      <c r="B148" s="1187" t="s">
        <v>2333</v>
      </c>
      <c r="C148" s="1187"/>
      <c r="D148" s="1187"/>
      <c r="E148" s="938" t="s">
        <v>2334</v>
      </c>
      <c r="F148" s="1188" t="s">
        <v>2335</v>
      </c>
      <c r="G148" s="1188"/>
      <c r="H148" s="1188"/>
      <c r="I148" s="1188"/>
      <c r="J148" s="1188"/>
    </row>
    <row r="149" spans="1:10" ht="12.95" customHeight="1" x14ac:dyDescent="0.25">
      <c r="A149" s="939" t="s">
        <v>2336</v>
      </c>
      <c r="B149" s="1187" t="s">
        <v>2337</v>
      </c>
      <c r="C149" s="1187"/>
      <c r="D149" s="1187"/>
      <c r="E149" s="939" t="s">
        <v>2338</v>
      </c>
      <c r="F149" s="1187" t="s">
        <v>2339</v>
      </c>
      <c r="G149" s="1187"/>
      <c r="H149" s="1187"/>
      <c r="I149" s="1187"/>
      <c r="J149" s="1187"/>
    </row>
    <row r="150" spans="1:10" ht="12.95" customHeight="1" x14ac:dyDescent="0.25">
      <c r="A150" s="939" t="s">
        <v>2340</v>
      </c>
      <c r="B150" s="1187" t="s">
        <v>2341</v>
      </c>
      <c r="C150" s="1187"/>
      <c r="D150" s="1187"/>
      <c r="E150" s="939" t="s">
        <v>2342</v>
      </c>
      <c r="F150" s="1187" t="s">
        <v>2343</v>
      </c>
      <c r="G150" s="1187"/>
      <c r="H150" s="1187"/>
      <c r="I150" s="1187"/>
      <c r="J150" s="1187"/>
    </row>
    <row r="151" spans="1:10" ht="12.95" customHeight="1" x14ac:dyDescent="0.25">
      <c r="A151" s="939" t="s">
        <v>2344</v>
      </c>
      <c r="B151" s="1187" t="s">
        <v>2345</v>
      </c>
      <c r="C151" s="1187"/>
      <c r="D151" s="1187"/>
      <c r="E151" s="939" t="s">
        <v>2346</v>
      </c>
      <c r="F151" s="1187" t="s">
        <v>2347</v>
      </c>
      <c r="G151" s="1187"/>
      <c r="H151" s="1187"/>
      <c r="I151" s="1187"/>
      <c r="J151" s="1187"/>
    </row>
    <row r="152" spans="1:10" ht="12.95" customHeight="1" x14ac:dyDescent="0.25">
      <c r="A152" s="938" t="s">
        <v>2348</v>
      </c>
      <c r="B152" s="1188" t="s">
        <v>2349</v>
      </c>
      <c r="C152" s="1188"/>
      <c r="D152" s="1188"/>
      <c r="E152" s="938" t="s">
        <v>2350</v>
      </c>
      <c r="F152" s="1188" t="s">
        <v>2351</v>
      </c>
      <c r="G152" s="1188"/>
      <c r="H152" s="1188"/>
      <c r="I152" s="1188"/>
      <c r="J152" s="1188"/>
    </row>
    <row r="153" spans="1:10" ht="12.95" customHeight="1" x14ac:dyDescent="0.25">
      <c r="A153" s="939" t="s">
        <v>2352</v>
      </c>
      <c r="B153" s="1187" t="s">
        <v>2353</v>
      </c>
      <c r="C153" s="1187"/>
      <c r="D153" s="1187"/>
      <c r="E153" s="939" t="s">
        <v>2354</v>
      </c>
      <c r="F153" s="1187" t="s">
        <v>2355</v>
      </c>
      <c r="G153" s="1187"/>
      <c r="H153" s="1187"/>
      <c r="I153" s="1187"/>
      <c r="J153" s="1187"/>
    </row>
    <row r="154" spans="1:10" ht="12.95" customHeight="1" x14ac:dyDescent="0.25">
      <c r="A154" s="939" t="s">
        <v>2356</v>
      </c>
      <c r="B154" s="1187" t="s">
        <v>2357</v>
      </c>
      <c r="C154" s="1187"/>
      <c r="D154" s="1187"/>
      <c r="E154" s="939" t="s">
        <v>2358</v>
      </c>
      <c r="F154" s="1187" t="s">
        <v>2359</v>
      </c>
      <c r="G154" s="1187"/>
      <c r="H154" s="1187"/>
      <c r="I154" s="1187"/>
      <c r="J154" s="1187"/>
    </row>
    <row r="155" spans="1:10" ht="12.95" customHeight="1" x14ac:dyDescent="0.25">
      <c r="A155" s="938" t="s">
        <v>2360</v>
      </c>
      <c r="B155" s="1188" t="s">
        <v>2361</v>
      </c>
      <c r="C155" s="1188"/>
      <c r="D155" s="1188"/>
      <c r="E155" s="939" t="s">
        <v>2362</v>
      </c>
      <c r="F155" s="1187" t="s">
        <v>2363</v>
      </c>
      <c r="G155" s="1187"/>
      <c r="H155" s="1187"/>
      <c r="I155" s="1187"/>
      <c r="J155" s="1187"/>
    </row>
    <row r="156" spans="1:10" ht="12.95" customHeight="1" x14ac:dyDescent="0.25">
      <c r="A156" s="939" t="s">
        <v>2364</v>
      </c>
      <c r="B156" s="1187" t="s">
        <v>2365</v>
      </c>
      <c r="C156" s="1187"/>
      <c r="D156" s="1187"/>
      <c r="E156" s="939" t="s">
        <v>2366</v>
      </c>
      <c r="F156" s="1187" t="s">
        <v>2367</v>
      </c>
      <c r="G156" s="1187"/>
      <c r="H156" s="1187"/>
      <c r="I156" s="1187"/>
      <c r="J156" s="1187"/>
    </row>
    <row r="157" spans="1:10" ht="12.95" customHeight="1" x14ac:dyDescent="0.25">
      <c r="A157" s="939" t="s">
        <v>2368</v>
      </c>
      <c r="B157" s="1187" t="s">
        <v>2369</v>
      </c>
      <c r="C157" s="1187"/>
      <c r="D157" s="1187"/>
      <c r="E157" s="938" t="s">
        <v>2370</v>
      </c>
      <c r="F157" s="1188" t="s">
        <v>2367</v>
      </c>
      <c r="G157" s="1188"/>
      <c r="H157" s="1188"/>
      <c r="I157" s="1188"/>
      <c r="J157" s="1188"/>
    </row>
    <row r="158" spans="1:10" ht="12.95" customHeight="1" x14ac:dyDescent="0.25">
      <c r="A158" s="938" t="s">
        <v>2371</v>
      </c>
      <c r="B158" s="1188" t="s">
        <v>2372</v>
      </c>
      <c r="C158" s="1188"/>
      <c r="D158" s="1188"/>
      <c r="E158" s="939" t="s">
        <v>2373</v>
      </c>
      <c r="F158" s="1187" t="s">
        <v>2374</v>
      </c>
      <c r="G158" s="1187"/>
      <c r="H158" s="1187"/>
      <c r="I158" s="1187"/>
      <c r="J158" s="1187"/>
    </row>
    <row r="159" spans="1:10" ht="12.95" customHeight="1" x14ac:dyDescent="0.25">
      <c r="A159" s="939" t="s">
        <v>2375</v>
      </c>
      <c r="B159" s="1187" t="s">
        <v>2376</v>
      </c>
      <c r="C159" s="1187"/>
      <c r="D159" s="1187"/>
      <c r="E159" s="938" t="s">
        <v>2377</v>
      </c>
      <c r="F159" s="1188" t="s">
        <v>2378</v>
      </c>
      <c r="G159" s="1188"/>
      <c r="H159" s="1188"/>
      <c r="I159" s="1188"/>
      <c r="J159" s="1188"/>
    </row>
    <row r="160" spans="1:10" ht="12.95" customHeight="1" x14ac:dyDescent="0.25">
      <c r="A160" s="938" t="s">
        <v>2379</v>
      </c>
      <c r="B160" s="1188" t="s">
        <v>2380</v>
      </c>
      <c r="C160" s="1188"/>
      <c r="D160" s="1188"/>
      <c r="E160" s="939" t="s">
        <v>2381</v>
      </c>
      <c r="F160" s="1187" t="s">
        <v>2382</v>
      </c>
      <c r="G160" s="1187"/>
      <c r="H160" s="1187"/>
      <c r="I160" s="1187"/>
      <c r="J160" s="1187"/>
    </row>
    <row r="161" spans="1:10" ht="12.95" customHeight="1" x14ac:dyDescent="0.25">
      <c r="A161" s="939" t="s">
        <v>2383</v>
      </c>
      <c r="B161" s="1187" t="s">
        <v>2384</v>
      </c>
      <c r="C161" s="1187"/>
      <c r="D161" s="1187"/>
      <c r="E161" s="939" t="s">
        <v>2385</v>
      </c>
      <c r="F161" s="1187" t="s">
        <v>2386</v>
      </c>
      <c r="G161" s="1187"/>
      <c r="H161" s="1187"/>
      <c r="I161" s="1187"/>
      <c r="J161" s="1187"/>
    </row>
    <row r="162" spans="1:10" ht="12.95" customHeight="1" x14ac:dyDescent="0.25">
      <c r="A162" s="938" t="s">
        <v>2387</v>
      </c>
      <c r="B162" s="1188" t="s">
        <v>2388</v>
      </c>
      <c r="C162" s="1188"/>
      <c r="D162" s="1188"/>
      <c r="E162" s="939" t="s">
        <v>2389</v>
      </c>
      <c r="F162" s="1187" t="s">
        <v>2390</v>
      </c>
      <c r="G162" s="1187"/>
      <c r="H162" s="1187"/>
      <c r="I162" s="1187"/>
      <c r="J162" s="1187"/>
    </row>
    <row r="163" spans="1:10" ht="12.95" customHeight="1" x14ac:dyDescent="0.25">
      <c r="A163" s="939" t="s">
        <v>2391</v>
      </c>
      <c r="B163" s="1187" t="s">
        <v>2392</v>
      </c>
      <c r="C163" s="1187"/>
      <c r="D163" s="1187"/>
      <c r="E163" s="939" t="s">
        <v>2393</v>
      </c>
      <c r="F163" s="1187" t="s">
        <v>2394</v>
      </c>
      <c r="G163" s="1187"/>
      <c r="H163" s="1187"/>
      <c r="I163" s="1187"/>
      <c r="J163" s="1187"/>
    </row>
    <row r="164" spans="1:10" ht="12.95" customHeight="1" x14ac:dyDescent="0.25">
      <c r="A164" s="939" t="s">
        <v>2395</v>
      </c>
      <c r="B164" s="1187" t="s">
        <v>2396</v>
      </c>
      <c r="C164" s="1187"/>
      <c r="D164" s="1187"/>
      <c r="E164" s="938" t="s">
        <v>2397</v>
      </c>
      <c r="F164" s="1188" t="s">
        <v>2398</v>
      </c>
      <c r="G164" s="1188"/>
      <c r="H164" s="1188"/>
      <c r="I164" s="1188"/>
      <c r="J164" s="1188"/>
    </row>
    <row r="165" spans="1:10" ht="12.95" customHeight="1" x14ac:dyDescent="0.25">
      <c r="A165" s="939" t="s">
        <v>2399</v>
      </c>
      <c r="B165" s="1187" t="s">
        <v>2400</v>
      </c>
      <c r="C165" s="1187"/>
      <c r="D165" s="1187"/>
      <c r="E165" s="939" t="s">
        <v>2401</v>
      </c>
      <c r="F165" s="1187" t="s">
        <v>2402</v>
      </c>
      <c r="G165" s="1187"/>
      <c r="H165" s="1187"/>
      <c r="I165" s="1187"/>
      <c r="J165" s="1187"/>
    </row>
    <row r="166" spans="1:10" ht="12.95" customHeight="1" x14ac:dyDescent="0.25">
      <c r="A166" s="938" t="s">
        <v>2403</v>
      </c>
      <c r="B166" s="1188" t="s">
        <v>2404</v>
      </c>
      <c r="C166" s="1188"/>
      <c r="D166" s="1188"/>
      <c r="E166" s="938" t="s">
        <v>2405</v>
      </c>
      <c r="F166" s="1188" t="s">
        <v>2406</v>
      </c>
      <c r="G166" s="1188"/>
      <c r="H166" s="1188"/>
      <c r="I166" s="1188"/>
      <c r="J166" s="1188"/>
    </row>
    <row r="167" spans="1:10" ht="12.95" customHeight="1" x14ac:dyDescent="0.25">
      <c r="A167" s="939" t="s">
        <v>2407</v>
      </c>
      <c r="B167" s="1187" t="s">
        <v>2408</v>
      </c>
      <c r="C167" s="1187"/>
      <c r="D167" s="1187"/>
      <c r="E167" s="939" t="s">
        <v>2409</v>
      </c>
      <c r="F167" s="1187" t="s">
        <v>2410</v>
      </c>
      <c r="G167" s="1187"/>
      <c r="H167" s="1187"/>
      <c r="I167" s="1187"/>
      <c r="J167" s="1187"/>
    </row>
    <row r="168" spans="1:10" ht="21" customHeight="1" x14ac:dyDescent="0.25">
      <c r="A168" s="939" t="s">
        <v>2411</v>
      </c>
      <c r="B168" s="1187" t="s">
        <v>2412</v>
      </c>
      <c r="C168" s="1187"/>
      <c r="D168" s="1187"/>
      <c r="E168" s="938" t="s">
        <v>2413</v>
      </c>
      <c r="F168" s="1188" t="s">
        <v>2414</v>
      </c>
      <c r="G168" s="1188"/>
      <c r="H168" s="1188"/>
      <c r="I168" s="1188"/>
      <c r="J168" s="1188"/>
    </row>
    <row r="169" spans="1:10" ht="12.95" customHeight="1" x14ac:dyDescent="0.25">
      <c r="A169" s="939" t="s">
        <v>2415</v>
      </c>
      <c r="B169" s="1187" t="s">
        <v>2416</v>
      </c>
      <c r="C169" s="1187"/>
      <c r="D169" s="1187"/>
      <c r="E169" s="939" t="s">
        <v>2417</v>
      </c>
      <c r="F169" s="1187" t="s">
        <v>2418</v>
      </c>
      <c r="G169" s="1187"/>
      <c r="H169" s="1187"/>
      <c r="I169" s="1187"/>
      <c r="J169" s="1187"/>
    </row>
    <row r="170" spans="1:10" ht="12.95" customHeight="1" x14ac:dyDescent="0.25">
      <c r="A170" s="938" t="s">
        <v>2419</v>
      </c>
      <c r="B170" s="1188" t="s">
        <v>2420</v>
      </c>
      <c r="C170" s="1188"/>
      <c r="D170" s="1188"/>
      <c r="E170" s="938" t="s">
        <v>2421</v>
      </c>
      <c r="F170" s="1188" t="s">
        <v>2422</v>
      </c>
      <c r="G170" s="1188"/>
      <c r="H170" s="1188"/>
      <c r="I170" s="1188"/>
      <c r="J170" s="1188"/>
    </row>
    <row r="171" spans="1:10" ht="12.95" customHeight="1" x14ac:dyDescent="0.25">
      <c r="A171" s="939" t="s">
        <v>2423</v>
      </c>
      <c r="B171" s="1187" t="s">
        <v>2424</v>
      </c>
      <c r="C171" s="1187"/>
      <c r="D171" s="1187"/>
      <c r="E171" s="939" t="s">
        <v>2425</v>
      </c>
      <c r="F171" s="1187" t="s">
        <v>2426</v>
      </c>
      <c r="G171" s="1187"/>
      <c r="H171" s="1187"/>
      <c r="I171" s="1187"/>
      <c r="J171" s="1187"/>
    </row>
    <row r="172" spans="1:10" ht="12.95" customHeight="1" x14ac:dyDescent="0.25">
      <c r="A172" s="938" t="s">
        <v>2427</v>
      </c>
      <c r="B172" s="1188" t="s">
        <v>2428</v>
      </c>
      <c r="C172" s="1188"/>
      <c r="D172" s="1188"/>
      <c r="E172" s="939" t="s">
        <v>2429</v>
      </c>
      <c r="F172" s="1187" t="s">
        <v>2430</v>
      </c>
      <c r="G172" s="1187"/>
      <c r="H172" s="1187"/>
      <c r="I172" s="1187"/>
      <c r="J172" s="1187"/>
    </row>
    <row r="173" spans="1:10" ht="12.95" customHeight="1" x14ac:dyDescent="0.25">
      <c r="A173" s="939" t="s">
        <v>2431</v>
      </c>
      <c r="B173" s="1187" t="s">
        <v>2432</v>
      </c>
      <c r="C173" s="1187"/>
      <c r="D173" s="1187"/>
      <c r="E173" s="939" t="s">
        <v>2433</v>
      </c>
      <c r="F173" s="1187" t="s">
        <v>2434</v>
      </c>
      <c r="G173" s="1187"/>
      <c r="H173" s="1187"/>
      <c r="I173" s="1187"/>
      <c r="J173" s="1187"/>
    </row>
    <row r="174" spans="1:10" ht="12.95" customHeight="1" x14ac:dyDescent="0.25">
      <c r="A174" s="938" t="s">
        <v>2435</v>
      </c>
      <c r="B174" s="1188" t="s">
        <v>2436</v>
      </c>
      <c r="C174" s="1188"/>
      <c r="D174" s="1188"/>
      <c r="E174" s="938" t="s">
        <v>2437</v>
      </c>
      <c r="F174" s="1188" t="s">
        <v>2438</v>
      </c>
      <c r="G174" s="1188"/>
      <c r="H174" s="1188"/>
      <c r="I174" s="1188"/>
      <c r="J174" s="1188"/>
    </row>
    <row r="175" spans="1:10" ht="12.95" customHeight="1" x14ac:dyDescent="0.25">
      <c r="A175" s="939" t="s">
        <v>2439</v>
      </c>
      <c r="B175" s="1187" t="s">
        <v>2440</v>
      </c>
      <c r="C175" s="1187"/>
      <c r="D175" s="1187"/>
      <c r="E175" s="939" t="s">
        <v>2441</v>
      </c>
      <c r="F175" s="1187" t="s">
        <v>2442</v>
      </c>
      <c r="G175" s="1187"/>
      <c r="H175" s="1187"/>
      <c r="I175" s="1187"/>
      <c r="J175" s="1187"/>
    </row>
    <row r="176" spans="1:10" ht="22.5" customHeight="1" x14ac:dyDescent="0.25">
      <c r="A176" s="938" t="s">
        <v>2443</v>
      </c>
      <c r="B176" s="1188" t="s">
        <v>2444</v>
      </c>
      <c r="C176" s="1188"/>
      <c r="D176" s="1188"/>
      <c r="E176" s="939" t="s">
        <v>2445</v>
      </c>
      <c r="F176" s="1187" t="s">
        <v>2446</v>
      </c>
      <c r="G176" s="1187"/>
      <c r="H176" s="1187"/>
      <c r="I176" s="1187"/>
      <c r="J176" s="1187"/>
    </row>
    <row r="177" spans="1:10" ht="12.95" customHeight="1" x14ac:dyDescent="0.25">
      <c r="A177" s="939" t="s">
        <v>2447</v>
      </c>
      <c r="B177" s="1187" t="s">
        <v>2448</v>
      </c>
      <c r="C177" s="1187"/>
      <c r="D177" s="1187"/>
      <c r="E177" s="939" t="s">
        <v>2449</v>
      </c>
      <c r="F177" s="1187" t="s">
        <v>2450</v>
      </c>
      <c r="G177" s="1187"/>
      <c r="H177" s="1187"/>
      <c r="I177" s="1187"/>
      <c r="J177" s="1187"/>
    </row>
    <row r="178" spans="1:10" ht="12.95" customHeight="1" x14ac:dyDescent="0.25">
      <c r="A178" s="938" t="s">
        <v>2451</v>
      </c>
      <c r="B178" s="1188" t="s">
        <v>2452</v>
      </c>
      <c r="C178" s="1188"/>
      <c r="D178" s="1188"/>
      <c r="E178" s="938" t="s">
        <v>2453</v>
      </c>
      <c r="F178" s="1188" t="s">
        <v>2454</v>
      </c>
      <c r="G178" s="1188"/>
      <c r="H178" s="1188"/>
      <c r="I178" s="1188"/>
      <c r="J178" s="1188"/>
    </row>
    <row r="179" spans="1:10" ht="12.95" customHeight="1" x14ac:dyDescent="0.25">
      <c r="A179" s="939" t="s">
        <v>2455</v>
      </c>
      <c r="B179" s="1187" t="s">
        <v>2456</v>
      </c>
      <c r="C179" s="1187"/>
      <c r="D179" s="1187"/>
      <c r="E179" s="939" t="s">
        <v>2457</v>
      </c>
      <c r="F179" s="1187" t="s">
        <v>2458</v>
      </c>
      <c r="G179" s="1187"/>
      <c r="H179" s="1187"/>
      <c r="I179" s="1187"/>
      <c r="J179" s="1187"/>
    </row>
    <row r="180" spans="1:10" ht="21" customHeight="1" x14ac:dyDescent="0.25">
      <c r="A180" s="938" t="s">
        <v>2459</v>
      </c>
      <c r="B180" s="1188" t="s">
        <v>2460</v>
      </c>
      <c r="C180" s="1188"/>
      <c r="D180" s="1188"/>
      <c r="E180" s="938" t="s">
        <v>2461</v>
      </c>
      <c r="F180" s="1188" t="s">
        <v>2462</v>
      </c>
      <c r="G180" s="1188"/>
      <c r="H180" s="1188"/>
      <c r="I180" s="1188"/>
      <c r="J180" s="1188"/>
    </row>
    <row r="181" spans="1:10" ht="12.95" customHeight="1" x14ac:dyDescent="0.25">
      <c r="A181" s="939" t="s">
        <v>2463</v>
      </c>
      <c r="B181" s="1187" t="s">
        <v>2464</v>
      </c>
      <c r="C181" s="1187"/>
      <c r="D181" s="1187"/>
      <c r="E181" s="939" t="s">
        <v>2465</v>
      </c>
      <c r="F181" s="1187" t="s">
        <v>2466</v>
      </c>
      <c r="G181" s="1187"/>
      <c r="H181" s="1187"/>
      <c r="I181" s="1187"/>
      <c r="J181" s="1187"/>
    </row>
    <row r="182" spans="1:10" ht="12.95" customHeight="1" x14ac:dyDescent="0.25">
      <c r="A182" s="939" t="s">
        <v>2467</v>
      </c>
      <c r="B182" s="1187" t="s">
        <v>2468</v>
      </c>
      <c r="C182" s="1187"/>
      <c r="D182" s="1187"/>
      <c r="E182" s="938" t="s">
        <v>2469</v>
      </c>
      <c r="F182" s="1188" t="s">
        <v>2470</v>
      </c>
      <c r="G182" s="1188"/>
      <c r="H182" s="1188"/>
      <c r="I182" s="1188"/>
      <c r="J182" s="1188"/>
    </row>
    <row r="183" spans="1:10" ht="21" customHeight="1" x14ac:dyDescent="0.25">
      <c r="A183" s="938" t="s">
        <v>2471</v>
      </c>
      <c r="B183" s="1188" t="s">
        <v>2472</v>
      </c>
      <c r="C183" s="1188"/>
      <c r="D183" s="1188"/>
      <c r="E183" s="939" t="s">
        <v>2473</v>
      </c>
      <c r="F183" s="1187" t="s">
        <v>2474</v>
      </c>
      <c r="G183" s="1187"/>
      <c r="H183" s="1187"/>
      <c r="I183" s="1187"/>
      <c r="J183" s="1187"/>
    </row>
    <row r="184" spans="1:10" ht="12.95" customHeight="1" x14ac:dyDescent="0.25">
      <c r="A184" s="939" t="s">
        <v>2475</v>
      </c>
      <c r="B184" s="1187" t="s">
        <v>2476</v>
      </c>
      <c r="C184" s="1187"/>
      <c r="D184" s="1187"/>
      <c r="E184" s="938" t="s">
        <v>2477</v>
      </c>
      <c r="F184" s="1188" t="s">
        <v>2478</v>
      </c>
      <c r="G184" s="1188"/>
      <c r="H184" s="1188"/>
      <c r="I184" s="1188"/>
      <c r="J184" s="1188"/>
    </row>
    <row r="185" spans="1:10" ht="12.95" customHeight="1" x14ac:dyDescent="0.25">
      <c r="A185" s="939" t="s">
        <v>2479</v>
      </c>
      <c r="B185" s="1187" t="s">
        <v>2480</v>
      </c>
      <c r="C185" s="1187"/>
      <c r="D185" s="1187"/>
      <c r="E185" s="939" t="s">
        <v>2481</v>
      </c>
      <c r="F185" s="1187" t="s">
        <v>2482</v>
      </c>
      <c r="G185" s="1187"/>
      <c r="H185" s="1187"/>
      <c r="I185" s="1187"/>
      <c r="J185" s="1187"/>
    </row>
    <row r="186" spans="1:10" ht="21" customHeight="1" x14ac:dyDescent="0.25">
      <c r="A186" s="938" t="s">
        <v>2483</v>
      </c>
      <c r="B186" s="1188" t="s">
        <v>2484</v>
      </c>
      <c r="C186" s="1188"/>
      <c r="D186" s="1188"/>
      <c r="E186" s="938" t="s">
        <v>2485</v>
      </c>
      <c r="F186" s="1188" t="s">
        <v>2486</v>
      </c>
      <c r="G186" s="1188"/>
      <c r="H186" s="1188"/>
      <c r="I186" s="1188"/>
      <c r="J186" s="1188"/>
    </row>
    <row r="187" spans="1:10" ht="22.5" customHeight="1" x14ac:dyDescent="0.25">
      <c r="A187" s="939" t="s">
        <v>2487</v>
      </c>
      <c r="B187" s="1187" t="s">
        <v>2488</v>
      </c>
      <c r="C187" s="1187"/>
      <c r="D187" s="1187"/>
      <c r="E187" s="939" t="s">
        <v>2489</v>
      </c>
      <c r="F187" s="1187" t="s">
        <v>2490</v>
      </c>
      <c r="G187" s="1187"/>
      <c r="H187" s="1187"/>
      <c r="I187" s="1187"/>
      <c r="J187" s="1187"/>
    </row>
    <row r="188" spans="1:10" ht="12.95" customHeight="1" x14ac:dyDescent="0.25">
      <c r="A188" s="938" t="s">
        <v>2491</v>
      </c>
      <c r="B188" s="1188" t="s">
        <v>2492</v>
      </c>
      <c r="C188" s="1188"/>
      <c r="D188" s="1188"/>
      <c r="E188" s="939" t="s">
        <v>2493</v>
      </c>
      <c r="F188" s="1187" t="s">
        <v>2494</v>
      </c>
      <c r="G188" s="1187"/>
      <c r="H188" s="1187"/>
      <c r="I188" s="1187"/>
      <c r="J188" s="1187"/>
    </row>
    <row r="189" spans="1:10" ht="12.95" customHeight="1" x14ac:dyDescent="0.25">
      <c r="A189" s="939" t="s">
        <v>2495</v>
      </c>
      <c r="B189" s="1187" t="s">
        <v>2496</v>
      </c>
      <c r="C189" s="1187"/>
      <c r="D189" s="1187"/>
      <c r="E189" s="938" t="s">
        <v>2497</v>
      </c>
      <c r="F189" s="1188" t="s">
        <v>2498</v>
      </c>
      <c r="G189" s="1188"/>
      <c r="H189" s="1188"/>
      <c r="I189" s="1188"/>
      <c r="J189" s="1188"/>
    </row>
    <row r="190" spans="1:10" ht="12.95" customHeight="1" x14ac:dyDescent="0.25">
      <c r="A190" s="938" t="s">
        <v>2499</v>
      </c>
      <c r="B190" s="1188" t="s">
        <v>2500</v>
      </c>
      <c r="C190" s="1188"/>
      <c r="D190" s="1188"/>
      <c r="E190" s="939" t="s">
        <v>2501</v>
      </c>
      <c r="F190" s="1187" t="s">
        <v>2502</v>
      </c>
      <c r="G190" s="1187"/>
      <c r="H190" s="1187"/>
      <c r="I190" s="1187"/>
      <c r="J190" s="1187"/>
    </row>
    <row r="191" spans="1:10" ht="12.95" customHeight="1" x14ac:dyDescent="0.25">
      <c r="A191" s="939" t="s">
        <v>2503</v>
      </c>
      <c r="B191" s="1187" t="s">
        <v>2504</v>
      </c>
      <c r="C191" s="1187"/>
      <c r="D191" s="1187"/>
      <c r="E191" s="939" t="s">
        <v>2505</v>
      </c>
      <c r="F191" s="1187" t="s">
        <v>2506</v>
      </c>
      <c r="G191" s="1187"/>
      <c r="H191" s="1187"/>
      <c r="I191" s="1187"/>
      <c r="J191" s="1187"/>
    </row>
    <row r="192" spans="1:10" ht="12.95" customHeight="1" x14ac:dyDescent="0.25">
      <c r="A192" s="938" t="s">
        <v>2507</v>
      </c>
      <c r="B192" s="1188" t="s">
        <v>2508</v>
      </c>
      <c r="C192" s="1188"/>
      <c r="D192" s="1188"/>
      <c r="E192" s="938" t="s">
        <v>2509</v>
      </c>
      <c r="F192" s="1188" t="s">
        <v>2510</v>
      </c>
      <c r="G192" s="1188"/>
      <c r="H192" s="1188"/>
      <c r="I192" s="1188"/>
      <c r="J192" s="1188"/>
    </row>
    <row r="193" spans="1:10" ht="12.95" customHeight="1" x14ac:dyDescent="0.25">
      <c r="A193" s="939" t="s">
        <v>2511</v>
      </c>
      <c r="B193" s="1187" t="s">
        <v>2512</v>
      </c>
      <c r="C193" s="1187"/>
      <c r="D193" s="1187"/>
      <c r="E193" s="939" t="s">
        <v>2513</v>
      </c>
      <c r="F193" s="1187" t="s">
        <v>2514</v>
      </c>
      <c r="G193" s="1187"/>
      <c r="H193" s="1187"/>
      <c r="I193" s="1187"/>
      <c r="J193" s="1187"/>
    </row>
    <row r="194" spans="1:10" ht="12.95" customHeight="1" x14ac:dyDescent="0.25">
      <c r="A194" s="938" t="s">
        <v>2515</v>
      </c>
      <c r="B194" s="1188" t="s">
        <v>2516</v>
      </c>
      <c r="C194" s="1188"/>
      <c r="D194" s="1188"/>
      <c r="E194" s="938" t="s">
        <v>2517</v>
      </c>
      <c r="F194" s="1188" t="s">
        <v>2518</v>
      </c>
      <c r="G194" s="1188"/>
      <c r="H194" s="1188"/>
      <c r="I194" s="1188"/>
      <c r="J194" s="1188"/>
    </row>
    <row r="195" spans="1:10" ht="12.95" customHeight="1" x14ac:dyDescent="0.25">
      <c r="A195" s="939" t="s">
        <v>2519</v>
      </c>
      <c r="B195" s="1187" t="s">
        <v>2520</v>
      </c>
      <c r="C195" s="1187"/>
      <c r="D195" s="1187"/>
      <c r="E195" s="939" t="s">
        <v>2521</v>
      </c>
      <c r="F195" s="1187" t="s">
        <v>2522</v>
      </c>
      <c r="G195" s="1187"/>
      <c r="H195" s="1187"/>
      <c r="I195" s="1187"/>
      <c r="J195" s="1187"/>
    </row>
    <row r="196" spans="1:10" ht="12.95" customHeight="1" x14ac:dyDescent="0.25">
      <c r="A196" s="938" t="s">
        <v>2523</v>
      </c>
      <c r="B196" s="1188" t="s">
        <v>2524</v>
      </c>
      <c r="C196" s="1188"/>
      <c r="D196" s="1188"/>
      <c r="E196" s="938" t="s">
        <v>2525</v>
      </c>
      <c r="F196" s="1188" t="s">
        <v>2526</v>
      </c>
      <c r="G196" s="1188"/>
      <c r="H196" s="1188"/>
      <c r="I196" s="1188"/>
      <c r="J196" s="1188"/>
    </row>
    <row r="197" spans="1:10" ht="12.95" customHeight="1" x14ac:dyDescent="0.25">
      <c r="A197" s="939" t="s">
        <v>2527</v>
      </c>
      <c r="B197" s="1187" t="s">
        <v>2528</v>
      </c>
      <c r="C197" s="1187"/>
      <c r="D197" s="1187"/>
      <c r="E197" s="939" t="s">
        <v>2529</v>
      </c>
      <c r="F197" s="1187" t="s">
        <v>2530</v>
      </c>
      <c r="G197" s="1187"/>
      <c r="H197" s="1187"/>
      <c r="I197" s="1187"/>
      <c r="J197" s="1187"/>
    </row>
    <row r="198" spans="1:10" ht="12.95" customHeight="1" x14ac:dyDescent="0.25">
      <c r="A198" s="938" t="s">
        <v>2531</v>
      </c>
      <c r="B198" s="1188" t="s">
        <v>2532</v>
      </c>
      <c r="C198" s="1188"/>
      <c r="D198" s="1188"/>
      <c r="E198" s="938" t="s">
        <v>2533</v>
      </c>
      <c r="F198" s="1188" t="s">
        <v>2534</v>
      </c>
      <c r="G198" s="1188"/>
      <c r="H198" s="1188"/>
      <c r="I198" s="1188"/>
      <c r="J198" s="1188"/>
    </row>
    <row r="199" spans="1:10" ht="12.95" customHeight="1" x14ac:dyDescent="0.25">
      <c r="A199" s="939" t="s">
        <v>2535</v>
      </c>
      <c r="B199" s="1187" t="s">
        <v>2536</v>
      </c>
      <c r="C199" s="1187"/>
      <c r="D199" s="1187"/>
      <c r="E199" s="939" t="s">
        <v>2537</v>
      </c>
      <c r="F199" s="1187" t="s">
        <v>2538</v>
      </c>
      <c r="G199" s="1187"/>
      <c r="H199" s="1187"/>
      <c r="I199" s="1187"/>
      <c r="J199" s="1187"/>
    </row>
    <row r="200" spans="1:10" ht="12.95" customHeight="1" x14ac:dyDescent="0.25">
      <c r="A200" s="938" t="s">
        <v>2539</v>
      </c>
      <c r="B200" s="1188" t="s">
        <v>2540</v>
      </c>
      <c r="C200" s="1188"/>
      <c r="D200" s="1188"/>
      <c r="E200" s="939" t="s">
        <v>2541</v>
      </c>
      <c r="F200" s="1187" t="s">
        <v>2542</v>
      </c>
      <c r="G200" s="1187"/>
      <c r="H200" s="1187"/>
      <c r="I200" s="1187"/>
      <c r="J200" s="1187"/>
    </row>
    <row r="201" spans="1:10" ht="12.95" customHeight="1" x14ac:dyDescent="0.25">
      <c r="A201" s="939" t="s">
        <v>2543</v>
      </c>
      <c r="B201" s="1187" t="s">
        <v>2544</v>
      </c>
      <c r="C201" s="1187"/>
      <c r="D201" s="1187"/>
      <c r="E201" s="938" t="s">
        <v>2545</v>
      </c>
      <c r="F201" s="1188" t="s">
        <v>2546</v>
      </c>
      <c r="G201" s="1188"/>
      <c r="H201" s="1188"/>
      <c r="I201" s="1188"/>
      <c r="J201" s="1188"/>
    </row>
    <row r="202" spans="1:10" ht="12.95" customHeight="1" x14ac:dyDescent="0.25">
      <c r="A202" s="939" t="s">
        <v>2547</v>
      </c>
      <c r="B202" s="1187" t="s">
        <v>2548</v>
      </c>
      <c r="C202" s="1187"/>
      <c r="D202" s="1187"/>
      <c r="E202" s="939" t="s">
        <v>2549</v>
      </c>
      <c r="F202" s="1187" t="s">
        <v>2550</v>
      </c>
      <c r="G202" s="1187"/>
      <c r="H202" s="1187"/>
      <c r="I202" s="1187"/>
      <c r="J202" s="1187"/>
    </row>
    <row r="203" spans="1:10" ht="12.95" customHeight="1" x14ac:dyDescent="0.25">
      <c r="A203" s="939" t="s">
        <v>2551</v>
      </c>
      <c r="B203" s="1187" t="s">
        <v>2552</v>
      </c>
      <c r="C203" s="1187"/>
      <c r="D203" s="1187"/>
      <c r="E203" s="938" t="s">
        <v>2553</v>
      </c>
      <c r="F203" s="1188" t="s">
        <v>2554</v>
      </c>
      <c r="G203" s="1188"/>
      <c r="H203" s="1188"/>
      <c r="I203" s="1188"/>
      <c r="J203" s="1188"/>
    </row>
    <row r="204" spans="1:10" ht="12.95" customHeight="1" x14ac:dyDescent="0.25">
      <c r="A204" s="939" t="s">
        <v>2555</v>
      </c>
      <c r="B204" s="1187" t="s">
        <v>2556</v>
      </c>
      <c r="C204" s="1187"/>
      <c r="D204" s="1187"/>
      <c r="E204" s="939" t="s">
        <v>2557</v>
      </c>
      <c r="F204" s="1187" t="s">
        <v>2558</v>
      </c>
      <c r="G204" s="1187"/>
      <c r="H204" s="1187"/>
      <c r="I204" s="1187"/>
      <c r="J204" s="1187"/>
    </row>
    <row r="205" spans="1:10" ht="12.95" customHeight="1" x14ac:dyDescent="0.25">
      <c r="A205" s="938" t="s">
        <v>2559</v>
      </c>
      <c r="B205" s="1188" t="s">
        <v>2560</v>
      </c>
      <c r="C205" s="1188"/>
      <c r="D205" s="1188"/>
      <c r="E205" s="938" t="s">
        <v>2561</v>
      </c>
      <c r="F205" s="1188" t="s">
        <v>2562</v>
      </c>
      <c r="G205" s="1188"/>
      <c r="H205" s="1188"/>
      <c r="I205" s="1188"/>
      <c r="J205" s="1188"/>
    </row>
    <row r="206" spans="1:10" ht="12.95" customHeight="1" x14ac:dyDescent="0.25">
      <c r="A206" s="939" t="s">
        <v>2563</v>
      </c>
      <c r="B206" s="1187" t="s">
        <v>2564</v>
      </c>
      <c r="C206" s="1187"/>
      <c r="D206" s="1187"/>
      <c r="E206" s="939" t="s">
        <v>2565</v>
      </c>
      <c r="F206" s="1187" t="s">
        <v>2566</v>
      </c>
      <c r="G206" s="1187"/>
      <c r="H206" s="1187"/>
      <c r="I206" s="1187"/>
      <c r="J206" s="1187"/>
    </row>
    <row r="207" spans="1:10" ht="12.95" customHeight="1" x14ac:dyDescent="0.25">
      <c r="A207" s="938" t="s">
        <v>2567</v>
      </c>
      <c r="B207" s="1188" t="s">
        <v>2568</v>
      </c>
      <c r="C207" s="1188"/>
      <c r="D207" s="1188"/>
      <c r="E207" s="938" t="s">
        <v>2569</v>
      </c>
      <c r="F207" s="1188" t="s">
        <v>2570</v>
      </c>
      <c r="G207" s="1188"/>
      <c r="H207" s="1188"/>
      <c r="I207" s="1188"/>
      <c r="J207" s="1188"/>
    </row>
    <row r="208" spans="1:10" ht="12.95" customHeight="1" x14ac:dyDescent="0.25">
      <c r="A208" s="939" t="s">
        <v>2571</v>
      </c>
      <c r="B208" s="1187" t="s">
        <v>2572</v>
      </c>
      <c r="C208" s="1187"/>
      <c r="D208" s="1187"/>
      <c r="E208" s="939" t="s">
        <v>2573</v>
      </c>
      <c r="F208" s="1187" t="s">
        <v>2574</v>
      </c>
      <c r="G208" s="1187"/>
      <c r="H208" s="1187"/>
      <c r="I208" s="1187"/>
      <c r="J208" s="1187"/>
    </row>
    <row r="209" spans="1:10" ht="12.95" customHeight="1" x14ac:dyDescent="0.25">
      <c r="A209" s="939" t="s">
        <v>2575</v>
      </c>
      <c r="B209" s="1187" t="s">
        <v>2576</v>
      </c>
      <c r="C209" s="1187"/>
      <c r="D209" s="1187"/>
      <c r="E209" s="938" t="s">
        <v>2577</v>
      </c>
      <c r="F209" s="1188" t="s">
        <v>2578</v>
      </c>
      <c r="G209" s="1188"/>
      <c r="H209" s="1188"/>
      <c r="I209" s="1188"/>
      <c r="J209" s="1188"/>
    </row>
    <row r="210" spans="1:10" ht="12.95" customHeight="1" x14ac:dyDescent="0.25">
      <c r="A210" s="938" t="s">
        <v>2579</v>
      </c>
      <c r="B210" s="1188" t="s">
        <v>2580</v>
      </c>
      <c r="C210" s="1188"/>
      <c r="D210" s="1188"/>
      <c r="E210" s="939" t="s">
        <v>2581</v>
      </c>
      <c r="F210" s="1187" t="s">
        <v>2582</v>
      </c>
      <c r="G210" s="1187"/>
      <c r="H210" s="1187"/>
      <c r="I210" s="1187"/>
      <c r="J210" s="1187"/>
    </row>
    <row r="211" spans="1:10" ht="12.95" customHeight="1" x14ac:dyDescent="0.25">
      <c r="A211" s="939" t="s">
        <v>2583</v>
      </c>
      <c r="B211" s="1187" t="s">
        <v>2584</v>
      </c>
      <c r="C211" s="1187"/>
      <c r="D211" s="1187"/>
      <c r="E211" s="938" t="s">
        <v>2585</v>
      </c>
      <c r="F211" s="1188" t="s">
        <v>2586</v>
      </c>
      <c r="G211" s="1188"/>
      <c r="H211" s="1188"/>
      <c r="I211" s="1188"/>
      <c r="J211" s="1188"/>
    </row>
    <row r="212" spans="1:10" ht="12.95" customHeight="1" x14ac:dyDescent="0.25">
      <c r="A212" s="939" t="s">
        <v>2587</v>
      </c>
      <c r="B212" s="1187" t="s">
        <v>2588</v>
      </c>
      <c r="C212" s="1187"/>
      <c r="D212" s="1187"/>
      <c r="E212" s="939" t="s">
        <v>2589</v>
      </c>
      <c r="F212" s="1187" t="s">
        <v>2590</v>
      </c>
      <c r="G212" s="1187"/>
      <c r="H212" s="1187"/>
      <c r="I212" s="1187"/>
      <c r="J212" s="1187"/>
    </row>
    <row r="213" spans="1:10" ht="12.95" customHeight="1" x14ac:dyDescent="0.25">
      <c r="A213" s="939" t="s">
        <v>2591</v>
      </c>
      <c r="B213" s="1187" t="s">
        <v>2592</v>
      </c>
      <c r="C213" s="1187"/>
      <c r="D213" s="1187"/>
      <c r="E213" s="938" t="s">
        <v>2593</v>
      </c>
      <c r="F213" s="1188" t="s">
        <v>2594</v>
      </c>
      <c r="G213" s="1188"/>
      <c r="H213" s="1188"/>
      <c r="I213" s="1188"/>
      <c r="J213" s="1188"/>
    </row>
    <row r="214" spans="1:10" ht="12.95" customHeight="1" x14ac:dyDescent="0.25">
      <c r="A214" s="938" t="s">
        <v>2595</v>
      </c>
      <c r="B214" s="1188" t="s">
        <v>2596</v>
      </c>
      <c r="C214" s="1188"/>
      <c r="D214" s="1188"/>
      <c r="E214" s="939" t="s">
        <v>2597</v>
      </c>
      <c r="F214" s="1187" t="s">
        <v>2598</v>
      </c>
      <c r="G214" s="1187"/>
      <c r="H214" s="1187"/>
      <c r="I214" s="1187"/>
      <c r="J214" s="1187"/>
    </row>
    <row r="215" spans="1:10" ht="22.5" customHeight="1" x14ac:dyDescent="0.25">
      <c r="A215" s="939" t="s">
        <v>2599</v>
      </c>
      <c r="B215" s="1187" t="s">
        <v>2600</v>
      </c>
      <c r="C215" s="1187"/>
      <c r="D215" s="1187"/>
      <c r="E215" s="938" t="s">
        <v>2601</v>
      </c>
      <c r="F215" s="1188" t="s">
        <v>2602</v>
      </c>
      <c r="G215" s="1188"/>
      <c r="H215" s="1188"/>
      <c r="I215" s="1188"/>
      <c r="J215" s="1188"/>
    </row>
    <row r="216" spans="1:10" ht="12.95" customHeight="1" x14ac:dyDescent="0.25">
      <c r="A216" s="938" t="s">
        <v>2603</v>
      </c>
      <c r="B216" s="1188" t="s">
        <v>2604</v>
      </c>
      <c r="C216" s="1188"/>
      <c r="D216" s="1188"/>
      <c r="E216" s="939" t="s">
        <v>2605</v>
      </c>
      <c r="F216" s="1187" t="s">
        <v>2606</v>
      </c>
      <c r="G216" s="1187"/>
      <c r="H216" s="1187"/>
      <c r="I216" s="1187"/>
      <c r="J216" s="1187"/>
    </row>
    <row r="217" spans="1:10" ht="12.95" customHeight="1" x14ac:dyDescent="0.25">
      <c r="A217" s="939" t="s">
        <v>2607</v>
      </c>
      <c r="B217" s="1187" t="s">
        <v>2608</v>
      </c>
      <c r="C217" s="1187"/>
      <c r="D217" s="1187"/>
      <c r="E217" s="938" t="s">
        <v>2609</v>
      </c>
      <c r="F217" s="1188" t="s">
        <v>2610</v>
      </c>
      <c r="G217" s="1188"/>
      <c r="H217" s="1188"/>
      <c r="I217" s="1188"/>
      <c r="J217" s="1188"/>
    </row>
    <row r="218" spans="1:10" ht="12.95" customHeight="1" x14ac:dyDescent="0.25">
      <c r="A218" s="938" t="s">
        <v>2611</v>
      </c>
      <c r="B218" s="1188" t="s">
        <v>2612</v>
      </c>
      <c r="C218" s="1188"/>
      <c r="D218" s="1188"/>
      <c r="E218" s="939" t="s">
        <v>2613</v>
      </c>
      <c r="F218" s="1187" t="s">
        <v>2614</v>
      </c>
      <c r="G218" s="1187"/>
      <c r="H218" s="1187"/>
      <c r="I218" s="1187"/>
      <c r="J218" s="1187"/>
    </row>
    <row r="219" spans="1:10" ht="12.95" customHeight="1" x14ac:dyDescent="0.25">
      <c r="A219" s="939" t="s">
        <v>2615</v>
      </c>
      <c r="B219" s="1187" t="s">
        <v>2616</v>
      </c>
      <c r="C219" s="1187"/>
      <c r="D219" s="1187"/>
      <c r="E219" s="938" t="s">
        <v>2617</v>
      </c>
      <c r="F219" s="1188" t="s">
        <v>2618</v>
      </c>
      <c r="G219" s="1188"/>
      <c r="H219" s="1188"/>
      <c r="I219" s="1188"/>
      <c r="J219" s="1188"/>
    </row>
    <row r="220" spans="1:10" ht="27.75" customHeight="1" x14ac:dyDescent="0.25">
      <c r="A220" s="938" t="s">
        <v>2619</v>
      </c>
      <c r="B220" s="1188" t="s">
        <v>2620</v>
      </c>
      <c r="C220" s="1188"/>
      <c r="D220" s="1188"/>
      <c r="E220" s="939" t="s">
        <v>2621</v>
      </c>
      <c r="F220" s="1187" t="s">
        <v>2622</v>
      </c>
      <c r="G220" s="1187"/>
      <c r="H220" s="1187"/>
      <c r="I220" s="1187"/>
      <c r="J220" s="1187"/>
    </row>
    <row r="221" spans="1:10" ht="12.95" customHeight="1" x14ac:dyDescent="0.25">
      <c r="A221" s="939" t="s">
        <v>2623</v>
      </c>
      <c r="B221" s="1187" t="s">
        <v>2624</v>
      </c>
      <c r="C221" s="1187"/>
      <c r="D221" s="1187"/>
      <c r="E221" s="939" t="s">
        <v>2625</v>
      </c>
      <c r="F221" s="1187" t="s">
        <v>2626</v>
      </c>
      <c r="G221" s="1187"/>
      <c r="H221" s="1187"/>
      <c r="I221" s="1187"/>
      <c r="J221" s="1187"/>
    </row>
    <row r="222" spans="1:10" ht="12.95" customHeight="1" x14ac:dyDescent="0.25">
      <c r="A222" s="938" t="s">
        <v>2627</v>
      </c>
      <c r="B222" s="1188" t="s">
        <v>2628</v>
      </c>
      <c r="C222" s="1188"/>
      <c r="D222" s="1188"/>
      <c r="E222" s="939" t="s">
        <v>2629</v>
      </c>
      <c r="F222" s="1187" t="s">
        <v>2630</v>
      </c>
      <c r="G222" s="1187"/>
      <c r="H222" s="1187"/>
      <c r="I222" s="1187"/>
      <c r="J222" s="1187"/>
    </row>
    <row r="223" spans="1:10" ht="12.95" customHeight="1" x14ac:dyDescent="0.25">
      <c r="A223" s="939" t="s">
        <v>2631</v>
      </c>
      <c r="B223" s="1187" t="s">
        <v>2632</v>
      </c>
      <c r="C223" s="1187"/>
      <c r="D223" s="1187"/>
      <c r="E223" s="938" t="s">
        <v>2633</v>
      </c>
      <c r="F223" s="1188" t="s">
        <v>2634</v>
      </c>
      <c r="G223" s="1188"/>
      <c r="H223" s="1188"/>
      <c r="I223" s="1188"/>
      <c r="J223" s="1188"/>
    </row>
    <row r="224" spans="1:10" ht="12.95" customHeight="1" x14ac:dyDescent="0.25">
      <c r="A224" s="938" t="s">
        <v>2635</v>
      </c>
      <c r="B224" s="1188" t="s">
        <v>2636</v>
      </c>
      <c r="C224" s="1188"/>
      <c r="D224" s="1188"/>
      <c r="E224" s="939" t="s">
        <v>2637</v>
      </c>
      <c r="F224" s="1187" t="s">
        <v>2638</v>
      </c>
      <c r="G224" s="1187"/>
      <c r="H224" s="1187"/>
      <c r="I224" s="1187"/>
      <c r="J224" s="1187"/>
    </row>
    <row r="225" spans="1:10" ht="12.95" customHeight="1" x14ac:dyDescent="0.25">
      <c r="A225" s="939" t="s">
        <v>2639</v>
      </c>
      <c r="B225" s="1187" t="s">
        <v>2640</v>
      </c>
      <c r="C225" s="1187"/>
      <c r="D225" s="1187"/>
      <c r="E225" s="939" t="s">
        <v>2641</v>
      </c>
      <c r="F225" s="1187" t="s">
        <v>2642</v>
      </c>
      <c r="G225" s="1187"/>
      <c r="H225" s="1187"/>
      <c r="I225" s="1187"/>
      <c r="J225" s="1187"/>
    </row>
    <row r="226" spans="1:10" ht="12.95" customHeight="1" x14ac:dyDescent="0.25">
      <c r="A226" s="938" t="s">
        <v>2643</v>
      </c>
      <c r="B226" s="1188" t="s">
        <v>2644</v>
      </c>
      <c r="C226" s="1188"/>
      <c r="D226" s="1188"/>
      <c r="E226" s="938" t="s">
        <v>2645</v>
      </c>
      <c r="F226" s="1188" t="s">
        <v>2646</v>
      </c>
      <c r="G226" s="1188"/>
      <c r="H226" s="1188"/>
      <c r="I226" s="1188"/>
      <c r="J226" s="1188"/>
    </row>
    <row r="227" spans="1:10" ht="12.95" customHeight="1" x14ac:dyDescent="0.25">
      <c r="A227" s="939" t="s">
        <v>2647</v>
      </c>
      <c r="B227" s="1187" t="s">
        <v>2648</v>
      </c>
      <c r="C227" s="1187"/>
      <c r="D227" s="1187"/>
      <c r="E227" s="939" t="s">
        <v>2649</v>
      </c>
      <c r="F227" s="1187" t="s">
        <v>2650</v>
      </c>
      <c r="G227" s="1187"/>
      <c r="H227" s="1187"/>
      <c r="I227" s="1187"/>
      <c r="J227" s="1187"/>
    </row>
    <row r="228" spans="1:10" ht="12.95" customHeight="1" x14ac:dyDescent="0.25">
      <c r="A228" s="939" t="s">
        <v>2651</v>
      </c>
      <c r="B228" s="1187" t="s">
        <v>2652</v>
      </c>
      <c r="C228" s="1187"/>
      <c r="D228" s="1187"/>
      <c r="E228" s="938" t="s">
        <v>2653</v>
      </c>
      <c r="F228" s="1188" t="s">
        <v>2654</v>
      </c>
      <c r="G228" s="1188"/>
      <c r="H228" s="1188"/>
      <c r="I228" s="1188"/>
      <c r="J228" s="1188"/>
    </row>
    <row r="229" spans="1:10" ht="12.95" customHeight="1" x14ac:dyDescent="0.25">
      <c r="A229" s="938" t="s">
        <v>2655</v>
      </c>
      <c r="B229" s="1188" t="s">
        <v>2656</v>
      </c>
      <c r="C229" s="1188"/>
      <c r="D229" s="1188"/>
      <c r="E229" s="939" t="s">
        <v>2657</v>
      </c>
      <c r="F229" s="1187" t="s">
        <v>2658</v>
      </c>
      <c r="G229" s="1187"/>
      <c r="H229" s="1187"/>
      <c r="I229" s="1187"/>
      <c r="J229" s="1187"/>
    </row>
    <row r="230" spans="1:10" ht="12.95" customHeight="1" x14ac:dyDescent="0.25">
      <c r="A230" s="939" t="s">
        <v>2659</v>
      </c>
      <c r="B230" s="1187" t="s">
        <v>2660</v>
      </c>
      <c r="C230" s="1187"/>
      <c r="D230" s="1187"/>
      <c r="E230" s="939" t="s">
        <v>2661</v>
      </c>
      <c r="F230" s="1187" t="s">
        <v>2662</v>
      </c>
      <c r="G230" s="1187"/>
      <c r="H230" s="1187"/>
      <c r="I230" s="1187"/>
      <c r="J230" s="1187"/>
    </row>
    <row r="231" spans="1:10" ht="12.95" customHeight="1" x14ac:dyDescent="0.25">
      <c r="A231" s="938" t="s">
        <v>2663</v>
      </c>
      <c r="B231" s="1188" t="s">
        <v>2664</v>
      </c>
      <c r="C231" s="1188"/>
      <c r="D231" s="1188"/>
      <c r="E231" s="939" t="s">
        <v>2665</v>
      </c>
      <c r="F231" s="1187" t="s">
        <v>2666</v>
      </c>
      <c r="G231" s="1187"/>
      <c r="H231" s="1187"/>
      <c r="I231" s="1187"/>
      <c r="J231" s="1187"/>
    </row>
    <row r="232" spans="1:10" ht="12.95" customHeight="1" x14ac:dyDescent="0.25">
      <c r="A232" s="939" t="s">
        <v>2667</v>
      </c>
      <c r="B232" s="1187" t="s">
        <v>2668</v>
      </c>
      <c r="C232" s="1187"/>
      <c r="D232" s="1187"/>
      <c r="E232" s="939" t="s">
        <v>2669</v>
      </c>
      <c r="F232" s="1187" t="s">
        <v>2670</v>
      </c>
      <c r="G232" s="1187"/>
      <c r="H232" s="1187"/>
      <c r="I232" s="1187"/>
      <c r="J232" s="1187"/>
    </row>
    <row r="233" spans="1:10" ht="21.75" customHeight="1" x14ac:dyDescent="0.25">
      <c r="A233" s="938" t="s">
        <v>2671</v>
      </c>
      <c r="B233" s="1188" t="s">
        <v>2672</v>
      </c>
      <c r="C233" s="1188"/>
      <c r="D233" s="1188"/>
      <c r="E233" s="938" t="s">
        <v>2673</v>
      </c>
      <c r="F233" s="1188" t="s">
        <v>2674</v>
      </c>
      <c r="G233" s="1188"/>
      <c r="H233" s="1188"/>
      <c r="I233" s="1188"/>
      <c r="J233" s="1188"/>
    </row>
    <row r="234" spans="1:10" ht="12.95" customHeight="1" x14ac:dyDescent="0.25">
      <c r="A234" s="939" t="s">
        <v>2675</v>
      </c>
      <c r="B234" s="1187" t="s">
        <v>2676</v>
      </c>
      <c r="C234" s="1187"/>
      <c r="D234" s="1187"/>
      <c r="E234" s="939" t="s">
        <v>2677</v>
      </c>
      <c r="F234" s="1187" t="s">
        <v>2678</v>
      </c>
      <c r="G234" s="1187"/>
      <c r="H234" s="1187"/>
      <c r="I234" s="1187"/>
      <c r="J234" s="1187"/>
    </row>
    <row r="235" spans="1:10" ht="12.95" customHeight="1" x14ac:dyDescent="0.25">
      <c r="A235" s="938" t="s">
        <v>2679</v>
      </c>
      <c r="B235" s="1188" t="s">
        <v>2680</v>
      </c>
      <c r="C235" s="1188"/>
      <c r="D235" s="1188"/>
      <c r="E235" s="938" t="s">
        <v>2681</v>
      </c>
      <c r="F235" s="1188" t="s">
        <v>2682</v>
      </c>
      <c r="G235" s="1188"/>
      <c r="H235" s="1188"/>
      <c r="I235" s="1188"/>
      <c r="J235" s="1188"/>
    </row>
    <row r="236" spans="1:10" ht="21.75" customHeight="1" x14ac:dyDescent="0.25">
      <c r="A236" s="939" t="s">
        <v>2683</v>
      </c>
      <c r="B236" s="1187" t="s">
        <v>2684</v>
      </c>
      <c r="C236" s="1187"/>
      <c r="D236" s="1187"/>
      <c r="E236" s="939" t="s">
        <v>2685</v>
      </c>
      <c r="F236" s="1187" t="s">
        <v>2686</v>
      </c>
      <c r="G236" s="1187"/>
      <c r="H236" s="1187"/>
      <c r="I236" s="1187"/>
      <c r="J236" s="1187"/>
    </row>
    <row r="237" spans="1:10" ht="21.75" customHeight="1" x14ac:dyDescent="0.25">
      <c r="A237" s="939" t="s">
        <v>2687</v>
      </c>
      <c r="B237" s="1187" t="s">
        <v>2688</v>
      </c>
      <c r="C237" s="1187"/>
      <c r="D237" s="1187"/>
      <c r="E237" s="939" t="s">
        <v>2689</v>
      </c>
      <c r="F237" s="1187" t="s">
        <v>2690</v>
      </c>
      <c r="G237" s="1187"/>
      <c r="H237" s="1187"/>
      <c r="I237" s="1187"/>
      <c r="J237" s="1187"/>
    </row>
    <row r="238" spans="1:10" ht="12.95" customHeight="1" x14ac:dyDescent="0.25">
      <c r="A238" s="939" t="s">
        <v>2691</v>
      </c>
      <c r="B238" s="1187" t="s">
        <v>2692</v>
      </c>
      <c r="C238" s="1187"/>
      <c r="D238" s="1187"/>
      <c r="E238" s="938" t="s">
        <v>2693</v>
      </c>
      <c r="F238" s="1188" t="s">
        <v>2694</v>
      </c>
      <c r="G238" s="1188"/>
      <c r="H238" s="1188"/>
      <c r="I238" s="1188"/>
      <c r="J238" s="1188"/>
    </row>
    <row r="239" spans="1:10" ht="12.95" customHeight="1" x14ac:dyDescent="0.25">
      <c r="A239" s="942"/>
      <c r="B239" s="943"/>
      <c r="C239" s="943"/>
      <c r="D239" s="944"/>
      <c r="E239" s="945" t="s">
        <v>2695</v>
      </c>
      <c r="F239" s="1193" t="s">
        <v>2696</v>
      </c>
      <c r="G239" s="1194"/>
      <c r="H239" s="1194"/>
      <c r="I239" s="1194"/>
      <c r="J239" s="1195"/>
    </row>
  </sheetData>
  <sheetProtection selectLockedCells="1"/>
  <mergeCells count="470">
    <mergeCell ref="F239:J239"/>
    <mergeCell ref="F11:J11"/>
    <mergeCell ref="C6:G6"/>
    <mergeCell ref="A9:J9"/>
    <mergeCell ref="F18:J18"/>
    <mergeCell ref="F19:J19"/>
    <mergeCell ref="F20:J20"/>
    <mergeCell ref="F21:J21"/>
    <mergeCell ref="F22:J22"/>
    <mergeCell ref="F23:J23"/>
    <mergeCell ref="F24:J24"/>
    <mergeCell ref="F25:J25"/>
    <mergeCell ref="F26:J26"/>
    <mergeCell ref="F27:J27"/>
    <mergeCell ref="F28:J28"/>
    <mergeCell ref="F29:J29"/>
    <mergeCell ref="F30:J30"/>
    <mergeCell ref="F31:J31"/>
    <mergeCell ref="F32:J32"/>
    <mergeCell ref="F234:J234"/>
    <mergeCell ref="F235:J235"/>
    <mergeCell ref="F236:J236"/>
    <mergeCell ref="F237:J237"/>
    <mergeCell ref="F238:J238"/>
    <mergeCell ref="F229:J229"/>
    <mergeCell ref="F230:J230"/>
    <mergeCell ref="F231:J231"/>
    <mergeCell ref="F232:J232"/>
    <mergeCell ref="F233:J233"/>
    <mergeCell ref="F224:J224"/>
    <mergeCell ref="F225:J225"/>
    <mergeCell ref="F226:J226"/>
    <mergeCell ref="F227:J227"/>
    <mergeCell ref="F228:J228"/>
    <mergeCell ref="F219:J219"/>
    <mergeCell ref="F220:J220"/>
    <mergeCell ref="F221:J221"/>
    <mergeCell ref="F222:J222"/>
    <mergeCell ref="F223:J223"/>
    <mergeCell ref="F214:J214"/>
    <mergeCell ref="F215:J215"/>
    <mergeCell ref="F216:J216"/>
    <mergeCell ref="F217:J217"/>
    <mergeCell ref="F218:J218"/>
    <mergeCell ref="F209:J209"/>
    <mergeCell ref="F210:J210"/>
    <mergeCell ref="F211:J211"/>
    <mergeCell ref="F212:J212"/>
    <mergeCell ref="F213:J213"/>
    <mergeCell ref="F204:J204"/>
    <mergeCell ref="F205:J205"/>
    <mergeCell ref="F206:J206"/>
    <mergeCell ref="F207:J207"/>
    <mergeCell ref="F208:J208"/>
    <mergeCell ref="F199:J199"/>
    <mergeCell ref="F200:J200"/>
    <mergeCell ref="F201:J201"/>
    <mergeCell ref="F202:J202"/>
    <mergeCell ref="F203:J203"/>
    <mergeCell ref="F194:J194"/>
    <mergeCell ref="F195:J195"/>
    <mergeCell ref="F196:J196"/>
    <mergeCell ref="F197:J197"/>
    <mergeCell ref="F198:J198"/>
    <mergeCell ref="F189:J189"/>
    <mergeCell ref="F190:J190"/>
    <mergeCell ref="F191:J191"/>
    <mergeCell ref="F192:J192"/>
    <mergeCell ref="F193:J193"/>
    <mergeCell ref="F184:J184"/>
    <mergeCell ref="F185:J185"/>
    <mergeCell ref="F186:J186"/>
    <mergeCell ref="F187:J187"/>
    <mergeCell ref="F188:J188"/>
    <mergeCell ref="F179:J179"/>
    <mergeCell ref="F180:J180"/>
    <mergeCell ref="F181:J181"/>
    <mergeCell ref="F182:J182"/>
    <mergeCell ref="F183:J183"/>
    <mergeCell ref="F174:J174"/>
    <mergeCell ref="F175:J175"/>
    <mergeCell ref="F176:J176"/>
    <mergeCell ref="F177:J177"/>
    <mergeCell ref="F178:J178"/>
    <mergeCell ref="F169:J169"/>
    <mergeCell ref="F170:J170"/>
    <mergeCell ref="F171:J171"/>
    <mergeCell ref="F172:J172"/>
    <mergeCell ref="F173:J173"/>
    <mergeCell ref="F164:J164"/>
    <mergeCell ref="F165:J165"/>
    <mergeCell ref="F166:J166"/>
    <mergeCell ref="F167:J167"/>
    <mergeCell ref="F168:J168"/>
    <mergeCell ref="F159:J159"/>
    <mergeCell ref="F160:J160"/>
    <mergeCell ref="F161:J161"/>
    <mergeCell ref="F162:J162"/>
    <mergeCell ref="F163:J163"/>
    <mergeCell ref="F154:J154"/>
    <mergeCell ref="F155:J155"/>
    <mergeCell ref="F156:J156"/>
    <mergeCell ref="F157:J157"/>
    <mergeCell ref="F158:J158"/>
    <mergeCell ref="F149:J149"/>
    <mergeCell ref="F150:J150"/>
    <mergeCell ref="F151:J151"/>
    <mergeCell ref="F152:J152"/>
    <mergeCell ref="F153:J153"/>
    <mergeCell ref="F144:J144"/>
    <mergeCell ref="F145:J145"/>
    <mergeCell ref="F146:J146"/>
    <mergeCell ref="F147:J147"/>
    <mergeCell ref="F148:J148"/>
    <mergeCell ref="F139:J139"/>
    <mergeCell ref="F140:J140"/>
    <mergeCell ref="F141:J141"/>
    <mergeCell ref="F142:J142"/>
    <mergeCell ref="F143:J143"/>
    <mergeCell ref="F134:J134"/>
    <mergeCell ref="F135:J135"/>
    <mergeCell ref="F136:J136"/>
    <mergeCell ref="F137:J137"/>
    <mergeCell ref="F138:J138"/>
    <mergeCell ref="F129:J129"/>
    <mergeCell ref="F130:J130"/>
    <mergeCell ref="F131:J131"/>
    <mergeCell ref="F132:J132"/>
    <mergeCell ref="F133:J133"/>
    <mergeCell ref="F124:J124"/>
    <mergeCell ref="F125:J125"/>
    <mergeCell ref="F126:J126"/>
    <mergeCell ref="F127:J127"/>
    <mergeCell ref="F128:J128"/>
    <mergeCell ref="F119:J119"/>
    <mergeCell ref="F120:J120"/>
    <mergeCell ref="F121:J121"/>
    <mergeCell ref="F122:J122"/>
    <mergeCell ref="F123:J123"/>
    <mergeCell ref="F114:J114"/>
    <mergeCell ref="F115:J115"/>
    <mergeCell ref="F116:J116"/>
    <mergeCell ref="F117:J117"/>
    <mergeCell ref="F118:J118"/>
    <mergeCell ref="F109:J109"/>
    <mergeCell ref="F110:J110"/>
    <mergeCell ref="F111:J111"/>
    <mergeCell ref="F112:J112"/>
    <mergeCell ref="F113:J113"/>
    <mergeCell ref="F104:J104"/>
    <mergeCell ref="F105:J105"/>
    <mergeCell ref="F106:J106"/>
    <mergeCell ref="F107:J107"/>
    <mergeCell ref="F108:J108"/>
    <mergeCell ref="F99:J99"/>
    <mergeCell ref="F100:J100"/>
    <mergeCell ref="F101:J101"/>
    <mergeCell ref="F102:J102"/>
    <mergeCell ref="F103:J103"/>
    <mergeCell ref="F94:J94"/>
    <mergeCell ref="F95:J95"/>
    <mergeCell ref="F96:J96"/>
    <mergeCell ref="F97:J97"/>
    <mergeCell ref="F98:J98"/>
    <mergeCell ref="F89:J89"/>
    <mergeCell ref="F90:J90"/>
    <mergeCell ref="F91:J91"/>
    <mergeCell ref="F92:J92"/>
    <mergeCell ref="F93:J93"/>
    <mergeCell ref="F84:J84"/>
    <mergeCell ref="F85:J85"/>
    <mergeCell ref="F86:J86"/>
    <mergeCell ref="F87:J87"/>
    <mergeCell ref="F88:J88"/>
    <mergeCell ref="F79:J79"/>
    <mergeCell ref="F80:J80"/>
    <mergeCell ref="F81:J81"/>
    <mergeCell ref="F82:J82"/>
    <mergeCell ref="F83:J83"/>
    <mergeCell ref="F74:J74"/>
    <mergeCell ref="F75:J75"/>
    <mergeCell ref="F76:J76"/>
    <mergeCell ref="F77:J77"/>
    <mergeCell ref="F78:J78"/>
    <mergeCell ref="F69:J69"/>
    <mergeCell ref="F70:J70"/>
    <mergeCell ref="F71:J71"/>
    <mergeCell ref="F72:J72"/>
    <mergeCell ref="F73:J73"/>
    <mergeCell ref="F64:J64"/>
    <mergeCell ref="F65:J65"/>
    <mergeCell ref="F66:J66"/>
    <mergeCell ref="F67:J67"/>
    <mergeCell ref="F68:J68"/>
    <mergeCell ref="F59:J59"/>
    <mergeCell ref="F60:J60"/>
    <mergeCell ref="F61:J61"/>
    <mergeCell ref="F62:J62"/>
    <mergeCell ref="F63:J63"/>
    <mergeCell ref="F54:J54"/>
    <mergeCell ref="F55:J55"/>
    <mergeCell ref="F56:J56"/>
    <mergeCell ref="F57:J57"/>
    <mergeCell ref="F58:J58"/>
    <mergeCell ref="F49:J49"/>
    <mergeCell ref="F50:J50"/>
    <mergeCell ref="F51:J51"/>
    <mergeCell ref="F52:J52"/>
    <mergeCell ref="F53:J53"/>
    <mergeCell ref="F44:J44"/>
    <mergeCell ref="F45:J45"/>
    <mergeCell ref="F46:J46"/>
    <mergeCell ref="F47:J47"/>
    <mergeCell ref="F48:J48"/>
    <mergeCell ref="F39:J39"/>
    <mergeCell ref="F40:J40"/>
    <mergeCell ref="F41:J41"/>
    <mergeCell ref="F42:J42"/>
    <mergeCell ref="F43:J43"/>
    <mergeCell ref="F34:J34"/>
    <mergeCell ref="F35:J35"/>
    <mergeCell ref="F36:J36"/>
    <mergeCell ref="F37:J37"/>
    <mergeCell ref="F38:J38"/>
    <mergeCell ref="F33:J33"/>
    <mergeCell ref="F14:J14"/>
    <mergeCell ref="F15:J15"/>
    <mergeCell ref="F16:J16"/>
    <mergeCell ref="F17:J17"/>
    <mergeCell ref="B234:D234"/>
    <mergeCell ref="B235:D235"/>
    <mergeCell ref="B236:D236"/>
    <mergeCell ref="B237:D237"/>
    <mergeCell ref="B219:D219"/>
    <mergeCell ref="B220:D220"/>
    <mergeCell ref="B221:D221"/>
    <mergeCell ref="B222:D222"/>
    <mergeCell ref="B223:D223"/>
    <mergeCell ref="B214:D214"/>
    <mergeCell ref="B215:D215"/>
    <mergeCell ref="B216:D216"/>
    <mergeCell ref="B217:D217"/>
    <mergeCell ref="B218:D218"/>
    <mergeCell ref="B209:D209"/>
    <mergeCell ref="B210:D210"/>
    <mergeCell ref="B211:D211"/>
    <mergeCell ref="B212:D212"/>
    <mergeCell ref="B213:D213"/>
    <mergeCell ref="B238:D238"/>
    <mergeCell ref="B229:D229"/>
    <mergeCell ref="B230:D230"/>
    <mergeCell ref="B231:D231"/>
    <mergeCell ref="B232:D232"/>
    <mergeCell ref="B233:D233"/>
    <mergeCell ref="B224:D224"/>
    <mergeCell ref="B225:D225"/>
    <mergeCell ref="B226:D226"/>
    <mergeCell ref="B227:D227"/>
    <mergeCell ref="B228:D228"/>
    <mergeCell ref="B204:D204"/>
    <mergeCell ref="B205:D205"/>
    <mergeCell ref="B206:D206"/>
    <mergeCell ref="B207:D207"/>
    <mergeCell ref="B208:D208"/>
    <mergeCell ref="B199:D199"/>
    <mergeCell ref="B200:D200"/>
    <mergeCell ref="B201:D201"/>
    <mergeCell ref="B202:D202"/>
    <mergeCell ref="B203:D203"/>
    <mergeCell ref="B194:D194"/>
    <mergeCell ref="B195:D195"/>
    <mergeCell ref="B196:D196"/>
    <mergeCell ref="B197:D197"/>
    <mergeCell ref="B198:D198"/>
    <mergeCell ref="B189:D189"/>
    <mergeCell ref="B190:D190"/>
    <mergeCell ref="B191:D191"/>
    <mergeCell ref="B192:D192"/>
    <mergeCell ref="B193:D193"/>
    <mergeCell ref="B184:D184"/>
    <mergeCell ref="B185:D185"/>
    <mergeCell ref="B186:D186"/>
    <mergeCell ref="B187:D187"/>
    <mergeCell ref="B188:D188"/>
    <mergeCell ref="B179:D179"/>
    <mergeCell ref="B180:D180"/>
    <mergeCell ref="B181:D181"/>
    <mergeCell ref="B182:D182"/>
    <mergeCell ref="B183:D183"/>
    <mergeCell ref="B174:D174"/>
    <mergeCell ref="B175:D175"/>
    <mergeCell ref="B176:D176"/>
    <mergeCell ref="B177:D177"/>
    <mergeCell ref="B178:D178"/>
    <mergeCell ref="B169:D169"/>
    <mergeCell ref="B170:D170"/>
    <mergeCell ref="B171:D171"/>
    <mergeCell ref="B172:D172"/>
    <mergeCell ref="B173:D173"/>
    <mergeCell ref="B164:D164"/>
    <mergeCell ref="B165:D165"/>
    <mergeCell ref="B166:D166"/>
    <mergeCell ref="B167:D167"/>
    <mergeCell ref="B168:D168"/>
    <mergeCell ref="B159:D159"/>
    <mergeCell ref="B160:D160"/>
    <mergeCell ref="B161:D161"/>
    <mergeCell ref="B162:D162"/>
    <mergeCell ref="B163:D163"/>
    <mergeCell ref="B154:D154"/>
    <mergeCell ref="B155:D155"/>
    <mergeCell ref="B156:D156"/>
    <mergeCell ref="B157:D157"/>
    <mergeCell ref="B158:D158"/>
    <mergeCell ref="B149:D149"/>
    <mergeCell ref="B150:D150"/>
    <mergeCell ref="B151:D151"/>
    <mergeCell ref="B152:D152"/>
    <mergeCell ref="B153:D153"/>
    <mergeCell ref="B144:D144"/>
    <mergeCell ref="B145:D145"/>
    <mergeCell ref="B146:D146"/>
    <mergeCell ref="B147:D147"/>
    <mergeCell ref="B148:D148"/>
    <mergeCell ref="B139:D139"/>
    <mergeCell ref="B140:D140"/>
    <mergeCell ref="B141:D141"/>
    <mergeCell ref="B142:D142"/>
    <mergeCell ref="B143:D143"/>
    <mergeCell ref="B134:D134"/>
    <mergeCell ref="B135:D135"/>
    <mergeCell ref="B136:D136"/>
    <mergeCell ref="B137:D137"/>
    <mergeCell ref="B138:D138"/>
    <mergeCell ref="B129:D129"/>
    <mergeCell ref="B130:D130"/>
    <mergeCell ref="B131:D131"/>
    <mergeCell ref="B132:D132"/>
    <mergeCell ref="B133:D133"/>
    <mergeCell ref="B124:D124"/>
    <mergeCell ref="B125:D125"/>
    <mergeCell ref="B126:D126"/>
    <mergeCell ref="B127:D127"/>
    <mergeCell ref="B128:D128"/>
    <mergeCell ref="B119:D119"/>
    <mergeCell ref="B120:D120"/>
    <mergeCell ref="B121:D121"/>
    <mergeCell ref="B122:D122"/>
    <mergeCell ref="B123:D123"/>
    <mergeCell ref="B114:D114"/>
    <mergeCell ref="B115:D115"/>
    <mergeCell ref="B116:D116"/>
    <mergeCell ref="B117:D117"/>
    <mergeCell ref="B118:D118"/>
    <mergeCell ref="B109:D109"/>
    <mergeCell ref="B110:D110"/>
    <mergeCell ref="B111:D111"/>
    <mergeCell ref="B112:D112"/>
    <mergeCell ref="B113:D113"/>
    <mergeCell ref="B104:D104"/>
    <mergeCell ref="B105:D105"/>
    <mergeCell ref="B106:D106"/>
    <mergeCell ref="B107:D107"/>
    <mergeCell ref="B108:D108"/>
    <mergeCell ref="B99:D99"/>
    <mergeCell ref="B100:D100"/>
    <mergeCell ref="B101:D101"/>
    <mergeCell ref="B102:D102"/>
    <mergeCell ref="B103:D103"/>
    <mergeCell ref="B94:D94"/>
    <mergeCell ref="B95:D95"/>
    <mergeCell ref="B96:D96"/>
    <mergeCell ref="B97:D97"/>
    <mergeCell ref="B98:D98"/>
    <mergeCell ref="B89:D89"/>
    <mergeCell ref="B90:D90"/>
    <mergeCell ref="B91:D91"/>
    <mergeCell ref="B92:D92"/>
    <mergeCell ref="B93:D93"/>
    <mergeCell ref="B84:D84"/>
    <mergeCell ref="B85:D85"/>
    <mergeCell ref="B86:D86"/>
    <mergeCell ref="B87:D87"/>
    <mergeCell ref="B88:D88"/>
    <mergeCell ref="B79:D79"/>
    <mergeCell ref="B80:D80"/>
    <mergeCell ref="B81:D81"/>
    <mergeCell ref="B82:D82"/>
    <mergeCell ref="B83:D83"/>
    <mergeCell ref="B74:D74"/>
    <mergeCell ref="B75:D75"/>
    <mergeCell ref="B76:D76"/>
    <mergeCell ref="B77:D77"/>
    <mergeCell ref="B78:D78"/>
    <mergeCell ref="B69:D69"/>
    <mergeCell ref="B70:D70"/>
    <mergeCell ref="B71:D71"/>
    <mergeCell ref="B72:D72"/>
    <mergeCell ref="B73:D73"/>
    <mergeCell ref="B64:D64"/>
    <mergeCell ref="B65:D65"/>
    <mergeCell ref="B66:D66"/>
    <mergeCell ref="B67:D67"/>
    <mergeCell ref="B68:D68"/>
    <mergeCell ref="B59:D59"/>
    <mergeCell ref="B60:D60"/>
    <mergeCell ref="B61:D61"/>
    <mergeCell ref="B62:D62"/>
    <mergeCell ref="B63:D63"/>
    <mergeCell ref="B54:D54"/>
    <mergeCell ref="B55:D55"/>
    <mergeCell ref="B56:D56"/>
    <mergeCell ref="B57:D57"/>
    <mergeCell ref="B58:D58"/>
    <mergeCell ref="B49:D49"/>
    <mergeCell ref="B50:D50"/>
    <mergeCell ref="B51:D51"/>
    <mergeCell ref="B52:D52"/>
    <mergeCell ref="B53:D53"/>
    <mergeCell ref="B44:D44"/>
    <mergeCell ref="B45:D45"/>
    <mergeCell ref="B46:D46"/>
    <mergeCell ref="B47:D47"/>
    <mergeCell ref="B48:D48"/>
    <mergeCell ref="B39:D39"/>
    <mergeCell ref="B40:D40"/>
    <mergeCell ref="B41:D41"/>
    <mergeCell ref="B42:D42"/>
    <mergeCell ref="B43:D43"/>
    <mergeCell ref="B34:D34"/>
    <mergeCell ref="B35:D35"/>
    <mergeCell ref="B36:D36"/>
    <mergeCell ref="B37:D37"/>
    <mergeCell ref="B38:D38"/>
    <mergeCell ref="B29:D29"/>
    <mergeCell ref="B30:D30"/>
    <mergeCell ref="B31:D31"/>
    <mergeCell ref="B32:D32"/>
    <mergeCell ref="B33:D33"/>
    <mergeCell ref="B24:D24"/>
    <mergeCell ref="B25:D25"/>
    <mergeCell ref="B26:D26"/>
    <mergeCell ref="B27:D27"/>
    <mergeCell ref="B28:D28"/>
    <mergeCell ref="B19:D19"/>
    <mergeCell ref="B20:D20"/>
    <mergeCell ref="B21:D21"/>
    <mergeCell ref="B22:D22"/>
    <mergeCell ref="B23:D23"/>
    <mergeCell ref="B14:D14"/>
    <mergeCell ref="B15:D15"/>
    <mergeCell ref="B16:D16"/>
    <mergeCell ref="B17:D17"/>
    <mergeCell ref="B18:D18"/>
    <mergeCell ref="A8:J8"/>
    <mergeCell ref="A10:J10"/>
    <mergeCell ref="B11:D11"/>
    <mergeCell ref="B12:D12"/>
    <mergeCell ref="B13:D13"/>
    <mergeCell ref="F12:J12"/>
    <mergeCell ref="F13:J13"/>
    <mergeCell ref="A1:J1"/>
    <mergeCell ref="H2:J2"/>
    <mergeCell ref="C3:J3"/>
    <mergeCell ref="B4:G4"/>
    <mergeCell ref="I4:J4"/>
    <mergeCell ref="A5:B5"/>
    <mergeCell ref="C5:D5"/>
    <mergeCell ref="I5:J5"/>
    <mergeCell ref="A7:J7"/>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tabColor theme="9" tint="0.39997558519241921"/>
    <pageSetUpPr fitToPage="1"/>
  </sheetPr>
  <dimension ref="A1:H26"/>
  <sheetViews>
    <sheetView showGridLines="0" workbookViewId="0">
      <selection activeCell="E19" sqref="E19"/>
    </sheetView>
  </sheetViews>
  <sheetFormatPr baseColWidth="10" defaultRowHeight="15" x14ac:dyDescent="0.25"/>
  <cols>
    <col min="2" max="2" width="16.42578125" customWidth="1"/>
    <col min="3" max="3" width="2.42578125" customWidth="1"/>
    <col min="4" max="4" width="11.28515625" customWidth="1"/>
    <col min="5" max="5" width="13.85546875" customWidth="1"/>
    <col min="6" max="7" width="15.7109375" customWidth="1"/>
    <col min="8" max="8" width="12.42578125" customWidth="1"/>
  </cols>
  <sheetData>
    <row r="1" spans="1:8" x14ac:dyDescent="0.25">
      <c r="A1" s="1409" t="s">
        <v>195</v>
      </c>
      <c r="B1" s="1409"/>
      <c r="C1" s="1409"/>
      <c r="D1" s="1409"/>
      <c r="E1" s="1409"/>
      <c r="F1" s="1409"/>
      <c r="G1" s="1409"/>
      <c r="H1" s="1409"/>
    </row>
    <row r="2" spans="1:8" ht="24.95" customHeight="1" x14ac:dyDescent="0.25">
      <c r="A2" s="159"/>
      <c r="B2" s="159"/>
      <c r="C2" s="159"/>
      <c r="D2" s="159"/>
      <c r="E2" s="159"/>
      <c r="F2" s="159"/>
      <c r="G2" s="1410" t="s">
        <v>1149</v>
      </c>
      <c r="H2" s="1457"/>
    </row>
    <row r="3" spans="1:8" s="193" customFormat="1" ht="15" customHeight="1" x14ac:dyDescent="0.2">
      <c r="A3" s="589" t="s">
        <v>38</v>
      </c>
      <c r="B3" s="595"/>
      <c r="C3" s="1458">
        <f>'NOTE 21'!C3</f>
        <v>0</v>
      </c>
      <c r="D3" s="1458"/>
      <c r="E3" s="1458"/>
      <c r="F3" s="1458"/>
      <c r="G3" s="1458"/>
      <c r="H3" s="1458"/>
    </row>
    <row r="4" spans="1:8" s="193" customFormat="1" ht="15" customHeight="1" x14ac:dyDescent="0.2">
      <c r="A4" s="589" t="s">
        <v>39</v>
      </c>
      <c r="B4" s="1458">
        <f>'NOTE 21'!B4</f>
        <v>0</v>
      </c>
      <c r="C4" s="1459"/>
      <c r="D4" s="1459"/>
      <c r="E4" s="1459"/>
      <c r="F4" s="1459"/>
      <c r="G4" s="591" t="s">
        <v>40</v>
      </c>
      <c r="H4" s="463">
        <f>'NOTE 21'!H4</f>
        <v>0</v>
      </c>
    </row>
    <row r="5" spans="1:8" s="193" customFormat="1" ht="15" customHeight="1" x14ac:dyDescent="0.2">
      <c r="A5" s="589" t="s">
        <v>41</v>
      </c>
      <c r="B5" s="589"/>
      <c r="C5" s="1459">
        <f>'NOTE 21'!C5</f>
        <v>0</v>
      </c>
      <c r="D5" s="1459"/>
      <c r="E5" s="592" t="s">
        <v>42</v>
      </c>
      <c r="F5" s="569">
        <f>'NOTE 21'!F5</f>
        <v>0</v>
      </c>
      <c r="G5" s="591" t="s">
        <v>43</v>
      </c>
      <c r="H5" s="572">
        <f>'NOTE 21'!H5</f>
        <v>0</v>
      </c>
    </row>
    <row r="6" spans="1:8" s="193" customFormat="1" ht="15" customHeight="1" x14ac:dyDescent="0.2">
      <c r="A6" s="596" t="s">
        <v>1504</v>
      </c>
      <c r="B6" s="589"/>
      <c r="C6" s="1447">
        <f>'NOTE 21'!C6</f>
        <v>0</v>
      </c>
      <c r="D6" s="1447"/>
      <c r="E6" s="593"/>
      <c r="F6" s="463"/>
      <c r="G6" s="594"/>
      <c r="H6" s="463"/>
    </row>
    <row r="7" spans="1:8" ht="35.25" customHeight="1" x14ac:dyDescent="0.25">
      <c r="A7" s="1462" t="s">
        <v>1665</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21" customHeight="1" x14ac:dyDescent="0.25">
      <c r="A9" s="1587" t="s">
        <v>822</v>
      </c>
      <c r="B9" s="1587"/>
      <c r="C9" s="1587"/>
      <c r="D9" s="1587"/>
      <c r="E9" s="1587"/>
      <c r="F9" s="339"/>
      <c r="G9" s="339"/>
      <c r="H9" s="743" t="str">
        <f>IF(G9,(F9-G9)/G9,IF(ISBLANK(G9),"",IF(F9,IF( F9 &gt; 0,1,-1),"")))</f>
        <v/>
      </c>
    </row>
    <row r="10" spans="1:8" ht="21" customHeight="1" x14ac:dyDescent="0.25">
      <c r="A10" s="1587" t="s">
        <v>823</v>
      </c>
      <c r="B10" s="1587"/>
      <c r="C10" s="1587"/>
      <c r="D10" s="1587"/>
      <c r="E10" s="1587"/>
      <c r="F10" s="339"/>
      <c r="G10" s="339"/>
      <c r="H10" s="743" t="str">
        <f t="shared" ref="H10:H24" si="0">IF(G10,(F10-G10)/G10,IF(ISBLANK(G10),"",IF(F10,IF( F10 &gt; 0,1,-1),"")))</f>
        <v/>
      </c>
    </row>
    <row r="11" spans="1:8" ht="21" customHeight="1" x14ac:dyDescent="0.25">
      <c r="A11" s="1587" t="s">
        <v>824</v>
      </c>
      <c r="B11" s="1587"/>
      <c r="C11" s="1587"/>
      <c r="D11" s="1587"/>
      <c r="E11" s="1587"/>
      <c r="F11" s="339"/>
      <c r="G11" s="339"/>
      <c r="H11" s="743" t="str">
        <f t="shared" si="0"/>
        <v/>
      </c>
    </row>
    <row r="12" spans="1:8" ht="21" customHeight="1" x14ac:dyDescent="0.25">
      <c r="A12" s="1587" t="s">
        <v>825</v>
      </c>
      <c r="B12" s="1587"/>
      <c r="C12" s="1587"/>
      <c r="D12" s="1587"/>
      <c r="E12" s="1587"/>
      <c r="F12" s="339"/>
      <c r="G12" s="339"/>
      <c r="H12" s="743" t="str">
        <f t="shared" si="0"/>
        <v/>
      </c>
    </row>
    <row r="13" spans="1:8" ht="21" customHeight="1" x14ac:dyDescent="0.25">
      <c r="A13" s="1587" t="s">
        <v>826</v>
      </c>
      <c r="B13" s="1587"/>
      <c r="C13" s="1587"/>
      <c r="D13" s="1587"/>
      <c r="E13" s="1587"/>
      <c r="F13" s="339"/>
      <c r="G13" s="339"/>
      <c r="H13" s="743" t="str">
        <f t="shared" si="0"/>
        <v/>
      </c>
    </row>
    <row r="14" spans="1:8" ht="21" customHeight="1" x14ac:dyDescent="0.25">
      <c r="A14" s="1587" t="s">
        <v>827</v>
      </c>
      <c r="B14" s="1587"/>
      <c r="C14" s="1587"/>
      <c r="D14" s="1587"/>
      <c r="E14" s="1587"/>
      <c r="F14" s="339"/>
      <c r="G14" s="339"/>
      <c r="H14" s="743" t="str">
        <f t="shared" si="0"/>
        <v/>
      </c>
    </row>
    <row r="15" spans="1:8" ht="21" customHeight="1" x14ac:dyDescent="0.25">
      <c r="A15" s="1587" t="s">
        <v>828</v>
      </c>
      <c r="B15" s="1587"/>
      <c r="C15" s="1587"/>
      <c r="D15" s="1587"/>
      <c r="E15" s="1587"/>
      <c r="F15" s="339"/>
      <c r="G15" s="339"/>
      <c r="H15" s="743" t="str">
        <f t="shared" si="0"/>
        <v/>
      </c>
    </row>
    <row r="16" spans="1:8" ht="21" customHeight="1" x14ac:dyDescent="0.25">
      <c r="A16" s="1587" t="s">
        <v>829</v>
      </c>
      <c r="B16" s="1587"/>
      <c r="C16" s="1587"/>
      <c r="D16" s="1587"/>
      <c r="E16" s="1587"/>
      <c r="F16" s="339"/>
      <c r="G16" s="339"/>
      <c r="H16" s="743" t="str">
        <f t="shared" si="0"/>
        <v/>
      </c>
    </row>
    <row r="17" spans="1:8" ht="21" customHeight="1" x14ac:dyDescent="0.25">
      <c r="A17" s="1587" t="s">
        <v>830</v>
      </c>
      <c r="B17" s="1587"/>
      <c r="C17" s="1587"/>
      <c r="D17" s="1587"/>
      <c r="E17" s="1587"/>
      <c r="F17" s="339"/>
      <c r="G17" s="339"/>
      <c r="H17" s="743" t="str">
        <f t="shared" si="0"/>
        <v/>
      </c>
    </row>
    <row r="18" spans="1:8" ht="21" customHeight="1" x14ac:dyDescent="0.25">
      <c r="A18" s="1587" t="s">
        <v>831</v>
      </c>
      <c r="B18" s="1587"/>
      <c r="C18" s="1587"/>
      <c r="D18" s="1587"/>
      <c r="E18" s="1587"/>
      <c r="F18" s="339"/>
      <c r="G18" s="339"/>
      <c r="H18" s="743" t="str">
        <f t="shared" si="0"/>
        <v/>
      </c>
    </row>
    <row r="19" spans="1:8" ht="21" customHeight="1" x14ac:dyDescent="0.25">
      <c r="A19" s="1587" t="s">
        <v>832</v>
      </c>
      <c r="B19" s="1587"/>
      <c r="C19" s="1587"/>
      <c r="D19" s="1587"/>
      <c r="E19" s="1587"/>
      <c r="F19" s="339"/>
      <c r="G19" s="339"/>
      <c r="H19" s="743" t="str">
        <f t="shared" si="0"/>
        <v/>
      </c>
    </row>
    <row r="20" spans="1:8" ht="25.5" customHeight="1" x14ac:dyDescent="0.25">
      <c r="A20" s="1587" t="s">
        <v>833</v>
      </c>
      <c r="B20" s="1587"/>
      <c r="C20" s="1587"/>
      <c r="D20" s="1587"/>
      <c r="E20" s="1587"/>
      <c r="F20" s="339"/>
      <c r="G20" s="339"/>
      <c r="H20" s="743" t="str">
        <f t="shared" si="0"/>
        <v/>
      </c>
    </row>
    <row r="21" spans="1:8" ht="21" customHeight="1" x14ac:dyDescent="0.25">
      <c r="A21" s="1587" t="s">
        <v>834</v>
      </c>
      <c r="B21" s="1587"/>
      <c r="C21" s="1587"/>
      <c r="D21" s="1587"/>
      <c r="E21" s="1587"/>
      <c r="F21" s="339"/>
      <c r="G21" s="339"/>
      <c r="H21" s="743" t="str">
        <f t="shared" si="0"/>
        <v/>
      </c>
    </row>
    <row r="22" spans="1:8" ht="21" customHeight="1" x14ac:dyDescent="0.25">
      <c r="A22" s="1587" t="s">
        <v>2828</v>
      </c>
      <c r="B22" s="1587"/>
      <c r="C22" s="1587"/>
      <c r="D22" s="1587"/>
      <c r="E22" s="1587"/>
      <c r="F22" s="931"/>
      <c r="G22" s="931"/>
      <c r="H22" s="743"/>
    </row>
    <row r="23" spans="1:8" ht="21" customHeight="1" x14ac:dyDescent="0.25">
      <c r="A23" s="1587" t="s">
        <v>835</v>
      </c>
      <c r="B23" s="1587"/>
      <c r="C23" s="1587"/>
      <c r="D23" s="1587"/>
      <c r="E23" s="1587"/>
      <c r="F23" s="339"/>
      <c r="G23" s="339"/>
      <c r="H23" s="743" t="str">
        <f t="shared" si="0"/>
        <v/>
      </c>
    </row>
    <row r="24" spans="1:8" ht="21" customHeight="1" x14ac:dyDescent="0.25">
      <c r="A24" s="1693" t="s">
        <v>499</v>
      </c>
      <c r="B24" s="1693"/>
      <c r="C24" s="1693"/>
      <c r="D24" s="1693"/>
      <c r="E24" s="1693"/>
      <c r="F24" s="208">
        <f>SUM(F9:F23)</f>
        <v>0</v>
      </c>
      <c r="G24" s="208">
        <f>SUM(G9:G23)</f>
        <v>0</v>
      </c>
      <c r="H24" s="745" t="str">
        <f t="shared" si="0"/>
        <v/>
      </c>
    </row>
    <row r="25" spans="1:8" s="3" customFormat="1" ht="12.75" customHeight="1" x14ac:dyDescent="0.2">
      <c r="A25" s="962" t="s">
        <v>2778</v>
      </c>
    </row>
    <row r="26" spans="1:8" s="3" customFormat="1" ht="11.25" x14ac:dyDescent="0.2">
      <c r="A26" s="1052" t="s">
        <v>1766</v>
      </c>
    </row>
  </sheetData>
  <sheetProtection selectLockedCells="1"/>
  <mergeCells count="24">
    <mergeCell ref="A18:E18"/>
    <mergeCell ref="A13:E13"/>
    <mergeCell ref="A14:E14"/>
    <mergeCell ref="A15:E15"/>
    <mergeCell ref="A16:E16"/>
    <mergeCell ref="A17:E17"/>
    <mergeCell ref="A20:E20"/>
    <mergeCell ref="A21:E21"/>
    <mergeCell ref="A23:E23"/>
    <mergeCell ref="A24:E24"/>
    <mergeCell ref="A19:E19"/>
    <mergeCell ref="A22:E22"/>
    <mergeCell ref="A7:H7"/>
    <mergeCell ref="A1:H1"/>
    <mergeCell ref="G2:H2"/>
    <mergeCell ref="C3:H3"/>
    <mergeCell ref="B4:F4"/>
    <mergeCell ref="C5:D5"/>
    <mergeCell ref="C6:D6"/>
    <mergeCell ref="A8:E8"/>
    <mergeCell ref="A9:E9"/>
    <mergeCell ref="A10:E10"/>
    <mergeCell ref="A11:E11"/>
    <mergeCell ref="A12:E12"/>
  </mergeCells>
  <dataValidations count="1">
    <dataValidation type="whole" allowBlank="1" showInputMessage="1" showErrorMessage="1" errorTitle="Attention!" error="Valeur numérique attendue" sqref="F9:G23">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tabColor theme="9" tint="0.39997558519241921"/>
    <pageSetUpPr fitToPage="1"/>
  </sheetPr>
  <dimension ref="A1:H17"/>
  <sheetViews>
    <sheetView showGridLines="0" workbookViewId="0">
      <selection activeCell="E19" sqref="E19"/>
    </sheetView>
  </sheetViews>
  <sheetFormatPr baseColWidth="10" defaultRowHeight="15" x14ac:dyDescent="0.25"/>
  <cols>
    <col min="2" max="2" width="17" customWidth="1"/>
    <col min="4" max="4" width="3.140625" customWidth="1"/>
    <col min="5" max="5" width="13.7109375" customWidth="1"/>
    <col min="6" max="7" width="15.7109375" customWidth="1"/>
    <col min="8" max="8" width="12.42578125" customWidth="1"/>
  </cols>
  <sheetData>
    <row r="1" spans="1:8" x14ac:dyDescent="0.25">
      <c r="A1" s="1409" t="s">
        <v>195</v>
      </c>
      <c r="B1" s="1409"/>
      <c r="C1" s="1409"/>
      <c r="D1" s="1409"/>
      <c r="E1" s="1409"/>
      <c r="F1" s="1409"/>
      <c r="G1" s="1409"/>
      <c r="H1" s="1409"/>
    </row>
    <row r="2" spans="1:8" ht="24.95" customHeight="1" x14ac:dyDescent="0.25">
      <c r="A2" s="47"/>
      <c r="B2" s="47"/>
      <c r="C2" s="47"/>
      <c r="D2" s="47"/>
      <c r="E2" s="47"/>
      <c r="F2" s="47"/>
      <c r="G2" s="1410" t="s">
        <v>1150</v>
      </c>
      <c r="H2" s="1457"/>
    </row>
    <row r="3" spans="1:8" s="193" customFormat="1" ht="15" customHeight="1" x14ac:dyDescent="0.2">
      <c r="A3" s="589" t="s">
        <v>38</v>
      </c>
      <c r="B3" s="595"/>
      <c r="C3" s="1458">
        <f>'NOTE 21'!C3</f>
        <v>0</v>
      </c>
      <c r="D3" s="1458"/>
      <c r="E3" s="1458"/>
      <c r="F3" s="1458"/>
      <c r="G3" s="1458"/>
      <c r="H3" s="1458"/>
    </row>
    <row r="4" spans="1:8" s="193" customFormat="1" ht="15" customHeight="1" x14ac:dyDescent="0.2">
      <c r="A4" s="589" t="s">
        <v>39</v>
      </c>
      <c r="B4" s="1458">
        <f>'NOTE 21'!B4</f>
        <v>0</v>
      </c>
      <c r="C4" s="1459"/>
      <c r="D4" s="1459"/>
      <c r="E4" s="1459"/>
      <c r="F4" s="1459"/>
      <c r="G4" s="591" t="s">
        <v>40</v>
      </c>
      <c r="H4" s="463">
        <f>'NOTE 21'!H4</f>
        <v>0</v>
      </c>
    </row>
    <row r="5" spans="1:8" s="193" customFormat="1" ht="15" customHeight="1" x14ac:dyDescent="0.2">
      <c r="A5" s="589" t="s">
        <v>41</v>
      </c>
      <c r="B5" s="589"/>
      <c r="C5" s="1459">
        <f>'NOTE 21'!C5</f>
        <v>0</v>
      </c>
      <c r="D5" s="1459"/>
      <c r="E5" s="592" t="s">
        <v>42</v>
      </c>
      <c r="F5" s="569">
        <f>'NOTE 21'!F5</f>
        <v>0</v>
      </c>
      <c r="G5" s="591" t="s">
        <v>43</v>
      </c>
      <c r="H5" s="572">
        <f>'NOTE 21'!H5</f>
        <v>0</v>
      </c>
    </row>
    <row r="6" spans="1:8" s="193" customFormat="1" ht="15" customHeight="1" x14ac:dyDescent="0.2">
      <c r="A6" s="596" t="s">
        <v>1504</v>
      </c>
      <c r="B6" s="589"/>
      <c r="C6" s="1447">
        <f>'NOTE 21'!C6</f>
        <v>0</v>
      </c>
      <c r="D6" s="1447"/>
      <c r="E6" s="593"/>
      <c r="F6" s="463"/>
      <c r="G6" s="594"/>
      <c r="H6" s="463"/>
    </row>
    <row r="7" spans="1:8" ht="35.25" customHeight="1" x14ac:dyDescent="0.25">
      <c r="A7" s="1462" t="s">
        <v>1666</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21" customHeight="1" x14ac:dyDescent="0.25">
      <c r="A9" s="1587" t="s">
        <v>836</v>
      </c>
      <c r="B9" s="1587"/>
      <c r="C9" s="1587"/>
      <c r="D9" s="1587"/>
      <c r="E9" s="1587"/>
      <c r="F9" s="182"/>
      <c r="G9" s="182"/>
      <c r="H9" s="743" t="str">
        <f>IF(G9,(F9-G9)/G9,IF(ISBLANK(G9),"",IF(F9,IF( F9 &gt; 0,1,-1),"")))</f>
        <v/>
      </c>
    </row>
    <row r="10" spans="1:8" ht="21" customHeight="1" x14ac:dyDescent="0.25">
      <c r="A10" s="1587" t="s">
        <v>837</v>
      </c>
      <c r="B10" s="1587"/>
      <c r="C10" s="1587"/>
      <c r="D10" s="1587"/>
      <c r="E10" s="1587"/>
      <c r="F10" s="182"/>
      <c r="G10" s="182"/>
      <c r="H10" s="743" t="str">
        <f t="shared" ref="H10:H14" si="0">IF(G10,(F10-G10)/G10,IF(ISBLANK(G10),"",IF(F10,IF( F10 &gt; 0,1,-1),"")))</f>
        <v/>
      </c>
    </row>
    <row r="11" spans="1:8" ht="21" customHeight="1" x14ac:dyDescent="0.25">
      <c r="A11" s="1587" t="s">
        <v>838</v>
      </c>
      <c r="B11" s="1587"/>
      <c r="C11" s="1587"/>
      <c r="D11" s="1587"/>
      <c r="E11" s="1587"/>
      <c r="F11" s="182"/>
      <c r="G11" s="182"/>
      <c r="H11" s="743" t="str">
        <f t="shared" si="0"/>
        <v/>
      </c>
    </row>
    <row r="12" spans="1:8" ht="21" customHeight="1" x14ac:dyDescent="0.25">
      <c r="A12" s="1587" t="s">
        <v>839</v>
      </c>
      <c r="B12" s="1587"/>
      <c r="C12" s="1587"/>
      <c r="D12" s="1587"/>
      <c r="E12" s="1587"/>
      <c r="F12" s="182"/>
      <c r="G12" s="182"/>
      <c r="H12" s="743" t="str">
        <f t="shared" si="0"/>
        <v/>
      </c>
    </row>
    <row r="13" spans="1:8" ht="21" customHeight="1" x14ac:dyDescent="0.25">
      <c r="A13" s="1587" t="s">
        <v>840</v>
      </c>
      <c r="B13" s="1587"/>
      <c r="C13" s="1587"/>
      <c r="D13" s="1587"/>
      <c r="E13" s="1587"/>
      <c r="F13" s="182"/>
      <c r="G13" s="182"/>
      <c r="H13" s="743" t="str">
        <f t="shared" si="0"/>
        <v/>
      </c>
    </row>
    <row r="14" spans="1:8" ht="21" customHeight="1" x14ac:dyDescent="0.25">
      <c r="A14" s="1693" t="s">
        <v>499</v>
      </c>
      <c r="B14" s="1693"/>
      <c r="C14" s="1693"/>
      <c r="D14" s="1693"/>
      <c r="E14" s="1693"/>
      <c r="F14" s="208">
        <f>SUM(F9:F13)</f>
        <v>0</v>
      </c>
      <c r="G14" s="208">
        <f>SUM(G9:G13)</f>
        <v>0</v>
      </c>
      <c r="H14" s="745" t="str">
        <f t="shared" si="0"/>
        <v/>
      </c>
    </row>
    <row r="15" spans="1:8" s="3" customFormat="1" ht="14.25" customHeight="1" x14ac:dyDescent="0.2">
      <c r="A15" s="962" t="s">
        <v>2777</v>
      </c>
    </row>
    <row r="16" spans="1:8" s="3" customFormat="1" ht="14.25" customHeight="1" x14ac:dyDescent="0.2">
      <c r="A16" s="1059" t="s">
        <v>2965</v>
      </c>
    </row>
    <row r="17" spans="1:1" s="3" customFormat="1" ht="14.25" customHeight="1" x14ac:dyDescent="0.2">
      <c r="A17" s="1059" t="s">
        <v>2971</v>
      </c>
    </row>
  </sheetData>
  <sheetProtection selectLockedCells="1"/>
  <mergeCells count="14">
    <mergeCell ref="A14:E14"/>
    <mergeCell ref="A8:E8"/>
    <mergeCell ref="A9:E9"/>
    <mergeCell ref="A10:E10"/>
    <mergeCell ref="A11:E11"/>
    <mergeCell ref="A12:E12"/>
    <mergeCell ref="A13:E13"/>
    <mergeCell ref="A7:H7"/>
    <mergeCell ref="A1:H1"/>
    <mergeCell ref="G2:H2"/>
    <mergeCell ref="C3:H3"/>
    <mergeCell ref="B4:F4"/>
    <mergeCell ref="C5:D5"/>
    <mergeCell ref="C6:D6"/>
  </mergeCells>
  <dataValidations count="1">
    <dataValidation type="whole" allowBlank="1" showInputMessage="1" showErrorMessage="1" errorTitle="Attention!" error="Valeur numérique attendue" sqref="F9:G13">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tabColor theme="9" tint="0.39997558519241921"/>
    <pageSetUpPr fitToPage="1"/>
  </sheetPr>
  <dimension ref="A1:H23"/>
  <sheetViews>
    <sheetView showGridLines="0" workbookViewId="0">
      <selection activeCell="E19" sqref="E19"/>
    </sheetView>
  </sheetViews>
  <sheetFormatPr baseColWidth="10" defaultRowHeight="15" x14ac:dyDescent="0.25"/>
  <cols>
    <col min="2" max="2" width="17" customWidth="1"/>
    <col min="3" max="3" width="2.42578125" customWidth="1"/>
    <col min="4" max="4" width="11.28515625" customWidth="1"/>
    <col min="5" max="5" width="13.85546875" customWidth="1"/>
    <col min="6" max="7" width="15.7109375" customWidth="1"/>
    <col min="8" max="8" width="12.42578125" customWidth="1"/>
  </cols>
  <sheetData>
    <row r="1" spans="1:8" x14ac:dyDescent="0.25">
      <c r="A1" s="1409" t="s">
        <v>195</v>
      </c>
      <c r="B1" s="1409"/>
      <c r="C1" s="1409"/>
      <c r="D1" s="1409"/>
      <c r="E1" s="1409"/>
      <c r="F1" s="1409"/>
      <c r="G1" s="1409"/>
      <c r="H1" s="1409"/>
    </row>
    <row r="2" spans="1:8" ht="24.95" customHeight="1" x14ac:dyDescent="0.25">
      <c r="A2" s="47"/>
      <c r="B2" s="47"/>
      <c r="C2" s="47"/>
      <c r="D2" s="47"/>
      <c r="E2" s="47"/>
      <c r="F2" s="47"/>
      <c r="G2" s="1410" t="s">
        <v>1151</v>
      </c>
      <c r="H2" s="1457"/>
    </row>
    <row r="3" spans="1:8" s="193" customFormat="1" ht="15" customHeight="1" x14ac:dyDescent="0.2">
      <c r="A3" s="589" t="s">
        <v>38</v>
      </c>
      <c r="B3" s="595"/>
      <c r="C3" s="1458">
        <f>'NOTE 21'!C3</f>
        <v>0</v>
      </c>
      <c r="D3" s="1458"/>
      <c r="E3" s="1458"/>
      <c r="F3" s="1458"/>
      <c r="G3" s="1458"/>
      <c r="H3" s="1458"/>
    </row>
    <row r="4" spans="1:8" s="193" customFormat="1" ht="15" customHeight="1" x14ac:dyDescent="0.2">
      <c r="A4" s="589" t="s">
        <v>39</v>
      </c>
      <c r="B4" s="1458">
        <f>'NOTE 21'!B4</f>
        <v>0</v>
      </c>
      <c r="C4" s="1459"/>
      <c r="D4" s="1459"/>
      <c r="E4" s="1459"/>
      <c r="F4" s="1459"/>
      <c r="G4" s="591" t="s">
        <v>40</v>
      </c>
      <c r="H4" s="463">
        <f>'NOTE 21'!H4</f>
        <v>0</v>
      </c>
    </row>
    <row r="5" spans="1:8" s="193" customFormat="1" ht="15" customHeight="1" x14ac:dyDescent="0.2">
      <c r="A5" s="589" t="s">
        <v>41</v>
      </c>
      <c r="B5" s="589"/>
      <c r="C5" s="1459">
        <f>'NOTE 21'!C5</f>
        <v>0</v>
      </c>
      <c r="D5" s="1459"/>
      <c r="E5" s="592" t="s">
        <v>42</v>
      </c>
      <c r="F5" s="569">
        <f>'NOTE 21'!F5</f>
        <v>0</v>
      </c>
      <c r="G5" s="591" t="s">
        <v>43</v>
      </c>
      <c r="H5" s="572">
        <f>'NOTE 21'!H5</f>
        <v>0</v>
      </c>
    </row>
    <row r="6" spans="1:8" s="193" customFormat="1" ht="15" customHeight="1" x14ac:dyDescent="0.2">
      <c r="A6" s="596" t="s">
        <v>1504</v>
      </c>
      <c r="B6" s="589"/>
      <c r="C6" s="1447">
        <f>'NOTE 21'!C6</f>
        <v>0</v>
      </c>
      <c r="D6" s="1447"/>
      <c r="E6" s="593"/>
      <c r="F6" s="463"/>
      <c r="G6" s="594"/>
      <c r="H6" s="463"/>
    </row>
    <row r="7" spans="1:8" ht="35.25" customHeight="1" x14ac:dyDescent="0.25">
      <c r="A7" s="1462" t="s">
        <v>1667</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21" customHeight="1" x14ac:dyDescent="0.25">
      <c r="A9" s="1479" t="s">
        <v>841</v>
      </c>
      <c r="B9" s="1480"/>
      <c r="C9" s="1480"/>
      <c r="D9" s="1480"/>
      <c r="E9" s="1481"/>
      <c r="F9" s="182"/>
      <c r="G9" s="182"/>
      <c r="H9" s="743" t="str">
        <f>IF(G9,(F9-G9)/G9,IF(ISBLANK(G9),"",IF(F9,IF( F9 &gt; 0,1,-1),"")))</f>
        <v/>
      </c>
    </row>
    <row r="10" spans="1:8" ht="21" customHeight="1" x14ac:dyDescent="0.25">
      <c r="A10" s="1479" t="s">
        <v>842</v>
      </c>
      <c r="B10" s="1480"/>
      <c r="C10" s="1480"/>
      <c r="D10" s="1480"/>
      <c r="E10" s="1481"/>
      <c r="F10" s="182"/>
      <c r="G10" s="182"/>
      <c r="H10" s="743" t="str">
        <f t="shared" ref="H10:H19" si="0">IF(G10,(F10-G10)/G10,IF(ISBLANK(G10),"",IF(F10,IF( F10 &gt; 0,1,-1),"")))</f>
        <v/>
      </c>
    </row>
    <row r="11" spans="1:8" ht="21" customHeight="1" x14ac:dyDescent="0.25">
      <c r="A11" s="1479" t="s">
        <v>843</v>
      </c>
      <c r="B11" s="1480"/>
      <c r="C11" s="1480"/>
      <c r="D11" s="1480"/>
      <c r="E11" s="1481"/>
      <c r="F11" s="182"/>
      <c r="G11" s="182"/>
      <c r="H11" s="743" t="str">
        <f t="shared" si="0"/>
        <v/>
      </c>
    </row>
    <row r="12" spans="1:8" ht="21" customHeight="1" x14ac:dyDescent="0.25">
      <c r="A12" s="1479" t="s">
        <v>844</v>
      </c>
      <c r="B12" s="1480"/>
      <c r="C12" s="1480"/>
      <c r="D12" s="1480"/>
      <c r="E12" s="1481"/>
      <c r="F12" s="182"/>
      <c r="G12" s="182"/>
      <c r="H12" s="743" t="str">
        <f t="shared" si="0"/>
        <v/>
      </c>
    </row>
    <row r="13" spans="1:8" ht="21" customHeight="1" x14ac:dyDescent="0.25">
      <c r="A13" s="1679" t="s">
        <v>1314</v>
      </c>
      <c r="B13" s="1680"/>
      <c r="C13" s="1680"/>
      <c r="D13" s="1680"/>
      <c r="E13" s="1681"/>
      <c r="F13" s="931"/>
      <c r="G13" s="931"/>
      <c r="H13" s="743" t="str">
        <f t="shared" si="0"/>
        <v/>
      </c>
    </row>
    <row r="14" spans="1:8" ht="21" customHeight="1" x14ac:dyDescent="0.25">
      <c r="A14" s="1679" t="s">
        <v>1315</v>
      </c>
      <c r="B14" s="1680"/>
      <c r="C14" s="1680"/>
      <c r="D14" s="1680"/>
      <c r="E14" s="1681"/>
      <c r="F14" s="931"/>
      <c r="G14" s="931"/>
      <c r="H14" s="743" t="str">
        <f t="shared" si="0"/>
        <v/>
      </c>
    </row>
    <row r="15" spans="1:8" ht="21" customHeight="1" x14ac:dyDescent="0.25">
      <c r="A15" s="1479" t="s">
        <v>845</v>
      </c>
      <c r="B15" s="1480"/>
      <c r="C15" s="1480"/>
      <c r="D15" s="1480"/>
      <c r="E15" s="1481"/>
      <c r="F15" s="182"/>
      <c r="G15" s="182"/>
      <c r="H15" s="743" t="str">
        <f t="shared" si="0"/>
        <v/>
      </c>
    </row>
    <row r="16" spans="1:8" ht="21" customHeight="1" x14ac:dyDescent="0.25">
      <c r="A16" s="1479" t="s">
        <v>846</v>
      </c>
      <c r="B16" s="1480"/>
      <c r="C16" s="1480"/>
      <c r="D16" s="1480"/>
      <c r="E16" s="1481"/>
      <c r="F16" s="182"/>
      <c r="G16" s="182"/>
      <c r="H16" s="743" t="str">
        <f t="shared" si="0"/>
        <v/>
      </c>
    </row>
    <row r="17" spans="1:8" ht="21" customHeight="1" x14ac:dyDescent="0.25">
      <c r="A17" s="1479" t="s">
        <v>847</v>
      </c>
      <c r="B17" s="1480"/>
      <c r="C17" s="1480"/>
      <c r="D17" s="1480"/>
      <c r="E17" s="1481"/>
      <c r="F17" s="182"/>
      <c r="G17" s="182"/>
      <c r="H17" s="743" t="str">
        <f t="shared" si="0"/>
        <v/>
      </c>
    </row>
    <row r="18" spans="1:8" ht="28.5" customHeight="1" x14ac:dyDescent="0.25">
      <c r="A18" s="1479" t="s">
        <v>2829</v>
      </c>
      <c r="B18" s="1480"/>
      <c r="C18" s="1480"/>
      <c r="D18" s="1480"/>
      <c r="E18" s="1481"/>
      <c r="F18" s="182"/>
      <c r="G18" s="182"/>
      <c r="H18" s="743" t="str">
        <f t="shared" si="0"/>
        <v/>
      </c>
    </row>
    <row r="19" spans="1:8" ht="21" customHeight="1" x14ac:dyDescent="0.25">
      <c r="A19" s="1693" t="s">
        <v>499</v>
      </c>
      <c r="B19" s="1693"/>
      <c r="C19" s="1693"/>
      <c r="D19" s="1693"/>
      <c r="E19" s="1693"/>
      <c r="F19" s="208">
        <f>SUM(F9:F18)</f>
        <v>0</v>
      </c>
      <c r="G19" s="208">
        <f>SUM(G9:G18)</f>
        <v>0</v>
      </c>
      <c r="H19" s="745" t="str">
        <f t="shared" si="0"/>
        <v/>
      </c>
    </row>
    <row r="20" spans="1:8" s="3" customFormat="1" ht="11.25" x14ac:dyDescent="0.2">
      <c r="A20" s="962" t="s">
        <v>2778</v>
      </c>
    </row>
    <row r="21" spans="1:8" s="3" customFormat="1" ht="11.25" x14ac:dyDescent="0.2">
      <c r="A21" s="1059" t="s">
        <v>2965</v>
      </c>
    </row>
    <row r="22" spans="1:8" s="3" customFormat="1" ht="11.25" x14ac:dyDescent="0.2">
      <c r="A22" s="1059" t="s">
        <v>2972</v>
      </c>
    </row>
    <row r="23" spans="1:8" s="3" customFormat="1" ht="11.25" x14ac:dyDescent="0.2">
      <c r="A23" s="1059" t="s">
        <v>2973</v>
      </c>
    </row>
  </sheetData>
  <sheetProtection selectLockedCells="1"/>
  <mergeCells count="19">
    <mergeCell ref="A16:E16"/>
    <mergeCell ref="A17:E17"/>
    <mergeCell ref="A18:E18"/>
    <mergeCell ref="A19:E19"/>
    <mergeCell ref="A15:E15"/>
    <mergeCell ref="A13:E13"/>
    <mergeCell ref="A14:E14"/>
    <mergeCell ref="C6:D6"/>
    <mergeCell ref="A1:H1"/>
    <mergeCell ref="G2:H2"/>
    <mergeCell ref="C3:H3"/>
    <mergeCell ref="B4:F4"/>
    <mergeCell ref="C5:D5"/>
    <mergeCell ref="A12:E12"/>
    <mergeCell ref="A7:H7"/>
    <mergeCell ref="A8:E8"/>
    <mergeCell ref="A9:E9"/>
    <mergeCell ref="A10:E10"/>
    <mergeCell ref="A11:E11"/>
  </mergeCells>
  <dataValidations count="1">
    <dataValidation type="whole" allowBlank="1" showInputMessage="1" showErrorMessage="1" errorTitle="Attention!" error="Valeur numérique attendue" sqref="F9:G18">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2">
    <tabColor rgb="FFFFC000"/>
  </sheetPr>
  <dimension ref="A1:H20"/>
  <sheetViews>
    <sheetView showGridLines="0" workbookViewId="0">
      <selection activeCell="E19" sqref="E19"/>
    </sheetView>
  </sheetViews>
  <sheetFormatPr baseColWidth="10" defaultRowHeight="15" x14ac:dyDescent="0.25"/>
  <cols>
    <col min="2" max="2" width="12.85546875" customWidth="1"/>
    <col min="3" max="3" width="2.42578125" customWidth="1"/>
    <col min="4" max="4" width="11.28515625" customWidth="1"/>
    <col min="5" max="5" width="20" customWidth="1"/>
    <col min="6" max="7" width="15.7109375" customWidth="1"/>
    <col min="8" max="8" width="12.42578125" customWidth="1"/>
  </cols>
  <sheetData>
    <row r="1" spans="1:8" x14ac:dyDescent="0.25">
      <c r="A1" s="1409" t="s">
        <v>195</v>
      </c>
      <c r="B1" s="1409"/>
      <c r="C1" s="1409"/>
      <c r="D1" s="1409"/>
      <c r="E1" s="1409"/>
      <c r="F1" s="1409"/>
      <c r="G1" s="1409"/>
      <c r="H1" s="1409"/>
    </row>
    <row r="2" spans="1:8" ht="24.95" customHeight="1" x14ac:dyDescent="0.25">
      <c r="A2" s="159"/>
      <c r="B2" s="159"/>
      <c r="C2" s="159"/>
      <c r="D2" s="159"/>
      <c r="E2" s="159"/>
      <c r="F2" s="159"/>
      <c r="G2" s="1410" t="s">
        <v>2922</v>
      </c>
      <c r="H2" s="1457"/>
    </row>
    <row r="3" spans="1:8" s="193" customFormat="1" ht="15" customHeight="1" x14ac:dyDescent="0.2">
      <c r="A3" s="589" t="s">
        <v>38</v>
      </c>
      <c r="B3" s="595"/>
      <c r="C3" s="1458">
        <f>'NOTE 20'!C3</f>
        <v>0</v>
      </c>
      <c r="D3" s="1458"/>
      <c r="E3" s="1458"/>
      <c r="F3" s="1458"/>
      <c r="G3" s="1458"/>
      <c r="H3" s="1458"/>
    </row>
    <row r="4" spans="1:8" s="193" customFormat="1" ht="15" customHeight="1" x14ac:dyDescent="0.2">
      <c r="A4" s="589" t="s">
        <v>39</v>
      </c>
      <c r="B4" s="1458">
        <f>'NOTE 21'!B4</f>
        <v>0</v>
      </c>
      <c r="C4" s="1459"/>
      <c r="D4" s="1459"/>
      <c r="E4" s="1459"/>
      <c r="F4" s="1459"/>
      <c r="G4" s="591" t="s">
        <v>40</v>
      </c>
      <c r="H4" s="463">
        <f>'NOTE 21'!H4</f>
        <v>0</v>
      </c>
    </row>
    <row r="5" spans="1:8" s="193" customFormat="1" ht="15" customHeight="1" x14ac:dyDescent="0.2">
      <c r="A5" s="589" t="s">
        <v>41</v>
      </c>
      <c r="B5" s="589"/>
      <c r="C5" s="1459">
        <f>'NOTE 21'!C5</f>
        <v>0</v>
      </c>
      <c r="D5" s="1459"/>
      <c r="E5" s="592" t="s">
        <v>42</v>
      </c>
      <c r="F5" s="569">
        <f>'NOTE 21'!F5</f>
        <v>0</v>
      </c>
      <c r="G5" s="591" t="s">
        <v>43</v>
      </c>
      <c r="H5" s="572">
        <f>'NOTE 21'!H5</f>
        <v>0</v>
      </c>
    </row>
    <row r="6" spans="1:8" s="193" customFormat="1" ht="15" customHeight="1" x14ac:dyDescent="0.2">
      <c r="A6" s="589" t="s">
        <v>1618</v>
      </c>
      <c r="B6" s="589"/>
      <c r="C6" s="1447">
        <f>'NOTE 21'!C6</f>
        <v>0</v>
      </c>
      <c r="D6" s="1447"/>
      <c r="E6" s="593"/>
      <c r="F6" s="463"/>
      <c r="G6" s="594"/>
      <c r="H6" s="463"/>
    </row>
    <row r="7" spans="1:8" ht="35.25" customHeight="1" x14ac:dyDescent="0.25">
      <c r="A7" s="1462" t="s">
        <v>2923</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21" customHeight="1" x14ac:dyDescent="0.25">
      <c r="A9" s="1479" t="s">
        <v>1668</v>
      </c>
      <c r="B9" s="1480"/>
      <c r="C9" s="1480"/>
      <c r="D9" s="1480"/>
      <c r="E9" s="1481"/>
      <c r="F9" s="918"/>
      <c r="G9" s="918"/>
      <c r="H9" s="743" t="str">
        <f>IF(G9,(F9-G9)/G9,IF(ISBLANK(G9),"",IF(F9,IF( F9 &gt; 0,1,-1),"")))</f>
        <v/>
      </c>
    </row>
    <row r="10" spans="1:8" ht="21" customHeight="1" x14ac:dyDescent="0.25">
      <c r="A10" s="1479" t="s">
        <v>1669</v>
      </c>
      <c r="B10" s="1480"/>
      <c r="C10" s="1480"/>
      <c r="D10" s="1480"/>
      <c r="E10" s="1481"/>
      <c r="F10" s="918"/>
      <c r="G10" s="918"/>
      <c r="H10" s="743" t="str">
        <f t="shared" ref="H10:H17" si="0">IF(G10,(F10-G10)/G10,IF(ISBLANK(G10),"",IF(F10,IF( F10 &gt; 0,1,-1),"")))</f>
        <v/>
      </c>
    </row>
    <row r="11" spans="1:8" ht="21" customHeight="1" x14ac:dyDescent="0.25">
      <c r="A11" s="1479" t="s">
        <v>2830</v>
      </c>
      <c r="B11" s="1480"/>
      <c r="C11" s="1480"/>
      <c r="D11" s="1480"/>
      <c r="E11" s="1481"/>
      <c r="F11" s="918"/>
      <c r="G11" s="918"/>
      <c r="H11" s="743" t="str">
        <f t="shared" si="0"/>
        <v/>
      </c>
    </row>
    <row r="12" spans="1:8" ht="21" customHeight="1" x14ac:dyDescent="0.25">
      <c r="A12" s="1679" t="s">
        <v>3043</v>
      </c>
      <c r="B12" s="1680"/>
      <c r="C12" s="1680"/>
      <c r="D12" s="1680"/>
      <c r="E12" s="1681"/>
      <c r="F12" s="918"/>
      <c r="G12" s="918"/>
      <c r="H12" s="743" t="str">
        <f t="shared" si="0"/>
        <v/>
      </c>
    </row>
    <row r="13" spans="1:8" ht="21" customHeight="1" x14ac:dyDescent="0.25">
      <c r="A13" s="1679" t="s">
        <v>3044</v>
      </c>
      <c r="B13" s="1680"/>
      <c r="C13" s="1680"/>
      <c r="D13" s="1680"/>
      <c r="E13" s="1681"/>
      <c r="F13" s="918"/>
      <c r="G13" s="918"/>
      <c r="H13" s="743" t="str">
        <f t="shared" si="0"/>
        <v/>
      </c>
    </row>
    <row r="14" spans="1:8" ht="21" customHeight="1" x14ac:dyDescent="0.25">
      <c r="A14" s="1479" t="s">
        <v>848</v>
      </c>
      <c r="B14" s="1480"/>
      <c r="C14" s="1480"/>
      <c r="D14" s="1480"/>
      <c r="E14" s="1481"/>
      <c r="F14" s="918"/>
      <c r="G14" s="918"/>
      <c r="H14" s="743" t="str">
        <f t="shared" si="0"/>
        <v/>
      </c>
    </row>
    <row r="15" spans="1:8" ht="21" customHeight="1" x14ac:dyDescent="0.25">
      <c r="A15" s="1479" t="s">
        <v>849</v>
      </c>
      <c r="B15" s="1480"/>
      <c r="C15" s="1480"/>
      <c r="D15" s="1480"/>
      <c r="E15" s="1481"/>
      <c r="F15" s="918"/>
      <c r="G15" s="918"/>
      <c r="H15" s="743" t="str">
        <f t="shared" si="0"/>
        <v/>
      </c>
    </row>
    <row r="16" spans="1:8" ht="21" customHeight="1" x14ac:dyDescent="0.25">
      <c r="A16" s="1479" t="s">
        <v>850</v>
      </c>
      <c r="B16" s="1480"/>
      <c r="C16" s="1480"/>
      <c r="D16" s="1480"/>
      <c r="E16" s="1481"/>
      <c r="F16" s="918"/>
      <c r="G16" s="918"/>
      <c r="H16" s="743" t="str">
        <f t="shared" si="0"/>
        <v/>
      </c>
    </row>
    <row r="17" spans="1:8" ht="21" customHeight="1" x14ac:dyDescent="0.25">
      <c r="A17" s="1693" t="s">
        <v>499</v>
      </c>
      <c r="B17" s="1693"/>
      <c r="C17" s="1693"/>
      <c r="D17" s="1693"/>
      <c r="E17" s="1693"/>
      <c r="F17" s="208">
        <f>SUM(F9:F16)</f>
        <v>0</v>
      </c>
      <c r="G17" s="208">
        <f>SUM(G9:G16)</f>
        <v>0</v>
      </c>
      <c r="H17" s="745" t="str">
        <f t="shared" si="0"/>
        <v/>
      </c>
    </row>
    <row r="18" spans="1:8" s="3" customFormat="1" ht="11.25" x14ac:dyDescent="0.2">
      <c r="A18" s="962" t="s">
        <v>2778</v>
      </c>
    </row>
    <row r="19" spans="1:8" s="3" customFormat="1" ht="11.25" x14ac:dyDescent="0.2">
      <c r="A19" s="1059" t="s">
        <v>2965</v>
      </c>
    </row>
    <row r="20" spans="1:8" s="3" customFormat="1" ht="11.25" x14ac:dyDescent="0.2">
      <c r="A20" s="1059" t="s">
        <v>2974</v>
      </c>
    </row>
  </sheetData>
  <sheetProtection selectLockedCells="1"/>
  <mergeCells count="17">
    <mergeCell ref="A7:H7"/>
    <mergeCell ref="A1:H1"/>
    <mergeCell ref="G2:H2"/>
    <mergeCell ref="C3:H3"/>
    <mergeCell ref="B4:F4"/>
    <mergeCell ref="C5:D5"/>
    <mergeCell ref="C6:D6"/>
    <mergeCell ref="A16:E16"/>
    <mergeCell ref="A17:E17"/>
    <mergeCell ref="A8:E8"/>
    <mergeCell ref="A9:E9"/>
    <mergeCell ref="A10:E10"/>
    <mergeCell ref="A11:E11"/>
    <mergeCell ref="A13:E13"/>
    <mergeCell ref="A15:E15"/>
    <mergeCell ref="A12:E12"/>
    <mergeCell ref="A14:E14"/>
  </mergeCells>
  <dataValidations count="1">
    <dataValidation type="whole" allowBlank="1" showInputMessage="1" showErrorMessage="1" errorTitle="Attention!" error="Valeur numérique attendue" sqref="F9:G16">
      <formula1>-9999999999999</formula1>
      <formula2>9999999999999</formula2>
    </dataValidation>
  </dataValidations>
  <printOptions horizontalCentered="1"/>
  <pageMargins left="0.3152778" right="0.3152778" top="0.3541667" bottom="0.3541667" header="0.3152778" footer="0.3152778"/>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tabColor rgb="FFFFC000"/>
    <pageSetUpPr fitToPage="1"/>
  </sheetPr>
  <dimension ref="A1:S31"/>
  <sheetViews>
    <sheetView showGridLines="0" topLeftCell="B7" workbookViewId="0">
      <selection activeCell="E19" sqref="E19"/>
    </sheetView>
  </sheetViews>
  <sheetFormatPr baseColWidth="10" defaultRowHeight="15" x14ac:dyDescent="0.25"/>
  <cols>
    <col min="1" max="1" width="4" customWidth="1"/>
    <col min="4" max="4" width="7.42578125" customWidth="1"/>
    <col min="5" max="10" width="5.140625" customWidth="1"/>
    <col min="11" max="11" width="8.7109375" customWidth="1"/>
    <col min="12" max="13" width="13.7109375" customWidth="1"/>
    <col min="14" max="14" width="0.42578125" customWidth="1"/>
    <col min="15" max="19" width="13.7109375" customWidth="1"/>
  </cols>
  <sheetData>
    <row r="1" spans="1:19" x14ac:dyDescent="0.25">
      <c r="A1" s="1409" t="s">
        <v>195</v>
      </c>
      <c r="B1" s="1409"/>
      <c r="C1" s="1409"/>
      <c r="D1" s="1409"/>
      <c r="E1" s="1409"/>
      <c r="F1" s="1409"/>
      <c r="G1" s="1409"/>
      <c r="H1" s="1409"/>
      <c r="I1" s="1409"/>
      <c r="J1" s="1409"/>
      <c r="K1" s="1409"/>
      <c r="L1" s="1409"/>
      <c r="M1" s="1409"/>
      <c r="N1" s="1409"/>
      <c r="O1" s="1409"/>
      <c r="P1" s="1409"/>
      <c r="Q1" s="1409"/>
      <c r="R1" s="1409"/>
      <c r="S1" s="1409"/>
    </row>
    <row r="2" spans="1:19" ht="24.95" customHeight="1" x14ac:dyDescent="0.25">
      <c r="A2" s="159"/>
      <c r="B2" s="159"/>
      <c r="C2" s="159"/>
      <c r="D2" s="159"/>
      <c r="E2" s="159"/>
      <c r="F2" s="159"/>
      <c r="R2" s="1410" t="s">
        <v>1152</v>
      </c>
      <c r="S2" s="1457"/>
    </row>
    <row r="3" spans="1:19" s="193" customFormat="1" ht="15" customHeight="1" x14ac:dyDescent="0.2">
      <c r="A3" s="589" t="s">
        <v>38</v>
      </c>
      <c r="B3" s="595"/>
      <c r="C3" s="605"/>
      <c r="D3" s="1458">
        <f>'NOTE 21'!C3</f>
        <v>0</v>
      </c>
      <c r="E3" s="1458"/>
      <c r="F3" s="1458"/>
      <c r="G3" s="1458"/>
      <c r="H3" s="1458"/>
      <c r="I3" s="1458"/>
      <c r="J3" s="1458"/>
      <c r="K3" s="1458"/>
      <c r="L3" s="1458"/>
      <c r="M3" s="1458"/>
      <c r="N3" s="1458"/>
      <c r="O3" s="1458"/>
      <c r="P3" s="1458"/>
      <c r="Q3" s="1458"/>
      <c r="R3" s="1458"/>
      <c r="S3" s="1458"/>
    </row>
    <row r="4" spans="1:19" s="193" customFormat="1" ht="15" customHeight="1" x14ac:dyDescent="0.2">
      <c r="A4" s="589" t="s">
        <v>39</v>
      </c>
      <c r="B4" s="605"/>
      <c r="C4" s="1458">
        <f>'NOTE 21'!B4</f>
        <v>0</v>
      </c>
      <c r="D4" s="1458"/>
      <c r="E4" s="1458"/>
      <c r="F4" s="1458"/>
      <c r="G4" s="1458"/>
      <c r="H4" s="1458"/>
      <c r="I4" s="1458"/>
      <c r="J4" s="1458"/>
      <c r="K4" s="1458"/>
      <c r="L4" s="1458"/>
      <c r="M4" s="1458"/>
      <c r="N4" s="1458"/>
      <c r="O4" s="1458"/>
      <c r="P4" s="1458"/>
      <c r="Q4" s="606" t="s">
        <v>40</v>
      </c>
      <c r="R4" s="1500">
        <f>'NOTE 21'!H4</f>
        <v>0</v>
      </c>
      <c r="S4" s="1500"/>
    </row>
    <row r="5" spans="1:19" s="193" customFormat="1" ht="15" customHeight="1" x14ac:dyDescent="0.2">
      <c r="A5" s="589" t="s">
        <v>41</v>
      </c>
      <c r="B5" s="589"/>
      <c r="C5" s="605"/>
      <c r="D5" s="1458">
        <f>'NOTE 21'!C5</f>
        <v>0</v>
      </c>
      <c r="E5" s="1458"/>
      <c r="F5" s="1458"/>
      <c r="G5" s="1458"/>
      <c r="H5" s="1458"/>
      <c r="I5" s="1458"/>
      <c r="J5" s="1458"/>
      <c r="K5" s="1458"/>
      <c r="L5" s="1715" t="s">
        <v>42</v>
      </c>
      <c r="M5" s="1715"/>
      <c r="N5" s="1715"/>
      <c r="O5" s="1500">
        <f>'NOTE 21'!F5</f>
        <v>0</v>
      </c>
      <c r="P5" s="1500"/>
      <c r="Q5" s="605"/>
      <c r="R5" s="591" t="s">
        <v>43</v>
      </c>
      <c r="S5" s="463">
        <f>'NOTE 21'!H5</f>
        <v>0</v>
      </c>
    </row>
    <row r="6" spans="1:19" s="193" customFormat="1" ht="15" customHeight="1" x14ac:dyDescent="0.2">
      <c r="A6" s="589" t="s">
        <v>1504</v>
      </c>
      <c r="B6" s="589"/>
      <c r="C6" s="605"/>
      <c r="D6" s="1447">
        <f>'NOTE 21'!C6</f>
        <v>0</v>
      </c>
      <c r="E6" s="1447"/>
      <c r="F6" s="1447"/>
      <c r="G6" s="1447"/>
      <c r="H6" s="1447"/>
      <c r="I6" s="1447"/>
      <c r="J6" s="1447"/>
      <c r="K6" s="1447"/>
      <c r="L6" s="593"/>
      <c r="M6" s="593"/>
      <c r="N6" s="593"/>
      <c r="O6" s="463"/>
      <c r="P6" s="463"/>
      <c r="Q6" s="607"/>
      <c r="R6" s="594"/>
      <c r="S6" s="463"/>
    </row>
    <row r="7" spans="1:19" ht="35.25" customHeight="1" x14ac:dyDescent="0.25">
      <c r="A7" s="1462" t="s">
        <v>2924</v>
      </c>
      <c r="B7" s="1462"/>
      <c r="C7" s="1462"/>
      <c r="D7" s="1462"/>
      <c r="E7" s="1462"/>
      <c r="F7" s="1462"/>
      <c r="G7" s="1462"/>
      <c r="H7" s="1462"/>
      <c r="I7" s="1462"/>
      <c r="J7" s="1462"/>
      <c r="K7" s="1462"/>
      <c r="L7" s="1462"/>
      <c r="M7" s="1462"/>
      <c r="N7" s="1462"/>
      <c r="O7" s="1462"/>
      <c r="P7" s="1462"/>
      <c r="Q7" s="1462"/>
      <c r="R7" s="1462"/>
      <c r="S7" s="1462"/>
    </row>
    <row r="8" spans="1:19" x14ac:dyDescent="0.25">
      <c r="A8" s="62"/>
      <c r="B8" s="1716" t="s">
        <v>851</v>
      </c>
      <c r="C8" s="1716"/>
      <c r="D8" s="1716"/>
      <c r="E8" s="1652" t="s">
        <v>852</v>
      </c>
      <c r="F8" s="1652"/>
      <c r="G8" s="1652"/>
      <c r="H8" s="1652"/>
      <c r="I8" s="1652"/>
      <c r="J8" s="1652"/>
      <c r="K8" s="1652"/>
      <c r="L8" s="1652" t="s">
        <v>853</v>
      </c>
      <c r="M8" s="1652"/>
      <c r="N8" s="1652"/>
      <c r="O8" s="1652"/>
      <c r="P8" s="1652"/>
      <c r="Q8" s="1652"/>
      <c r="R8" s="1652"/>
      <c r="S8" s="1652"/>
    </row>
    <row r="9" spans="1:19" x14ac:dyDescent="0.25">
      <c r="A9" s="62"/>
      <c r="B9" s="1712"/>
      <c r="C9" s="1712"/>
      <c r="D9" s="1712"/>
      <c r="E9" s="1709" t="s">
        <v>854</v>
      </c>
      <c r="F9" s="1709"/>
      <c r="G9" s="1709" t="s">
        <v>3046</v>
      </c>
      <c r="H9" s="1709"/>
      <c r="I9" s="1709" t="s">
        <v>3047</v>
      </c>
      <c r="J9" s="1709"/>
      <c r="K9" s="1709" t="s">
        <v>499</v>
      </c>
      <c r="L9" s="1709" t="s">
        <v>854</v>
      </c>
      <c r="M9" s="1709"/>
      <c r="N9" s="170"/>
      <c r="O9" s="1709" t="s">
        <v>3048</v>
      </c>
      <c r="P9" s="1709"/>
      <c r="Q9" s="1709" t="s">
        <v>3049</v>
      </c>
      <c r="R9" s="1709"/>
      <c r="S9" s="1709" t="s">
        <v>499</v>
      </c>
    </row>
    <row r="10" spans="1:19" ht="24" customHeight="1" x14ac:dyDescent="0.25">
      <c r="A10" s="62"/>
      <c r="B10" s="1713"/>
      <c r="C10" s="1713"/>
      <c r="D10" s="1713"/>
      <c r="E10" s="1709"/>
      <c r="F10" s="1709"/>
      <c r="G10" s="1709"/>
      <c r="H10" s="1709"/>
      <c r="I10" s="1709"/>
      <c r="J10" s="1709"/>
      <c r="K10" s="1709"/>
      <c r="L10" s="1709"/>
      <c r="M10" s="1709"/>
      <c r="N10" s="169"/>
      <c r="O10" s="1709"/>
      <c r="P10" s="1709"/>
      <c r="Q10" s="1709"/>
      <c r="R10" s="1709"/>
      <c r="S10" s="1709"/>
    </row>
    <row r="11" spans="1:19" s="1" customFormat="1" ht="14.25" customHeight="1" x14ac:dyDescent="0.25">
      <c r="A11" s="62"/>
      <c r="B11" s="1710" t="s">
        <v>855</v>
      </c>
      <c r="C11" s="1710"/>
      <c r="D11" s="1710"/>
      <c r="E11" s="170" t="s">
        <v>856</v>
      </c>
      <c r="F11" s="170" t="s">
        <v>465</v>
      </c>
      <c r="G11" s="170" t="s">
        <v>856</v>
      </c>
      <c r="H11" s="170" t="s">
        <v>465</v>
      </c>
      <c r="I11" s="170" t="s">
        <v>856</v>
      </c>
      <c r="J11" s="170" t="s">
        <v>465</v>
      </c>
      <c r="K11" s="63"/>
      <c r="L11" s="170" t="s">
        <v>856</v>
      </c>
      <c r="M11" s="170" t="s">
        <v>465</v>
      </c>
      <c r="N11" s="170"/>
      <c r="O11" s="170" t="s">
        <v>856</v>
      </c>
      <c r="P11" s="170" t="s">
        <v>465</v>
      </c>
      <c r="Q11" s="170" t="s">
        <v>856</v>
      </c>
      <c r="R11" s="170" t="s">
        <v>465</v>
      </c>
      <c r="S11" s="63"/>
    </row>
    <row r="12" spans="1:19" x14ac:dyDescent="0.25">
      <c r="A12" s="531" t="s">
        <v>857</v>
      </c>
      <c r="B12" s="1711" t="s">
        <v>858</v>
      </c>
      <c r="C12" s="1711"/>
      <c r="D12" s="1711"/>
      <c r="E12" s="220"/>
      <c r="F12" s="220"/>
      <c r="G12" s="220"/>
      <c r="H12" s="220"/>
      <c r="I12" s="220"/>
      <c r="J12" s="220"/>
      <c r="K12" s="64">
        <f>SUM(E12:J12)</f>
        <v>0</v>
      </c>
      <c r="L12" s="221"/>
      <c r="M12" s="221"/>
      <c r="N12" s="171"/>
      <c r="O12" s="221"/>
      <c r="P12" s="221"/>
      <c r="Q12" s="221"/>
      <c r="R12" s="221"/>
      <c r="S12" s="60">
        <f>L12+M12+O12+P12+Q12+R12</f>
        <v>0</v>
      </c>
    </row>
    <row r="13" spans="1:19" ht="25.5" customHeight="1" x14ac:dyDescent="0.25">
      <c r="A13" s="531" t="s">
        <v>859</v>
      </c>
      <c r="B13" s="1711" t="s">
        <v>860</v>
      </c>
      <c r="C13" s="1711"/>
      <c r="D13" s="1711"/>
      <c r="E13" s="220"/>
      <c r="F13" s="220"/>
      <c r="G13" s="220"/>
      <c r="H13" s="220"/>
      <c r="I13" s="220"/>
      <c r="J13" s="220"/>
      <c r="K13" s="64">
        <f t="shared" ref="K13:K15" si="0">SUM(E13:J13)</f>
        <v>0</v>
      </c>
      <c r="L13" s="221"/>
      <c r="M13" s="221"/>
      <c r="N13" s="171"/>
      <c r="O13" s="221"/>
      <c r="P13" s="221"/>
      <c r="Q13" s="221"/>
      <c r="R13" s="221"/>
      <c r="S13" s="60">
        <f t="shared" ref="S13:S18" si="1">L13+M13+O13+P13+Q13+R13</f>
        <v>0</v>
      </c>
    </row>
    <row r="14" spans="1:19" ht="25.5" customHeight="1" x14ac:dyDescent="0.25">
      <c r="A14" s="531" t="s">
        <v>861</v>
      </c>
      <c r="B14" s="1711" t="s">
        <v>862</v>
      </c>
      <c r="C14" s="1711"/>
      <c r="D14" s="1711"/>
      <c r="E14" s="220"/>
      <c r="F14" s="220"/>
      <c r="G14" s="220"/>
      <c r="H14" s="220"/>
      <c r="I14" s="220"/>
      <c r="J14" s="220"/>
      <c r="K14" s="64">
        <f t="shared" si="0"/>
        <v>0</v>
      </c>
      <c r="L14" s="221"/>
      <c r="M14" s="221"/>
      <c r="N14" s="171"/>
      <c r="O14" s="221"/>
      <c r="P14" s="221"/>
      <c r="Q14" s="221"/>
      <c r="R14" s="221"/>
      <c r="S14" s="60">
        <f t="shared" si="1"/>
        <v>0</v>
      </c>
    </row>
    <row r="15" spans="1:19" ht="25.5" customHeight="1" x14ac:dyDescent="0.25">
      <c r="A15" s="531" t="s">
        <v>863</v>
      </c>
      <c r="B15" s="1711" t="s">
        <v>864</v>
      </c>
      <c r="C15" s="1711"/>
      <c r="D15" s="1711"/>
      <c r="E15" s="220"/>
      <c r="F15" s="220"/>
      <c r="G15" s="220"/>
      <c r="H15" s="220"/>
      <c r="I15" s="220"/>
      <c r="J15" s="220"/>
      <c r="K15" s="64">
        <f t="shared" si="0"/>
        <v>0</v>
      </c>
      <c r="L15" s="221"/>
      <c r="M15" s="221"/>
      <c r="N15" s="171"/>
      <c r="O15" s="221"/>
      <c r="P15" s="221"/>
      <c r="Q15" s="221"/>
      <c r="R15" s="221"/>
      <c r="S15" s="60">
        <f t="shared" si="1"/>
        <v>0</v>
      </c>
    </row>
    <row r="16" spans="1:19" x14ac:dyDescent="0.25">
      <c r="A16" s="531" t="s">
        <v>865</v>
      </c>
      <c r="B16" s="1717" t="s">
        <v>866</v>
      </c>
      <c r="C16" s="1717"/>
      <c r="D16" s="1717"/>
      <c r="E16" s="64">
        <f>SUM(E12:E15)</f>
        <v>0</v>
      </c>
      <c r="F16" s="64">
        <f t="shared" ref="F16:K16" si="2">SUM(F12:F15)</f>
        <v>0</v>
      </c>
      <c r="G16" s="64">
        <f t="shared" si="2"/>
        <v>0</v>
      </c>
      <c r="H16" s="64">
        <f t="shared" si="2"/>
        <v>0</v>
      </c>
      <c r="I16" s="64">
        <f t="shared" si="2"/>
        <v>0</v>
      </c>
      <c r="J16" s="64">
        <f t="shared" si="2"/>
        <v>0</v>
      </c>
      <c r="K16" s="64">
        <f t="shared" si="2"/>
        <v>0</v>
      </c>
      <c r="L16" s="60">
        <f>SUM(L12:L15)</f>
        <v>0</v>
      </c>
      <c r="M16" s="60">
        <f>SUM(M12:M15)</f>
        <v>0</v>
      </c>
      <c r="N16" s="60"/>
      <c r="O16" s="60">
        <f>SUM(O12:O15)</f>
        <v>0</v>
      </c>
      <c r="P16" s="60">
        <f t="shared" ref="P16:R16" si="3">SUM(P12:P15)</f>
        <v>0</v>
      </c>
      <c r="Q16" s="60">
        <f t="shared" si="3"/>
        <v>0</v>
      </c>
      <c r="R16" s="60">
        <f t="shared" si="3"/>
        <v>0</v>
      </c>
      <c r="S16" s="60">
        <f t="shared" si="1"/>
        <v>0</v>
      </c>
    </row>
    <row r="17" spans="1:19" x14ac:dyDescent="0.25">
      <c r="A17" s="531" t="s">
        <v>867</v>
      </c>
      <c r="B17" s="1711" t="s">
        <v>868</v>
      </c>
      <c r="C17" s="1711"/>
      <c r="D17" s="1711"/>
      <c r="E17" s="220"/>
      <c r="F17" s="220"/>
      <c r="G17" s="220"/>
      <c r="H17" s="220"/>
      <c r="I17" s="220"/>
      <c r="J17" s="220"/>
      <c r="K17" s="64">
        <f>SUM(E17:J17)</f>
        <v>0</v>
      </c>
      <c r="L17" s="221"/>
      <c r="M17" s="221"/>
      <c r="N17" s="171"/>
      <c r="O17" s="221"/>
      <c r="P17" s="221"/>
      <c r="Q17" s="221"/>
      <c r="R17" s="221"/>
      <c r="S17" s="60">
        <f t="shared" si="1"/>
        <v>0</v>
      </c>
    </row>
    <row r="18" spans="1:19" x14ac:dyDescent="0.25">
      <c r="A18" s="531" t="s">
        <v>869</v>
      </c>
      <c r="B18" s="1711" t="s">
        <v>870</v>
      </c>
      <c r="C18" s="1711"/>
      <c r="D18" s="1711"/>
      <c r="E18" s="220"/>
      <c r="F18" s="220"/>
      <c r="G18" s="220"/>
      <c r="H18" s="220"/>
      <c r="I18" s="220"/>
      <c r="J18" s="220"/>
      <c r="K18" s="64">
        <f>SUM(E18:J18)</f>
        <v>0</v>
      </c>
      <c r="L18" s="221"/>
      <c r="M18" s="221"/>
      <c r="N18" s="171"/>
      <c r="O18" s="221"/>
      <c r="P18" s="221"/>
      <c r="Q18" s="221"/>
      <c r="R18" s="221"/>
      <c r="S18" s="60">
        <f t="shared" si="1"/>
        <v>0</v>
      </c>
    </row>
    <row r="19" spans="1:19" ht="7.5" customHeight="1" x14ac:dyDescent="0.25">
      <c r="A19" s="155"/>
      <c r="B19" s="62"/>
      <c r="C19" s="36"/>
      <c r="D19" s="36"/>
      <c r="E19" s="155"/>
      <c r="F19" s="155"/>
      <c r="G19" s="155"/>
      <c r="H19" s="155"/>
      <c r="I19" s="155"/>
      <c r="J19" s="155"/>
      <c r="K19" s="168"/>
      <c r="L19" s="62"/>
      <c r="M19" s="62"/>
      <c r="N19" s="62"/>
      <c r="O19" s="62"/>
      <c r="P19" s="62"/>
      <c r="Q19" s="62"/>
      <c r="R19" s="62"/>
      <c r="S19" s="62"/>
    </row>
    <row r="20" spans="1:19" ht="17.25" customHeight="1" x14ac:dyDescent="0.25">
      <c r="A20" s="155"/>
      <c r="B20" s="62"/>
      <c r="C20" s="36"/>
      <c r="D20" s="36"/>
      <c r="E20" s="155"/>
      <c r="F20" s="155"/>
      <c r="G20" s="155"/>
      <c r="H20" s="155"/>
      <c r="I20" s="155"/>
      <c r="J20" s="155"/>
      <c r="K20" s="168"/>
      <c r="L20" s="1726" t="s">
        <v>871</v>
      </c>
      <c r="M20" s="1727"/>
      <c r="N20" s="155"/>
      <c r="O20" s="18"/>
      <c r="P20" s="163"/>
      <c r="Q20" s="163"/>
      <c r="R20" s="188"/>
      <c r="S20" s="1724" t="s">
        <v>2831</v>
      </c>
    </row>
    <row r="21" spans="1:19" ht="17.25" customHeight="1" x14ac:dyDescent="0.25">
      <c r="A21" s="155"/>
      <c r="B21" s="1730" t="s">
        <v>873</v>
      </c>
      <c r="C21" s="1730"/>
      <c r="D21" s="1730"/>
      <c r="E21" s="155"/>
      <c r="F21" s="155"/>
      <c r="G21" s="155"/>
      <c r="H21" s="155"/>
      <c r="I21" s="155"/>
      <c r="J21" s="155"/>
      <c r="K21" s="168"/>
      <c r="L21" s="1728"/>
      <c r="M21" s="1729"/>
      <c r="N21" s="155"/>
      <c r="O21" s="163"/>
      <c r="P21" s="163"/>
      <c r="Q21" s="163"/>
      <c r="R21" s="188"/>
      <c r="S21" s="1725"/>
    </row>
    <row r="22" spans="1:19" ht="17.25" customHeight="1" x14ac:dyDescent="0.25">
      <c r="A22" s="531" t="s">
        <v>874</v>
      </c>
      <c r="B22" s="1711" t="s">
        <v>858</v>
      </c>
      <c r="C22" s="1711"/>
      <c r="D22" s="1711"/>
      <c r="E22" s="220"/>
      <c r="F22" s="220"/>
      <c r="G22" s="220"/>
      <c r="H22" s="220"/>
      <c r="I22" s="220"/>
      <c r="J22" s="220"/>
      <c r="K22" s="64">
        <f>SUM(E22:J22)</f>
        <v>0</v>
      </c>
      <c r="L22" s="221"/>
      <c r="M22" s="221"/>
      <c r="N22" s="65"/>
      <c r="O22" s="1711" t="s">
        <v>872</v>
      </c>
      <c r="P22" s="1711"/>
      <c r="Q22" s="1711"/>
      <c r="R22" s="1731"/>
      <c r="S22" s="1723"/>
    </row>
    <row r="23" spans="1:19" ht="25.5" customHeight="1" x14ac:dyDescent="0.25">
      <c r="A23" s="531" t="s">
        <v>875</v>
      </c>
      <c r="B23" s="1711" t="s">
        <v>860</v>
      </c>
      <c r="C23" s="1711"/>
      <c r="D23" s="1711"/>
      <c r="E23" s="220"/>
      <c r="F23" s="220"/>
      <c r="G23" s="220"/>
      <c r="H23" s="220"/>
      <c r="I23" s="220"/>
      <c r="J23" s="220"/>
      <c r="K23" s="64">
        <f t="shared" ref="K23:K28" si="4">SUM(E23:J23)</f>
        <v>0</v>
      </c>
      <c r="L23" s="221"/>
      <c r="M23" s="221"/>
      <c r="N23" s="65"/>
      <c r="O23" s="1711"/>
      <c r="P23" s="1711"/>
      <c r="Q23" s="1711"/>
      <c r="R23" s="1731"/>
      <c r="S23" s="1723"/>
    </row>
    <row r="24" spans="1:19" ht="36.75" customHeight="1" x14ac:dyDescent="0.25">
      <c r="A24" s="531" t="s">
        <v>876</v>
      </c>
      <c r="B24" s="1711" t="s">
        <v>862</v>
      </c>
      <c r="C24" s="1711"/>
      <c r="D24" s="1711"/>
      <c r="E24" s="220"/>
      <c r="F24" s="220"/>
      <c r="G24" s="220"/>
      <c r="H24" s="220"/>
      <c r="I24" s="220"/>
      <c r="J24" s="220"/>
      <c r="K24" s="64">
        <f t="shared" si="4"/>
        <v>0</v>
      </c>
      <c r="L24" s="221"/>
      <c r="M24" s="221"/>
      <c r="N24" s="65"/>
      <c r="O24" s="1714" t="s">
        <v>3045</v>
      </c>
      <c r="P24" s="1714"/>
      <c r="Q24" s="1714"/>
      <c r="R24" s="627"/>
      <c r="S24" s="223"/>
    </row>
    <row r="25" spans="1:19" ht="25.5" customHeight="1" x14ac:dyDescent="0.25">
      <c r="A25" s="531" t="s">
        <v>877</v>
      </c>
      <c r="B25" s="1711" t="s">
        <v>864</v>
      </c>
      <c r="C25" s="1711"/>
      <c r="D25" s="1711"/>
      <c r="E25" s="220"/>
      <c r="F25" s="220"/>
      <c r="G25" s="220"/>
      <c r="H25" s="220"/>
      <c r="I25" s="220"/>
      <c r="J25" s="220"/>
      <c r="K25" s="64">
        <f t="shared" si="4"/>
        <v>0</v>
      </c>
      <c r="L25" s="221"/>
      <c r="M25" s="221"/>
      <c r="N25" s="65"/>
      <c r="O25" s="1717" t="s">
        <v>1670</v>
      </c>
      <c r="P25" s="1717"/>
      <c r="Q25" s="1717"/>
      <c r="R25" s="222">
        <f>S16+R22+R24</f>
        <v>0</v>
      </c>
      <c r="S25" s="167"/>
    </row>
    <row r="26" spans="1:19" ht="15" customHeight="1" x14ac:dyDescent="0.25">
      <c r="A26" s="531" t="s">
        <v>879</v>
      </c>
      <c r="B26" s="1717" t="s">
        <v>880</v>
      </c>
      <c r="C26" s="1717"/>
      <c r="D26" s="1717"/>
      <c r="E26" s="64">
        <f>SUM(E22:E25)</f>
        <v>0</v>
      </c>
      <c r="F26" s="64">
        <f t="shared" ref="F26:M26" si="5">SUM(F22:F25)</f>
        <v>0</v>
      </c>
      <c r="G26" s="64">
        <f t="shared" si="5"/>
        <v>0</v>
      </c>
      <c r="H26" s="64">
        <f t="shared" si="5"/>
        <v>0</v>
      </c>
      <c r="I26" s="64">
        <f t="shared" si="5"/>
        <v>0</v>
      </c>
      <c r="J26" s="64">
        <f t="shared" si="5"/>
        <v>0</v>
      </c>
      <c r="K26" s="64">
        <f t="shared" si="5"/>
        <v>0</v>
      </c>
      <c r="L26" s="64">
        <f t="shared" si="5"/>
        <v>0</v>
      </c>
      <c r="M26" s="64">
        <f t="shared" si="5"/>
        <v>0</v>
      </c>
      <c r="N26" s="66"/>
      <c r="O26" s="1719" t="s">
        <v>878</v>
      </c>
      <c r="P26" s="1719"/>
      <c r="Q26" s="1719"/>
      <c r="R26" s="1719"/>
      <c r="S26" s="1719"/>
    </row>
    <row r="27" spans="1:19" x14ac:dyDescent="0.25">
      <c r="A27" s="531" t="s">
        <v>882</v>
      </c>
      <c r="B27" s="1711" t="s">
        <v>868</v>
      </c>
      <c r="C27" s="1711"/>
      <c r="D27" s="1711"/>
      <c r="E27" s="220"/>
      <c r="F27" s="220"/>
      <c r="G27" s="220"/>
      <c r="H27" s="220"/>
      <c r="I27" s="220"/>
      <c r="J27" s="220"/>
      <c r="K27" s="64">
        <f t="shared" si="4"/>
        <v>0</v>
      </c>
      <c r="L27" s="221"/>
      <c r="M27" s="221"/>
      <c r="N27" s="65"/>
      <c r="O27" s="1720" t="s">
        <v>881</v>
      </c>
      <c r="P27" s="1720"/>
      <c r="Q27" s="1720"/>
      <c r="R27" s="1720"/>
      <c r="S27" s="1720"/>
    </row>
    <row r="28" spans="1:19" ht="23.45" customHeight="1" x14ac:dyDescent="0.25">
      <c r="A28" s="531" t="s">
        <v>883</v>
      </c>
      <c r="B28" s="1711" t="s">
        <v>870</v>
      </c>
      <c r="C28" s="1711"/>
      <c r="D28" s="1711"/>
      <c r="E28" s="220"/>
      <c r="F28" s="220"/>
      <c r="G28" s="220"/>
      <c r="H28" s="220"/>
      <c r="I28" s="220"/>
      <c r="J28" s="220"/>
      <c r="K28" s="64">
        <f t="shared" si="4"/>
        <v>0</v>
      </c>
      <c r="L28" s="221"/>
      <c r="M28" s="221"/>
      <c r="N28" s="65"/>
      <c r="O28" s="1722" t="s">
        <v>3052</v>
      </c>
      <c r="P28" s="1720"/>
      <c r="Q28" s="1720"/>
      <c r="R28" s="1720"/>
      <c r="S28" s="62"/>
    </row>
    <row r="29" spans="1:19" ht="20.100000000000001" customHeight="1" x14ac:dyDescent="0.25">
      <c r="A29" s="531" t="s">
        <v>884</v>
      </c>
      <c r="B29" s="1717" t="s">
        <v>885</v>
      </c>
      <c r="C29" s="1717"/>
      <c r="D29" s="1717"/>
      <c r="E29" s="64">
        <f>E16+E26</f>
        <v>0</v>
      </c>
      <c r="F29" s="64">
        <f t="shared" ref="F29:K29" si="6">F16+F26</f>
        <v>0</v>
      </c>
      <c r="G29" s="64">
        <f t="shared" si="6"/>
        <v>0</v>
      </c>
      <c r="H29" s="64">
        <f t="shared" si="6"/>
        <v>0</v>
      </c>
      <c r="I29" s="64">
        <f t="shared" si="6"/>
        <v>0</v>
      </c>
      <c r="J29" s="64">
        <f t="shared" si="6"/>
        <v>0</v>
      </c>
      <c r="K29" s="64">
        <f t="shared" si="6"/>
        <v>0</v>
      </c>
      <c r="L29" s="1718"/>
      <c r="M29" s="1718"/>
      <c r="N29" s="67"/>
      <c r="O29" s="1721" t="s">
        <v>3050</v>
      </c>
      <c r="P29" s="1721"/>
      <c r="Q29" s="1721"/>
      <c r="R29" s="62"/>
      <c r="S29" s="62"/>
    </row>
    <row r="30" spans="1:19" ht="12" customHeight="1" x14ac:dyDescent="0.25">
      <c r="A30" s="1707" t="s">
        <v>2833</v>
      </c>
      <c r="B30" s="1707"/>
      <c r="C30" s="1707"/>
      <c r="D30" s="1707"/>
      <c r="E30" s="954"/>
      <c r="F30" s="954"/>
      <c r="G30" s="954"/>
      <c r="H30" s="954"/>
      <c r="I30" s="954"/>
      <c r="J30" s="954"/>
      <c r="K30" s="954"/>
      <c r="L30" s="954"/>
      <c r="M30" s="954"/>
      <c r="N30" s="954"/>
      <c r="O30" s="954"/>
      <c r="P30" s="954"/>
    </row>
    <row r="31" spans="1:19" ht="12" customHeight="1" x14ac:dyDescent="0.25">
      <c r="A31" s="1708" t="s">
        <v>2832</v>
      </c>
      <c r="B31" s="1708"/>
      <c r="C31" s="1708"/>
      <c r="D31" s="1708"/>
      <c r="E31" s="1708"/>
      <c r="F31" s="1708"/>
      <c r="G31" s="1708"/>
      <c r="H31" s="1708"/>
      <c r="I31" s="1708"/>
      <c r="J31" s="1708"/>
      <c r="K31" s="1708"/>
      <c r="L31" s="1708"/>
      <c r="M31" s="1708"/>
      <c r="N31" s="1708"/>
      <c r="O31" s="1708"/>
      <c r="P31" s="1708"/>
    </row>
  </sheetData>
  <sheetProtection selectLockedCells="1"/>
  <mergeCells count="53">
    <mergeCell ref="S22:S23"/>
    <mergeCell ref="S20:S21"/>
    <mergeCell ref="B22:D22"/>
    <mergeCell ref="B23:D23"/>
    <mergeCell ref="L20:M21"/>
    <mergeCell ref="B21:D21"/>
    <mergeCell ref="O22:Q23"/>
    <mergeCell ref="R22:R23"/>
    <mergeCell ref="L29:M29"/>
    <mergeCell ref="B29:D29"/>
    <mergeCell ref="O25:Q25"/>
    <mergeCell ref="B25:D25"/>
    <mergeCell ref="O26:S26"/>
    <mergeCell ref="B26:D26"/>
    <mergeCell ref="O27:S27"/>
    <mergeCell ref="B28:D28"/>
    <mergeCell ref="O29:Q29"/>
    <mergeCell ref="O28:R28"/>
    <mergeCell ref="B18:D18"/>
    <mergeCell ref="O9:P10"/>
    <mergeCell ref="Q9:R10"/>
    <mergeCell ref="B15:D15"/>
    <mergeCell ref="B16:D16"/>
    <mergeCell ref="B17:D17"/>
    <mergeCell ref="D5:K5"/>
    <mergeCell ref="L5:N5"/>
    <mergeCell ref="O5:P5"/>
    <mergeCell ref="A7:S7"/>
    <mergeCell ref="B8:D8"/>
    <mergeCell ref="E8:K8"/>
    <mergeCell ref="L8:S8"/>
    <mergeCell ref="D6:K6"/>
    <mergeCell ref="A1:S1"/>
    <mergeCell ref="R2:S2"/>
    <mergeCell ref="D3:S3"/>
    <mergeCell ref="C4:P4"/>
    <mergeCell ref="R4:S4"/>
    <mergeCell ref="A30:D30"/>
    <mergeCell ref="A31:P31"/>
    <mergeCell ref="S9:S10"/>
    <mergeCell ref="B11:D11"/>
    <mergeCell ref="B12:D12"/>
    <mergeCell ref="B13:D13"/>
    <mergeCell ref="B14:D14"/>
    <mergeCell ref="B9:D10"/>
    <mergeCell ref="E9:F10"/>
    <mergeCell ref="G9:H10"/>
    <mergeCell ref="I9:J10"/>
    <mergeCell ref="K9:K10"/>
    <mergeCell ref="L9:M10"/>
    <mergeCell ref="B24:D24"/>
    <mergeCell ref="O24:Q24"/>
    <mergeCell ref="B27:D27"/>
  </mergeCells>
  <dataValidations count="1">
    <dataValidation type="whole" allowBlank="1" showInputMessage="1" showErrorMessage="1" errorTitle="Attention!" error="Valeur numérique attendue" sqref="E12:J15 E17:J18 L12:M15 L17:M18 O12:R15 O17:R18 E22:J25 E27:J28 L22:M25 L27:M28 R22:S24">
      <formula1>-9999999999999</formula1>
      <formula2>9999999999999</formula2>
    </dataValidation>
  </dataValidations>
  <printOptions horizontalCentered="1"/>
  <pageMargins left="0.31496062992125984" right="0.31496062992125984" top="0.27559055118110237" bottom="0.27559055118110237" header="0.31496062992125984" footer="0.31496062992125984"/>
  <drawing r:id="rId1"/>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4">
    <tabColor theme="9" tint="0.39997558519241921"/>
    <pageSetUpPr fitToPage="1"/>
  </sheetPr>
  <dimension ref="A1:L31"/>
  <sheetViews>
    <sheetView showGridLines="0" topLeftCell="A5" workbookViewId="0">
      <selection activeCell="E19" sqref="E19"/>
    </sheetView>
  </sheetViews>
  <sheetFormatPr baseColWidth="10" defaultColWidth="11.42578125" defaultRowHeight="15" x14ac:dyDescent="0.25"/>
  <cols>
    <col min="1" max="1" width="11.42578125" style="209"/>
    <col min="2" max="2" width="12" style="209" customWidth="1"/>
    <col min="3" max="3" width="4.140625" style="209" customWidth="1"/>
    <col min="4" max="4" width="11.85546875" style="209" customWidth="1"/>
    <col min="5" max="12" width="15.7109375" style="209" customWidth="1"/>
    <col min="13" max="16384" width="11.42578125" style="209"/>
  </cols>
  <sheetData>
    <row r="1" spans="1:12" x14ac:dyDescent="0.25">
      <c r="A1" s="1325" t="s">
        <v>195</v>
      </c>
      <c r="B1" s="1325"/>
      <c r="C1" s="1325"/>
      <c r="D1" s="1325"/>
      <c r="E1" s="1325"/>
      <c r="F1" s="1325"/>
      <c r="G1" s="1325"/>
      <c r="H1" s="1325"/>
      <c r="I1" s="1325"/>
      <c r="J1" s="1325"/>
      <c r="K1" s="1325"/>
      <c r="L1" s="1325"/>
    </row>
    <row r="2" spans="1:12" ht="24.95" customHeight="1" x14ac:dyDescent="0.25">
      <c r="A2" s="929"/>
      <c r="B2" s="929"/>
      <c r="C2" s="929"/>
      <c r="D2" s="929"/>
      <c r="E2" s="929"/>
      <c r="F2" s="929"/>
      <c r="K2" s="1354" t="s">
        <v>2834</v>
      </c>
      <c r="L2" s="1433"/>
    </row>
    <row r="3" spans="1:12" s="415" customFormat="1" ht="15" customHeight="1" x14ac:dyDescent="0.2">
      <c r="A3" s="599" t="s">
        <v>38</v>
      </c>
      <c r="B3" s="600"/>
      <c r="C3" s="989"/>
      <c r="D3" s="1356">
        <f>'NOTE 21'!C3</f>
        <v>0</v>
      </c>
      <c r="E3" s="1356"/>
      <c r="F3" s="1356"/>
      <c r="G3" s="1356"/>
      <c r="H3" s="1356"/>
      <c r="I3" s="1356"/>
      <c r="J3" s="1356"/>
      <c r="K3" s="1356"/>
      <c r="L3" s="1356"/>
    </row>
    <row r="4" spans="1:12" s="415" customFormat="1" ht="15" customHeight="1" x14ac:dyDescent="0.2">
      <c r="A4" s="599" t="s">
        <v>39</v>
      </c>
      <c r="B4" s="1356">
        <f>'NOTE 21'!B4</f>
        <v>0</v>
      </c>
      <c r="C4" s="1356"/>
      <c r="D4" s="1356"/>
      <c r="E4" s="1356"/>
      <c r="F4" s="1356"/>
      <c r="G4" s="1356"/>
      <c r="H4" s="1356"/>
      <c r="I4" s="1356"/>
      <c r="J4" s="601" t="s">
        <v>40</v>
      </c>
      <c r="K4" s="1657">
        <f>'NOTE 21'!H4</f>
        <v>0</v>
      </c>
      <c r="L4" s="1657"/>
    </row>
    <row r="5" spans="1:12" s="415" customFormat="1" ht="15" customHeight="1" x14ac:dyDescent="0.2">
      <c r="A5" s="599" t="s">
        <v>41</v>
      </c>
      <c r="B5" s="599"/>
      <c r="C5" s="1364">
        <f>'NOTE 21'!C5</f>
        <v>0</v>
      </c>
      <c r="D5" s="1364"/>
      <c r="E5" s="1364"/>
      <c r="F5" s="1364"/>
      <c r="G5" s="930" t="s">
        <v>42</v>
      </c>
      <c r="H5" s="1657">
        <f>'NOTE 21'!F5</f>
        <v>0</v>
      </c>
      <c r="I5" s="1657"/>
      <c r="J5" s="601" t="s">
        <v>43</v>
      </c>
      <c r="K5" s="1657">
        <f>'NOTE 21'!H5</f>
        <v>0</v>
      </c>
      <c r="L5" s="1657"/>
    </row>
    <row r="6" spans="1:12" s="415" customFormat="1" ht="15" customHeight="1" x14ac:dyDescent="0.2">
      <c r="A6" s="599" t="s">
        <v>1671</v>
      </c>
      <c r="B6" s="599"/>
      <c r="C6" s="1434">
        <f>'NOTE 21'!C6</f>
        <v>0</v>
      </c>
      <c r="D6" s="1434"/>
      <c r="E6" s="1434"/>
      <c r="F6" s="1434"/>
      <c r="G6" s="603"/>
      <c r="H6" s="469"/>
      <c r="I6" s="469"/>
      <c r="J6" s="604"/>
      <c r="K6" s="469"/>
      <c r="L6" s="469"/>
    </row>
    <row r="7" spans="1:12" ht="35.25" customHeight="1" x14ac:dyDescent="0.25">
      <c r="A7" s="1173" t="s">
        <v>2835</v>
      </c>
      <c r="B7" s="1173"/>
      <c r="C7" s="1173"/>
      <c r="D7" s="1173"/>
      <c r="E7" s="1173"/>
      <c r="F7" s="1173"/>
      <c r="G7" s="1173"/>
      <c r="H7" s="1173"/>
      <c r="I7" s="1173"/>
      <c r="J7" s="1173"/>
      <c r="K7" s="1173"/>
      <c r="L7" s="1173"/>
    </row>
    <row r="8" spans="1:12" x14ac:dyDescent="0.25">
      <c r="A8" s="1740" t="s">
        <v>502</v>
      </c>
      <c r="B8" s="1741"/>
      <c r="C8" s="1741"/>
      <c r="D8" s="1742"/>
      <c r="E8" s="928" t="s">
        <v>107</v>
      </c>
      <c r="F8" s="1324" t="s">
        <v>347</v>
      </c>
      <c r="G8" s="1324"/>
      <c r="H8" s="1324"/>
      <c r="I8" s="1324" t="s">
        <v>350</v>
      </c>
      <c r="J8" s="1324"/>
      <c r="K8" s="1324"/>
      <c r="L8" s="928" t="s">
        <v>519</v>
      </c>
    </row>
    <row r="9" spans="1:12" x14ac:dyDescent="0.25">
      <c r="A9" s="1743"/>
      <c r="B9" s="1744"/>
      <c r="C9" s="1744"/>
      <c r="D9" s="1745"/>
      <c r="E9" s="1324" t="s">
        <v>886</v>
      </c>
      <c r="F9" s="1324" t="s">
        <v>887</v>
      </c>
      <c r="G9" s="1324"/>
      <c r="H9" s="1324"/>
      <c r="I9" s="1324" t="s">
        <v>888</v>
      </c>
      <c r="J9" s="1324"/>
      <c r="K9" s="1324"/>
      <c r="L9" s="1324" t="s">
        <v>889</v>
      </c>
    </row>
    <row r="10" spans="1:12" ht="22.5" x14ac:dyDescent="0.25">
      <c r="A10" s="1732" t="s">
        <v>890</v>
      </c>
      <c r="B10" s="1733"/>
      <c r="C10" s="1733"/>
      <c r="D10" s="1734"/>
      <c r="E10" s="1324"/>
      <c r="F10" s="928" t="s">
        <v>891</v>
      </c>
      <c r="G10" s="928" t="s">
        <v>892</v>
      </c>
      <c r="H10" s="928" t="s">
        <v>893</v>
      </c>
      <c r="I10" s="928" t="s">
        <v>891</v>
      </c>
      <c r="J10" s="928" t="s">
        <v>892</v>
      </c>
      <c r="K10" s="928" t="s">
        <v>893</v>
      </c>
      <c r="L10" s="1324"/>
    </row>
    <row r="11" spans="1:12" ht="17.25" customHeight="1" x14ac:dyDescent="0.25">
      <c r="A11" s="1423" t="s">
        <v>2836</v>
      </c>
      <c r="B11" s="1423"/>
      <c r="C11" s="1423"/>
      <c r="D11" s="1423"/>
      <c r="E11" s="931"/>
      <c r="F11" s="1128"/>
      <c r="G11" s="1128"/>
      <c r="H11" s="1127"/>
      <c r="I11" s="1129"/>
      <c r="J11" s="1129"/>
      <c r="K11" s="1127"/>
      <c r="L11" s="191">
        <f>E11+F11+G11+H11-I11-J11-K11</f>
        <v>0</v>
      </c>
    </row>
    <row r="12" spans="1:12" ht="17.25" customHeight="1" x14ac:dyDescent="0.25">
      <c r="A12" s="1423" t="s">
        <v>2837</v>
      </c>
      <c r="B12" s="1423"/>
      <c r="C12" s="1423"/>
      <c r="D12" s="1423"/>
      <c r="E12" s="931"/>
      <c r="F12" s="931"/>
      <c r="G12" s="1130"/>
      <c r="H12" s="931"/>
      <c r="I12" s="1127"/>
      <c r="J12" s="1131"/>
      <c r="K12" s="1127"/>
      <c r="L12" s="191">
        <f t="shared" ref="L12:L29" si="0">E12+F12+G12+H12-I12-J12-K12</f>
        <v>0</v>
      </c>
    </row>
    <row r="13" spans="1:12" ht="17.25" customHeight="1" x14ac:dyDescent="0.25">
      <c r="A13" s="1423" t="s">
        <v>2838</v>
      </c>
      <c r="B13" s="1423"/>
      <c r="C13" s="1423"/>
      <c r="D13" s="1423"/>
      <c r="E13" s="931"/>
      <c r="F13" s="931"/>
      <c r="G13" s="1130"/>
      <c r="H13" s="931"/>
      <c r="I13" s="1127"/>
      <c r="J13" s="1131"/>
      <c r="K13" s="1127"/>
      <c r="L13" s="191">
        <f t="shared" si="0"/>
        <v>0</v>
      </c>
    </row>
    <row r="14" spans="1:12" ht="17.25" customHeight="1" x14ac:dyDescent="0.25">
      <c r="A14" s="1576" t="s">
        <v>2839</v>
      </c>
      <c r="B14" s="1576"/>
      <c r="C14" s="1576"/>
      <c r="D14" s="1576"/>
      <c r="E14" s="210">
        <f t="shared" ref="E14:K14" si="1">SUM(E11:E13)</f>
        <v>0</v>
      </c>
      <c r="F14" s="210">
        <f t="shared" si="1"/>
        <v>0</v>
      </c>
      <c r="G14" s="210">
        <f t="shared" si="1"/>
        <v>0</v>
      </c>
      <c r="H14" s="210">
        <f t="shared" si="1"/>
        <v>0</v>
      </c>
      <c r="I14" s="210">
        <f t="shared" si="1"/>
        <v>0</v>
      </c>
      <c r="J14" s="210">
        <f t="shared" si="1"/>
        <v>0</v>
      </c>
      <c r="K14" s="210">
        <f t="shared" si="1"/>
        <v>0</v>
      </c>
      <c r="L14" s="210">
        <f t="shared" si="0"/>
        <v>0</v>
      </c>
    </row>
    <row r="15" spans="1:12" ht="17.25" customHeight="1" x14ac:dyDescent="0.25">
      <c r="A15" s="1423" t="s">
        <v>2840</v>
      </c>
      <c r="B15" s="1423"/>
      <c r="C15" s="1423"/>
      <c r="D15" s="1423"/>
      <c r="E15" s="217"/>
      <c r="F15" s="1132"/>
      <c r="G15" s="1133"/>
      <c r="H15" s="1132"/>
      <c r="I15" s="1132"/>
      <c r="J15" s="1133"/>
      <c r="K15" s="1132"/>
      <c r="L15" s="191">
        <f t="shared" si="0"/>
        <v>0</v>
      </c>
    </row>
    <row r="16" spans="1:12" ht="17.25" customHeight="1" x14ac:dyDescent="0.25">
      <c r="A16" s="1423" t="s">
        <v>2841</v>
      </c>
      <c r="B16" s="1423"/>
      <c r="C16" s="1423"/>
      <c r="D16" s="1423"/>
      <c r="E16" s="217"/>
      <c r="F16" s="1132"/>
      <c r="G16" s="1133"/>
      <c r="H16" s="1132"/>
      <c r="I16" s="1132"/>
      <c r="J16" s="1133"/>
      <c r="K16" s="1132"/>
      <c r="L16" s="191">
        <f t="shared" si="0"/>
        <v>0</v>
      </c>
    </row>
    <row r="17" spans="1:12" ht="17.25" customHeight="1" x14ac:dyDescent="0.25">
      <c r="A17" s="1423" t="s">
        <v>593</v>
      </c>
      <c r="B17" s="1423"/>
      <c r="C17" s="1423"/>
      <c r="D17" s="1423"/>
      <c r="E17" s="217"/>
      <c r="F17" s="1132"/>
      <c r="G17" s="1133"/>
      <c r="H17" s="1132"/>
      <c r="I17" s="1132"/>
      <c r="J17" s="1133"/>
      <c r="K17" s="1132"/>
      <c r="L17" s="191">
        <f t="shared" si="0"/>
        <v>0</v>
      </c>
    </row>
    <row r="18" spans="1:12" ht="17.25" customHeight="1" x14ac:dyDescent="0.25">
      <c r="A18" s="1423" t="s">
        <v>2842</v>
      </c>
      <c r="B18" s="1423"/>
      <c r="C18" s="1423"/>
      <c r="D18" s="1423"/>
      <c r="E18" s="217"/>
      <c r="F18" s="1132"/>
      <c r="G18" s="1133"/>
      <c r="H18" s="1132"/>
      <c r="I18" s="1132"/>
      <c r="J18" s="1133"/>
      <c r="K18" s="1132"/>
      <c r="L18" s="191">
        <f t="shared" si="0"/>
        <v>0</v>
      </c>
    </row>
    <row r="19" spans="1:12" ht="17.25" customHeight="1" x14ac:dyDescent="0.25">
      <c r="A19" s="1423" t="s">
        <v>2843</v>
      </c>
      <c r="B19" s="1423"/>
      <c r="C19" s="1423"/>
      <c r="D19" s="1423"/>
      <c r="E19" s="217"/>
      <c r="F19" s="1132"/>
      <c r="G19" s="1133"/>
      <c r="H19" s="1132"/>
      <c r="I19" s="1132"/>
      <c r="J19" s="1133"/>
      <c r="K19" s="1132"/>
      <c r="L19" s="191">
        <f t="shared" si="0"/>
        <v>0</v>
      </c>
    </row>
    <row r="20" spans="1:12" ht="17.25" customHeight="1" x14ac:dyDescent="0.25">
      <c r="A20" s="1423" t="s">
        <v>2844</v>
      </c>
      <c r="B20" s="1423"/>
      <c r="C20" s="1423"/>
      <c r="D20" s="1423"/>
      <c r="E20" s="217"/>
      <c r="F20" s="1133"/>
      <c r="G20" s="1132"/>
      <c r="H20" s="1132"/>
      <c r="I20" s="1133"/>
      <c r="J20" s="1132"/>
      <c r="K20" s="1132"/>
      <c r="L20" s="191">
        <f t="shared" si="0"/>
        <v>0</v>
      </c>
    </row>
    <row r="21" spans="1:12" s="1014" customFormat="1" ht="17.25" customHeight="1" x14ac:dyDescent="0.25">
      <c r="A21" s="1739" t="s">
        <v>2998</v>
      </c>
      <c r="B21" s="1739"/>
      <c r="C21" s="1739"/>
      <c r="D21" s="1739"/>
      <c r="E21" s="217"/>
      <c r="F21" s="1133"/>
      <c r="G21" s="1132"/>
      <c r="H21" s="1132"/>
      <c r="I21" s="1133"/>
      <c r="J21" s="1132"/>
      <c r="K21" s="1132"/>
      <c r="L21" s="190">
        <f t="shared" si="0"/>
        <v>0</v>
      </c>
    </row>
    <row r="22" spans="1:12" ht="17.25" customHeight="1" x14ac:dyDescent="0.25">
      <c r="A22" s="1423" t="s">
        <v>2845</v>
      </c>
      <c r="B22" s="1423"/>
      <c r="C22" s="1423"/>
      <c r="D22" s="1423"/>
      <c r="E22" s="217"/>
      <c r="F22" s="1133"/>
      <c r="G22" s="1132"/>
      <c r="H22" s="1132"/>
      <c r="I22" s="1133"/>
      <c r="J22" s="1132"/>
      <c r="K22" s="1132"/>
      <c r="L22" s="191">
        <f t="shared" si="0"/>
        <v>0</v>
      </c>
    </row>
    <row r="23" spans="1:12" ht="26.25" customHeight="1" x14ac:dyDescent="0.25">
      <c r="A23" s="1423" t="s">
        <v>2846</v>
      </c>
      <c r="B23" s="1423"/>
      <c r="C23" s="1423"/>
      <c r="D23" s="1423"/>
      <c r="E23" s="217"/>
      <c r="F23" s="1133"/>
      <c r="G23" s="1132"/>
      <c r="H23" s="1132"/>
      <c r="I23" s="1133"/>
      <c r="J23" s="1132"/>
      <c r="K23" s="1132"/>
      <c r="L23" s="191">
        <f t="shared" si="0"/>
        <v>0</v>
      </c>
    </row>
    <row r="24" spans="1:12" ht="26.25" customHeight="1" x14ac:dyDescent="0.25">
      <c r="A24" s="1736" t="s">
        <v>2847</v>
      </c>
      <c r="B24" s="1737"/>
      <c r="C24" s="1737"/>
      <c r="D24" s="1738"/>
      <c r="E24" s="931"/>
      <c r="F24" s="1133"/>
      <c r="G24" s="1132"/>
      <c r="H24" s="1132"/>
      <c r="I24" s="1133"/>
      <c r="J24" s="1132"/>
      <c r="K24" s="1132"/>
      <c r="L24" s="191">
        <f t="shared" si="0"/>
        <v>0</v>
      </c>
    </row>
    <row r="25" spans="1:12" ht="26.25" customHeight="1" x14ac:dyDescent="0.25">
      <c r="A25" s="1736" t="s">
        <v>2848</v>
      </c>
      <c r="B25" s="1737"/>
      <c r="C25" s="1737"/>
      <c r="D25" s="1738"/>
      <c r="E25" s="931"/>
      <c r="F25" s="1132"/>
      <c r="G25" s="1133"/>
      <c r="H25" s="1133"/>
      <c r="I25" s="1132"/>
      <c r="J25" s="1133"/>
      <c r="K25" s="1133"/>
      <c r="L25" s="191">
        <f t="shared" si="0"/>
        <v>0</v>
      </c>
    </row>
    <row r="26" spans="1:12" ht="26.25" customHeight="1" x14ac:dyDescent="0.25">
      <c r="A26" s="1736" t="s">
        <v>2849</v>
      </c>
      <c r="B26" s="1737"/>
      <c r="C26" s="1737"/>
      <c r="D26" s="1738"/>
      <c r="E26" s="931"/>
      <c r="F26" s="1133"/>
      <c r="G26" s="1133"/>
      <c r="H26" s="1132"/>
      <c r="I26" s="1133"/>
      <c r="J26" s="1133"/>
      <c r="K26" s="1132"/>
      <c r="L26" s="191">
        <f t="shared" si="0"/>
        <v>0</v>
      </c>
    </row>
    <row r="27" spans="1:12" ht="26.25" customHeight="1" x14ac:dyDescent="0.25">
      <c r="A27" s="1736" t="s">
        <v>2850</v>
      </c>
      <c r="B27" s="1737"/>
      <c r="C27" s="1737"/>
      <c r="D27" s="1738"/>
      <c r="E27" s="931"/>
      <c r="F27" s="1133"/>
      <c r="G27" s="1131"/>
      <c r="H27" s="1133"/>
      <c r="I27" s="1133"/>
      <c r="J27" s="1131"/>
      <c r="K27" s="1133"/>
      <c r="L27" s="191">
        <f t="shared" si="0"/>
        <v>0</v>
      </c>
    </row>
    <row r="28" spans="1:12" ht="30" customHeight="1" x14ac:dyDescent="0.25">
      <c r="A28" s="1576" t="s">
        <v>2852</v>
      </c>
      <c r="B28" s="1576"/>
      <c r="C28" s="1576"/>
      <c r="D28" s="1576"/>
      <c r="E28" s="210">
        <f>SUM(E15:E27)</f>
        <v>0</v>
      </c>
      <c r="F28" s="210">
        <f t="shared" ref="F28:K28" si="2">SUM(F15:F27)</f>
        <v>0</v>
      </c>
      <c r="G28" s="210">
        <f t="shared" si="2"/>
        <v>0</v>
      </c>
      <c r="H28" s="210">
        <f t="shared" si="2"/>
        <v>0</v>
      </c>
      <c r="I28" s="210">
        <f t="shared" si="2"/>
        <v>0</v>
      </c>
      <c r="J28" s="210">
        <f t="shared" si="2"/>
        <v>0</v>
      </c>
      <c r="K28" s="210">
        <f t="shared" si="2"/>
        <v>0</v>
      </c>
      <c r="L28" s="210">
        <f t="shared" si="0"/>
        <v>0</v>
      </c>
    </row>
    <row r="29" spans="1:12" x14ac:dyDescent="0.25">
      <c r="A29" s="1735" t="s">
        <v>2851</v>
      </c>
      <c r="B29" s="1735"/>
      <c r="C29" s="1735"/>
      <c r="D29" s="1735"/>
      <c r="E29" s="990">
        <f t="shared" ref="E29:K29" si="3">E14+E28</f>
        <v>0</v>
      </c>
      <c r="F29" s="990">
        <f t="shared" si="3"/>
        <v>0</v>
      </c>
      <c r="G29" s="990">
        <f t="shared" si="3"/>
        <v>0</v>
      </c>
      <c r="H29" s="990">
        <f t="shared" si="3"/>
        <v>0</v>
      </c>
      <c r="I29" s="990">
        <f t="shared" si="3"/>
        <v>0</v>
      </c>
      <c r="J29" s="990">
        <f t="shared" si="3"/>
        <v>0</v>
      </c>
      <c r="K29" s="990">
        <f t="shared" si="3"/>
        <v>0</v>
      </c>
      <c r="L29" s="990">
        <f t="shared" si="0"/>
        <v>0</v>
      </c>
    </row>
    <row r="30" spans="1:12" x14ac:dyDescent="0.25">
      <c r="A30" s="962" t="s">
        <v>2777</v>
      </c>
    </row>
    <row r="31" spans="1:12" x14ac:dyDescent="0.25">
      <c r="A31" s="1059" t="s">
        <v>2975</v>
      </c>
    </row>
  </sheetData>
  <sheetProtection selectLockedCells="1"/>
  <mergeCells count="38">
    <mergeCell ref="C6:F6"/>
    <mergeCell ref="A7:L7"/>
    <mergeCell ref="L9:L10"/>
    <mergeCell ref="A1:L1"/>
    <mergeCell ref="K2:L2"/>
    <mergeCell ref="C5:F5"/>
    <mergeCell ref="H5:I5"/>
    <mergeCell ref="K4:L4"/>
    <mergeCell ref="K5:L5"/>
    <mergeCell ref="D3:L3"/>
    <mergeCell ref="B4:I4"/>
    <mergeCell ref="A8:D8"/>
    <mergeCell ref="F8:H8"/>
    <mergeCell ref="I8:K8"/>
    <mergeCell ref="A9:D9"/>
    <mergeCell ref="E9:E10"/>
    <mergeCell ref="A18:D18"/>
    <mergeCell ref="A17:D17"/>
    <mergeCell ref="A19:D19"/>
    <mergeCell ref="A14:D14"/>
    <mergeCell ref="A16:D16"/>
    <mergeCell ref="A15:D15"/>
    <mergeCell ref="F9:H9"/>
    <mergeCell ref="I9:K9"/>
    <mergeCell ref="A10:D10"/>
    <mergeCell ref="A29:D29"/>
    <mergeCell ref="A13:D13"/>
    <mergeCell ref="A12:D12"/>
    <mergeCell ref="A26:D26"/>
    <mergeCell ref="A27:D27"/>
    <mergeCell ref="A28:D28"/>
    <mergeCell ref="A24:D24"/>
    <mergeCell ref="A25:D25"/>
    <mergeCell ref="A21:D21"/>
    <mergeCell ref="A22:D22"/>
    <mergeCell ref="A23:D23"/>
    <mergeCell ref="A20:D20"/>
    <mergeCell ref="A11:D11"/>
  </mergeCells>
  <dataValidations count="1">
    <dataValidation type="whole" allowBlank="1" showInputMessage="1" showErrorMessage="1" errorTitle="Attention!" error="Valeur numérique attendue" sqref="E11:G11 I11:J11">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drawing r:id="rId1"/>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tabColor theme="9" tint="0.39997558519241921"/>
    <pageSetUpPr fitToPage="1"/>
  </sheetPr>
  <dimension ref="A1:H38"/>
  <sheetViews>
    <sheetView showGridLines="0" workbookViewId="0">
      <selection activeCell="E19" sqref="E19"/>
    </sheetView>
  </sheetViews>
  <sheetFormatPr baseColWidth="10" defaultRowHeight="15" x14ac:dyDescent="0.25"/>
  <cols>
    <col min="2" max="2" width="16.7109375" customWidth="1"/>
    <col min="3" max="3" width="2.42578125" customWidth="1"/>
    <col min="4" max="4" width="11.28515625" customWidth="1"/>
    <col min="5" max="5" width="22.140625" customWidth="1"/>
    <col min="6" max="7" width="15.7109375" customWidth="1"/>
    <col min="8" max="8" width="12.42578125" customWidth="1"/>
  </cols>
  <sheetData>
    <row r="1" spans="1:8" x14ac:dyDescent="0.25">
      <c r="A1" s="1409" t="s">
        <v>195</v>
      </c>
      <c r="B1" s="1409"/>
      <c r="C1" s="1409"/>
      <c r="D1" s="1409"/>
      <c r="E1" s="1409"/>
      <c r="F1" s="1409"/>
      <c r="G1" s="1409"/>
      <c r="H1" s="1409"/>
    </row>
    <row r="2" spans="1:8" ht="24.95" customHeight="1" x14ac:dyDescent="0.25">
      <c r="A2" s="47"/>
      <c r="B2" s="47"/>
      <c r="C2" s="47"/>
      <c r="D2" s="47"/>
      <c r="E2" s="47"/>
      <c r="F2" s="47"/>
      <c r="G2" s="1410" t="s">
        <v>1153</v>
      </c>
      <c r="H2" s="1457"/>
    </row>
    <row r="3" spans="1:8" s="193" customFormat="1" ht="15" customHeight="1" x14ac:dyDescent="0.2">
      <c r="A3" s="589" t="s">
        <v>38</v>
      </c>
      <c r="B3" s="595"/>
      <c r="C3" s="1458">
        <f>'NOTE 21'!C3</f>
        <v>0</v>
      </c>
      <c r="D3" s="1458"/>
      <c r="E3" s="1458"/>
      <c r="F3" s="1458"/>
      <c r="G3" s="1458"/>
      <c r="H3" s="1458"/>
    </row>
    <row r="4" spans="1:8" s="193" customFormat="1" ht="15" customHeight="1" x14ac:dyDescent="0.2">
      <c r="A4" s="589" t="s">
        <v>39</v>
      </c>
      <c r="B4" s="1458">
        <f>'NOTE 21'!B4</f>
        <v>0</v>
      </c>
      <c r="C4" s="1459"/>
      <c r="D4" s="1459"/>
      <c r="E4" s="1459"/>
      <c r="F4" s="1459"/>
      <c r="G4" s="591" t="s">
        <v>40</v>
      </c>
      <c r="H4" s="463">
        <f>'NOTE 21'!H4</f>
        <v>0</v>
      </c>
    </row>
    <row r="5" spans="1:8" s="193" customFormat="1" ht="15" customHeight="1" x14ac:dyDescent="0.2">
      <c r="A5" s="589" t="s">
        <v>41</v>
      </c>
      <c r="B5" s="589"/>
      <c r="C5" s="1459">
        <f>'NOTE 21'!C5</f>
        <v>0</v>
      </c>
      <c r="D5" s="1459"/>
      <c r="E5" s="592" t="s">
        <v>42</v>
      </c>
      <c r="F5" s="569">
        <f>'NOTE 21'!F5</f>
        <v>0</v>
      </c>
      <c r="G5" s="591" t="s">
        <v>43</v>
      </c>
      <c r="H5" s="572">
        <f>'NOTE 21'!H5</f>
        <v>0</v>
      </c>
    </row>
    <row r="6" spans="1:8" s="193" customFormat="1" ht="15" customHeight="1" x14ac:dyDescent="0.2">
      <c r="A6" s="589" t="s">
        <v>1618</v>
      </c>
      <c r="B6" s="589"/>
      <c r="C6" s="1447">
        <f>'NOTE 21'!C6</f>
        <v>0</v>
      </c>
      <c r="D6" s="1447"/>
      <c r="E6" s="593"/>
      <c r="F6" s="463"/>
      <c r="G6" s="594"/>
      <c r="H6" s="463"/>
    </row>
    <row r="7" spans="1:8" ht="35.25" customHeight="1" x14ac:dyDescent="0.25">
      <c r="A7" s="1462" t="s">
        <v>1672</v>
      </c>
      <c r="B7" s="1462"/>
      <c r="C7" s="1462"/>
      <c r="D7" s="1462"/>
      <c r="E7" s="1462"/>
      <c r="F7" s="1462"/>
      <c r="G7" s="1462"/>
      <c r="H7" s="1462"/>
    </row>
    <row r="8" spans="1:8" ht="33" customHeight="1" x14ac:dyDescent="0.25">
      <c r="A8" s="1640" t="s">
        <v>544</v>
      </c>
      <c r="B8" s="1640"/>
      <c r="C8" s="1640"/>
      <c r="D8" s="1640"/>
      <c r="E8" s="1640"/>
      <c r="F8" s="459" t="s">
        <v>545</v>
      </c>
      <c r="G8" s="459" t="s">
        <v>546</v>
      </c>
      <c r="H8" s="459" t="s">
        <v>565</v>
      </c>
    </row>
    <row r="9" spans="1:8" ht="17.25" customHeight="1" x14ac:dyDescent="0.25">
      <c r="A9" s="1479" t="s">
        <v>894</v>
      </c>
      <c r="B9" s="1480"/>
      <c r="C9" s="1480"/>
      <c r="D9" s="1480"/>
      <c r="E9" s="1481"/>
      <c r="F9" s="224"/>
      <c r="G9" s="224"/>
      <c r="H9" s="341" t="str">
        <f>IF(G9,(F9-G9)/G9,IF(ISBLANK(G9),"",IF(F9,IF( F9 &gt; 0,1,-1),"")))</f>
        <v/>
      </c>
    </row>
    <row r="10" spans="1:8" ht="17.25" customHeight="1" x14ac:dyDescent="0.25">
      <c r="A10" s="1479" t="s">
        <v>895</v>
      </c>
      <c r="B10" s="1480"/>
      <c r="C10" s="1480"/>
      <c r="D10" s="1480"/>
      <c r="E10" s="1481"/>
      <c r="F10" s="224"/>
      <c r="G10" s="224"/>
      <c r="H10" s="341" t="str">
        <f t="shared" ref="H10:H30" si="0">IF(G10,(F10-G10)/G10,IF(ISBLANK(G10),"",IF(F10,IF( F10 &gt; 0,1,-1),"")))</f>
        <v/>
      </c>
    </row>
    <row r="11" spans="1:8" ht="17.25" customHeight="1" x14ac:dyDescent="0.25">
      <c r="A11" s="1479" t="s">
        <v>896</v>
      </c>
      <c r="B11" s="1480"/>
      <c r="C11" s="1480"/>
      <c r="D11" s="1480"/>
      <c r="E11" s="1481"/>
      <c r="F11" s="224"/>
      <c r="G11" s="224"/>
      <c r="H11" s="341" t="str">
        <f t="shared" si="0"/>
        <v/>
      </c>
    </row>
    <row r="12" spans="1:8" ht="17.25" customHeight="1" x14ac:dyDescent="0.25">
      <c r="A12" s="1479" t="s">
        <v>897</v>
      </c>
      <c r="B12" s="1480"/>
      <c r="C12" s="1480"/>
      <c r="D12" s="1480"/>
      <c r="E12" s="1481"/>
      <c r="F12" s="224"/>
      <c r="G12" s="224"/>
      <c r="H12" s="341" t="str">
        <f t="shared" si="0"/>
        <v/>
      </c>
    </row>
    <row r="13" spans="1:8" ht="17.25" customHeight="1" x14ac:dyDescent="0.25">
      <c r="A13" s="1479" t="s">
        <v>898</v>
      </c>
      <c r="B13" s="1480"/>
      <c r="C13" s="1480"/>
      <c r="D13" s="1480"/>
      <c r="E13" s="1481"/>
      <c r="F13" s="224"/>
      <c r="G13" s="224"/>
      <c r="H13" s="341" t="str">
        <f t="shared" si="0"/>
        <v/>
      </c>
    </row>
    <row r="14" spans="1:8" ht="17.25" customHeight="1" x14ac:dyDescent="0.25">
      <c r="A14" s="1479" t="s">
        <v>1371</v>
      </c>
      <c r="B14" s="1480"/>
      <c r="C14" s="1480"/>
      <c r="D14" s="1480"/>
      <c r="E14" s="1481"/>
      <c r="F14" s="224"/>
      <c r="G14" s="224"/>
      <c r="H14" s="341" t="str">
        <f t="shared" si="0"/>
        <v/>
      </c>
    </row>
    <row r="15" spans="1:8" ht="17.25" customHeight="1" x14ac:dyDescent="0.25">
      <c r="A15" s="1479" t="s">
        <v>899</v>
      </c>
      <c r="B15" s="1480"/>
      <c r="C15" s="1480"/>
      <c r="D15" s="1480"/>
      <c r="E15" s="1481"/>
      <c r="F15" s="224"/>
      <c r="G15" s="224"/>
      <c r="H15" s="341" t="str">
        <f t="shared" si="0"/>
        <v/>
      </c>
    </row>
    <row r="16" spans="1:8" ht="27" customHeight="1" x14ac:dyDescent="0.25">
      <c r="A16" s="1479" t="s">
        <v>1373</v>
      </c>
      <c r="B16" s="1480"/>
      <c r="C16" s="1480"/>
      <c r="D16" s="1480"/>
      <c r="E16" s="1481"/>
      <c r="F16" s="224"/>
      <c r="G16" s="224"/>
      <c r="H16" s="341" t="str">
        <f t="shared" si="0"/>
        <v/>
      </c>
    </row>
    <row r="17" spans="1:8" ht="17.25" customHeight="1" x14ac:dyDescent="0.25">
      <c r="A17" s="1479" t="s">
        <v>2853</v>
      </c>
      <c r="B17" s="1480"/>
      <c r="C17" s="1480"/>
      <c r="D17" s="1480"/>
      <c r="E17" s="1481"/>
      <c r="F17" s="224"/>
      <c r="G17" s="224"/>
      <c r="H17" s="341" t="str">
        <f t="shared" si="0"/>
        <v/>
      </c>
    </row>
    <row r="18" spans="1:8" ht="27" customHeight="1" x14ac:dyDescent="0.25">
      <c r="A18" s="1479" t="s">
        <v>2862</v>
      </c>
      <c r="B18" s="1480"/>
      <c r="C18" s="1480"/>
      <c r="D18" s="1480"/>
      <c r="E18" s="1481"/>
      <c r="F18" s="224"/>
      <c r="G18" s="224"/>
      <c r="H18" s="341" t="str">
        <f t="shared" si="0"/>
        <v/>
      </c>
    </row>
    <row r="19" spans="1:8" ht="17.25" customHeight="1" x14ac:dyDescent="0.25">
      <c r="A19" s="1509" t="s">
        <v>1673</v>
      </c>
      <c r="B19" s="1510"/>
      <c r="C19" s="1510"/>
      <c r="D19" s="1510"/>
      <c r="E19" s="1511"/>
      <c r="F19" s="342">
        <f>SUM(F9:F18)</f>
        <v>0</v>
      </c>
      <c r="G19" s="342">
        <f>SUM(G9:G18)</f>
        <v>0</v>
      </c>
      <c r="H19" s="343" t="str">
        <f t="shared" si="0"/>
        <v/>
      </c>
    </row>
    <row r="20" spans="1:8" ht="17.25" customHeight="1" x14ac:dyDescent="0.25">
      <c r="A20" s="1479" t="s">
        <v>900</v>
      </c>
      <c r="B20" s="1480"/>
      <c r="C20" s="1480"/>
      <c r="D20" s="1480"/>
      <c r="E20" s="1481"/>
      <c r="F20" s="339"/>
      <c r="G20" s="339"/>
      <c r="H20" s="341" t="str">
        <f t="shared" si="0"/>
        <v/>
      </c>
    </row>
    <row r="21" spans="1:8" ht="17.25" customHeight="1" x14ac:dyDescent="0.25">
      <c r="A21" s="1479" t="s">
        <v>2854</v>
      </c>
      <c r="B21" s="1480"/>
      <c r="C21" s="1480"/>
      <c r="D21" s="1480"/>
      <c r="E21" s="1481"/>
      <c r="F21" s="339"/>
      <c r="G21" s="339"/>
      <c r="H21" s="341" t="str">
        <f t="shared" si="0"/>
        <v/>
      </c>
    </row>
    <row r="22" spans="1:8" ht="17.25" customHeight="1" x14ac:dyDescent="0.25">
      <c r="A22" s="1479" t="s">
        <v>901</v>
      </c>
      <c r="B22" s="1480"/>
      <c r="C22" s="1480"/>
      <c r="D22" s="1480"/>
      <c r="E22" s="1481"/>
      <c r="F22" s="339"/>
      <c r="G22" s="339"/>
      <c r="H22" s="341" t="str">
        <f t="shared" si="0"/>
        <v/>
      </c>
    </row>
    <row r="23" spans="1:8" ht="17.25" customHeight="1" x14ac:dyDescent="0.25">
      <c r="A23" s="1479" t="s">
        <v>902</v>
      </c>
      <c r="B23" s="1480"/>
      <c r="C23" s="1480"/>
      <c r="D23" s="1480"/>
      <c r="E23" s="1481"/>
      <c r="F23" s="339"/>
      <c r="G23" s="339"/>
      <c r="H23" s="341" t="str">
        <f t="shared" si="0"/>
        <v/>
      </c>
    </row>
    <row r="24" spans="1:8" ht="17.25" customHeight="1" x14ac:dyDescent="0.25">
      <c r="A24" s="1479" t="s">
        <v>2856</v>
      </c>
      <c r="B24" s="1480"/>
      <c r="C24" s="1480"/>
      <c r="D24" s="1480"/>
      <c r="E24" s="1481"/>
      <c r="F24" s="931"/>
      <c r="G24" s="931"/>
      <c r="H24" s="341" t="str">
        <f t="shared" si="0"/>
        <v/>
      </c>
    </row>
    <row r="25" spans="1:8" ht="17.25" customHeight="1" x14ac:dyDescent="0.25">
      <c r="A25" s="1479" t="s">
        <v>2855</v>
      </c>
      <c r="B25" s="1480"/>
      <c r="C25" s="1480"/>
      <c r="D25" s="1480"/>
      <c r="E25" s="1481"/>
      <c r="F25" s="339"/>
      <c r="G25" s="339"/>
      <c r="H25" s="341" t="str">
        <f t="shared" si="0"/>
        <v/>
      </c>
    </row>
    <row r="26" spans="1:8" ht="17.25" customHeight="1" x14ac:dyDescent="0.25">
      <c r="A26" s="1479" t="s">
        <v>903</v>
      </c>
      <c r="B26" s="1480"/>
      <c r="C26" s="1480"/>
      <c r="D26" s="1480"/>
      <c r="E26" s="1481"/>
      <c r="F26" s="339"/>
      <c r="G26" s="339"/>
      <c r="H26" s="341" t="str">
        <f t="shared" si="0"/>
        <v/>
      </c>
    </row>
    <row r="27" spans="1:8" ht="17.25" customHeight="1" x14ac:dyDescent="0.25">
      <c r="A27" s="1479" t="s">
        <v>904</v>
      </c>
      <c r="B27" s="1480"/>
      <c r="C27" s="1480"/>
      <c r="D27" s="1480"/>
      <c r="E27" s="1481"/>
      <c r="F27" s="339"/>
      <c r="G27" s="339"/>
      <c r="H27" s="341" t="str">
        <f t="shared" si="0"/>
        <v/>
      </c>
    </row>
    <row r="28" spans="1:8" ht="27" customHeight="1" x14ac:dyDescent="0.25">
      <c r="A28" s="1479" t="s">
        <v>2863</v>
      </c>
      <c r="B28" s="1480"/>
      <c r="C28" s="1480"/>
      <c r="D28" s="1480"/>
      <c r="E28" s="1481"/>
      <c r="F28" s="339"/>
      <c r="G28" s="339"/>
      <c r="H28" s="341" t="str">
        <f t="shared" si="0"/>
        <v/>
      </c>
    </row>
    <row r="29" spans="1:8" ht="21" customHeight="1" x14ac:dyDescent="0.25">
      <c r="A29" s="1509" t="s">
        <v>1674</v>
      </c>
      <c r="B29" s="1510"/>
      <c r="C29" s="1510"/>
      <c r="D29" s="1510"/>
      <c r="E29" s="1511"/>
      <c r="F29" s="340">
        <f>SUM(F20:F28)</f>
        <v>0</v>
      </c>
      <c r="G29" s="340">
        <f>SUM(G20:G28)</f>
        <v>0</v>
      </c>
      <c r="H29" s="343" t="str">
        <f t="shared" si="0"/>
        <v/>
      </c>
    </row>
    <row r="30" spans="1:8" ht="21" customHeight="1" x14ac:dyDescent="0.25">
      <c r="A30" s="1706" t="s">
        <v>1675</v>
      </c>
      <c r="B30" s="1706"/>
      <c r="C30" s="1706"/>
      <c r="D30" s="1706"/>
      <c r="E30" s="1706"/>
      <c r="F30" s="530">
        <f>F29-F19</f>
        <v>0</v>
      </c>
      <c r="G30" s="530">
        <f>G29-G19</f>
        <v>0</v>
      </c>
      <c r="H30" s="861" t="str">
        <f t="shared" si="0"/>
        <v/>
      </c>
    </row>
    <row r="31" spans="1:8" s="3" customFormat="1" ht="13.5" customHeight="1" x14ac:dyDescent="0.2">
      <c r="A31" s="962" t="s">
        <v>2778</v>
      </c>
    </row>
    <row r="32" spans="1:8" s="971" customFormat="1" ht="11.25" x14ac:dyDescent="0.2">
      <c r="A32" s="1059" t="s">
        <v>2956</v>
      </c>
    </row>
    <row r="33" spans="1:1" s="971" customFormat="1" ht="11.25" x14ac:dyDescent="0.2">
      <c r="A33" s="1059" t="s">
        <v>2976</v>
      </c>
    </row>
    <row r="34" spans="1:1" s="78" customFormat="1" ht="11.25" x14ac:dyDescent="0.2">
      <c r="A34" s="1066" t="s">
        <v>2857</v>
      </c>
    </row>
    <row r="35" spans="1:1" s="78" customFormat="1" ht="11.25" x14ac:dyDescent="0.2">
      <c r="A35" s="1066" t="s">
        <v>2858</v>
      </c>
    </row>
    <row r="36" spans="1:1" s="78" customFormat="1" ht="11.25" x14ac:dyDescent="0.2">
      <c r="A36" s="1067" t="s">
        <v>2859</v>
      </c>
    </row>
    <row r="37" spans="1:1" s="78" customFormat="1" ht="11.25" x14ac:dyDescent="0.2">
      <c r="A37" s="1066" t="s">
        <v>2860</v>
      </c>
    </row>
    <row r="38" spans="1:1" s="78" customFormat="1" ht="11.25" x14ac:dyDescent="0.2">
      <c r="A38" s="1066" t="s">
        <v>2861</v>
      </c>
    </row>
  </sheetData>
  <sheetProtection selectLockedCells="1"/>
  <mergeCells count="30">
    <mergeCell ref="C6:D6"/>
    <mergeCell ref="A7:H7"/>
    <mergeCell ref="A1:H1"/>
    <mergeCell ref="G2:H2"/>
    <mergeCell ref="C3:H3"/>
    <mergeCell ref="B4:F4"/>
    <mergeCell ref="C5:D5"/>
    <mergeCell ref="A19:E19"/>
    <mergeCell ref="A8:E8"/>
    <mergeCell ref="A9:E9"/>
    <mergeCell ref="A10:E10"/>
    <mergeCell ref="A11:E11"/>
    <mergeCell ref="A12:E12"/>
    <mergeCell ref="A13:E13"/>
    <mergeCell ref="A14:E14"/>
    <mergeCell ref="A15:E15"/>
    <mergeCell ref="A16:E16"/>
    <mergeCell ref="A17:E17"/>
    <mergeCell ref="A18:E18"/>
    <mergeCell ref="A30:E30"/>
    <mergeCell ref="A20:E20"/>
    <mergeCell ref="A21:E21"/>
    <mergeCell ref="A22:E22"/>
    <mergeCell ref="A23:E23"/>
    <mergeCell ref="A25:E25"/>
    <mergeCell ref="A26:E26"/>
    <mergeCell ref="A27:E27"/>
    <mergeCell ref="A28:E28"/>
    <mergeCell ref="A29:E29"/>
    <mergeCell ref="A24:E24"/>
  </mergeCells>
  <dataValidations count="1">
    <dataValidation type="whole" allowBlank="1" showInputMessage="1" showErrorMessage="1" errorTitle="Attention!" error="Valeur numérique attendue" sqref="F9:G18 F20:G28">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8">
    <tabColor theme="9" tint="0.39997558519241921"/>
    <pageSetUpPr fitToPage="1"/>
  </sheetPr>
  <dimension ref="A1:H42"/>
  <sheetViews>
    <sheetView showGridLines="0" workbookViewId="0">
      <selection activeCell="E19" sqref="E19"/>
    </sheetView>
  </sheetViews>
  <sheetFormatPr baseColWidth="10" defaultColWidth="11.42578125" defaultRowHeight="15" x14ac:dyDescent="0.25"/>
  <cols>
    <col min="1" max="1" width="11.42578125" style="209"/>
    <col min="2" max="2" width="16.42578125" style="209" customWidth="1"/>
    <col min="3" max="3" width="2.42578125" style="209" customWidth="1"/>
    <col min="4" max="4" width="11.28515625" style="209" customWidth="1"/>
    <col min="5" max="5" width="20.42578125" style="209" customWidth="1"/>
    <col min="6" max="7" width="15.7109375" style="209" customWidth="1"/>
    <col min="8" max="8" width="12.42578125" style="209" customWidth="1"/>
    <col min="9" max="16384" width="11.42578125" style="209"/>
  </cols>
  <sheetData>
    <row r="1" spans="1:8" x14ac:dyDescent="0.25">
      <c r="A1" s="1325" t="s">
        <v>195</v>
      </c>
      <c r="B1" s="1325"/>
      <c r="C1" s="1325"/>
      <c r="D1" s="1325"/>
      <c r="E1" s="1325"/>
      <c r="F1" s="1325"/>
      <c r="G1" s="1325"/>
      <c r="H1" s="1325"/>
    </row>
    <row r="2" spans="1:8" ht="24.95" customHeight="1" x14ac:dyDescent="0.25">
      <c r="A2" s="974"/>
      <c r="B2" s="974"/>
      <c r="C2" s="974"/>
      <c r="D2" s="974"/>
      <c r="E2" s="974"/>
      <c r="F2" s="974"/>
      <c r="G2" s="1354" t="s">
        <v>1154</v>
      </c>
      <c r="H2" s="1433"/>
    </row>
    <row r="3" spans="1:8" s="415" customFormat="1" ht="15" customHeight="1" x14ac:dyDescent="0.2">
      <c r="A3" s="599" t="s">
        <v>38</v>
      </c>
      <c r="B3" s="600"/>
      <c r="C3" s="1364">
        <f>'NOTE 21'!C3</f>
        <v>0</v>
      </c>
      <c r="D3" s="1364"/>
      <c r="E3" s="1364"/>
      <c r="F3" s="1364"/>
      <c r="G3" s="1364"/>
      <c r="H3" s="1364"/>
    </row>
    <row r="4" spans="1:8" s="415" customFormat="1" ht="15" customHeight="1" x14ac:dyDescent="0.2">
      <c r="A4" s="599" t="s">
        <v>39</v>
      </c>
      <c r="B4" s="1364">
        <f>'NOTE 21'!B4</f>
        <v>0</v>
      </c>
      <c r="C4" s="1184"/>
      <c r="D4" s="1184"/>
      <c r="E4" s="1184"/>
      <c r="F4" s="1184"/>
      <c r="G4" s="601" t="s">
        <v>40</v>
      </c>
      <c r="H4" s="469">
        <f>'NOTE 21'!H4</f>
        <v>0</v>
      </c>
    </row>
    <row r="5" spans="1:8" s="415" customFormat="1" ht="15" customHeight="1" x14ac:dyDescent="0.2">
      <c r="A5" s="599" t="s">
        <v>1465</v>
      </c>
      <c r="B5" s="599"/>
      <c r="C5" s="1184">
        <f>'NOTE 21'!C5</f>
        <v>0</v>
      </c>
      <c r="D5" s="1184"/>
      <c r="E5" s="975" t="s">
        <v>42</v>
      </c>
      <c r="F5" s="979">
        <f>'NOTE 21'!F5</f>
        <v>0</v>
      </c>
      <c r="G5" s="601" t="s">
        <v>43</v>
      </c>
      <c r="H5" s="976">
        <f>'NOTE 21'!H5</f>
        <v>0</v>
      </c>
    </row>
    <row r="6" spans="1:8" s="415" customFormat="1" ht="15" customHeight="1" x14ac:dyDescent="0.2">
      <c r="A6" s="599" t="s">
        <v>1618</v>
      </c>
      <c r="B6" s="599"/>
      <c r="C6" s="1434">
        <f>'NOTE 21'!C6</f>
        <v>0</v>
      </c>
      <c r="D6" s="1434"/>
      <c r="E6" s="603"/>
      <c r="F6" s="469"/>
      <c r="G6" s="604"/>
      <c r="H6" s="469"/>
    </row>
    <row r="7" spans="1:8" ht="35.25" customHeight="1" x14ac:dyDescent="0.25">
      <c r="A7" s="1173" t="s">
        <v>1676</v>
      </c>
      <c r="B7" s="1173"/>
      <c r="C7" s="1173"/>
      <c r="D7" s="1173"/>
      <c r="E7" s="1173"/>
      <c r="F7" s="1173"/>
      <c r="G7" s="1173"/>
      <c r="H7" s="1173"/>
    </row>
    <row r="8" spans="1:8" ht="33" customHeight="1" x14ac:dyDescent="0.25">
      <c r="A8" s="1311" t="s">
        <v>544</v>
      </c>
      <c r="B8" s="1311"/>
      <c r="C8" s="1311"/>
      <c r="D8" s="1311"/>
      <c r="E8" s="1311"/>
      <c r="F8" s="973" t="s">
        <v>545</v>
      </c>
      <c r="G8" s="973" t="s">
        <v>546</v>
      </c>
      <c r="H8" s="973" t="s">
        <v>565</v>
      </c>
    </row>
    <row r="9" spans="1:8" ht="18" customHeight="1" x14ac:dyDescent="0.25">
      <c r="A9" s="1424" t="s">
        <v>3012</v>
      </c>
      <c r="B9" s="1757"/>
      <c r="C9" s="1757"/>
      <c r="D9" s="1757"/>
      <c r="E9" s="1758"/>
      <c r="F9" s="1032"/>
      <c r="G9" s="1032"/>
      <c r="H9" s="1033" t="str">
        <f>IF(G9,(F9-G9)/G9,IF(ISBLANK(G9),"",IF(F9,IF( F9 &gt; 0,1,-1),"")))</f>
        <v/>
      </c>
    </row>
    <row r="10" spans="1:8" ht="18" customHeight="1" x14ac:dyDescent="0.25">
      <c r="A10" s="1749" t="s">
        <v>3010</v>
      </c>
      <c r="B10" s="1750"/>
      <c r="C10" s="1750"/>
      <c r="D10" s="1750"/>
      <c r="E10" s="1751"/>
      <c r="F10" s="224"/>
      <c r="G10" s="224"/>
      <c r="H10" s="1033" t="str">
        <f t="shared" ref="H10:H39" si="0">IF(G10,(F10-G10)/G10,IF(ISBLANK(G10),"",IF(F10,IF( F10 &gt; 0,1,-1),"")))</f>
        <v/>
      </c>
    </row>
    <row r="11" spans="1:8" ht="18" customHeight="1" x14ac:dyDescent="0.25">
      <c r="A11" s="1749" t="s">
        <v>3010</v>
      </c>
      <c r="B11" s="1750"/>
      <c r="C11" s="1750"/>
      <c r="D11" s="1750"/>
      <c r="E11" s="1751"/>
      <c r="F11" s="224"/>
      <c r="G11" s="224"/>
      <c r="H11" s="1033" t="str">
        <f t="shared" si="0"/>
        <v/>
      </c>
    </row>
    <row r="12" spans="1:8" ht="18" customHeight="1" x14ac:dyDescent="0.25">
      <c r="A12" s="1749" t="s">
        <v>3010</v>
      </c>
      <c r="B12" s="1750"/>
      <c r="C12" s="1750"/>
      <c r="D12" s="1750"/>
      <c r="E12" s="1751"/>
      <c r="F12" s="224"/>
      <c r="G12" s="224"/>
      <c r="H12" s="1033" t="str">
        <f t="shared" si="0"/>
        <v/>
      </c>
    </row>
    <row r="13" spans="1:8" ht="18" customHeight="1" x14ac:dyDescent="0.25">
      <c r="A13" s="1749" t="s">
        <v>3010</v>
      </c>
      <c r="B13" s="1750"/>
      <c r="C13" s="1750"/>
      <c r="D13" s="1750"/>
      <c r="E13" s="1751"/>
      <c r="F13" s="224"/>
      <c r="G13" s="224"/>
      <c r="H13" s="1033" t="str">
        <f t="shared" si="0"/>
        <v/>
      </c>
    </row>
    <row r="14" spans="1:8" ht="18" customHeight="1" x14ac:dyDescent="0.25">
      <c r="A14" s="1749" t="s">
        <v>3010</v>
      </c>
      <c r="B14" s="1750"/>
      <c r="C14" s="1750"/>
      <c r="D14" s="1750"/>
      <c r="E14" s="1751"/>
      <c r="F14" s="224"/>
      <c r="G14" s="224"/>
      <c r="H14" s="1033" t="str">
        <f t="shared" si="0"/>
        <v/>
      </c>
    </row>
    <row r="15" spans="1:8" ht="18" customHeight="1" x14ac:dyDescent="0.25">
      <c r="A15" s="1749" t="s">
        <v>3010</v>
      </c>
      <c r="B15" s="1750"/>
      <c r="C15" s="1750"/>
      <c r="D15" s="1750"/>
      <c r="E15" s="1751"/>
      <c r="F15" s="224"/>
      <c r="G15" s="224"/>
      <c r="H15" s="1033" t="str">
        <f t="shared" si="0"/>
        <v/>
      </c>
    </row>
    <row r="16" spans="1:8" ht="18" customHeight="1" x14ac:dyDescent="0.25">
      <c r="A16" s="1424" t="s">
        <v>2865</v>
      </c>
      <c r="B16" s="1757"/>
      <c r="C16" s="1757"/>
      <c r="D16" s="1757"/>
      <c r="E16" s="1758"/>
      <c r="F16" s="224"/>
      <c r="G16" s="224"/>
      <c r="H16" s="1033" t="str">
        <f t="shared" si="0"/>
        <v/>
      </c>
    </row>
    <row r="17" spans="1:8" ht="18" customHeight="1" x14ac:dyDescent="0.25">
      <c r="A17" s="1424" t="s">
        <v>905</v>
      </c>
      <c r="B17" s="1757"/>
      <c r="C17" s="1757"/>
      <c r="D17" s="1757"/>
      <c r="E17" s="1758"/>
      <c r="F17" s="224"/>
      <c r="G17" s="224"/>
      <c r="H17" s="1033" t="str">
        <f t="shared" si="0"/>
        <v/>
      </c>
    </row>
    <row r="18" spans="1:8" ht="18" customHeight="1" x14ac:dyDescent="0.25">
      <c r="A18" s="1424" t="s">
        <v>906</v>
      </c>
      <c r="B18" s="1757"/>
      <c r="C18" s="1757"/>
      <c r="D18" s="1757"/>
      <c r="E18" s="1758"/>
      <c r="F18" s="224"/>
      <c r="G18" s="224"/>
      <c r="H18" s="1033" t="str">
        <f t="shared" si="0"/>
        <v/>
      </c>
    </row>
    <row r="19" spans="1:8" ht="18" customHeight="1" x14ac:dyDescent="0.25">
      <c r="A19" s="1424" t="s">
        <v>907</v>
      </c>
      <c r="B19" s="1757"/>
      <c r="C19" s="1757"/>
      <c r="D19" s="1757"/>
      <c r="E19" s="1758"/>
      <c r="F19" s="224"/>
      <c r="G19" s="224"/>
      <c r="H19" s="1033" t="str">
        <f t="shared" si="0"/>
        <v/>
      </c>
    </row>
    <row r="20" spans="1:8" ht="18" customHeight="1" x14ac:dyDescent="0.25">
      <c r="A20" s="1424" t="s">
        <v>2864</v>
      </c>
      <c r="B20" s="1757"/>
      <c r="C20" s="1757"/>
      <c r="D20" s="1757"/>
      <c r="E20" s="1758"/>
      <c r="F20" s="224"/>
      <c r="G20" s="224"/>
      <c r="H20" s="1033" t="str">
        <f t="shared" si="0"/>
        <v/>
      </c>
    </row>
    <row r="21" spans="1:8" ht="18" customHeight="1" x14ac:dyDescent="0.25">
      <c r="A21" s="1424" t="s">
        <v>908</v>
      </c>
      <c r="B21" s="1757"/>
      <c r="C21" s="1757"/>
      <c r="D21" s="1757"/>
      <c r="E21" s="1758"/>
      <c r="F21" s="224"/>
      <c r="G21" s="224"/>
      <c r="H21" s="1033" t="str">
        <f t="shared" si="0"/>
        <v/>
      </c>
    </row>
    <row r="22" spans="1:8" ht="18" customHeight="1" x14ac:dyDescent="0.25">
      <c r="A22" s="1424" t="s">
        <v>418</v>
      </c>
      <c r="B22" s="1757"/>
      <c r="C22" s="1757"/>
      <c r="D22" s="1757"/>
      <c r="E22" s="1758"/>
      <c r="F22" s="224"/>
      <c r="G22" s="224"/>
      <c r="H22" s="1033" t="str">
        <f t="shared" si="0"/>
        <v/>
      </c>
    </row>
    <row r="23" spans="1:8" ht="18" customHeight="1" x14ac:dyDescent="0.25">
      <c r="A23" s="1746" t="s">
        <v>3013</v>
      </c>
      <c r="B23" s="1747"/>
      <c r="C23" s="1747"/>
      <c r="D23" s="1747"/>
      <c r="E23" s="1748"/>
      <c r="F23" s="192">
        <f>SUM(F10:F22)</f>
        <v>0</v>
      </c>
      <c r="G23" s="192">
        <f>SUM(G10:G22)</f>
        <v>0</v>
      </c>
      <c r="H23" s="1034" t="str">
        <f>IF(G23,(F23-G23)/G23,IF(ISBLANK(G23),"",IF(F23,IF( F23 &gt; 0,1,-1),"")))</f>
        <v/>
      </c>
    </row>
    <row r="24" spans="1:8" ht="18" customHeight="1" x14ac:dyDescent="0.25">
      <c r="A24" s="1424" t="s">
        <v>3011</v>
      </c>
      <c r="B24" s="1757"/>
      <c r="C24" s="1757"/>
      <c r="D24" s="1757"/>
      <c r="E24" s="1758"/>
      <c r="F24" s="191"/>
      <c r="G24" s="191"/>
      <c r="H24" s="1033" t="str">
        <f t="shared" si="0"/>
        <v/>
      </c>
    </row>
    <row r="25" spans="1:8" ht="18" customHeight="1" x14ac:dyDescent="0.25">
      <c r="A25" s="1749" t="s">
        <v>3010</v>
      </c>
      <c r="B25" s="1750"/>
      <c r="C25" s="1750"/>
      <c r="D25" s="1750"/>
      <c r="E25" s="1751"/>
      <c r="F25" s="977"/>
      <c r="G25" s="977"/>
      <c r="H25" s="1033" t="str">
        <f t="shared" si="0"/>
        <v/>
      </c>
    </row>
    <row r="26" spans="1:8" ht="18" customHeight="1" x14ac:dyDescent="0.25">
      <c r="A26" s="1749" t="s">
        <v>3010</v>
      </c>
      <c r="B26" s="1750"/>
      <c r="C26" s="1750"/>
      <c r="D26" s="1750"/>
      <c r="E26" s="1751"/>
      <c r="F26" s="977"/>
      <c r="G26" s="977"/>
      <c r="H26" s="1033" t="str">
        <f t="shared" si="0"/>
        <v/>
      </c>
    </row>
    <row r="27" spans="1:8" ht="18" customHeight="1" x14ac:dyDescent="0.25">
      <c r="A27" s="1749" t="s">
        <v>3010</v>
      </c>
      <c r="B27" s="1750"/>
      <c r="C27" s="1750"/>
      <c r="D27" s="1750"/>
      <c r="E27" s="1751"/>
      <c r="F27" s="977"/>
      <c r="G27" s="977"/>
      <c r="H27" s="1033" t="str">
        <f t="shared" si="0"/>
        <v/>
      </c>
    </row>
    <row r="28" spans="1:8" ht="18" customHeight="1" x14ac:dyDescent="0.25">
      <c r="A28" s="1749" t="s">
        <v>3010</v>
      </c>
      <c r="B28" s="1750"/>
      <c r="C28" s="1750"/>
      <c r="D28" s="1750"/>
      <c r="E28" s="1751"/>
      <c r="F28" s="977"/>
      <c r="G28" s="977"/>
      <c r="H28" s="1033" t="str">
        <f t="shared" si="0"/>
        <v/>
      </c>
    </row>
    <row r="29" spans="1:8" ht="18" customHeight="1" x14ac:dyDescent="0.25">
      <c r="A29" s="1749" t="s">
        <v>3010</v>
      </c>
      <c r="B29" s="1750"/>
      <c r="C29" s="1750"/>
      <c r="D29" s="1750"/>
      <c r="E29" s="1751"/>
      <c r="F29" s="977"/>
      <c r="G29" s="977"/>
      <c r="H29" s="1033" t="str">
        <f t="shared" si="0"/>
        <v/>
      </c>
    </row>
    <row r="30" spans="1:8" ht="18" customHeight="1" x14ac:dyDescent="0.25">
      <c r="A30" s="1749" t="s">
        <v>3010</v>
      </c>
      <c r="B30" s="1750"/>
      <c r="C30" s="1750"/>
      <c r="D30" s="1750"/>
      <c r="E30" s="1751"/>
      <c r="F30" s="977"/>
      <c r="G30" s="977"/>
      <c r="H30" s="1033" t="str">
        <f t="shared" si="0"/>
        <v/>
      </c>
    </row>
    <row r="31" spans="1:8" ht="18" customHeight="1" x14ac:dyDescent="0.25">
      <c r="A31" s="1752" t="s">
        <v>2996</v>
      </c>
      <c r="B31" s="1753"/>
      <c r="C31" s="1753"/>
      <c r="D31" s="1753"/>
      <c r="E31" s="1754"/>
      <c r="F31" s="977"/>
      <c r="G31" s="977"/>
      <c r="H31" s="1033" t="str">
        <f t="shared" si="0"/>
        <v/>
      </c>
    </row>
    <row r="32" spans="1:8" ht="18" customHeight="1" x14ac:dyDescent="0.25">
      <c r="A32" s="1428" t="s">
        <v>2866</v>
      </c>
      <c r="B32" s="1755"/>
      <c r="C32" s="1755"/>
      <c r="D32" s="1755"/>
      <c r="E32" s="1756"/>
      <c r="F32" s="977"/>
      <c r="G32" s="977"/>
      <c r="H32" s="1033" t="str">
        <f t="shared" si="0"/>
        <v/>
      </c>
    </row>
    <row r="33" spans="1:8" ht="18" customHeight="1" x14ac:dyDescent="0.25">
      <c r="A33" s="1428" t="s">
        <v>910</v>
      </c>
      <c r="B33" s="1755"/>
      <c r="C33" s="1755"/>
      <c r="D33" s="1755"/>
      <c r="E33" s="1756"/>
      <c r="F33" s="977"/>
      <c r="G33" s="977"/>
      <c r="H33" s="1033" t="str">
        <f t="shared" si="0"/>
        <v/>
      </c>
    </row>
    <row r="34" spans="1:8" ht="18" customHeight="1" x14ac:dyDescent="0.25">
      <c r="A34" s="1428" t="s">
        <v>911</v>
      </c>
      <c r="B34" s="1755"/>
      <c r="C34" s="1755"/>
      <c r="D34" s="1755"/>
      <c r="E34" s="1756"/>
      <c r="F34" s="977"/>
      <c r="G34" s="977"/>
      <c r="H34" s="1033" t="str">
        <f t="shared" si="0"/>
        <v/>
      </c>
    </row>
    <row r="35" spans="1:8" ht="18" customHeight="1" x14ac:dyDescent="0.25">
      <c r="A35" s="1752" t="s">
        <v>2867</v>
      </c>
      <c r="B35" s="1753"/>
      <c r="C35" s="1753"/>
      <c r="D35" s="1753"/>
      <c r="E35" s="1754"/>
      <c r="F35" s="977"/>
      <c r="G35" s="977"/>
      <c r="H35" s="1033" t="str">
        <f t="shared" si="0"/>
        <v/>
      </c>
    </row>
    <row r="36" spans="1:8" ht="27.75" customHeight="1" x14ac:dyDescent="0.25">
      <c r="A36" s="1428" t="s">
        <v>2868</v>
      </c>
      <c r="B36" s="1755"/>
      <c r="C36" s="1755"/>
      <c r="D36" s="1755"/>
      <c r="E36" s="1756"/>
      <c r="F36" s="977"/>
      <c r="G36" s="977"/>
      <c r="H36" s="1033" t="str">
        <f t="shared" si="0"/>
        <v/>
      </c>
    </row>
    <row r="37" spans="1:8" ht="18.75" customHeight="1" x14ac:dyDescent="0.25">
      <c r="A37" s="1428" t="s">
        <v>2869</v>
      </c>
      <c r="B37" s="1755"/>
      <c r="C37" s="1755"/>
      <c r="D37" s="1755"/>
      <c r="E37" s="1756"/>
      <c r="F37" s="977"/>
      <c r="G37" s="977"/>
      <c r="H37" s="1033" t="str">
        <f t="shared" si="0"/>
        <v/>
      </c>
    </row>
    <row r="38" spans="1:8" ht="18" customHeight="1" x14ac:dyDescent="0.25">
      <c r="A38" s="1428" t="s">
        <v>909</v>
      </c>
      <c r="B38" s="1755"/>
      <c r="C38" s="1755"/>
      <c r="D38" s="1755"/>
      <c r="E38" s="1756"/>
      <c r="F38" s="977"/>
      <c r="G38" s="977"/>
      <c r="H38" s="1033" t="str">
        <f t="shared" si="0"/>
        <v/>
      </c>
    </row>
    <row r="39" spans="1:8" ht="18" customHeight="1" x14ac:dyDescent="0.25">
      <c r="A39" s="1746" t="s">
        <v>3014</v>
      </c>
      <c r="B39" s="1747"/>
      <c r="C39" s="1747"/>
      <c r="D39" s="1747"/>
      <c r="E39" s="1748"/>
      <c r="F39" s="192">
        <f>SUM(F25:F38)</f>
        <v>0</v>
      </c>
      <c r="G39" s="192">
        <f>SUM(G25:G38)</f>
        <v>0</v>
      </c>
      <c r="H39" s="1034" t="str">
        <f t="shared" si="0"/>
        <v/>
      </c>
    </row>
    <row r="40" spans="1:8" x14ac:dyDescent="0.25">
      <c r="A40" s="1011" t="s">
        <v>2778</v>
      </c>
    </row>
    <row r="41" spans="1:8" s="655" customFormat="1" ht="12" customHeight="1" x14ac:dyDescent="0.2">
      <c r="A41" s="1068" t="s">
        <v>2804</v>
      </c>
    </row>
    <row r="42" spans="1:8" s="655" customFormat="1" ht="12" customHeight="1" x14ac:dyDescent="0.2"/>
  </sheetData>
  <sheetProtection selectLockedCells="1"/>
  <mergeCells count="39">
    <mergeCell ref="C6:D6"/>
    <mergeCell ref="A7:H7"/>
    <mergeCell ref="A1:H1"/>
    <mergeCell ref="G2:H2"/>
    <mergeCell ref="C3:H3"/>
    <mergeCell ref="B4:F4"/>
    <mergeCell ref="C5:D5"/>
    <mergeCell ref="A19:E19"/>
    <mergeCell ref="A8:E8"/>
    <mergeCell ref="A9:E9"/>
    <mergeCell ref="A10:E10"/>
    <mergeCell ref="A11:E11"/>
    <mergeCell ref="A12:E12"/>
    <mergeCell ref="A13:E13"/>
    <mergeCell ref="A14:E14"/>
    <mergeCell ref="A15:E15"/>
    <mergeCell ref="A16:E16"/>
    <mergeCell ref="A17:E17"/>
    <mergeCell ref="A18:E18"/>
    <mergeCell ref="A28:E28"/>
    <mergeCell ref="A20:E20"/>
    <mergeCell ref="A21:E21"/>
    <mergeCell ref="A22:E22"/>
    <mergeCell ref="A23:E23"/>
    <mergeCell ref="A24:E24"/>
    <mergeCell ref="A25:E25"/>
    <mergeCell ref="A26:E26"/>
    <mergeCell ref="A27:E27"/>
    <mergeCell ref="A39:E39"/>
    <mergeCell ref="A29:E29"/>
    <mergeCell ref="A30:E30"/>
    <mergeCell ref="A31:E31"/>
    <mergeCell ref="A32:E32"/>
    <mergeCell ref="A33:E33"/>
    <mergeCell ref="A34:E34"/>
    <mergeCell ref="A35:E35"/>
    <mergeCell ref="A36:E36"/>
    <mergeCell ref="A37:E37"/>
    <mergeCell ref="A38:E38"/>
  </mergeCells>
  <dataValidations count="1">
    <dataValidation type="whole" allowBlank="1" showInputMessage="1" showErrorMessage="1" errorTitle="Attention!" error="Valeur numérique attendue" sqref="F9:G22 F24:G38">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9">
    <tabColor theme="9" tint="0.39997558519241921"/>
    <pageSetUpPr fitToPage="1"/>
  </sheetPr>
  <dimension ref="A1:K37"/>
  <sheetViews>
    <sheetView showGridLines="0" workbookViewId="0">
      <selection activeCell="E19" sqref="E19"/>
    </sheetView>
  </sheetViews>
  <sheetFormatPr baseColWidth="10" defaultRowHeight="15" x14ac:dyDescent="0.25"/>
  <cols>
    <col min="2" max="2" width="17.140625" customWidth="1"/>
    <col min="4" max="4" width="2.85546875" customWidth="1"/>
    <col min="5" max="5" width="14.42578125" customWidth="1"/>
    <col min="6" max="6" width="20.42578125" customWidth="1"/>
    <col min="7" max="11" width="15.7109375" customWidth="1"/>
  </cols>
  <sheetData>
    <row r="1" spans="1:11" x14ac:dyDescent="0.25">
      <c r="A1" s="1409" t="s">
        <v>195</v>
      </c>
      <c r="B1" s="1409"/>
      <c r="C1" s="1409"/>
      <c r="D1" s="1409"/>
      <c r="E1" s="1409"/>
      <c r="F1" s="1409"/>
      <c r="G1" s="1409"/>
      <c r="H1" s="1409"/>
      <c r="I1" s="1409"/>
      <c r="J1" s="1409"/>
      <c r="K1" s="1409"/>
    </row>
    <row r="2" spans="1:11" ht="22.5" customHeight="1" x14ac:dyDescent="0.25">
      <c r="A2" s="47"/>
      <c r="B2" s="47"/>
      <c r="C2" s="47"/>
      <c r="D2" s="47"/>
      <c r="E2" s="47"/>
      <c r="F2" s="47"/>
      <c r="J2" s="1410" t="s">
        <v>1155</v>
      </c>
      <c r="K2" s="1411"/>
    </row>
    <row r="3" spans="1:11" s="193" customFormat="1" ht="15" customHeight="1" x14ac:dyDescent="0.2">
      <c r="A3" s="589" t="s">
        <v>38</v>
      </c>
      <c r="B3" s="595"/>
      <c r="C3" s="1458"/>
      <c r="D3" s="1458"/>
      <c r="E3" s="1458"/>
      <c r="F3" s="1458"/>
      <c r="G3" s="1458"/>
      <c r="H3" s="1458"/>
      <c r="I3" s="1458"/>
      <c r="J3" s="1458"/>
      <c r="K3" s="1458"/>
    </row>
    <row r="4" spans="1:11" s="193" customFormat="1" ht="15" customHeight="1" x14ac:dyDescent="0.2">
      <c r="A4" s="589" t="s">
        <v>39</v>
      </c>
      <c r="B4" s="1458"/>
      <c r="C4" s="1458"/>
      <c r="D4" s="1458"/>
      <c r="E4" s="1458"/>
      <c r="F4" s="1458"/>
      <c r="G4" s="1458"/>
      <c r="H4" s="1458"/>
      <c r="I4" s="1458"/>
      <c r="J4" s="591" t="s">
        <v>40</v>
      </c>
      <c r="K4" s="463"/>
    </row>
    <row r="5" spans="1:11" s="193" customFormat="1" ht="15" customHeight="1" x14ac:dyDescent="0.2">
      <c r="A5" s="589" t="s">
        <v>1465</v>
      </c>
      <c r="B5" s="589"/>
      <c r="C5" s="1458"/>
      <c r="D5" s="1458"/>
      <c r="E5" s="1458"/>
      <c r="F5" s="1458"/>
      <c r="G5" s="592" t="s">
        <v>42</v>
      </c>
      <c r="H5" s="1500"/>
      <c r="I5" s="1500"/>
      <c r="J5" s="591" t="s">
        <v>43</v>
      </c>
      <c r="K5" s="572"/>
    </row>
    <row r="6" spans="1:11" s="193" customFormat="1" ht="15" customHeight="1" x14ac:dyDescent="0.2">
      <c r="A6" s="589" t="s">
        <v>1618</v>
      </c>
      <c r="B6" s="589"/>
      <c r="C6" s="1447"/>
      <c r="D6" s="1447"/>
      <c r="E6" s="1447"/>
      <c r="F6" s="1447"/>
      <c r="G6" s="593"/>
      <c r="H6" s="463"/>
      <c r="I6" s="463"/>
      <c r="J6" s="594"/>
      <c r="K6" s="463"/>
    </row>
    <row r="7" spans="1:11" ht="27.75" customHeight="1" x14ac:dyDescent="0.25">
      <c r="A7" s="1462" t="s">
        <v>1677</v>
      </c>
      <c r="B7" s="1462"/>
      <c r="C7" s="1462"/>
      <c r="D7" s="1462"/>
      <c r="E7" s="1462"/>
      <c r="F7" s="1462"/>
      <c r="G7" s="1462"/>
      <c r="H7" s="1462"/>
      <c r="I7" s="1462"/>
      <c r="J7" s="1462"/>
      <c r="K7" s="1462"/>
    </row>
    <row r="8" spans="1:11" ht="12.75" customHeight="1" x14ac:dyDescent="0.25">
      <c r="A8" s="1760" t="s">
        <v>912</v>
      </c>
      <c r="B8" s="1761"/>
      <c r="C8" s="1761"/>
      <c r="D8" s="1761"/>
      <c r="E8" s="1761"/>
      <c r="F8" s="1762"/>
      <c r="G8" s="1763" t="s">
        <v>424</v>
      </c>
      <c r="H8" s="1763" t="s">
        <v>425</v>
      </c>
      <c r="I8" s="1763" t="s">
        <v>913</v>
      </c>
      <c r="J8" s="1763" t="s">
        <v>914</v>
      </c>
      <c r="K8" s="1763" t="s">
        <v>915</v>
      </c>
    </row>
    <row r="9" spans="1:11" ht="15" customHeight="1" x14ac:dyDescent="0.25">
      <c r="A9" s="1765" t="s">
        <v>916</v>
      </c>
      <c r="B9" s="1766"/>
      <c r="C9" s="1766"/>
      <c r="D9" s="1766"/>
      <c r="E9" s="1766"/>
      <c r="F9" s="1767"/>
      <c r="G9" s="1764"/>
      <c r="H9" s="1764"/>
      <c r="I9" s="1764"/>
      <c r="J9" s="1764"/>
      <c r="K9" s="1764"/>
    </row>
    <row r="10" spans="1:11" ht="15" customHeight="1" x14ac:dyDescent="0.25">
      <c r="A10" s="1586" t="s">
        <v>1156</v>
      </c>
      <c r="B10" s="1586"/>
      <c r="C10" s="1586"/>
      <c r="D10" s="1586"/>
      <c r="E10" s="1586"/>
      <c r="F10" s="1586"/>
      <c r="G10" s="153">
        <f>SUM(G11:G16)</f>
        <v>0</v>
      </c>
      <c r="H10" s="153">
        <f t="shared" ref="H10:K10" si="0">SUM(H11:H16)</f>
        <v>0</v>
      </c>
      <c r="I10" s="153">
        <f t="shared" si="0"/>
        <v>0</v>
      </c>
      <c r="J10" s="153">
        <f t="shared" si="0"/>
        <v>0</v>
      </c>
      <c r="K10" s="153">
        <f t="shared" si="0"/>
        <v>0</v>
      </c>
    </row>
    <row r="11" spans="1:11" ht="15" customHeight="1" x14ac:dyDescent="0.25">
      <c r="A11" s="1587" t="s">
        <v>917</v>
      </c>
      <c r="B11" s="1587"/>
      <c r="C11" s="1587"/>
      <c r="D11" s="1587"/>
      <c r="E11" s="1587"/>
      <c r="F11" s="1587"/>
      <c r="G11" s="182"/>
      <c r="H11" s="182"/>
      <c r="I11" s="182"/>
      <c r="J11" s="182"/>
      <c r="K11" s="182"/>
    </row>
    <row r="12" spans="1:11" ht="15" customHeight="1" x14ac:dyDescent="0.25">
      <c r="A12" s="1587" t="s">
        <v>918</v>
      </c>
      <c r="B12" s="1587"/>
      <c r="C12" s="1587"/>
      <c r="D12" s="1587"/>
      <c r="E12" s="1587"/>
      <c r="F12" s="1587"/>
      <c r="G12" s="182"/>
      <c r="H12" s="182"/>
      <c r="I12" s="182"/>
      <c r="J12" s="182"/>
      <c r="K12" s="182"/>
    </row>
    <row r="13" spans="1:11" ht="15" customHeight="1" x14ac:dyDescent="0.25">
      <c r="A13" s="1587" t="s">
        <v>919</v>
      </c>
      <c r="B13" s="1587"/>
      <c r="C13" s="1587"/>
      <c r="D13" s="1587"/>
      <c r="E13" s="1587"/>
      <c r="F13" s="1587"/>
      <c r="G13" s="182"/>
      <c r="H13" s="182"/>
      <c r="I13" s="182"/>
      <c r="J13" s="182"/>
      <c r="K13" s="182"/>
    </row>
    <row r="14" spans="1:11" ht="15" customHeight="1" x14ac:dyDescent="0.25">
      <c r="A14" s="1587" t="s">
        <v>920</v>
      </c>
      <c r="B14" s="1587"/>
      <c r="C14" s="1587"/>
      <c r="D14" s="1587"/>
      <c r="E14" s="1587"/>
      <c r="F14" s="1587"/>
      <c r="G14" s="182"/>
      <c r="H14" s="182"/>
      <c r="I14" s="182"/>
      <c r="J14" s="182"/>
      <c r="K14" s="182"/>
    </row>
    <row r="15" spans="1:11" ht="15" customHeight="1" x14ac:dyDescent="0.25">
      <c r="A15" s="1587" t="s">
        <v>921</v>
      </c>
      <c r="B15" s="1587"/>
      <c r="C15" s="1587"/>
      <c r="D15" s="1587"/>
      <c r="E15" s="1587"/>
      <c r="F15" s="1587"/>
      <c r="G15" s="182"/>
      <c r="H15" s="182"/>
      <c r="I15" s="182"/>
      <c r="J15" s="182"/>
      <c r="K15" s="182"/>
    </row>
    <row r="16" spans="1:11" ht="15" customHeight="1" x14ac:dyDescent="0.25">
      <c r="A16" s="1587" t="s">
        <v>922</v>
      </c>
      <c r="B16" s="1587"/>
      <c r="C16" s="1587"/>
      <c r="D16" s="1587"/>
      <c r="E16" s="1587"/>
      <c r="F16" s="1587"/>
      <c r="G16" s="182"/>
      <c r="H16" s="182"/>
      <c r="I16" s="182"/>
      <c r="J16" s="182"/>
      <c r="K16" s="182"/>
    </row>
    <row r="17" spans="1:11" ht="15" customHeight="1" x14ac:dyDescent="0.25">
      <c r="A17" s="1586" t="s">
        <v>1157</v>
      </c>
      <c r="B17" s="1586"/>
      <c r="C17" s="1586"/>
      <c r="D17" s="1586"/>
      <c r="E17" s="1586"/>
      <c r="F17" s="1586"/>
      <c r="G17" s="153">
        <f>SUM(G18:G22)</f>
        <v>0</v>
      </c>
      <c r="H17" s="153">
        <f t="shared" ref="H17:K17" si="1">SUM(H18:H22)</f>
        <v>0</v>
      </c>
      <c r="I17" s="153">
        <f t="shared" si="1"/>
        <v>0</v>
      </c>
      <c r="J17" s="153">
        <f t="shared" si="1"/>
        <v>0</v>
      </c>
      <c r="K17" s="153">
        <f t="shared" si="1"/>
        <v>0</v>
      </c>
    </row>
    <row r="18" spans="1:11" ht="15" customHeight="1" x14ac:dyDescent="0.25">
      <c r="A18" s="1587" t="s">
        <v>923</v>
      </c>
      <c r="B18" s="1587"/>
      <c r="C18" s="1587"/>
      <c r="D18" s="1587"/>
      <c r="E18" s="1587"/>
      <c r="F18" s="1587"/>
      <c r="G18" s="182"/>
      <c r="H18" s="182"/>
      <c r="I18" s="182"/>
      <c r="J18" s="182"/>
      <c r="K18" s="182"/>
    </row>
    <row r="19" spans="1:11" ht="15" customHeight="1" x14ac:dyDescent="0.25">
      <c r="A19" s="1587" t="s">
        <v>924</v>
      </c>
      <c r="B19" s="1587"/>
      <c r="C19" s="1587"/>
      <c r="D19" s="1587"/>
      <c r="E19" s="1587"/>
      <c r="F19" s="1587"/>
      <c r="G19" s="182"/>
      <c r="H19" s="182"/>
      <c r="I19" s="182"/>
      <c r="J19" s="182"/>
      <c r="K19" s="182"/>
    </row>
    <row r="20" spans="1:11" ht="15" customHeight="1" x14ac:dyDescent="0.25">
      <c r="A20" s="1587" t="s">
        <v>925</v>
      </c>
      <c r="B20" s="1587"/>
      <c r="C20" s="1587"/>
      <c r="D20" s="1587"/>
      <c r="E20" s="1587"/>
      <c r="F20" s="1587"/>
      <c r="G20" s="182"/>
      <c r="H20" s="182"/>
      <c r="I20" s="182"/>
      <c r="J20" s="182"/>
      <c r="K20" s="182"/>
    </row>
    <row r="21" spans="1:11" ht="15" customHeight="1" x14ac:dyDescent="0.25">
      <c r="A21" s="1587" t="s">
        <v>926</v>
      </c>
      <c r="B21" s="1587"/>
      <c r="C21" s="1587"/>
      <c r="D21" s="1587"/>
      <c r="E21" s="1587"/>
      <c r="F21" s="1587"/>
      <c r="G21" s="182"/>
      <c r="H21" s="182"/>
      <c r="I21" s="182"/>
      <c r="J21" s="182"/>
      <c r="K21" s="182"/>
    </row>
    <row r="22" spans="1:11" ht="15" customHeight="1" x14ac:dyDescent="0.25">
      <c r="A22" s="1587" t="s">
        <v>927</v>
      </c>
      <c r="B22" s="1587"/>
      <c r="C22" s="1587"/>
      <c r="D22" s="1587"/>
      <c r="E22" s="1587"/>
      <c r="F22" s="1587"/>
      <c r="G22" s="182"/>
      <c r="H22" s="182"/>
      <c r="I22" s="182"/>
      <c r="J22" s="182"/>
      <c r="K22" s="182"/>
    </row>
    <row r="23" spans="1:11" ht="15" customHeight="1" x14ac:dyDescent="0.25">
      <c r="A23" s="1586" t="s">
        <v>928</v>
      </c>
      <c r="B23" s="1586"/>
      <c r="C23" s="1586"/>
      <c r="D23" s="1586"/>
      <c r="E23" s="1586"/>
      <c r="F23" s="1586"/>
      <c r="G23" s="153">
        <f>SUM(G24:G25)</f>
        <v>0</v>
      </c>
      <c r="H23" s="153">
        <f t="shared" ref="H23:K23" si="2">SUM(H24:H25)</f>
        <v>0</v>
      </c>
      <c r="I23" s="153">
        <f t="shared" si="2"/>
        <v>0</v>
      </c>
      <c r="J23" s="153">
        <f t="shared" si="2"/>
        <v>0</v>
      </c>
      <c r="K23" s="153">
        <f t="shared" si="2"/>
        <v>0</v>
      </c>
    </row>
    <row r="24" spans="1:11" ht="15" customHeight="1" x14ac:dyDescent="0.25">
      <c r="A24" s="1587" t="s">
        <v>929</v>
      </c>
      <c r="B24" s="1587"/>
      <c r="C24" s="1587"/>
      <c r="D24" s="1587"/>
      <c r="E24" s="1587"/>
      <c r="F24" s="1587"/>
      <c r="G24" s="182"/>
      <c r="H24" s="182"/>
      <c r="I24" s="182"/>
      <c r="J24" s="182"/>
      <c r="K24" s="182"/>
    </row>
    <row r="25" spans="1:11" ht="15" customHeight="1" x14ac:dyDescent="0.25">
      <c r="A25" s="1587" t="s">
        <v>930</v>
      </c>
      <c r="B25" s="1587"/>
      <c r="C25" s="1587"/>
      <c r="D25" s="1587"/>
      <c r="E25" s="1587"/>
      <c r="F25" s="1587"/>
      <c r="G25" s="182"/>
      <c r="H25" s="182"/>
      <c r="I25" s="182"/>
      <c r="J25" s="182"/>
      <c r="K25" s="182"/>
    </row>
    <row r="26" spans="1:11" ht="15" customHeight="1" x14ac:dyDescent="0.25">
      <c r="A26" s="1586" t="s">
        <v>931</v>
      </c>
      <c r="B26" s="1586"/>
      <c r="C26" s="1586"/>
      <c r="D26" s="1586"/>
      <c r="E26" s="1586"/>
      <c r="F26" s="1586"/>
      <c r="G26" s="153">
        <f>SUM(G27:G31)</f>
        <v>0</v>
      </c>
      <c r="H26" s="153">
        <f t="shared" ref="H26:K26" si="3">SUM(H27:H31)</f>
        <v>0</v>
      </c>
      <c r="I26" s="153">
        <f t="shared" si="3"/>
        <v>0</v>
      </c>
      <c r="J26" s="153">
        <f t="shared" si="3"/>
        <v>0</v>
      </c>
      <c r="K26" s="153">
        <f t="shared" si="3"/>
        <v>0</v>
      </c>
    </row>
    <row r="27" spans="1:11" ht="15" customHeight="1" x14ac:dyDescent="0.25">
      <c r="A27" s="1587" t="s">
        <v>932</v>
      </c>
      <c r="B27" s="1587"/>
      <c r="C27" s="1587"/>
      <c r="D27" s="1587"/>
      <c r="E27" s="1587"/>
      <c r="F27" s="1587"/>
      <c r="G27" s="182"/>
      <c r="H27" s="182"/>
      <c r="I27" s="182"/>
      <c r="J27" s="182"/>
      <c r="K27" s="182"/>
    </row>
    <row r="28" spans="1:11" ht="15" customHeight="1" x14ac:dyDescent="0.25">
      <c r="A28" s="1587" t="s">
        <v>933</v>
      </c>
      <c r="B28" s="1587"/>
      <c r="C28" s="1587"/>
      <c r="D28" s="1587"/>
      <c r="E28" s="1587"/>
      <c r="F28" s="1587"/>
      <c r="G28" s="182"/>
      <c r="H28" s="182"/>
      <c r="I28" s="182"/>
      <c r="J28" s="182"/>
      <c r="K28" s="182"/>
    </row>
    <row r="29" spans="1:11" ht="15" customHeight="1" x14ac:dyDescent="0.25">
      <c r="A29" s="1587" t="s">
        <v>934</v>
      </c>
      <c r="B29" s="1587"/>
      <c r="C29" s="1587"/>
      <c r="D29" s="1587"/>
      <c r="E29" s="1587"/>
      <c r="F29" s="1587"/>
      <c r="G29" s="182"/>
      <c r="H29" s="182"/>
      <c r="I29" s="182"/>
      <c r="J29" s="182"/>
      <c r="K29" s="182"/>
    </row>
    <row r="30" spans="1:11" ht="15" customHeight="1" x14ac:dyDescent="0.25">
      <c r="A30" s="1587" t="s">
        <v>935</v>
      </c>
      <c r="B30" s="1587"/>
      <c r="C30" s="1587"/>
      <c r="D30" s="1587"/>
      <c r="E30" s="1587"/>
      <c r="F30" s="1587"/>
      <c r="G30" s="182"/>
      <c r="H30" s="182"/>
      <c r="I30" s="182"/>
      <c r="J30" s="182"/>
      <c r="K30" s="182"/>
    </row>
    <row r="31" spans="1:11" ht="15" customHeight="1" x14ac:dyDescent="0.25">
      <c r="A31" s="1587" t="s">
        <v>936</v>
      </c>
      <c r="B31" s="1587"/>
      <c r="C31" s="1587"/>
      <c r="D31" s="1587"/>
      <c r="E31" s="1587"/>
      <c r="F31" s="1587"/>
      <c r="G31" s="182"/>
      <c r="H31" s="182"/>
      <c r="I31" s="182"/>
      <c r="J31" s="182"/>
      <c r="K31" s="182"/>
    </row>
    <row r="32" spans="1:11" ht="6.75" customHeight="1" x14ac:dyDescent="0.25">
      <c r="A32" s="61"/>
      <c r="B32" s="61"/>
      <c r="C32" s="61"/>
      <c r="D32" s="7"/>
      <c r="E32" s="7"/>
      <c r="F32" s="7"/>
      <c r="G32" s="7"/>
      <c r="H32" s="7"/>
      <c r="I32" s="7"/>
    </row>
    <row r="33" spans="1:9" ht="12" customHeight="1" x14ac:dyDescent="0.25">
      <c r="A33" s="1759" t="s">
        <v>937</v>
      </c>
      <c r="B33" s="1759"/>
      <c r="C33" s="1759"/>
      <c r="D33" s="1759"/>
      <c r="E33" s="1759"/>
      <c r="F33" s="1759"/>
      <c r="G33" s="1759" t="s">
        <v>938</v>
      </c>
      <c r="H33" s="1759"/>
      <c r="I33" s="7"/>
    </row>
    <row r="34" spans="1:9" ht="12" customHeight="1" x14ac:dyDescent="0.25">
      <c r="A34" s="1759" t="s">
        <v>939</v>
      </c>
      <c r="B34" s="1759"/>
      <c r="C34" s="1759"/>
      <c r="D34" s="1759"/>
      <c r="E34" s="1759"/>
      <c r="F34" s="1759"/>
      <c r="G34" s="1759" t="s">
        <v>940</v>
      </c>
      <c r="H34" s="1759"/>
      <c r="I34" s="7"/>
    </row>
    <row r="35" spans="1:9" ht="12" customHeight="1" x14ac:dyDescent="0.25">
      <c r="A35" s="1759" t="s">
        <v>941</v>
      </c>
      <c r="B35" s="1759"/>
      <c r="C35" s="1759"/>
      <c r="D35" s="1759"/>
      <c r="E35" s="1759"/>
      <c r="F35" s="1759"/>
      <c r="G35" s="1759" t="s">
        <v>942</v>
      </c>
      <c r="H35" s="1759"/>
      <c r="I35" s="7"/>
    </row>
    <row r="36" spans="1:9" ht="12" customHeight="1" x14ac:dyDescent="0.25">
      <c r="A36" s="1759" t="s">
        <v>943</v>
      </c>
      <c r="B36" s="1759"/>
      <c r="C36" s="1759"/>
      <c r="D36" s="1759"/>
      <c r="E36" s="1759"/>
      <c r="F36" s="1759"/>
      <c r="G36" s="1759" t="s">
        <v>944</v>
      </c>
      <c r="H36" s="1759"/>
      <c r="I36" s="7"/>
    </row>
    <row r="37" spans="1:9" ht="12" customHeight="1" x14ac:dyDescent="0.25">
      <c r="A37" s="1759" t="s">
        <v>945</v>
      </c>
      <c r="B37" s="1759"/>
      <c r="C37" s="1759"/>
      <c r="D37" s="1759"/>
      <c r="E37" s="1759"/>
      <c r="F37" s="1759"/>
      <c r="G37" s="1759"/>
      <c r="H37" s="1759"/>
      <c r="I37" s="7"/>
    </row>
  </sheetData>
  <sheetProtection selectLockedCells="1"/>
  <mergeCells count="47">
    <mergeCell ref="C6:F6"/>
    <mergeCell ref="A1:K1"/>
    <mergeCell ref="J2:K2"/>
    <mergeCell ref="C3:K3"/>
    <mergeCell ref="B4:I4"/>
    <mergeCell ref="C5:F5"/>
    <mergeCell ref="H5:I5"/>
    <mergeCell ref="A7:K7"/>
    <mergeCell ref="A8:F8"/>
    <mergeCell ref="G8:G9"/>
    <mergeCell ref="H8:H9"/>
    <mergeCell ref="I8:I9"/>
    <mergeCell ref="J8:J9"/>
    <mergeCell ref="K8:K9"/>
    <mergeCell ref="A9:F9"/>
    <mergeCell ref="A21:F21"/>
    <mergeCell ref="A10:F10"/>
    <mergeCell ref="A11:F11"/>
    <mergeCell ref="A12:F12"/>
    <mergeCell ref="A13:F13"/>
    <mergeCell ref="A14:F14"/>
    <mergeCell ref="A15:F15"/>
    <mergeCell ref="A16:F16"/>
    <mergeCell ref="A17:F17"/>
    <mergeCell ref="A18:F18"/>
    <mergeCell ref="A19:F19"/>
    <mergeCell ref="A20:F20"/>
    <mergeCell ref="G33:H33"/>
    <mergeCell ref="A22:F22"/>
    <mergeCell ref="A23:F23"/>
    <mergeCell ref="A24:F24"/>
    <mergeCell ref="A25:F25"/>
    <mergeCell ref="A26:F26"/>
    <mergeCell ref="A27:F27"/>
    <mergeCell ref="A28:F28"/>
    <mergeCell ref="A29:F29"/>
    <mergeCell ref="A30:F30"/>
    <mergeCell ref="A31:F31"/>
    <mergeCell ref="A33:F33"/>
    <mergeCell ref="A37:F37"/>
    <mergeCell ref="G37:H37"/>
    <mergeCell ref="A34:F34"/>
    <mergeCell ref="G34:H34"/>
    <mergeCell ref="A35:F35"/>
    <mergeCell ref="G35:H35"/>
    <mergeCell ref="A36:F36"/>
    <mergeCell ref="G36:H36"/>
  </mergeCells>
  <dataValidations count="1">
    <dataValidation type="whole" allowBlank="1" showInputMessage="1" showErrorMessage="1" errorTitle="Attention!" error="Valeur numérique attendue" sqref="G11:K16 G18:K22 G24:K25 G27:K31">
      <formula1>-9999999999999</formula1>
      <formula2>9999999999999</formula2>
    </dataValidation>
  </dataValidations>
  <printOptions horizontalCentered="1"/>
  <pageMargins left="0.31496062992125984" right="0.31496062992125984" top="0.23622047244094491" bottom="0.23622047244094491" header="0.31496062992125984" footer="0.31496062992125984"/>
  <drawing r:id="rId1"/>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0">
    <tabColor rgb="FFFFC000"/>
    <pageSetUpPr fitToPage="1"/>
  </sheetPr>
  <dimension ref="A1:P31"/>
  <sheetViews>
    <sheetView showGridLines="0" topLeftCell="C3" workbookViewId="0">
      <selection activeCell="E19" sqref="E19"/>
    </sheetView>
  </sheetViews>
  <sheetFormatPr baseColWidth="10" defaultRowHeight="15" x14ac:dyDescent="0.25"/>
  <cols>
    <col min="2" max="2" width="16.42578125" customWidth="1"/>
    <col min="3" max="3" width="9.7109375" customWidth="1"/>
    <col min="4" max="4" width="8.42578125" customWidth="1"/>
    <col min="5" max="5" width="10.140625" customWidth="1"/>
    <col min="6" max="6" width="13.7109375" customWidth="1"/>
    <col min="7" max="7" width="10.140625" customWidth="1"/>
    <col min="8" max="8" width="13.7109375" customWidth="1"/>
    <col min="9" max="9" width="10.140625" customWidth="1"/>
    <col min="10" max="10" width="13.7109375" customWidth="1"/>
    <col min="11" max="11" width="10.140625" customWidth="1"/>
    <col min="12" max="12" width="13.7109375" customWidth="1"/>
    <col min="13" max="13" width="10.140625" customWidth="1"/>
    <col min="14" max="14" width="13.7109375" customWidth="1"/>
    <col min="15" max="15" width="10.140625" customWidth="1"/>
    <col min="16" max="16" width="13.7109375" customWidth="1"/>
  </cols>
  <sheetData>
    <row r="1" spans="1:16" x14ac:dyDescent="0.25">
      <c r="A1" s="1409" t="s">
        <v>195</v>
      </c>
      <c r="B1" s="1409"/>
      <c r="C1" s="1409"/>
      <c r="D1" s="1409"/>
      <c r="E1" s="1409"/>
      <c r="F1" s="1409"/>
      <c r="G1" s="1409"/>
      <c r="H1" s="1409"/>
      <c r="I1" s="1409"/>
      <c r="J1" s="1409"/>
      <c r="K1" s="1409"/>
      <c r="L1" s="1409"/>
      <c r="M1" s="1409"/>
      <c r="N1" s="1409"/>
      <c r="O1" s="1409"/>
      <c r="P1" s="1409"/>
    </row>
    <row r="2" spans="1:16" ht="24.95" customHeight="1" x14ac:dyDescent="0.25">
      <c r="A2" s="47"/>
      <c r="B2" s="47"/>
      <c r="C2" s="47"/>
      <c r="D2" s="47"/>
      <c r="E2" s="47"/>
      <c r="F2" s="47"/>
      <c r="O2" s="1410" t="s">
        <v>1159</v>
      </c>
      <c r="P2" s="1411"/>
    </row>
    <row r="3" spans="1:16" s="193" customFormat="1" ht="15" customHeight="1" x14ac:dyDescent="0.2">
      <c r="A3" s="589" t="s">
        <v>38</v>
      </c>
      <c r="B3" s="595"/>
      <c r="C3" s="1458">
        <f>'NOTE 31'!C3</f>
        <v>0</v>
      </c>
      <c r="D3" s="1458"/>
      <c r="E3" s="1458"/>
      <c r="F3" s="1458"/>
      <c r="G3" s="1458"/>
      <c r="H3" s="1458"/>
      <c r="I3" s="1458"/>
      <c r="J3" s="1458"/>
      <c r="K3" s="1458"/>
      <c r="L3" s="1458"/>
      <c r="M3" s="1458"/>
      <c r="N3" s="1458"/>
      <c r="O3" s="1458"/>
      <c r="P3" s="1458"/>
    </row>
    <row r="4" spans="1:16" s="193" customFormat="1" ht="15" customHeight="1" x14ac:dyDescent="0.2">
      <c r="A4" s="589" t="s">
        <v>39</v>
      </c>
      <c r="B4" s="1458">
        <f>'NOTE 31'!B4</f>
        <v>0</v>
      </c>
      <c r="C4" s="1458"/>
      <c r="D4" s="1458"/>
      <c r="E4" s="1458"/>
      <c r="F4" s="1458"/>
      <c r="G4" s="1458"/>
      <c r="H4" s="1458"/>
      <c r="I4" s="1458"/>
      <c r="J4" s="1458"/>
      <c r="K4" s="1458"/>
      <c r="L4" s="1458"/>
      <c r="M4" s="1458"/>
      <c r="N4" s="591" t="s">
        <v>40</v>
      </c>
      <c r="O4" s="1500">
        <f>'NOTE 31'!K4</f>
        <v>0</v>
      </c>
      <c r="P4" s="1500"/>
    </row>
    <row r="5" spans="1:16" s="193" customFormat="1" ht="15" customHeight="1" x14ac:dyDescent="0.2">
      <c r="A5" s="589" t="s">
        <v>41</v>
      </c>
      <c r="B5" s="589"/>
      <c r="C5" s="1458">
        <f>'NOTE 31'!C5</f>
        <v>0</v>
      </c>
      <c r="D5" s="1458"/>
      <c r="E5" s="1458"/>
      <c r="F5" s="1458"/>
      <c r="G5" s="1458"/>
      <c r="H5" s="1715" t="s">
        <v>42</v>
      </c>
      <c r="I5" s="1715"/>
      <c r="J5" s="1500">
        <f>'NOTE 31'!H5</f>
        <v>0</v>
      </c>
      <c r="K5" s="1500"/>
      <c r="L5" s="1500"/>
      <c r="M5" s="605"/>
      <c r="N5" s="591" t="s">
        <v>43</v>
      </c>
      <c r="O5" s="1500">
        <f>'NOTE 31'!K5</f>
        <v>0</v>
      </c>
      <c r="P5" s="1500"/>
    </row>
    <row r="6" spans="1:16" s="193" customFormat="1" ht="15" customHeight="1" x14ac:dyDescent="0.2">
      <c r="A6" s="589" t="s">
        <v>1618</v>
      </c>
      <c r="B6" s="589"/>
      <c r="C6" s="1447">
        <f>'NOTE 31'!C6</f>
        <v>0</v>
      </c>
      <c r="D6" s="1447"/>
      <c r="E6" s="1447"/>
      <c r="F6" s="1447"/>
      <c r="G6" s="1447"/>
      <c r="H6" s="593"/>
      <c r="I6" s="593"/>
      <c r="J6" s="463"/>
      <c r="K6" s="463"/>
      <c r="L6" s="463"/>
      <c r="M6" s="607"/>
      <c r="N6" s="594"/>
      <c r="O6" s="463"/>
      <c r="P6" s="463"/>
    </row>
    <row r="7" spans="1:16" ht="35.25" customHeight="1" x14ac:dyDescent="0.25">
      <c r="A7" s="1462" t="s">
        <v>1678</v>
      </c>
      <c r="B7" s="1462"/>
      <c r="C7" s="1462"/>
      <c r="D7" s="1462"/>
      <c r="E7" s="1462"/>
      <c r="F7" s="1462"/>
      <c r="G7" s="1462"/>
      <c r="H7" s="1462"/>
      <c r="I7" s="1462"/>
      <c r="J7" s="1462"/>
      <c r="K7" s="1462"/>
      <c r="L7" s="1462"/>
      <c r="M7" s="1462"/>
      <c r="N7" s="1462"/>
      <c r="O7" s="1462"/>
      <c r="P7" s="1462"/>
    </row>
    <row r="8" spans="1:16" ht="15" customHeight="1" x14ac:dyDescent="0.25">
      <c r="A8" s="1652" t="s">
        <v>946</v>
      </c>
      <c r="B8" s="1652"/>
      <c r="C8" s="1652"/>
      <c r="D8" s="1652" t="s">
        <v>947</v>
      </c>
      <c r="E8" s="1652" t="s">
        <v>1158</v>
      </c>
      <c r="F8" s="1652"/>
      <c r="G8" s="1652" t="s">
        <v>948</v>
      </c>
      <c r="H8" s="1652"/>
      <c r="I8" s="1652" t="s">
        <v>949</v>
      </c>
      <c r="J8" s="1652"/>
      <c r="K8" s="1652" t="s">
        <v>950</v>
      </c>
      <c r="L8" s="1652"/>
      <c r="M8" s="1652" t="s">
        <v>951</v>
      </c>
      <c r="N8" s="1652"/>
      <c r="O8" s="1652" t="s">
        <v>952</v>
      </c>
      <c r="P8" s="1652"/>
    </row>
    <row r="9" spans="1:16" ht="24" customHeight="1" x14ac:dyDescent="0.25">
      <c r="A9" s="1652"/>
      <c r="B9" s="1652"/>
      <c r="C9" s="1652"/>
      <c r="D9" s="1652"/>
      <c r="E9" s="1652"/>
      <c r="F9" s="1652"/>
      <c r="G9" s="1652"/>
      <c r="H9" s="1652"/>
      <c r="I9" s="1652"/>
      <c r="J9" s="1652"/>
      <c r="K9" s="1652"/>
      <c r="L9" s="1652"/>
      <c r="M9" s="1652"/>
      <c r="N9" s="1652"/>
      <c r="O9" s="1652"/>
      <c r="P9" s="1652"/>
    </row>
    <row r="10" spans="1:16" x14ac:dyDescent="0.25">
      <c r="A10" s="1652"/>
      <c r="B10" s="1652"/>
      <c r="C10" s="1652"/>
      <c r="D10" s="1652"/>
      <c r="E10" s="462" t="s">
        <v>953</v>
      </c>
      <c r="F10" s="462" t="s">
        <v>954</v>
      </c>
      <c r="G10" s="462" t="s">
        <v>953</v>
      </c>
      <c r="H10" s="462" t="s">
        <v>954</v>
      </c>
      <c r="I10" s="462" t="s">
        <v>953</v>
      </c>
      <c r="J10" s="462" t="s">
        <v>954</v>
      </c>
      <c r="K10" s="462" t="s">
        <v>953</v>
      </c>
      <c r="L10" s="462" t="s">
        <v>954</v>
      </c>
      <c r="M10" s="462" t="s">
        <v>953</v>
      </c>
      <c r="N10" s="462" t="s">
        <v>954</v>
      </c>
      <c r="O10" s="462" t="s">
        <v>953</v>
      </c>
      <c r="P10" s="462" t="s">
        <v>954</v>
      </c>
    </row>
    <row r="11" spans="1:16" ht="17.25" customHeight="1" x14ac:dyDescent="0.25">
      <c r="A11" s="1641"/>
      <c r="B11" s="1641"/>
      <c r="C11" s="1641"/>
      <c r="D11" s="226"/>
      <c r="E11" s="227"/>
      <c r="F11" s="227"/>
      <c r="G11" s="227"/>
      <c r="H11" s="227"/>
      <c r="I11" s="227"/>
      <c r="J11" s="227"/>
      <c r="K11" s="227"/>
      <c r="L11" s="227"/>
      <c r="M11" s="227"/>
      <c r="N11" s="227"/>
      <c r="O11" s="227"/>
      <c r="P11" s="227"/>
    </row>
    <row r="12" spans="1:16" ht="17.25" customHeight="1" x14ac:dyDescent="0.25">
      <c r="A12" s="1641"/>
      <c r="B12" s="1641"/>
      <c r="C12" s="1641"/>
      <c r="D12" s="226"/>
      <c r="E12" s="227"/>
      <c r="F12" s="227"/>
      <c r="G12" s="227"/>
      <c r="H12" s="227"/>
      <c r="I12" s="227"/>
      <c r="J12" s="227"/>
      <c r="K12" s="227"/>
      <c r="L12" s="227"/>
      <c r="M12" s="227"/>
      <c r="N12" s="227"/>
      <c r="O12" s="227"/>
      <c r="P12" s="227"/>
    </row>
    <row r="13" spans="1:16" ht="17.25" customHeight="1" x14ac:dyDescent="0.25">
      <c r="A13" s="1641"/>
      <c r="B13" s="1641"/>
      <c r="C13" s="1641"/>
      <c r="D13" s="226"/>
      <c r="E13" s="227"/>
      <c r="F13" s="227"/>
      <c r="G13" s="227"/>
      <c r="H13" s="227"/>
      <c r="I13" s="227"/>
      <c r="J13" s="227"/>
      <c r="K13" s="227"/>
      <c r="L13" s="227"/>
      <c r="M13" s="227"/>
      <c r="N13" s="227"/>
      <c r="O13" s="227"/>
      <c r="P13" s="227"/>
    </row>
    <row r="14" spans="1:16" ht="17.25" customHeight="1" x14ac:dyDescent="0.25">
      <c r="A14" s="1641"/>
      <c r="B14" s="1641"/>
      <c r="C14" s="1641"/>
      <c r="D14" s="226"/>
      <c r="E14" s="227"/>
      <c r="F14" s="227"/>
      <c r="G14" s="227"/>
      <c r="H14" s="227"/>
      <c r="I14" s="227"/>
      <c r="J14" s="227"/>
      <c r="K14" s="227"/>
      <c r="L14" s="227"/>
      <c r="M14" s="227"/>
      <c r="N14" s="227"/>
      <c r="O14" s="227"/>
      <c r="P14" s="227"/>
    </row>
    <row r="15" spans="1:16" ht="17.25" customHeight="1" x14ac:dyDescent="0.25">
      <c r="A15" s="1641"/>
      <c r="B15" s="1641"/>
      <c r="C15" s="1641"/>
      <c r="D15" s="226"/>
      <c r="E15" s="227"/>
      <c r="F15" s="227"/>
      <c r="G15" s="227"/>
      <c r="H15" s="227"/>
      <c r="I15" s="227"/>
      <c r="J15" s="227"/>
      <c r="K15" s="227"/>
      <c r="L15" s="227"/>
      <c r="M15" s="227"/>
      <c r="N15" s="227"/>
      <c r="O15" s="227"/>
      <c r="P15" s="227"/>
    </row>
    <row r="16" spans="1:16" ht="17.25" customHeight="1" x14ac:dyDescent="0.25">
      <c r="A16" s="1641"/>
      <c r="B16" s="1641"/>
      <c r="C16" s="1641"/>
      <c r="D16" s="226"/>
      <c r="E16" s="227"/>
      <c r="F16" s="227"/>
      <c r="G16" s="227"/>
      <c r="H16" s="227"/>
      <c r="I16" s="227"/>
      <c r="J16" s="227"/>
      <c r="K16" s="227"/>
      <c r="L16" s="227"/>
      <c r="M16" s="227"/>
      <c r="N16" s="227"/>
      <c r="O16" s="227"/>
      <c r="P16" s="227"/>
    </row>
    <row r="17" spans="1:16" ht="17.25" customHeight="1" x14ac:dyDescent="0.25">
      <c r="A17" s="1641"/>
      <c r="B17" s="1641"/>
      <c r="C17" s="1641"/>
      <c r="D17" s="226"/>
      <c r="E17" s="227"/>
      <c r="F17" s="227"/>
      <c r="G17" s="227"/>
      <c r="H17" s="227"/>
      <c r="I17" s="227"/>
      <c r="J17" s="227"/>
      <c r="K17" s="227"/>
      <c r="L17" s="227"/>
      <c r="M17" s="227"/>
      <c r="N17" s="227"/>
      <c r="O17" s="227"/>
      <c r="P17" s="227"/>
    </row>
    <row r="18" spans="1:16" ht="17.25" customHeight="1" x14ac:dyDescent="0.25">
      <c r="A18" s="1641"/>
      <c r="B18" s="1641"/>
      <c r="C18" s="1641"/>
      <c r="D18" s="226"/>
      <c r="E18" s="227"/>
      <c r="F18" s="227"/>
      <c r="G18" s="227"/>
      <c r="H18" s="227"/>
      <c r="I18" s="227"/>
      <c r="J18" s="227"/>
      <c r="K18" s="227"/>
      <c r="L18" s="227"/>
      <c r="M18" s="227"/>
      <c r="N18" s="227"/>
      <c r="O18" s="227"/>
      <c r="P18" s="227"/>
    </row>
    <row r="19" spans="1:16" ht="17.25" customHeight="1" x14ac:dyDescent="0.25">
      <c r="A19" s="1641"/>
      <c r="B19" s="1641"/>
      <c r="C19" s="1641"/>
      <c r="D19" s="226"/>
      <c r="E19" s="227"/>
      <c r="F19" s="227"/>
      <c r="G19" s="227"/>
      <c r="H19" s="227"/>
      <c r="I19" s="227"/>
      <c r="J19" s="227"/>
      <c r="K19" s="227"/>
      <c r="L19" s="227"/>
      <c r="M19" s="227"/>
      <c r="N19" s="227"/>
      <c r="O19" s="227"/>
      <c r="P19" s="227"/>
    </row>
    <row r="20" spans="1:16" ht="17.25" customHeight="1" x14ac:dyDescent="0.25">
      <c r="A20" s="1641"/>
      <c r="B20" s="1641"/>
      <c r="C20" s="1641"/>
      <c r="D20" s="226"/>
      <c r="E20" s="227"/>
      <c r="F20" s="227"/>
      <c r="G20" s="227"/>
      <c r="H20" s="227"/>
      <c r="I20" s="227"/>
      <c r="J20" s="227"/>
      <c r="K20" s="227"/>
      <c r="L20" s="227"/>
      <c r="M20" s="227"/>
      <c r="N20" s="227"/>
      <c r="O20" s="227"/>
      <c r="P20" s="227"/>
    </row>
    <row r="21" spans="1:16" ht="17.25" customHeight="1" x14ac:dyDescent="0.25">
      <c r="A21" s="1641"/>
      <c r="B21" s="1641"/>
      <c r="C21" s="1641"/>
      <c r="D21" s="230"/>
      <c r="E21" s="228"/>
      <c r="F21" s="228"/>
      <c r="G21" s="228"/>
      <c r="H21" s="228"/>
      <c r="I21" s="228"/>
      <c r="J21" s="228"/>
      <c r="K21" s="228"/>
      <c r="L21" s="228"/>
      <c r="M21" s="228"/>
      <c r="N21" s="228"/>
      <c r="O21" s="228"/>
      <c r="P21" s="228"/>
    </row>
    <row r="22" spans="1:16" ht="17.25" customHeight="1" x14ac:dyDescent="0.25">
      <c r="A22" s="1641"/>
      <c r="B22" s="1641"/>
      <c r="C22" s="1641"/>
      <c r="D22" s="230"/>
      <c r="E22" s="228"/>
      <c r="F22" s="228"/>
      <c r="G22" s="228"/>
      <c r="H22" s="228"/>
      <c r="I22" s="228"/>
      <c r="J22" s="228"/>
      <c r="K22" s="228"/>
      <c r="L22" s="228"/>
      <c r="M22" s="228"/>
      <c r="N22" s="228"/>
      <c r="O22" s="228"/>
      <c r="P22" s="228"/>
    </row>
    <row r="23" spans="1:16" ht="17.25" customHeight="1" x14ac:dyDescent="0.25">
      <c r="A23" s="1641"/>
      <c r="B23" s="1641"/>
      <c r="C23" s="1641"/>
      <c r="D23" s="230"/>
      <c r="E23" s="228"/>
      <c r="F23" s="228"/>
      <c r="G23" s="228"/>
      <c r="H23" s="228"/>
      <c r="I23" s="228"/>
      <c r="J23" s="228"/>
      <c r="K23" s="228"/>
      <c r="L23" s="228"/>
      <c r="M23" s="228"/>
      <c r="N23" s="228"/>
      <c r="O23" s="228"/>
      <c r="P23" s="228"/>
    </row>
    <row r="24" spans="1:16" ht="17.25" customHeight="1" x14ac:dyDescent="0.25">
      <c r="A24" s="1641"/>
      <c r="B24" s="1641"/>
      <c r="C24" s="1641"/>
      <c r="D24" s="230"/>
      <c r="E24" s="228"/>
      <c r="F24" s="228"/>
      <c r="G24" s="228"/>
      <c r="H24" s="228"/>
      <c r="I24" s="228"/>
      <c r="J24" s="228"/>
      <c r="K24" s="228"/>
      <c r="L24" s="228"/>
      <c r="M24" s="228"/>
      <c r="N24" s="228"/>
      <c r="O24" s="228"/>
      <c r="P24" s="228"/>
    </row>
    <row r="25" spans="1:16" ht="17.25" customHeight="1" x14ac:dyDescent="0.25">
      <c r="A25" s="1641"/>
      <c r="B25" s="1641"/>
      <c r="C25" s="1641"/>
      <c r="D25" s="230"/>
      <c r="E25" s="228"/>
      <c r="F25" s="228"/>
      <c r="G25" s="228"/>
      <c r="H25" s="228"/>
      <c r="I25" s="228"/>
      <c r="J25" s="228"/>
      <c r="K25" s="228"/>
      <c r="L25" s="228"/>
      <c r="M25" s="228"/>
      <c r="N25" s="228"/>
      <c r="O25" s="228"/>
      <c r="P25" s="228"/>
    </row>
    <row r="26" spans="1:16" ht="17.25" customHeight="1" x14ac:dyDescent="0.25">
      <c r="A26" s="1641"/>
      <c r="B26" s="1641"/>
      <c r="C26" s="1641"/>
      <c r="D26" s="230"/>
      <c r="E26" s="228"/>
      <c r="F26" s="228"/>
      <c r="G26" s="228"/>
      <c r="H26" s="228"/>
      <c r="I26" s="228"/>
      <c r="J26" s="228"/>
      <c r="K26" s="228"/>
      <c r="L26" s="228"/>
      <c r="M26" s="228"/>
      <c r="N26" s="228"/>
      <c r="O26" s="228"/>
      <c r="P26" s="228"/>
    </row>
    <row r="27" spans="1:16" ht="17.25" customHeight="1" x14ac:dyDescent="0.25">
      <c r="A27" s="1641"/>
      <c r="B27" s="1641"/>
      <c r="C27" s="1641"/>
      <c r="D27" s="230"/>
      <c r="E27" s="228"/>
      <c r="F27" s="228"/>
      <c r="G27" s="228"/>
      <c r="H27" s="228"/>
      <c r="I27" s="228"/>
      <c r="J27" s="228"/>
      <c r="K27" s="228"/>
      <c r="L27" s="228"/>
      <c r="M27" s="228"/>
      <c r="N27" s="228"/>
      <c r="O27" s="228"/>
      <c r="P27" s="228"/>
    </row>
    <row r="28" spans="1:16" ht="17.25" customHeight="1" x14ac:dyDescent="0.25">
      <c r="A28" s="1641"/>
      <c r="B28" s="1641"/>
      <c r="C28" s="1641"/>
      <c r="D28" s="230"/>
      <c r="E28" s="228"/>
      <c r="F28" s="228"/>
      <c r="G28" s="228"/>
      <c r="H28" s="228"/>
      <c r="I28" s="228"/>
      <c r="J28" s="228"/>
      <c r="K28" s="228"/>
      <c r="L28" s="228"/>
      <c r="M28" s="228"/>
      <c r="N28" s="228"/>
      <c r="O28" s="228"/>
      <c r="P28" s="228"/>
    </row>
    <row r="29" spans="1:16" ht="17.25" customHeight="1" x14ac:dyDescent="0.25">
      <c r="A29" s="1768" t="s">
        <v>1679</v>
      </c>
      <c r="B29" s="1769"/>
      <c r="C29" s="1769"/>
      <c r="D29" s="1770"/>
      <c r="E29" s="229"/>
      <c r="F29" s="229"/>
      <c r="G29" s="229"/>
      <c r="H29" s="229"/>
      <c r="I29" s="229"/>
      <c r="J29" s="229"/>
      <c r="K29" s="229"/>
      <c r="L29" s="229"/>
      <c r="M29" s="229"/>
      <c r="N29" s="229"/>
      <c r="O29" s="229"/>
      <c r="P29" s="229"/>
    </row>
    <row r="30" spans="1:16" ht="17.25" customHeight="1" x14ac:dyDescent="0.25">
      <c r="A30" s="1771" t="s">
        <v>499</v>
      </c>
      <c r="B30" s="1772"/>
      <c r="C30" s="1772"/>
      <c r="D30" s="1773"/>
      <c r="E30" s="225">
        <f>SUM(E11:E29)</f>
        <v>0</v>
      </c>
      <c r="F30" s="225">
        <f t="shared" ref="F30:P30" si="0">SUM(F11:F29)</f>
        <v>0</v>
      </c>
      <c r="G30" s="225">
        <f t="shared" si="0"/>
        <v>0</v>
      </c>
      <c r="H30" s="225">
        <f t="shared" si="0"/>
        <v>0</v>
      </c>
      <c r="I30" s="225">
        <f t="shared" si="0"/>
        <v>0</v>
      </c>
      <c r="J30" s="225">
        <f t="shared" si="0"/>
        <v>0</v>
      </c>
      <c r="K30" s="225">
        <f t="shared" si="0"/>
        <v>0</v>
      </c>
      <c r="L30" s="225">
        <f t="shared" si="0"/>
        <v>0</v>
      </c>
      <c r="M30" s="225">
        <f t="shared" si="0"/>
        <v>0</v>
      </c>
      <c r="N30" s="225">
        <f t="shared" si="0"/>
        <v>0</v>
      </c>
      <c r="O30" s="225">
        <f t="shared" si="0"/>
        <v>0</v>
      </c>
      <c r="P30" s="225">
        <f t="shared" si="0"/>
        <v>0</v>
      </c>
    </row>
    <row r="31" spans="1:16" x14ac:dyDescent="0.25">
      <c r="A31" s="971" t="s">
        <v>1680</v>
      </c>
    </row>
  </sheetData>
  <sheetProtection selectLockedCells="1"/>
  <mergeCells count="39">
    <mergeCell ref="A29:D29"/>
    <mergeCell ref="A30:D30"/>
    <mergeCell ref="C5:G5"/>
    <mergeCell ref="H5:I5"/>
    <mergeCell ref="A22:C22"/>
    <mergeCell ref="A11:C11"/>
    <mergeCell ref="A12:C12"/>
    <mergeCell ref="A13:C13"/>
    <mergeCell ref="A14:C14"/>
    <mergeCell ref="A15:C15"/>
    <mergeCell ref="A16:C16"/>
    <mergeCell ref="A17:C17"/>
    <mergeCell ref="A18:C18"/>
    <mergeCell ref="A19:C19"/>
    <mergeCell ref="A20:C20"/>
    <mergeCell ref="A21:C21"/>
    <mergeCell ref="J5:L5"/>
    <mergeCell ref="A7:P7"/>
    <mergeCell ref="A8:C10"/>
    <mergeCell ref="D8:D10"/>
    <mergeCell ref="E8:F9"/>
    <mergeCell ref="G8:H9"/>
    <mergeCell ref="I8:J9"/>
    <mergeCell ref="K8:L9"/>
    <mergeCell ref="M8:N9"/>
    <mergeCell ref="O8:P9"/>
    <mergeCell ref="O5:P5"/>
    <mergeCell ref="C6:G6"/>
    <mergeCell ref="A1:P1"/>
    <mergeCell ref="O2:P2"/>
    <mergeCell ref="C3:P3"/>
    <mergeCell ref="B4:M4"/>
    <mergeCell ref="O4:P4"/>
    <mergeCell ref="A28:C28"/>
    <mergeCell ref="A23:C23"/>
    <mergeCell ref="A24:C24"/>
    <mergeCell ref="A25:C25"/>
    <mergeCell ref="A26:C26"/>
    <mergeCell ref="A27:C27"/>
  </mergeCells>
  <dataValidations count="1">
    <dataValidation type="whole" allowBlank="1" showInputMessage="1" showErrorMessage="1" errorTitle="Attention!" error="Valeur numérique attendue" sqref="E11:P29">
      <formula1>-9999999999999</formula1>
      <formula2>9999999999999</formula2>
    </dataValidation>
  </dataValidations>
  <printOptions horizontalCentered="1"/>
  <pageMargins left="0.23622047244094491" right="0.23622047244094491"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theme="0"/>
    <pageSetUpPr fitToPage="1"/>
  </sheetPr>
  <dimension ref="A1:V64"/>
  <sheetViews>
    <sheetView showGridLines="0" zoomScale="30" zoomScaleNormal="30" zoomScalePageLayoutView="30" workbookViewId="0">
      <selection activeCell="E19" sqref="E19"/>
    </sheetView>
  </sheetViews>
  <sheetFormatPr baseColWidth="10" defaultColWidth="11.42578125" defaultRowHeight="14.25" x14ac:dyDescent="0.2"/>
  <cols>
    <col min="1" max="1" width="3.7109375" style="28" customWidth="1"/>
    <col min="2" max="2" width="1.140625" style="28" customWidth="1"/>
    <col min="3" max="3" width="7" style="28" customWidth="1"/>
    <col min="4" max="4" width="18.7109375" style="28" customWidth="1"/>
    <col min="5" max="5" width="4.140625" style="28" customWidth="1"/>
    <col min="6" max="6" width="5.42578125" style="28" customWidth="1"/>
    <col min="7" max="7" width="8.7109375" style="28" customWidth="1"/>
    <col min="8" max="8" width="8.85546875" style="28" customWidth="1"/>
    <col min="9" max="9" width="5.85546875" style="28" customWidth="1"/>
    <col min="10" max="10" width="3.140625" style="28" customWidth="1"/>
    <col min="11" max="11" width="1.28515625" style="28" customWidth="1"/>
    <col min="12" max="12" width="1.140625" style="28" customWidth="1"/>
    <col min="13" max="13" width="5.28515625" style="28" customWidth="1"/>
    <col min="14" max="14" width="2.85546875" style="28" customWidth="1"/>
    <col min="15" max="18" width="3.42578125" style="28" customWidth="1"/>
    <col min="19" max="19" width="3.28515625" style="28" customWidth="1"/>
    <col min="20" max="20" width="4.140625" style="28" customWidth="1"/>
    <col min="21" max="21" width="3.42578125" style="28" customWidth="1"/>
    <col min="22" max="22" width="4.42578125" style="28" customWidth="1"/>
    <col min="23" max="16384" width="11.42578125" style="28"/>
  </cols>
  <sheetData>
    <row r="1" spans="1:22" ht="15" customHeight="1" x14ac:dyDescent="0.2">
      <c r="A1" s="1237" t="s">
        <v>195</v>
      </c>
      <c r="B1" s="1237"/>
      <c r="C1" s="1237"/>
      <c r="D1" s="1237"/>
      <c r="E1" s="1237"/>
      <c r="F1" s="1237"/>
      <c r="G1" s="1237"/>
      <c r="H1" s="1237"/>
      <c r="I1" s="1237"/>
      <c r="J1" s="1237"/>
      <c r="K1" s="1237"/>
      <c r="L1" s="1237"/>
      <c r="M1" s="1237"/>
      <c r="N1" s="1237"/>
      <c r="O1" s="1237"/>
      <c r="P1" s="1237"/>
      <c r="Q1" s="1237"/>
      <c r="R1" s="1237"/>
      <c r="S1" s="1237"/>
      <c r="T1" s="1237"/>
      <c r="U1" s="1237"/>
      <c r="V1" s="1237"/>
    </row>
    <row r="2" spans="1:22" s="25" customFormat="1" ht="20.25" customHeight="1" x14ac:dyDescent="0.25">
      <c r="A2" s="27"/>
      <c r="B2" s="27"/>
      <c r="C2" s="29"/>
      <c r="D2" s="30"/>
      <c r="E2" s="31"/>
      <c r="F2" s="31"/>
      <c r="G2" s="31"/>
      <c r="H2" s="31"/>
      <c r="I2" s="31"/>
      <c r="J2" s="31"/>
      <c r="K2" s="31"/>
      <c r="L2" s="31"/>
      <c r="M2" s="32"/>
      <c r="O2" s="33"/>
      <c r="P2" s="33"/>
      <c r="R2" s="1232" t="s">
        <v>37</v>
      </c>
      <c r="S2" s="1233"/>
      <c r="T2" s="1233"/>
      <c r="U2" s="1233"/>
      <c r="V2" s="1234"/>
    </row>
    <row r="3" spans="1:22" s="8" customFormat="1" ht="15" customHeight="1" x14ac:dyDescent="0.2">
      <c r="A3" s="30" t="s">
        <v>38</v>
      </c>
      <c r="B3" s="30"/>
      <c r="C3" s="30"/>
      <c r="D3" s="398"/>
      <c r="E3" s="1198">
        <f>GARDE!D22</f>
        <v>0</v>
      </c>
      <c r="F3" s="1198"/>
      <c r="G3" s="1198"/>
      <c r="H3" s="1198"/>
      <c r="I3" s="1198"/>
      <c r="J3" s="1198"/>
      <c r="K3" s="1198"/>
      <c r="L3" s="1198"/>
      <c r="M3" s="1198"/>
      <c r="N3" s="1198"/>
      <c r="O3" s="1198"/>
      <c r="P3" s="1198"/>
      <c r="Q3" s="1198"/>
      <c r="R3" s="1198"/>
      <c r="S3" s="1198"/>
      <c r="T3" s="1198"/>
      <c r="U3" s="1198"/>
      <c r="V3" s="1198"/>
    </row>
    <row r="4" spans="1:22" s="8" customFormat="1" ht="15" customHeight="1" x14ac:dyDescent="0.2">
      <c r="A4" s="30" t="s">
        <v>39</v>
      </c>
      <c r="B4" s="30"/>
      <c r="C4" s="399"/>
      <c r="D4" s="1198">
        <f>GARDE!C28</f>
        <v>0</v>
      </c>
      <c r="E4" s="1198"/>
      <c r="F4" s="1198"/>
      <c r="G4" s="1198"/>
      <c r="H4" s="1198"/>
      <c r="I4" s="1198"/>
      <c r="J4" s="1198"/>
      <c r="K4" s="1198"/>
      <c r="L4" s="1198"/>
      <c r="M4" s="1198"/>
      <c r="N4" s="1198"/>
      <c r="O4" s="1198"/>
      <c r="P4" s="400" t="s">
        <v>40</v>
      </c>
      <c r="Q4" s="401"/>
      <c r="R4" s="401"/>
      <c r="S4" s="1199">
        <f>GARDE!C26</f>
        <v>0</v>
      </c>
      <c r="T4" s="1199"/>
      <c r="U4" s="1199"/>
      <c r="V4" s="1199"/>
    </row>
    <row r="5" spans="1:22" s="8" customFormat="1" ht="15" customHeight="1" x14ac:dyDescent="0.2">
      <c r="A5" s="30" t="s">
        <v>1465</v>
      </c>
      <c r="B5" s="30"/>
      <c r="C5" s="30"/>
      <c r="D5" s="283"/>
      <c r="E5" s="1197">
        <f>GARDE!D30</f>
        <v>0</v>
      </c>
      <c r="F5" s="1197"/>
      <c r="G5" s="1197"/>
      <c r="H5" s="398" t="s">
        <v>42</v>
      </c>
      <c r="I5" s="30"/>
      <c r="J5" s="1228"/>
      <c r="K5" s="1228"/>
      <c r="L5" s="1228"/>
      <c r="M5" s="1228"/>
      <c r="N5" s="1228"/>
      <c r="O5" s="1228"/>
      <c r="P5" s="1228"/>
      <c r="Q5" s="398" t="s">
        <v>43</v>
      </c>
      <c r="R5" s="30"/>
      <c r="S5" s="283"/>
      <c r="T5" s="30"/>
      <c r="U5" s="1226"/>
      <c r="V5" s="1226"/>
    </row>
    <row r="6" spans="1:22" s="8" customFormat="1" ht="15" customHeight="1" x14ac:dyDescent="0.2">
      <c r="A6" s="8" t="s">
        <v>1466</v>
      </c>
      <c r="E6" s="1210">
        <f>GARDE!D31</f>
        <v>0</v>
      </c>
      <c r="F6" s="1210"/>
      <c r="G6" s="1210"/>
      <c r="H6" s="402"/>
      <c r="I6" s="402"/>
      <c r="J6" s="402"/>
      <c r="K6" s="402"/>
      <c r="L6" s="402"/>
      <c r="M6" s="402"/>
      <c r="N6" s="402"/>
      <c r="O6" s="402"/>
      <c r="P6" s="402"/>
      <c r="Q6" s="402"/>
      <c r="R6" s="402"/>
      <c r="S6" s="402"/>
      <c r="T6" s="402"/>
      <c r="U6" s="402"/>
      <c r="V6" s="402"/>
    </row>
    <row r="7" spans="1:22" ht="30" customHeight="1" x14ac:dyDescent="0.2">
      <c r="A7" s="1227" t="s">
        <v>1582</v>
      </c>
      <c r="B7" s="1227"/>
      <c r="C7" s="1227"/>
      <c r="D7" s="1227"/>
      <c r="E7" s="1227"/>
      <c r="F7" s="1227"/>
      <c r="G7" s="1227"/>
      <c r="H7" s="1227"/>
      <c r="I7" s="1227"/>
      <c r="J7" s="1227"/>
      <c r="K7" s="1227"/>
      <c r="L7" s="1227"/>
      <c r="M7" s="1227"/>
      <c r="N7" s="1227"/>
      <c r="O7" s="1227"/>
      <c r="P7" s="1227"/>
      <c r="Q7" s="1227"/>
      <c r="R7" s="1227"/>
      <c r="S7" s="1227"/>
      <c r="T7" s="1227"/>
      <c r="U7" s="1227"/>
      <c r="V7" s="1227"/>
    </row>
    <row r="8" spans="1:22" s="2" customFormat="1" ht="18" customHeight="1" x14ac:dyDescent="0.25">
      <c r="A8" s="520" t="s">
        <v>44</v>
      </c>
      <c r="B8" s="380"/>
      <c r="C8" s="41" t="s">
        <v>45</v>
      </c>
      <c r="D8" s="41"/>
      <c r="E8" s="41"/>
      <c r="F8" s="41"/>
      <c r="G8" s="41"/>
      <c r="H8" s="41"/>
      <c r="I8" s="41"/>
      <c r="J8" s="41"/>
      <c r="K8" s="41"/>
      <c r="L8" s="41"/>
      <c r="M8" s="381" t="s">
        <v>46</v>
      </c>
      <c r="N8" s="1240"/>
      <c r="O8" s="1241"/>
      <c r="P8" s="1241"/>
      <c r="Q8" s="1241"/>
      <c r="R8" s="41" t="s">
        <v>47</v>
      </c>
      <c r="S8" s="1240"/>
      <c r="T8" s="1241"/>
      <c r="U8" s="1241"/>
      <c r="V8" s="1242"/>
    </row>
    <row r="9" spans="1:22" s="2" customFormat="1" ht="5.25" customHeight="1" x14ac:dyDescent="0.25">
      <c r="A9" s="37"/>
      <c r="B9" s="36"/>
      <c r="C9" s="36"/>
      <c r="D9" s="36"/>
      <c r="E9" s="36"/>
      <c r="F9" s="36"/>
      <c r="G9" s="36"/>
      <c r="H9" s="36"/>
      <c r="I9" s="36"/>
      <c r="J9" s="36"/>
      <c r="K9" s="36"/>
      <c r="L9" s="36"/>
      <c r="M9" s="36"/>
      <c r="N9" s="36"/>
      <c r="O9" s="36"/>
      <c r="P9" s="36"/>
      <c r="Q9" s="36"/>
      <c r="R9" s="36"/>
      <c r="S9" s="36"/>
      <c r="T9" s="36"/>
      <c r="U9" s="36"/>
      <c r="V9" s="38"/>
    </row>
    <row r="10" spans="1:22" s="2" customFormat="1" ht="12.75" customHeight="1" x14ac:dyDescent="0.25">
      <c r="A10" s="520" t="s">
        <v>48</v>
      </c>
      <c r="B10" s="35"/>
      <c r="C10" s="519" t="s">
        <v>49</v>
      </c>
      <c r="D10" s="519"/>
      <c r="H10" s="1235"/>
      <c r="I10" s="1236"/>
      <c r="K10" s="286"/>
      <c r="L10" s="36"/>
      <c r="N10" s="36"/>
      <c r="O10" s="36"/>
      <c r="P10" s="36"/>
      <c r="Q10" s="36"/>
      <c r="R10" s="36"/>
      <c r="S10" s="36"/>
      <c r="T10" s="1202" t="s">
        <v>53</v>
      </c>
      <c r="U10" s="36"/>
      <c r="V10" s="38"/>
    </row>
    <row r="11" spans="1:22" s="2" customFormat="1" ht="5.25" customHeight="1" x14ac:dyDescent="0.25">
      <c r="A11" s="37"/>
      <c r="B11" s="36"/>
      <c r="C11" s="36"/>
      <c r="D11" s="36"/>
      <c r="E11" s="36"/>
      <c r="F11" s="36"/>
      <c r="G11" s="36"/>
      <c r="H11" s="36"/>
      <c r="I11" s="36"/>
      <c r="J11" s="36"/>
      <c r="K11" s="36"/>
      <c r="L11" s="36"/>
      <c r="M11" s="36"/>
      <c r="N11" s="36"/>
      <c r="O11" s="36"/>
      <c r="P11" s="36"/>
      <c r="Q11" s="36"/>
      <c r="R11" s="36"/>
      <c r="S11" s="36"/>
      <c r="T11" s="1203"/>
      <c r="U11" s="36"/>
      <c r="V11" s="38"/>
    </row>
    <row r="12" spans="1:22" s="2" customFormat="1" ht="12.75" customHeight="1" x14ac:dyDescent="0.25">
      <c r="A12" s="520" t="s">
        <v>50</v>
      </c>
      <c r="B12" s="35"/>
      <c r="C12" s="519" t="s">
        <v>51</v>
      </c>
      <c r="D12" s="36"/>
      <c r="E12" s="36"/>
      <c r="F12" s="36"/>
      <c r="G12" s="36"/>
      <c r="H12" s="1235"/>
      <c r="I12" s="1236"/>
      <c r="K12" s="36" t="s">
        <v>52</v>
      </c>
      <c r="L12" s="36"/>
      <c r="O12" s="36"/>
      <c r="P12" s="36"/>
      <c r="Q12" s="36"/>
      <c r="R12" s="36"/>
      <c r="S12" s="36"/>
      <c r="T12" s="36"/>
      <c r="U12" s="1204"/>
      <c r="V12" s="1206"/>
    </row>
    <row r="13" spans="1:22" s="2" customFormat="1" ht="5.25" customHeight="1" x14ac:dyDescent="0.25">
      <c r="A13" s="37"/>
      <c r="B13" s="36"/>
      <c r="C13" s="36"/>
      <c r="D13" s="36"/>
      <c r="E13" s="36"/>
      <c r="F13" s="36"/>
      <c r="G13" s="36"/>
      <c r="H13" s="36"/>
      <c r="I13" s="36"/>
      <c r="J13" s="36"/>
      <c r="K13" s="36"/>
      <c r="L13" s="36"/>
      <c r="M13" s="36"/>
      <c r="N13" s="36"/>
      <c r="O13" s="36"/>
      <c r="P13" s="36"/>
      <c r="Q13" s="36"/>
      <c r="R13" s="36"/>
      <c r="S13" s="36"/>
      <c r="T13" s="36"/>
      <c r="U13" s="36"/>
      <c r="V13" s="38"/>
    </row>
    <row r="14" spans="1:22" s="2" customFormat="1" ht="12.75" customHeight="1" x14ac:dyDescent="0.25">
      <c r="A14" s="520" t="s">
        <v>57</v>
      </c>
      <c r="B14" s="36"/>
      <c r="C14" s="290"/>
      <c r="D14" s="1204"/>
      <c r="E14" s="1206"/>
      <c r="F14" s="36"/>
      <c r="G14" s="36"/>
      <c r="H14" s="36"/>
      <c r="I14" s="36"/>
      <c r="J14" s="520" t="s">
        <v>61</v>
      </c>
      <c r="K14" s="1204"/>
      <c r="L14" s="1205"/>
      <c r="M14" s="1205"/>
      <c r="N14" s="1205"/>
      <c r="O14" s="1205"/>
      <c r="P14" s="1205"/>
      <c r="Q14" s="1205"/>
      <c r="R14" s="1205"/>
      <c r="S14" s="1205"/>
      <c r="T14" s="1206"/>
      <c r="U14" s="36"/>
      <c r="V14" s="38"/>
    </row>
    <row r="15" spans="1:22" s="2" customFormat="1" ht="12.75" customHeight="1" x14ac:dyDescent="0.25">
      <c r="A15" s="37"/>
      <c r="B15" s="36"/>
      <c r="C15" s="281" t="s">
        <v>54</v>
      </c>
      <c r="D15" s="1200" t="s">
        <v>55</v>
      </c>
      <c r="E15" s="1200"/>
      <c r="F15" s="36"/>
      <c r="G15" s="36"/>
      <c r="H15" s="36"/>
      <c r="I15" s="36"/>
      <c r="J15" s="36"/>
      <c r="K15" s="1200" t="s">
        <v>56</v>
      </c>
      <c r="L15" s="1200"/>
      <c r="M15" s="1200"/>
      <c r="N15" s="1200"/>
      <c r="O15" s="1200"/>
      <c r="P15" s="1200"/>
      <c r="Q15" s="1200"/>
      <c r="R15" s="1200"/>
      <c r="S15" s="1200"/>
      <c r="T15" s="1200"/>
      <c r="U15" s="36"/>
      <c r="V15" s="38"/>
    </row>
    <row r="16" spans="1:22" s="2" customFormat="1" ht="5.25" customHeight="1" x14ac:dyDescent="0.25">
      <c r="A16" s="37"/>
      <c r="B16" s="36"/>
      <c r="C16" s="281"/>
      <c r="D16" s="281"/>
      <c r="E16" s="281"/>
      <c r="F16" s="36"/>
      <c r="G16" s="36"/>
      <c r="H16" s="36"/>
      <c r="I16" s="36"/>
      <c r="J16" s="36"/>
      <c r="K16" s="281"/>
      <c r="L16" s="281"/>
      <c r="M16" s="281"/>
      <c r="N16" s="281"/>
      <c r="O16" s="281"/>
      <c r="P16" s="281"/>
      <c r="Q16" s="281"/>
      <c r="R16" s="281"/>
      <c r="S16" s="281"/>
      <c r="T16" s="281"/>
      <c r="U16" s="36"/>
      <c r="V16" s="38"/>
    </row>
    <row r="17" spans="1:22" s="2" customFormat="1" ht="12.75" customHeight="1" x14ac:dyDescent="0.25">
      <c r="A17" s="520" t="s">
        <v>64</v>
      </c>
      <c r="B17" s="36"/>
      <c r="C17" s="1229"/>
      <c r="D17" s="1206"/>
      <c r="E17" s="520" t="s">
        <v>69</v>
      </c>
      <c r="F17" s="1204"/>
      <c r="G17" s="1205"/>
      <c r="H17" s="1205"/>
      <c r="I17" s="1206"/>
      <c r="J17" s="36"/>
      <c r="K17" s="36"/>
      <c r="L17" s="36"/>
      <c r="M17" s="36"/>
      <c r="N17" s="36"/>
      <c r="O17" s="36"/>
      <c r="P17" s="520" t="s">
        <v>71</v>
      </c>
      <c r="Q17" s="1204"/>
      <c r="R17" s="1205"/>
      <c r="S17" s="1205"/>
      <c r="T17" s="1205"/>
      <c r="U17" s="1205"/>
      <c r="V17" s="1206"/>
    </row>
    <row r="18" spans="1:22" s="2" customFormat="1" ht="12.75" customHeight="1" x14ac:dyDescent="0.25">
      <c r="A18" s="37"/>
      <c r="B18" s="36"/>
      <c r="C18" s="1200" t="s">
        <v>58</v>
      </c>
      <c r="D18" s="1200"/>
      <c r="E18" s="36"/>
      <c r="F18" s="1200" t="s">
        <v>59</v>
      </c>
      <c r="G18" s="1200"/>
      <c r="H18" s="1200"/>
      <c r="I18" s="1200"/>
      <c r="J18" s="36"/>
      <c r="K18" s="36"/>
      <c r="L18" s="36"/>
      <c r="M18" s="36"/>
      <c r="N18" s="36"/>
      <c r="O18" s="36"/>
      <c r="Q18" s="1200" t="s">
        <v>60</v>
      </c>
      <c r="R18" s="1200"/>
      <c r="S18" s="1200"/>
      <c r="T18" s="1200"/>
      <c r="U18" s="1200"/>
      <c r="V18" s="1201"/>
    </row>
    <row r="19" spans="1:22" s="2" customFormat="1" ht="5.25" customHeight="1" x14ac:dyDescent="0.25">
      <c r="A19" s="37"/>
      <c r="B19" s="36"/>
      <c r="C19" s="281"/>
      <c r="D19" s="281"/>
      <c r="E19" s="36"/>
      <c r="F19" s="281"/>
      <c r="G19" s="281"/>
      <c r="H19" s="281"/>
      <c r="I19" s="36"/>
      <c r="J19" s="36"/>
      <c r="K19" s="36"/>
      <c r="L19" s="36"/>
      <c r="M19" s="36"/>
      <c r="N19" s="36"/>
      <c r="O19" s="36"/>
      <c r="Q19" s="281"/>
      <c r="R19" s="281"/>
      <c r="S19" s="281"/>
      <c r="T19" s="281"/>
      <c r="U19" s="281"/>
      <c r="V19" s="282"/>
    </row>
    <row r="20" spans="1:22" s="2" customFormat="1" ht="12.75" customHeight="1" x14ac:dyDescent="0.25">
      <c r="A20" s="520" t="s">
        <v>1410</v>
      </c>
      <c r="B20" s="36"/>
      <c r="C20" s="1204"/>
      <c r="D20" s="1205"/>
      <c r="E20" s="1205"/>
      <c r="F20" s="1205"/>
      <c r="G20" s="1205"/>
      <c r="H20" s="1205"/>
      <c r="I20" s="1205"/>
      <c r="J20" s="1205"/>
      <c r="K20" s="1205"/>
      <c r="L20" s="1205"/>
      <c r="M20" s="1205"/>
      <c r="N20" s="1205"/>
      <c r="O20" s="1205"/>
      <c r="P20" s="1206"/>
      <c r="Q20" s="1204"/>
      <c r="R20" s="1205"/>
      <c r="S20" s="1205"/>
      <c r="T20" s="1205"/>
      <c r="U20" s="1205"/>
      <c r="V20" s="1206"/>
    </row>
    <row r="21" spans="1:22" s="2" customFormat="1" ht="12.75" customHeight="1" x14ac:dyDescent="0.25">
      <c r="A21" s="37"/>
      <c r="B21" s="36"/>
      <c r="C21" s="1200" t="s">
        <v>62</v>
      </c>
      <c r="D21" s="1200"/>
      <c r="E21" s="1200"/>
      <c r="F21" s="1200"/>
      <c r="G21" s="1200"/>
      <c r="H21" s="1200"/>
      <c r="I21" s="1200"/>
      <c r="J21" s="1200"/>
      <c r="K21" s="1200"/>
      <c r="L21" s="1200"/>
      <c r="M21" s="1200"/>
      <c r="N21" s="1200"/>
      <c r="O21" s="1200"/>
      <c r="P21" s="1200"/>
      <c r="Q21" s="1200" t="s">
        <v>63</v>
      </c>
      <c r="R21" s="1200"/>
      <c r="S21" s="1200"/>
      <c r="T21" s="1200"/>
      <c r="U21" s="1200"/>
      <c r="V21" s="1201"/>
    </row>
    <row r="22" spans="1:22" s="2" customFormat="1" ht="5.25" customHeight="1" x14ac:dyDescent="0.25">
      <c r="A22" s="37"/>
      <c r="B22" s="36"/>
      <c r="C22" s="281"/>
      <c r="D22" s="281"/>
      <c r="E22" s="36"/>
      <c r="F22" s="281"/>
      <c r="G22" s="281"/>
      <c r="H22" s="281"/>
      <c r="I22" s="36"/>
      <c r="J22" s="36"/>
      <c r="K22" s="36"/>
      <c r="L22" s="36"/>
      <c r="M22" s="36"/>
      <c r="N22" s="36"/>
      <c r="O22" s="36"/>
      <c r="Q22" s="281"/>
      <c r="R22" s="281"/>
      <c r="S22" s="281"/>
      <c r="T22" s="281"/>
      <c r="U22" s="281"/>
      <c r="V22" s="282"/>
    </row>
    <row r="23" spans="1:22" s="2" customFormat="1" ht="12.75" customHeight="1" x14ac:dyDescent="0.25">
      <c r="A23" s="520" t="s">
        <v>86</v>
      </c>
      <c r="B23" s="36"/>
      <c r="C23" s="1245"/>
      <c r="D23" s="1246"/>
      <c r="E23" s="1207"/>
      <c r="F23" s="1208"/>
      <c r="G23" s="1208"/>
      <c r="H23" s="1208"/>
      <c r="I23" s="1208"/>
      <c r="J23" s="1209"/>
      <c r="K23" s="1204"/>
      <c r="L23" s="1205"/>
      <c r="M23" s="1206"/>
      <c r="N23" s="1204"/>
      <c r="O23" s="1205"/>
      <c r="P23" s="1206"/>
      <c r="Q23" s="1204"/>
      <c r="R23" s="1205"/>
      <c r="S23" s="1205"/>
      <c r="T23" s="1205"/>
      <c r="U23" s="1205"/>
      <c r="V23" s="1206"/>
    </row>
    <row r="24" spans="1:22" s="2" customFormat="1" ht="12.75" customHeight="1" x14ac:dyDescent="0.25">
      <c r="A24" s="37"/>
      <c r="B24" s="36"/>
      <c r="C24" s="1200" t="s">
        <v>65</v>
      </c>
      <c r="D24" s="1200"/>
      <c r="E24" s="1200" t="s">
        <v>1469</v>
      </c>
      <c r="F24" s="1200"/>
      <c r="G24" s="1200"/>
      <c r="H24" s="1200"/>
      <c r="I24" s="1200"/>
      <c r="J24" s="1200"/>
      <c r="K24" s="1200" t="s">
        <v>66</v>
      </c>
      <c r="L24" s="1200"/>
      <c r="M24" s="1200"/>
      <c r="N24" s="1200" t="s">
        <v>67</v>
      </c>
      <c r="O24" s="1200"/>
      <c r="P24" s="1200"/>
      <c r="Q24" s="1200" t="s">
        <v>68</v>
      </c>
      <c r="R24" s="1200"/>
      <c r="S24" s="1200"/>
      <c r="T24" s="1200"/>
      <c r="U24" s="1200"/>
      <c r="V24" s="1201"/>
    </row>
    <row r="25" spans="1:22" s="2" customFormat="1" ht="5.25" customHeight="1" x14ac:dyDescent="0.25">
      <c r="A25" s="37"/>
      <c r="B25" s="36"/>
      <c r="C25" s="281"/>
      <c r="D25" s="281"/>
      <c r="E25" s="36"/>
      <c r="F25" s="281"/>
      <c r="G25" s="281"/>
      <c r="H25" s="281"/>
      <c r="I25" s="36"/>
      <c r="J25" s="36"/>
      <c r="K25" s="36"/>
      <c r="L25" s="36"/>
      <c r="M25" s="36"/>
      <c r="N25" s="36"/>
      <c r="O25" s="36"/>
      <c r="Q25" s="281"/>
      <c r="R25" s="281"/>
      <c r="S25" s="281"/>
      <c r="T25" s="281"/>
      <c r="U25" s="281"/>
      <c r="V25" s="282"/>
    </row>
    <row r="26" spans="1:22" s="2" customFormat="1" ht="12.75" customHeight="1" x14ac:dyDescent="0.25">
      <c r="A26" s="520" t="s">
        <v>88</v>
      </c>
      <c r="B26" s="36"/>
      <c r="C26" s="1204"/>
      <c r="D26" s="1205"/>
      <c r="E26" s="1205"/>
      <c r="F26" s="1205"/>
      <c r="G26" s="1205"/>
      <c r="H26" s="1205"/>
      <c r="I26" s="1205"/>
      <c r="J26" s="1205"/>
      <c r="K26" s="1205"/>
      <c r="L26" s="1205"/>
      <c r="M26" s="1205"/>
      <c r="N26" s="1205"/>
      <c r="O26" s="1205"/>
      <c r="P26" s="1205"/>
      <c r="Q26" s="1205"/>
      <c r="R26" s="1205"/>
      <c r="S26" s="1205"/>
      <c r="T26" s="1205"/>
      <c r="U26" s="1205"/>
      <c r="V26" s="1206"/>
    </row>
    <row r="27" spans="1:22" s="2" customFormat="1" ht="12.75" customHeight="1" x14ac:dyDescent="0.25">
      <c r="A27" s="37"/>
      <c r="B27" s="36"/>
      <c r="C27" s="1200" t="s">
        <v>70</v>
      </c>
      <c r="D27" s="1200"/>
      <c r="E27" s="1200"/>
      <c r="F27" s="1200"/>
      <c r="G27" s="1200"/>
      <c r="H27" s="1200"/>
      <c r="I27" s="1200"/>
      <c r="J27" s="1200"/>
      <c r="K27" s="1200"/>
      <c r="L27" s="1200"/>
      <c r="M27" s="1200"/>
      <c r="N27" s="1200"/>
      <c r="O27" s="1200"/>
      <c r="P27" s="1200"/>
      <c r="Q27" s="1200"/>
      <c r="R27" s="1200"/>
      <c r="S27" s="1200"/>
      <c r="T27" s="1200"/>
      <c r="U27" s="1200"/>
      <c r="V27" s="1201"/>
    </row>
    <row r="28" spans="1:22" s="2" customFormat="1" ht="9.75" customHeight="1" x14ac:dyDescent="0.25">
      <c r="A28" s="37"/>
      <c r="B28" s="36"/>
      <c r="C28" s="281"/>
      <c r="D28" s="281"/>
      <c r="E28" s="36"/>
      <c r="F28" s="281"/>
      <c r="G28" s="281"/>
      <c r="H28" s="281"/>
      <c r="I28" s="36"/>
      <c r="J28" s="36"/>
      <c r="K28" s="36"/>
      <c r="L28" s="36"/>
      <c r="M28" s="36"/>
      <c r="N28" s="36"/>
      <c r="O28" s="36"/>
      <c r="P28" s="520" t="s">
        <v>92</v>
      </c>
      <c r="Q28" s="281"/>
      <c r="R28" s="281"/>
      <c r="S28" s="281"/>
      <c r="T28" s="281"/>
      <c r="U28" s="281"/>
      <c r="V28" s="282"/>
    </row>
    <row r="29" spans="1:22" s="2" customFormat="1" ht="12.75" customHeight="1" x14ac:dyDescent="0.25">
      <c r="A29" s="520" t="s">
        <v>90</v>
      </c>
      <c r="B29" s="36"/>
      <c r="C29" s="1204"/>
      <c r="D29" s="1205"/>
      <c r="E29" s="1205"/>
      <c r="F29" s="1205"/>
      <c r="G29" s="1205"/>
      <c r="H29" s="1205"/>
      <c r="I29" s="1205"/>
      <c r="J29" s="1205"/>
      <c r="K29" s="1205"/>
      <c r="L29" s="1205"/>
      <c r="M29" s="1205"/>
      <c r="N29" s="1205"/>
      <c r="O29" s="1206"/>
      <c r="P29" s="1211"/>
      <c r="Q29" s="1205"/>
      <c r="R29" s="1205"/>
      <c r="S29" s="1205"/>
      <c r="T29" s="1205"/>
      <c r="U29" s="1205"/>
      <c r="V29" s="1206"/>
    </row>
    <row r="30" spans="1:22" s="2" customFormat="1" ht="12.75" customHeight="1" x14ac:dyDescent="0.25">
      <c r="A30" s="37"/>
      <c r="B30" s="36"/>
      <c r="C30" s="1200" t="s">
        <v>72</v>
      </c>
      <c r="D30" s="1200"/>
      <c r="E30" s="1200"/>
      <c r="F30" s="1200"/>
      <c r="G30" s="1200"/>
      <c r="H30" s="1200"/>
      <c r="I30" s="1200"/>
      <c r="J30" s="1200"/>
      <c r="K30" s="1200"/>
      <c r="L30" s="1200"/>
      <c r="M30" s="1200"/>
      <c r="N30" s="1200"/>
      <c r="O30" s="1200"/>
      <c r="P30" s="1221" t="s">
        <v>73</v>
      </c>
      <c r="Q30" s="1221"/>
      <c r="R30" s="1221"/>
      <c r="S30" s="1221"/>
      <c r="T30" s="1221"/>
      <c r="U30" s="1221"/>
      <c r="V30" s="1222"/>
    </row>
    <row r="31" spans="1:22" s="2" customFormat="1" ht="6" customHeight="1" x14ac:dyDescent="0.25">
      <c r="A31" s="37"/>
      <c r="B31" s="36"/>
      <c r="C31" s="281"/>
      <c r="D31" s="281"/>
      <c r="E31" s="281"/>
      <c r="F31" s="281"/>
      <c r="G31" s="281"/>
      <c r="H31" s="281"/>
      <c r="I31" s="281"/>
      <c r="J31" s="281"/>
      <c r="K31" s="281"/>
      <c r="L31" s="281"/>
      <c r="M31" s="281"/>
      <c r="N31" s="281"/>
      <c r="O31" s="281"/>
      <c r="P31" s="281"/>
      <c r="Q31" s="281"/>
      <c r="R31" s="281"/>
      <c r="S31" s="281"/>
      <c r="T31" s="281"/>
      <c r="U31" s="281"/>
      <c r="V31" s="282"/>
    </row>
    <row r="32" spans="1:22" s="2" customFormat="1" ht="12.75" customHeight="1" x14ac:dyDescent="0.25">
      <c r="A32" s="520" t="s">
        <v>94</v>
      </c>
      <c r="B32" s="36"/>
      <c r="C32" s="1204"/>
      <c r="D32" s="1205"/>
      <c r="E32" s="1205"/>
      <c r="F32" s="1205"/>
      <c r="G32" s="1205"/>
      <c r="H32" s="1205"/>
      <c r="I32" s="1205"/>
      <c r="J32" s="1205"/>
      <c r="K32" s="1205"/>
      <c r="L32" s="1205"/>
      <c r="M32" s="1205"/>
      <c r="N32" s="1205"/>
      <c r="O32" s="1205"/>
      <c r="P32" s="1205"/>
      <c r="Q32" s="1205"/>
      <c r="R32" s="1205"/>
      <c r="S32" s="1205"/>
      <c r="T32" s="1205"/>
      <c r="U32" s="1205"/>
      <c r="V32" s="1206"/>
    </row>
    <row r="33" spans="1:22" s="2" customFormat="1" ht="12.75" customHeight="1" x14ac:dyDescent="0.25">
      <c r="A33" s="37"/>
      <c r="B33" s="36"/>
      <c r="C33" s="1200" t="s">
        <v>1470</v>
      </c>
      <c r="D33" s="1200"/>
      <c r="E33" s="1200"/>
      <c r="F33" s="1200"/>
      <c r="G33" s="1200"/>
      <c r="H33" s="1200"/>
      <c r="I33" s="1200"/>
      <c r="J33" s="1200"/>
      <c r="K33" s="1200"/>
      <c r="L33" s="1200"/>
      <c r="M33" s="1200"/>
      <c r="N33" s="1200"/>
      <c r="O33" s="1200"/>
      <c r="P33" s="1200"/>
      <c r="Q33" s="1200"/>
      <c r="R33" s="1200"/>
      <c r="S33" s="1200"/>
      <c r="T33" s="1200"/>
      <c r="U33" s="1200"/>
      <c r="V33" s="1201"/>
    </row>
    <row r="34" spans="1:22" s="2" customFormat="1" ht="6" customHeight="1" x14ac:dyDescent="0.25">
      <c r="A34" s="37"/>
      <c r="B34" s="36"/>
      <c r="C34" s="281"/>
      <c r="D34" s="281"/>
      <c r="E34" s="281"/>
      <c r="F34" s="281"/>
      <c r="G34" s="281"/>
      <c r="H34" s="281"/>
      <c r="I34" s="281"/>
      <c r="J34" s="281"/>
      <c r="K34" s="281"/>
      <c r="L34" s="281"/>
      <c r="M34" s="281"/>
      <c r="N34" s="281"/>
      <c r="O34" s="281"/>
      <c r="P34" s="281"/>
      <c r="Q34" s="281"/>
      <c r="R34" s="281"/>
      <c r="S34" s="281"/>
      <c r="T34" s="281"/>
      <c r="U34" s="281"/>
      <c r="V34" s="282"/>
    </row>
    <row r="35" spans="1:22" s="2" customFormat="1" ht="12.75" customHeight="1" x14ac:dyDescent="0.25">
      <c r="A35" s="520" t="s">
        <v>97</v>
      </c>
      <c r="B35" s="36"/>
      <c r="C35" s="1204"/>
      <c r="D35" s="1205"/>
      <c r="E35" s="1205"/>
      <c r="F35" s="1205"/>
      <c r="G35" s="1205"/>
      <c r="H35" s="1205"/>
      <c r="I35" s="1205"/>
      <c r="J35" s="1205"/>
      <c r="K35" s="1205"/>
      <c r="L35" s="1205"/>
      <c r="M35" s="1205"/>
      <c r="N35" s="1205"/>
      <c r="O35" s="1205"/>
      <c r="P35" s="1205"/>
      <c r="Q35" s="1205"/>
      <c r="R35" s="1205"/>
      <c r="S35" s="1205"/>
      <c r="T35" s="1205"/>
      <c r="U35" s="1205"/>
      <c r="V35" s="1206"/>
    </row>
    <row r="36" spans="1:22" s="2" customFormat="1" ht="12.75" customHeight="1" x14ac:dyDescent="0.25">
      <c r="A36" s="37"/>
      <c r="B36" s="36"/>
      <c r="C36" s="1200" t="s">
        <v>1468</v>
      </c>
      <c r="D36" s="1200"/>
      <c r="E36" s="1200"/>
      <c r="F36" s="1200"/>
      <c r="G36" s="1200"/>
      <c r="H36" s="1200"/>
      <c r="I36" s="1200"/>
      <c r="J36" s="1200"/>
      <c r="K36" s="1200"/>
      <c r="L36" s="1200"/>
      <c r="M36" s="1200"/>
      <c r="N36" s="1200"/>
      <c r="O36" s="1200"/>
      <c r="P36" s="1200"/>
      <c r="Q36" s="1200"/>
      <c r="R36" s="1200"/>
      <c r="S36" s="1200"/>
      <c r="T36" s="1200"/>
      <c r="U36" s="1200"/>
      <c r="V36" s="1201"/>
    </row>
    <row r="37" spans="1:22" s="2" customFormat="1" ht="12.75" customHeight="1" x14ac:dyDescent="0.25">
      <c r="A37" s="37"/>
      <c r="B37" s="36"/>
      <c r="C37" s="1243" t="s">
        <v>1411</v>
      </c>
      <c r="D37" s="1243"/>
      <c r="E37" s="1243"/>
      <c r="F37" s="1243"/>
      <c r="G37" s="1243"/>
      <c r="H37" s="1243"/>
      <c r="I37" s="1243"/>
      <c r="J37" s="1243"/>
      <c r="K37" s="1243"/>
      <c r="L37" s="1243"/>
      <c r="M37" s="1243"/>
      <c r="N37" s="1243"/>
      <c r="O37" s="1243"/>
      <c r="P37" s="1243"/>
      <c r="Q37" s="1243"/>
      <c r="R37" s="1243"/>
      <c r="S37" s="1243"/>
      <c r="T37" s="1243"/>
      <c r="U37" s="1243"/>
      <c r="V37" s="1244"/>
    </row>
    <row r="38" spans="1:22" s="2" customFormat="1" ht="7.5" customHeight="1" x14ac:dyDescent="0.25">
      <c r="A38" s="37"/>
      <c r="B38" s="36"/>
      <c r="C38" s="1230"/>
      <c r="D38" s="1230"/>
      <c r="E38" s="1230"/>
      <c r="F38" s="1230"/>
      <c r="G38" s="1230"/>
      <c r="H38" s="1230"/>
      <c r="I38" s="1230"/>
      <c r="J38" s="1230"/>
      <c r="K38" s="1230"/>
      <c r="L38" s="1230"/>
      <c r="M38" s="1230"/>
      <c r="N38" s="1230"/>
      <c r="O38" s="1230"/>
      <c r="P38" s="1230"/>
      <c r="Q38" s="1230"/>
      <c r="R38" s="1230"/>
      <c r="S38" s="1230"/>
      <c r="T38" s="1230"/>
      <c r="U38" s="1230"/>
      <c r="V38" s="1231"/>
    </row>
    <row r="39" spans="1:22" s="2" customFormat="1" ht="12.75" customHeight="1" x14ac:dyDescent="0.25">
      <c r="A39" s="520" t="s">
        <v>87</v>
      </c>
      <c r="B39" s="36"/>
      <c r="C39" s="1204"/>
      <c r="D39" s="1205"/>
      <c r="E39" s="1205"/>
      <c r="F39" s="1205"/>
      <c r="G39" s="1205"/>
      <c r="H39" s="1205"/>
      <c r="I39" s="1205"/>
      <c r="J39" s="1205"/>
      <c r="K39" s="1205"/>
      <c r="L39" s="1205"/>
      <c r="M39" s="1205"/>
      <c r="N39" s="1205"/>
      <c r="O39" s="1205"/>
      <c r="P39" s="1205"/>
      <c r="Q39" s="1205"/>
      <c r="R39" s="1205"/>
      <c r="S39" s="1205"/>
      <c r="T39" s="1205"/>
      <c r="U39" s="1205"/>
      <c r="V39" s="1206"/>
    </row>
    <row r="40" spans="1:22" s="2" customFormat="1" ht="13.5" customHeight="1" x14ac:dyDescent="0.25">
      <c r="A40" s="37"/>
      <c r="B40" s="36"/>
      <c r="C40" s="1200" t="s">
        <v>1412</v>
      </c>
      <c r="D40" s="1200"/>
      <c r="E40" s="1200"/>
      <c r="F40" s="1200"/>
      <c r="G40" s="1200"/>
      <c r="H40" s="1200"/>
      <c r="I40" s="1200"/>
      <c r="J40" s="1200"/>
      <c r="K40" s="1200"/>
      <c r="L40" s="1200"/>
      <c r="M40" s="1200"/>
      <c r="N40" s="1200"/>
      <c r="O40" s="1200"/>
      <c r="P40" s="1200"/>
      <c r="Q40" s="1200"/>
      <c r="R40" s="1200"/>
      <c r="S40" s="1200"/>
      <c r="T40" s="1200"/>
      <c r="U40" s="1200"/>
      <c r="V40" s="1201"/>
    </row>
    <row r="41" spans="1:22" s="2" customFormat="1" ht="11.25" customHeight="1" x14ac:dyDescent="0.25">
      <c r="A41" s="37"/>
      <c r="B41" s="36"/>
      <c r="C41" s="1221" t="s">
        <v>1413</v>
      </c>
      <c r="D41" s="1221"/>
      <c r="E41" s="1221"/>
      <c r="F41" s="1221"/>
      <c r="G41" s="1221"/>
      <c r="H41" s="1221"/>
      <c r="I41" s="1221"/>
      <c r="J41" s="1221"/>
      <c r="K41" s="1221"/>
      <c r="L41" s="1221"/>
      <c r="M41" s="1221"/>
      <c r="N41" s="1221"/>
      <c r="O41" s="1221"/>
      <c r="P41" s="1221"/>
      <c r="Q41" s="1221"/>
      <c r="R41" s="1221"/>
      <c r="S41" s="1221"/>
      <c r="T41" s="1221"/>
      <c r="U41" s="1221"/>
      <c r="V41" s="1222"/>
    </row>
    <row r="42" spans="1:22" s="2" customFormat="1" ht="5.25" customHeight="1" x14ac:dyDescent="0.25">
      <c r="A42" s="37"/>
      <c r="B42" s="36"/>
      <c r="C42" s="281"/>
      <c r="D42" s="281"/>
      <c r="E42" s="281"/>
      <c r="F42" s="281"/>
      <c r="G42" s="281"/>
      <c r="H42" s="281"/>
      <c r="I42" s="281"/>
      <c r="J42" s="281"/>
      <c r="K42" s="281"/>
      <c r="L42" s="281"/>
      <c r="M42" s="281"/>
      <c r="N42" s="281"/>
      <c r="O42" s="281"/>
      <c r="P42" s="281"/>
      <c r="Q42" s="281"/>
      <c r="R42" s="281"/>
      <c r="S42" s="281"/>
      <c r="T42" s="281"/>
      <c r="U42" s="281"/>
      <c r="V42" s="282"/>
    </row>
    <row r="43" spans="1:22" s="2" customFormat="1" ht="12.75" customHeight="1" x14ac:dyDescent="0.25">
      <c r="A43" s="520" t="s">
        <v>89</v>
      </c>
      <c r="B43" s="36"/>
      <c r="C43" s="1204"/>
      <c r="D43" s="1205"/>
      <c r="E43" s="1205"/>
      <c r="F43" s="1205"/>
      <c r="G43" s="1205"/>
      <c r="H43" s="1205"/>
      <c r="I43" s="1205"/>
      <c r="J43" s="1205"/>
      <c r="K43" s="1205"/>
      <c r="L43" s="1205"/>
      <c r="M43" s="1205"/>
      <c r="N43" s="1205"/>
      <c r="O43" s="1205"/>
      <c r="P43" s="1205"/>
      <c r="Q43" s="1205"/>
      <c r="R43" s="1205"/>
      <c r="S43" s="1205"/>
      <c r="T43" s="1205"/>
      <c r="U43" s="1205"/>
      <c r="V43" s="1206"/>
    </row>
    <row r="44" spans="1:22" s="2" customFormat="1" ht="12.75" customHeight="1" x14ac:dyDescent="0.25">
      <c r="A44" s="37"/>
      <c r="B44" s="36"/>
      <c r="C44" s="1200" t="s">
        <v>1412</v>
      </c>
      <c r="D44" s="1200"/>
      <c r="E44" s="1200"/>
      <c r="F44" s="1200"/>
      <c r="G44" s="1200"/>
      <c r="H44" s="1200"/>
      <c r="I44" s="1200"/>
      <c r="J44" s="1200"/>
      <c r="K44" s="1200"/>
      <c r="L44" s="1200"/>
      <c r="M44" s="1200"/>
      <c r="N44" s="1200"/>
      <c r="O44" s="1200"/>
      <c r="P44" s="1200"/>
      <c r="Q44" s="1200"/>
      <c r="R44" s="1200"/>
      <c r="S44" s="1200"/>
      <c r="T44" s="1200"/>
      <c r="U44" s="1200"/>
      <c r="V44" s="1201"/>
    </row>
    <row r="45" spans="1:22" s="2" customFormat="1" ht="11.25" customHeight="1" x14ac:dyDescent="0.25">
      <c r="A45" s="37"/>
      <c r="B45" s="36"/>
      <c r="C45" s="1221" t="s">
        <v>1414</v>
      </c>
      <c r="D45" s="1221"/>
      <c r="E45" s="1221"/>
      <c r="F45" s="1221"/>
      <c r="G45" s="1221"/>
      <c r="H45" s="1221"/>
      <c r="I45" s="1221"/>
      <c r="J45" s="1221"/>
      <c r="K45" s="1221"/>
      <c r="L45" s="1221"/>
      <c r="M45" s="1221"/>
      <c r="N45" s="1221"/>
      <c r="O45" s="1221"/>
      <c r="P45" s="1221"/>
      <c r="Q45" s="1221"/>
      <c r="R45" s="1221"/>
      <c r="S45" s="1221"/>
      <c r="T45" s="1221"/>
      <c r="U45" s="1221"/>
      <c r="V45" s="1222"/>
    </row>
    <row r="46" spans="1:22" s="2" customFormat="1" ht="16.5" customHeight="1" x14ac:dyDescent="0.25">
      <c r="A46" s="37"/>
      <c r="B46" s="36"/>
      <c r="C46" s="36"/>
      <c r="D46" s="36"/>
      <c r="E46" s="36"/>
      <c r="F46" s="36"/>
      <c r="G46" s="36"/>
      <c r="H46" s="36"/>
      <c r="I46" s="36"/>
      <c r="J46" s="36"/>
      <c r="K46" s="36"/>
      <c r="L46" s="36"/>
      <c r="M46" s="36"/>
      <c r="N46" s="36"/>
      <c r="O46" s="36"/>
      <c r="P46" s="287" t="s">
        <v>15</v>
      </c>
      <c r="Q46" s="36"/>
      <c r="R46" s="949"/>
      <c r="S46" s="36"/>
      <c r="T46" s="287" t="s">
        <v>15</v>
      </c>
      <c r="U46" s="36"/>
      <c r="V46" s="38"/>
    </row>
    <row r="47" spans="1:22" s="2" customFormat="1" ht="15" customHeight="1" x14ac:dyDescent="0.25">
      <c r="A47" s="520" t="s">
        <v>91</v>
      </c>
      <c r="B47" s="36"/>
      <c r="C47" s="36"/>
      <c r="D47" s="36"/>
      <c r="E47" s="55"/>
      <c r="F47" s="36"/>
      <c r="G47" s="36"/>
      <c r="H47" s="36"/>
      <c r="I47" s="36"/>
      <c r="J47" s="36"/>
      <c r="K47" s="36"/>
      <c r="L47" s="36"/>
      <c r="M47" s="36"/>
      <c r="N47" s="36"/>
      <c r="O47" s="1221" t="s">
        <v>74</v>
      </c>
      <c r="P47" s="1221"/>
      <c r="Q47" s="1221"/>
      <c r="R47" s="354"/>
      <c r="S47" s="354"/>
      <c r="T47" s="354" t="s">
        <v>75</v>
      </c>
      <c r="U47" s="354"/>
      <c r="V47" s="38"/>
    </row>
    <row r="48" spans="1:22" s="2" customFormat="1" ht="22.5" customHeight="1" x14ac:dyDescent="0.25">
      <c r="A48" s="37"/>
      <c r="B48" s="36"/>
      <c r="C48" s="36"/>
      <c r="D48" s="36"/>
      <c r="E48" s="36"/>
      <c r="F48" s="36"/>
      <c r="G48" s="36"/>
      <c r="H48" s="36"/>
      <c r="I48" s="36"/>
      <c r="J48" s="36"/>
      <c r="K48" s="36"/>
      <c r="L48" s="36"/>
      <c r="M48" s="36"/>
      <c r="N48" s="1238" t="s">
        <v>76</v>
      </c>
      <c r="O48" s="1238"/>
      <c r="P48" s="1238"/>
      <c r="Q48" s="1238"/>
      <c r="R48" s="1238"/>
      <c r="S48" s="1238"/>
      <c r="T48" s="1238"/>
      <c r="U48" s="1238"/>
      <c r="V48" s="1239"/>
    </row>
    <row r="49" spans="1:22" s="2" customFormat="1" ht="13.5" customHeight="1" x14ac:dyDescent="0.25">
      <c r="A49" s="37"/>
      <c r="B49" s="36"/>
      <c r="C49" s="36"/>
      <c r="D49" s="36"/>
      <c r="E49" s="36"/>
      <c r="F49" s="36"/>
      <c r="G49" s="36"/>
      <c r="H49" s="36"/>
      <c r="I49" s="36"/>
      <c r="J49" s="520" t="s">
        <v>1418</v>
      </c>
      <c r="K49" s="36"/>
      <c r="L49" s="36"/>
      <c r="M49" s="36"/>
      <c r="N49" s="36"/>
      <c r="O49" s="36"/>
      <c r="P49" s="36"/>
      <c r="Q49" s="36"/>
      <c r="R49" s="36"/>
      <c r="S49" s="36"/>
      <c r="T49" s="36"/>
      <c r="U49" s="36"/>
      <c r="V49" s="38"/>
    </row>
    <row r="50" spans="1:22" s="2" customFormat="1" ht="15" customHeight="1" x14ac:dyDescent="0.25">
      <c r="A50" s="520" t="s">
        <v>1415</v>
      </c>
      <c r="B50" s="36"/>
      <c r="C50" s="1204"/>
      <c r="D50" s="1205"/>
      <c r="E50" s="1205"/>
      <c r="F50" s="1205"/>
      <c r="G50" s="1205"/>
      <c r="H50" s="1206"/>
      <c r="I50" s="36"/>
      <c r="J50" s="1223" t="s">
        <v>77</v>
      </c>
      <c r="K50" s="1224"/>
      <c r="L50" s="1224"/>
      <c r="M50" s="1224"/>
      <c r="N50" s="1224"/>
      <c r="O50" s="1224"/>
      <c r="P50" s="1224"/>
      <c r="Q50" s="1224"/>
      <c r="R50" s="1224"/>
      <c r="S50" s="1224"/>
      <c r="T50" s="1224"/>
      <c r="U50" s="1224"/>
      <c r="V50" s="1225"/>
    </row>
    <row r="51" spans="1:22" s="2" customFormat="1" ht="12.75" customHeight="1" x14ac:dyDescent="0.25">
      <c r="A51" s="37"/>
      <c r="B51" s="36"/>
      <c r="C51" s="1200" t="s">
        <v>78</v>
      </c>
      <c r="D51" s="1200"/>
      <c r="E51" s="1200"/>
      <c r="F51" s="1200"/>
      <c r="G51" s="1200"/>
      <c r="H51" s="1200"/>
      <c r="I51" s="36"/>
      <c r="J51" s="1218" t="s">
        <v>79</v>
      </c>
      <c r="K51" s="1219"/>
      <c r="L51" s="1219"/>
      <c r="M51" s="1219"/>
      <c r="N51" s="1219"/>
      <c r="O51" s="1219"/>
      <c r="P51" s="1220"/>
      <c r="Q51" s="1218" t="s">
        <v>80</v>
      </c>
      <c r="R51" s="1219"/>
      <c r="S51" s="1219"/>
      <c r="T51" s="1219"/>
      <c r="U51" s="1219"/>
      <c r="V51" s="1220"/>
    </row>
    <row r="52" spans="1:22" s="2" customFormat="1" ht="12.75" customHeight="1" x14ac:dyDescent="0.25">
      <c r="A52" s="37"/>
      <c r="B52" s="36"/>
      <c r="C52" s="36"/>
      <c r="D52" s="36"/>
      <c r="E52" s="36"/>
      <c r="F52" s="36"/>
      <c r="G52" s="36"/>
      <c r="H52" s="36"/>
      <c r="I52" s="36"/>
      <c r="J52" s="1215"/>
      <c r="K52" s="1216"/>
      <c r="L52" s="1216"/>
      <c r="M52" s="1216"/>
      <c r="N52" s="1216"/>
      <c r="O52" s="1216"/>
      <c r="P52" s="1217"/>
      <c r="Q52" s="1212"/>
      <c r="R52" s="1213"/>
      <c r="S52" s="1213"/>
      <c r="T52" s="1213"/>
      <c r="U52" s="1213"/>
      <c r="V52" s="1214"/>
    </row>
    <row r="53" spans="1:22" s="2" customFormat="1" ht="12" customHeight="1" x14ac:dyDescent="0.25">
      <c r="A53" s="520" t="s">
        <v>1416</v>
      </c>
      <c r="B53" s="36"/>
      <c r="C53" s="1204"/>
      <c r="D53" s="1205"/>
      <c r="E53" s="1205"/>
      <c r="F53" s="1205"/>
      <c r="G53" s="1205"/>
      <c r="H53" s="1206"/>
      <c r="I53" s="36"/>
      <c r="J53" s="1215"/>
      <c r="K53" s="1216"/>
      <c r="L53" s="1216"/>
      <c r="M53" s="1216"/>
      <c r="N53" s="1216"/>
      <c r="O53" s="1216"/>
      <c r="P53" s="1217"/>
      <c r="Q53" s="1212"/>
      <c r="R53" s="1213"/>
      <c r="S53" s="1213"/>
      <c r="T53" s="1213"/>
      <c r="U53" s="1213"/>
      <c r="V53" s="1214"/>
    </row>
    <row r="54" spans="1:22" s="2" customFormat="1" ht="12.75" customHeight="1" x14ac:dyDescent="0.25">
      <c r="A54" s="37"/>
      <c r="B54" s="36"/>
      <c r="C54" s="1200" t="s">
        <v>81</v>
      </c>
      <c r="D54" s="1200"/>
      <c r="E54" s="1200"/>
      <c r="F54" s="1200"/>
      <c r="G54" s="1200"/>
      <c r="H54" s="1200"/>
      <c r="I54" s="36"/>
      <c r="J54" s="1215"/>
      <c r="K54" s="1216"/>
      <c r="L54" s="1216"/>
      <c r="M54" s="1216"/>
      <c r="N54" s="1216"/>
      <c r="O54" s="1216"/>
      <c r="P54" s="1217"/>
      <c r="Q54" s="1212"/>
      <c r="R54" s="1213"/>
      <c r="S54" s="1213"/>
      <c r="T54" s="1213"/>
      <c r="U54" s="1213"/>
      <c r="V54" s="1214"/>
    </row>
    <row r="55" spans="1:22" s="2" customFormat="1" ht="12.75" customHeight="1" x14ac:dyDescent="0.25">
      <c r="A55" s="37"/>
      <c r="B55" s="36"/>
      <c r="C55" s="36"/>
      <c r="D55" s="36"/>
      <c r="E55" s="36"/>
      <c r="F55" s="36"/>
      <c r="G55" s="36"/>
      <c r="H55" s="36"/>
      <c r="I55" s="36"/>
      <c r="J55" s="1215"/>
      <c r="K55" s="1216"/>
      <c r="L55" s="1216"/>
      <c r="M55" s="1216"/>
      <c r="N55" s="1216"/>
      <c r="O55" s="1216"/>
      <c r="P55" s="1217"/>
      <c r="Q55" s="1212"/>
      <c r="R55" s="1213"/>
      <c r="S55" s="1213"/>
      <c r="T55" s="1213"/>
      <c r="U55" s="1213"/>
      <c r="V55" s="1214"/>
    </row>
    <row r="56" spans="1:22" s="2" customFormat="1" ht="12.75" customHeight="1" x14ac:dyDescent="0.25">
      <c r="A56" s="520" t="s">
        <v>1417</v>
      </c>
      <c r="B56" s="36"/>
      <c r="C56" s="1235"/>
      <c r="D56" s="1205"/>
      <c r="E56" s="1205"/>
      <c r="F56" s="1205"/>
      <c r="G56" s="1205"/>
      <c r="H56" s="1206"/>
      <c r="I56" s="36"/>
      <c r="J56" s="1215"/>
      <c r="K56" s="1216"/>
      <c r="L56" s="1216"/>
      <c r="M56" s="1216"/>
      <c r="N56" s="1216"/>
      <c r="O56" s="1216"/>
      <c r="P56" s="1217"/>
      <c r="Q56" s="1212"/>
      <c r="R56" s="1213"/>
      <c r="S56" s="1213"/>
      <c r="T56" s="1213"/>
      <c r="U56" s="1213"/>
      <c r="V56" s="1214"/>
    </row>
    <row r="57" spans="1:22" s="2" customFormat="1" ht="12.75" customHeight="1" x14ac:dyDescent="0.25">
      <c r="A57" s="37"/>
      <c r="B57" s="36"/>
      <c r="C57" s="1200" t="s">
        <v>82</v>
      </c>
      <c r="D57" s="1200"/>
      <c r="E57" s="1200"/>
      <c r="F57" s="1200"/>
      <c r="G57" s="1200"/>
      <c r="H57" s="1200"/>
      <c r="I57" s="36"/>
      <c r="J57" s="1215"/>
      <c r="K57" s="1216"/>
      <c r="L57" s="1216"/>
      <c r="M57" s="1216"/>
      <c r="N57" s="1216"/>
      <c r="O57" s="1216"/>
      <c r="P57" s="1217"/>
      <c r="Q57" s="1212"/>
      <c r="R57" s="1213"/>
      <c r="S57" s="1213"/>
      <c r="T57" s="1213"/>
      <c r="U57" s="1213"/>
      <c r="V57" s="1214"/>
    </row>
    <row r="58" spans="1:22" s="2" customFormat="1" ht="12.75" customHeight="1" x14ac:dyDescent="0.25">
      <c r="A58" s="37"/>
      <c r="B58" s="36"/>
      <c r="C58" s="36"/>
      <c r="D58" s="36"/>
      <c r="E58" s="36"/>
      <c r="F58" s="36"/>
      <c r="G58" s="36"/>
      <c r="H58" s="36"/>
      <c r="I58" s="36"/>
      <c r="J58" s="1215"/>
      <c r="K58" s="1216"/>
      <c r="L58" s="1216"/>
      <c r="M58" s="1216"/>
      <c r="N58" s="1216"/>
      <c r="O58" s="1216"/>
      <c r="P58" s="1217"/>
      <c r="Q58" s="1212"/>
      <c r="R58" s="1213"/>
      <c r="S58" s="1213"/>
      <c r="T58" s="1213"/>
      <c r="U58" s="1213"/>
      <c r="V58" s="1214"/>
    </row>
    <row r="59" spans="1:22" s="2" customFormat="1" ht="12.75" customHeight="1" x14ac:dyDescent="0.25">
      <c r="A59" s="37"/>
      <c r="B59" s="36"/>
      <c r="C59" s="40"/>
      <c r="D59" s="41"/>
      <c r="E59" s="41"/>
      <c r="F59" s="41"/>
      <c r="G59" s="41"/>
      <c r="H59" s="42"/>
      <c r="I59" s="36"/>
      <c r="J59" s="1215"/>
      <c r="K59" s="1216"/>
      <c r="L59" s="1216"/>
      <c r="M59" s="1216"/>
      <c r="N59" s="1216"/>
      <c r="O59" s="1216"/>
      <c r="P59" s="1217"/>
      <c r="Q59" s="1212"/>
      <c r="R59" s="1213"/>
      <c r="S59" s="1213"/>
      <c r="T59" s="1213"/>
      <c r="U59" s="1213"/>
      <c r="V59" s="1214"/>
    </row>
    <row r="60" spans="1:22" s="2" customFormat="1" ht="12.75" customHeight="1" x14ac:dyDescent="0.25">
      <c r="A60" s="37"/>
      <c r="B60" s="36"/>
      <c r="C60" s="37"/>
      <c r="D60" s="36"/>
      <c r="E60" s="36"/>
      <c r="F60" s="36"/>
      <c r="G60" s="36"/>
      <c r="H60" s="38"/>
      <c r="I60" s="36"/>
      <c r="J60" s="1215"/>
      <c r="K60" s="1216"/>
      <c r="L60" s="1216"/>
      <c r="M60" s="1216"/>
      <c r="N60" s="1216"/>
      <c r="O60" s="1216"/>
      <c r="P60" s="1217"/>
      <c r="Q60" s="1212"/>
      <c r="R60" s="1213"/>
      <c r="S60" s="1213"/>
      <c r="T60" s="1213"/>
      <c r="U60" s="1213"/>
      <c r="V60" s="1214"/>
    </row>
    <row r="61" spans="1:22" s="2" customFormat="1" ht="12.75" customHeight="1" x14ac:dyDescent="0.25">
      <c r="A61" s="37"/>
      <c r="B61" s="36"/>
      <c r="C61" s="37"/>
      <c r="D61" s="36"/>
      <c r="E61" s="36"/>
      <c r="F61" s="36"/>
      <c r="G61" s="36"/>
      <c r="H61" s="38"/>
      <c r="I61" s="36"/>
      <c r="J61" s="1215"/>
      <c r="K61" s="1216"/>
      <c r="L61" s="1216"/>
      <c r="M61" s="1216"/>
      <c r="N61" s="1216"/>
      <c r="O61" s="1216"/>
      <c r="P61" s="1217"/>
      <c r="Q61" s="1212"/>
      <c r="R61" s="1213"/>
      <c r="S61" s="1213"/>
      <c r="T61" s="1213"/>
      <c r="U61" s="1213"/>
      <c r="V61" s="1214"/>
    </row>
    <row r="62" spans="1:22" s="2" customFormat="1" ht="12.75" customHeight="1" x14ac:dyDescent="0.25">
      <c r="A62" s="37"/>
      <c r="B62" s="36"/>
      <c r="C62" s="43"/>
      <c r="D62" s="44"/>
      <c r="E62" s="44"/>
      <c r="F62" s="44"/>
      <c r="G62" s="44"/>
      <c r="H62" s="45"/>
      <c r="I62" s="36"/>
      <c r="J62" s="1215"/>
      <c r="K62" s="1216"/>
      <c r="L62" s="1216"/>
      <c r="M62" s="1216"/>
      <c r="N62" s="1216"/>
      <c r="O62" s="1216"/>
      <c r="P62" s="1217"/>
      <c r="Q62" s="1212"/>
      <c r="R62" s="1213"/>
      <c r="S62" s="1213"/>
      <c r="T62" s="1213"/>
      <c r="U62" s="1213"/>
      <c r="V62" s="1214"/>
    </row>
    <row r="63" spans="1:22" s="2" customFormat="1" ht="12.75" customHeight="1" x14ac:dyDescent="0.25">
      <c r="A63" s="37"/>
      <c r="B63" s="36"/>
      <c r="C63" s="1200" t="s">
        <v>83</v>
      </c>
      <c r="D63" s="1200"/>
      <c r="E63" s="1200"/>
      <c r="F63" s="1200"/>
      <c r="G63" s="1200"/>
      <c r="H63" s="1200"/>
      <c r="I63" s="36"/>
      <c r="J63" s="36"/>
      <c r="K63" s="36"/>
      <c r="L63" s="36"/>
      <c r="M63" s="36"/>
      <c r="N63" s="36"/>
      <c r="O63" s="36"/>
      <c r="P63" s="36"/>
      <c r="Q63" s="36"/>
      <c r="R63" s="36"/>
      <c r="S63" s="36"/>
      <c r="T63" s="36"/>
      <c r="U63" s="36"/>
      <c r="V63" s="38"/>
    </row>
    <row r="64" spans="1:22" s="2" customFormat="1" ht="3" customHeight="1" x14ac:dyDescent="0.25">
      <c r="A64" s="43"/>
      <c r="B64" s="44"/>
      <c r="C64" s="44"/>
      <c r="D64" s="44"/>
      <c r="E64" s="44"/>
      <c r="F64" s="44"/>
      <c r="G64" s="44"/>
      <c r="H64" s="44"/>
      <c r="I64" s="44"/>
      <c r="J64" s="44"/>
      <c r="K64" s="44"/>
      <c r="L64" s="44"/>
      <c r="M64" s="44"/>
      <c r="N64" s="44"/>
      <c r="O64" s="44"/>
      <c r="P64" s="44"/>
      <c r="Q64" s="44"/>
      <c r="R64" s="44"/>
      <c r="S64" s="44"/>
      <c r="T64" s="44"/>
      <c r="U64" s="44"/>
      <c r="V64" s="45"/>
    </row>
  </sheetData>
  <sheetProtection selectLockedCells="1"/>
  <mergeCells count="92">
    <mergeCell ref="A1:V1"/>
    <mergeCell ref="N48:V48"/>
    <mergeCell ref="C43:V43"/>
    <mergeCell ref="N8:Q8"/>
    <mergeCell ref="S8:V8"/>
    <mergeCell ref="Q17:V17"/>
    <mergeCell ref="Q18:V18"/>
    <mergeCell ref="C40:V40"/>
    <mergeCell ref="C37:V37"/>
    <mergeCell ref="Q24:V24"/>
    <mergeCell ref="C23:D23"/>
    <mergeCell ref="Q23:V23"/>
    <mergeCell ref="N23:P23"/>
    <mergeCell ref="N24:P24"/>
    <mergeCell ref="K23:M23"/>
    <mergeCell ref="C44:V44"/>
    <mergeCell ref="C38:V38"/>
    <mergeCell ref="C45:V45"/>
    <mergeCell ref="O47:Q47"/>
    <mergeCell ref="R2:V2"/>
    <mergeCell ref="C63:H63"/>
    <mergeCell ref="H10:I10"/>
    <mergeCell ref="H12:I12"/>
    <mergeCell ref="F17:I17"/>
    <mergeCell ref="F18:I18"/>
    <mergeCell ref="C50:H50"/>
    <mergeCell ref="C51:H51"/>
    <mergeCell ref="C53:H53"/>
    <mergeCell ref="C54:H54"/>
    <mergeCell ref="C56:H56"/>
    <mergeCell ref="C57:H57"/>
    <mergeCell ref="C39:V39"/>
    <mergeCell ref="C41:V41"/>
    <mergeCell ref="J50:V50"/>
    <mergeCell ref="Q52:V52"/>
    <mergeCell ref="Q56:V56"/>
    <mergeCell ref="U5:V5"/>
    <mergeCell ref="A7:V7"/>
    <mergeCell ref="J5:P5"/>
    <mergeCell ref="D15:E15"/>
    <mergeCell ref="C17:D17"/>
    <mergeCell ref="U12:V12"/>
    <mergeCell ref="Q53:V53"/>
    <mergeCell ref="E24:J24"/>
    <mergeCell ref="C24:D24"/>
    <mergeCell ref="C27:V27"/>
    <mergeCell ref="C26:V26"/>
    <mergeCell ref="P30:V30"/>
    <mergeCell ref="Q62:V62"/>
    <mergeCell ref="J51:P51"/>
    <mergeCell ref="J52:P52"/>
    <mergeCell ref="J53:P53"/>
    <mergeCell ref="J54:P54"/>
    <mergeCell ref="J55:P55"/>
    <mergeCell ref="J56:P56"/>
    <mergeCell ref="J57:P57"/>
    <mergeCell ref="J58:P58"/>
    <mergeCell ref="J59:P59"/>
    <mergeCell ref="Q51:V51"/>
    <mergeCell ref="Q58:V58"/>
    <mergeCell ref="Q57:V57"/>
    <mergeCell ref="Q54:V54"/>
    <mergeCell ref="Q55:V55"/>
    <mergeCell ref="J62:P62"/>
    <mergeCell ref="Q59:V59"/>
    <mergeCell ref="Q60:V60"/>
    <mergeCell ref="J60:P60"/>
    <mergeCell ref="J61:P61"/>
    <mergeCell ref="Q61:V61"/>
    <mergeCell ref="C35:V35"/>
    <mergeCell ref="C36:V36"/>
    <mergeCell ref="K24:M24"/>
    <mergeCell ref="E23:J23"/>
    <mergeCell ref="E6:G6"/>
    <mergeCell ref="P29:V29"/>
    <mergeCell ref="C29:O29"/>
    <mergeCell ref="C30:O30"/>
    <mergeCell ref="C32:V32"/>
    <mergeCell ref="C33:V33"/>
    <mergeCell ref="E5:G5"/>
    <mergeCell ref="E3:V3"/>
    <mergeCell ref="S4:V4"/>
    <mergeCell ref="D4:O4"/>
    <mergeCell ref="Q21:V21"/>
    <mergeCell ref="C18:D18"/>
    <mergeCell ref="T10:T11"/>
    <mergeCell ref="C21:P21"/>
    <mergeCell ref="C20:P20"/>
    <mergeCell ref="Q20:V20"/>
    <mergeCell ref="D14:E14"/>
    <mergeCell ref="K14:T14"/>
    <mergeCell ref="K15:T15"/>
  </mergeCells>
  <printOptions horizontalCentered="1"/>
  <pageMargins left="0.39370078740157483" right="0.31496062992125984" top="0.35433070866141736" bottom="0.35433070866141736" header="0.11811023622047245" footer="0.11811023622047245"/>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1">
    <tabColor theme="9" tint="0.39997558519241921"/>
    <pageSetUpPr fitToPage="1"/>
  </sheetPr>
  <dimension ref="A1:L32"/>
  <sheetViews>
    <sheetView showGridLines="0" workbookViewId="0">
      <selection activeCell="E19" sqref="E19"/>
    </sheetView>
  </sheetViews>
  <sheetFormatPr baseColWidth="10" defaultRowHeight="15" x14ac:dyDescent="0.25"/>
  <cols>
    <col min="2" max="2" width="16.42578125" customWidth="1"/>
    <col min="5" max="5" width="9.85546875" customWidth="1"/>
    <col min="6" max="6" width="11.42578125" customWidth="1"/>
    <col min="7" max="7" width="15.42578125" customWidth="1"/>
    <col min="8" max="8" width="11.42578125" customWidth="1"/>
    <col min="9" max="9" width="15.42578125" customWidth="1"/>
    <col min="10" max="10" width="11.42578125" customWidth="1"/>
    <col min="11" max="12" width="15.42578125" customWidth="1"/>
  </cols>
  <sheetData>
    <row r="1" spans="1:12" x14ac:dyDescent="0.25">
      <c r="A1" s="1409" t="s">
        <v>195</v>
      </c>
      <c r="B1" s="1409"/>
      <c r="C1" s="1409"/>
      <c r="D1" s="1409"/>
      <c r="E1" s="1409"/>
      <c r="F1" s="1409"/>
      <c r="G1" s="1409"/>
      <c r="H1" s="1409"/>
      <c r="I1" s="1409"/>
      <c r="J1" s="1409"/>
      <c r="K1" s="1409"/>
      <c r="L1" s="1409"/>
    </row>
    <row r="2" spans="1:12" ht="24.95" customHeight="1" x14ac:dyDescent="0.25">
      <c r="A2" s="159"/>
      <c r="B2" s="159"/>
      <c r="C2" s="159"/>
      <c r="D2" s="159"/>
      <c r="E2" s="159"/>
      <c r="F2" s="159"/>
      <c r="K2" s="1410" t="s">
        <v>1734</v>
      </c>
      <c r="L2" s="1411"/>
    </row>
    <row r="3" spans="1:12" s="193" customFormat="1" ht="15" customHeight="1" x14ac:dyDescent="0.2">
      <c r="A3" s="589" t="s">
        <v>38</v>
      </c>
      <c r="B3" s="595"/>
      <c r="C3" s="1458">
        <f>'NOTE 31'!C3</f>
        <v>0</v>
      </c>
      <c r="D3" s="1458"/>
      <c r="E3" s="1458"/>
      <c r="F3" s="1458"/>
      <c r="G3" s="1458"/>
      <c r="H3" s="1458"/>
      <c r="I3" s="1458"/>
      <c r="J3" s="1458"/>
      <c r="K3" s="1458"/>
      <c r="L3" s="1458"/>
    </row>
    <row r="4" spans="1:12" s="193" customFormat="1" ht="15" customHeight="1" x14ac:dyDescent="0.2">
      <c r="A4" s="589" t="s">
        <v>39</v>
      </c>
      <c r="B4" s="1458">
        <f>'NOTE 31'!B4</f>
        <v>0</v>
      </c>
      <c r="C4" s="1458"/>
      <c r="D4" s="1458"/>
      <c r="E4" s="1458"/>
      <c r="F4" s="1458"/>
      <c r="G4" s="1458"/>
      <c r="H4" s="1458"/>
      <c r="I4" s="1458"/>
      <c r="J4" s="591" t="s">
        <v>40</v>
      </c>
      <c r="K4" s="1555">
        <f>'NOTE 31'!K4</f>
        <v>0</v>
      </c>
      <c r="L4" s="1555"/>
    </row>
    <row r="5" spans="1:12" s="193" customFormat="1" ht="15" customHeight="1" x14ac:dyDescent="0.2">
      <c r="A5" s="589" t="s">
        <v>41</v>
      </c>
      <c r="B5" s="589"/>
      <c r="C5" s="1459">
        <f>'NOTE 31'!C5</f>
        <v>0</v>
      </c>
      <c r="D5" s="1459"/>
      <c r="E5" s="1663" t="s">
        <v>42</v>
      </c>
      <c r="F5" s="1663"/>
      <c r="G5" s="1555">
        <f>'NOTE 31'!H5</f>
        <v>0</v>
      </c>
      <c r="H5" s="1555"/>
      <c r="I5" s="1777" t="s">
        <v>43</v>
      </c>
      <c r="J5" s="1777"/>
      <c r="K5" s="1555">
        <f>'NOTE 31'!K5</f>
        <v>0</v>
      </c>
      <c r="L5" s="1555"/>
    </row>
    <row r="6" spans="1:12" s="193" customFormat="1" ht="15" customHeight="1" x14ac:dyDescent="0.2">
      <c r="A6" s="589" t="s">
        <v>1618</v>
      </c>
      <c r="B6" s="589"/>
      <c r="C6" s="1447">
        <f>'NOTE 31'!C6</f>
        <v>0</v>
      </c>
      <c r="D6" s="1447"/>
      <c r="E6" s="593"/>
      <c r="F6" s="593"/>
      <c r="G6" s="463"/>
      <c r="H6" s="463"/>
      <c r="I6" s="594"/>
      <c r="J6" s="594"/>
      <c r="K6" s="463"/>
      <c r="L6" s="463"/>
    </row>
    <row r="7" spans="1:12" ht="35.25" customHeight="1" x14ac:dyDescent="0.25">
      <c r="A7" s="1462" t="s">
        <v>1681</v>
      </c>
      <c r="B7" s="1462"/>
      <c r="C7" s="1462"/>
      <c r="D7" s="1462"/>
      <c r="E7" s="1462"/>
      <c r="F7" s="1462"/>
      <c r="G7" s="1462"/>
      <c r="H7" s="1462"/>
      <c r="I7" s="1462"/>
      <c r="J7" s="1462"/>
      <c r="K7" s="1462"/>
      <c r="L7" s="1462"/>
    </row>
    <row r="8" spans="1:12" x14ac:dyDescent="0.25">
      <c r="A8" s="1652" t="s">
        <v>956</v>
      </c>
      <c r="B8" s="1652"/>
      <c r="C8" s="1652"/>
      <c r="D8" s="1652"/>
      <c r="E8" s="1652" t="s">
        <v>947</v>
      </c>
      <c r="F8" s="1652" t="s">
        <v>957</v>
      </c>
      <c r="G8" s="1652"/>
      <c r="H8" s="1652"/>
      <c r="I8" s="1652"/>
      <c r="J8" s="1652"/>
      <c r="K8" s="1652"/>
      <c r="L8" s="1652" t="s">
        <v>958</v>
      </c>
    </row>
    <row r="9" spans="1:12" x14ac:dyDescent="0.25">
      <c r="A9" s="1652"/>
      <c r="B9" s="1652"/>
      <c r="C9" s="1652"/>
      <c r="D9" s="1652"/>
      <c r="E9" s="1652"/>
      <c r="F9" s="1652" t="s">
        <v>959</v>
      </c>
      <c r="G9" s="1652"/>
      <c r="H9" s="1652" t="s">
        <v>960</v>
      </c>
      <c r="I9" s="1652"/>
      <c r="J9" s="1652"/>
      <c r="K9" s="1652"/>
      <c r="L9" s="1652"/>
    </row>
    <row r="10" spans="1:12" x14ac:dyDescent="0.25">
      <c r="A10" s="1652"/>
      <c r="B10" s="1652"/>
      <c r="C10" s="1652"/>
      <c r="D10" s="1652"/>
      <c r="E10" s="1652"/>
      <c r="F10" s="1652"/>
      <c r="G10" s="1652"/>
      <c r="H10" s="1652" t="s">
        <v>961</v>
      </c>
      <c r="I10" s="1652"/>
      <c r="J10" s="1652" t="s">
        <v>962</v>
      </c>
      <c r="K10" s="1652"/>
      <c r="L10" s="1652"/>
    </row>
    <row r="11" spans="1:12" x14ac:dyDescent="0.25">
      <c r="A11" s="1652"/>
      <c r="B11" s="1652"/>
      <c r="C11" s="1652"/>
      <c r="D11" s="1652"/>
      <c r="E11" s="1652"/>
      <c r="F11" s="462" t="s">
        <v>953</v>
      </c>
      <c r="G11" s="462" t="s">
        <v>954</v>
      </c>
      <c r="H11" s="462" t="s">
        <v>953</v>
      </c>
      <c r="I11" s="462" t="s">
        <v>954</v>
      </c>
      <c r="J11" s="462" t="s">
        <v>953</v>
      </c>
      <c r="K11" s="462" t="s">
        <v>954</v>
      </c>
      <c r="L11" s="1652"/>
    </row>
    <row r="12" spans="1:12" ht="17.25" customHeight="1" x14ac:dyDescent="0.25">
      <c r="A12" s="1560"/>
      <c r="B12" s="1560"/>
      <c r="C12" s="1560"/>
      <c r="D12" s="1560"/>
      <c r="E12" s="231"/>
      <c r="F12" s="228"/>
      <c r="G12" s="228"/>
      <c r="H12" s="228"/>
      <c r="I12" s="228"/>
      <c r="J12" s="228"/>
      <c r="K12" s="228"/>
      <c r="L12" s="228"/>
    </row>
    <row r="13" spans="1:12" ht="17.25" customHeight="1" x14ac:dyDescent="0.25">
      <c r="A13" s="1560"/>
      <c r="B13" s="1560"/>
      <c r="C13" s="1560"/>
      <c r="D13" s="1560"/>
      <c r="E13" s="231"/>
      <c r="F13" s="228"/>
      <c r="G13" s="228"/>
      <c r="H13" s="228"/>
      <c r="I13" s="228"/>
      <c r="J13" s="228"/>
      <c r="K13" s="228"/>
      <c r="L13" s="228"/>
    </row>
    <row r="14" spans="1:12" ht="17.25" customHeight="1" x14ac:dyDescent="0.25">
      <c r="A14" s="1560"/>
      <c r="B14" s="1560"/>
      <c r="C14" s="1560"/>
      <c r="D14" s="1560"/>
      <c r="E14" s="231"/>
      <c r="F14" s="228"/>
      <c r="G14" s="228"/>
      <c r="H14" s="228"/>
      <c r="I14" s="228"/>
      <c r="J14" s="228"/>
      <c r="K14" s="228"/>
      <c r="L14" s="228"/>
    </row>
    <row r="15" spans="1:12" ht="17.25" customHeight="1" x14ac:dyDescent="0.25">
      <c r="A15" s="1560"/>
      <c r="B15" s="1560"/>
      <c r="C15" s="1560"/>
      <c r="D15" s="1560"/>
      <c r="E15" s="231"/>
      <c r="F15" s="228"/>
      <c r="G15" s="228"/>
      <c r="H15" s="228"/>
      <c r="I15" s="228"/>
      <c r="J15" s="228"/>
      <c r="K15" s="228"/>
      <c r="L15" s="228"/>
    </row>
    <row r="16" spans="1:12" ht="17.25" customHeight="1" x14ac:dyDescent="0.25">
      <c r="A16" s="1560"/>
      <c r="B16" s="1560"/>
      <c r="C16" s="1560"/>
      <c r="D16" s="1560"/>
      <c r="E16" s="231"/>
      <c r="F16" s="228"/>
      <c r="G16" s="228"/>
      <c r="H16" s="228"/>
      <c r="I16" s="228"/>
      <c r="J16" s="228"/>
      <c r="K16" s="228"/>
      <c r="L16" s="228"/>
    </row>
    <row r="17" spans="1:12" ht="17.25" customHeight="1" x14ac:dyDescent="0.25">
      <c r="A17" s="1560"/>
      <c r="B17" s="1560"/>
      <c r="C17" s="1560"/>
      <c r="D17" s="1560"/>
      <c r="E17" s="231"/>
      <c r="F17" s="228"/>
      <c r="G17" s="228"/>
      <c r="H17" s="228"/>
      <c r="I17" s="228"/>
      <c r="J17" s="228"/>
      <c r="K17" s="228"/>
      <c r="L17" s="228"/>
    </row>
    <row r="18" spans="1:12" ht="17.25" customHeight="1" x14ac:dyDescent="0.25">
      <c r="A18" s="1560"/>
      <c r="B18" s="1560"/>
      <c r="C18" s="1560"/>
      <c r="D18" s="1560"/>
      <c r="E18" s="231"/>
      <c r="F18" s="228"/>
      <c r="G18" s="228"/>
      <c r="H18" s="228"/>
      <c r="I18" s="228"/>
      <c r="J18" s="228"/>
      <c r="K18" s="228"/>
      <c r="L18" s="228"/>
    </row>
    <row r="19" spans="1:12" ht="17.25" customHeight="1" x14ac:dyDescent="0.25">
      <c r="A19" s="1560"/>
      <c r="B19" s="1560"/>
      <c r="C19" s="1560"/>
      <c r="D19" s="1560"/>
      <c r="E19" s="231"/>
      <c r="F19" s="228"/>
      <c r="G19" s="228"/>
      <c r="H19" s="228"/>
      <c r="I19" s="228"/>
      <c r="J19" s="228"/>
      <c r="K19" s="228"/>
      <c r="L19" s="228"/>
    </row>
    <row r="20" spans="1:12" ht="17.25" customHeight="1" x14ac:dyDescent="0.25">
      <c r="A20" s="1560"/>
      <c r="B20" s="1560"/>
      <c r="C20" s="1560"/>
      <c r="D20" s="1560"/>
      <c r="E20" s="231"/>
      <c r="F20" s="228"/>
      <c r="G20" s="228"/>
      <c r="H20" s="228"/>
      <c r="I20" s="228"/>
      <c r="J20" s="228"/>
      <c r="K20" s="228"/>
      <c r="L20" s="228"/>
    </row>
    <row r="21" spans="1:12" ht="17.25" customHeight="1" x14ac:dyDescent="0.25">
      <c r="A21" s="1560"/>
      <c r="B21" s="1560"/>
      <c r="C21" s="1560"/>
      <c r="D21" s="1560"/>
      <c r="E21" s="231"/>
      <c r="F21" s="228"/>
      <c r="G21" s="228"/>
      <c r="H21" s="228"/>
      <c r="I21" s="228"/>
      <c r="J21" s="228"/>
      <c r="K21" s="228"/>
      <c r="L21" s="228"/>
    </row>
    <row r="22" spans="1:12" ht="17.25" customHeight="1" x14ac:dyDescent="0.25">
      <c r="A22" s="1560"/>
      <c r="B22" s="1560"/>
      <c r="C22" s="1560"/>
      <c r="D22" s="1560"/>
      <c r="E22" s="231"/>
      <c r="F22" s="228"/>
      <c r="G22" s="228"/>
      <c r="H22" s="228"/>
      <c r="I22" s="228"/>
      <c r="J22" s="228"/>
      <c r="K22" s="228"/>
      <c r="L22" s="228"/>
    </row>
    <row r="23" spans="1:12" ht="17.25" customHeight="1" x14ac:dyDescent="0.25">
      <c r="A23" s="1560"/>
      <c r="B23" s="1560"/>
      <c r="C23" s="1560"/>
      <c r="D23" s="1560"/>
      <c r="E23" s="231"/>
      <c r="F23" s="228"/>
      <c r="G23" s="228"/>
      <c r="H23" s="228"/>
      <c r="I23" s="228"/>
      <c r="J23" s="228"/>
      <c r="K23" s="228"/>
      <c r="L23" s="228"/>
    </row>
    <row r="24" spans="1:12" ht="17.25" customHeight="1" x14ac:dyDescent="0.25">
      <c r="A24" s="1560"/>
      <c r="B24" s="1560"/>
      <c r="C24" s="1560"/>
      <c r="D24" s="1560"/>
      <c r="E24" s="231"/>
      <c r="F24" s="228"/>
      <c r="G24" s="228"/>
      <c r="H24" s="228"/>
      <c r="I24" s="228"/>
      <c r="J24" s="228"/>
      <c r="K24" s="228"/>
      <c r="L24" s="228"/>
    </row>
    <row r="25" spans="1:12" ht="17.25" customHeight="1" x14ac:dyDescent="0.25">
      <c r="A25" s="1560"/>
      <c r="B25" s="1560"/>
      <c r="C25" s="1560"/>
      <c r="D25" s="1560"/>
      <c r="E25" s="231"/>
      <c r="F25" s="228"/>
      <c r="G25" s="228"/>
      <c r="H25" s="228"/>
      <c r="I25" s="228"/>
      <c r="J25" s="228"/>
      <c r="K25" s="228"/>
      <c r="L25" s="228"/>
    </row>
    <row r="26" spans="1:12" ht="17.25" customHeight="1" x14ac:dyDescent="0.25">
      <c r="A26" s="1560"/>
      <c r="B26" s="1560"/>
      <c r="C26" s="1560"/>
      <c r="D26" s="1560"/>
      <c r="E26" s="231"/>
      <c r="F26" s="228"/>
      <c r="G26" s="228"/>
      <c r="H26" s="228"/>
      <c r="I26" s="228"/>
      <c r="J26" s="228"/>
      <c r="K26" s="228"/>
      <c r="L26" s="228"/>
    </row>
    <row r="27" spans="1:12" ht="17.25" customHeight="1" x14ac:dyDescent="0.25">
      <c r="A27" s="1560"/>
      <c r="B27" s="1560"/>
      <c r="C27" s="1560"/>
      <c r="D27" s="1560"/>
      <c r="E27" s="231"/>
      <c r="F27" s="228"/>
      <c r="G27" s="228"/>
      <c r="H27" s="228"/>
      <c r="I27" s="228"/>
      <c r="J27" s="228"/>
      <c r="K27" s="228"/>
      <c r="L27" s="228"/>
    </row>
    <row r="28" spans="1:12" ht="17.25" customHeight="1" x14ac:dyDescent="0.25">
      <c r="A28" s="1560"/>
      <c r="B28" s="1560"/>
      <c r="C28" s="1560"/>
      <c r="D28" s="1560"/>
      <c r="E28" s="231"/>
      <c r="F28" s="228"/>
      <c r="G28" s="228"/>
      <c r="H28" s="228"/>
      <c r="I28" s="228"/>
      <c r="J28" s="228"/>
      <c r="K28" s="228"/>
      <c r="L28" s="228"/>
    </row>
    <row r="29" spans="1:12" ht="17.25" customHeight="1" x14ac:dyDescent="0.25">
      <c r="A29" s="1560"/>
      <c r="B29" s="1560"/>
      <c r="C29" s="1560"/>
      <c r="D29" s="1560"/>
      <c r="E29" s="231"/>
      <c r="F29" s="228"/>
      <c r="G29" s="228"/>
      <c r="H29" s="228"/>
      <c r="I29" s="228"/>
      <c r="J29" s="228"/>
      <c r="K29" s="228"/>
      <c r="L29" s="228"/>
    </row>
    <row r="30" spans="1:12" ht="17.25" customHeight="1" x14ac:dyDescent="0.25">
      <c r="A30" s="1768" t="s">
        <v>1682</v>
      </c>
      <c r="B30" s="1769"/>
      <c r="C30" s="1769"/>
      <c r="D30" s="1769"/>
      <c r="E30" s="1770"/>
      <c r="F30" s="229"/>
      <c r="G30" s="229"/>
      <c r="H30" s="229"/>
      <c r="I30" s="229"/>
      <c r="J30" s="229"/>
      <c r="K30" s="229"/>
      <c r="L30" s="229"/>
    </row>
    <row r="31" spans="1:12" ht="17.25" customHeight="1" x14ac:dyDescent="0.25">
      <c r="A31" s="1774" t="s">
        <v>499</v>
      </c>
      <c r="B31" s="1775"/>
      <c r="C31" s="1775"/>
      <c r="D31" s="1775"/>
      <c r="E31" s="1776"/>
      <c r="F31" s="166">
        <f>SUM(F12:F30)</f>
        <v>0</v>
      </c>
      <c r="G31" s="166">
        <f t="shared" ref="G31:L31" si="0">SUM(G12:G30)</f>
        <v>0</v>
      </c>
      <c r="H31" s="166">
        <f t="shared" si="0"/>
        <v>0</v>
      </c>
      <c r="I31" s="166">
        <f t="shared" si="0"/>
        <v>0</v>
      </c>
      <c r="J31" s="166">
        <f t="shared" si="0"/>
        <v>0</v>
      </c>
      <c r="K31" s="166">
        <f t="shared" si="0"/>
        <v>0</v>
      </c>
      <c r="L31" s="166">
        <f t="shared" si="0"/>
        <v>0</v>
      </c>
    </row>
    <row r="32" spans="1:12" x14ac:dyDescent="0.25">
      <c r="A32" s="971" t="s">
        <v>1683</v>
      </c>
    </row>
  </sheetData>
  <sheetProtection selectLockedCells="1"/>
  <mergeCells count="40">
    <mergeCell ref="C6:D6"/>
    <mergeCell ref="C5:D5"/>
    <mergeCell ref="E5:F5"/>
    <mergeCell ref="G5:H5"/>
    <mergeCell ref="I5:J5"/>
    <mergeCell ref="K5:L5"/>
    <mergeCell ref="A1:L1"/>
    <mergeCell ref="K2:L2"/>
    <mergeCell ref="C3:L3"/>
    <mergeCell ref="B4:I4"/>
    <mergeCell ref="K4:L4"/>
    <mergeCell ref="A7:L7"/>
    <mergeCell ref="A8:D11"/>
    <mergeCell ref="E8:E11"/>
    <mergeCell ref="F8:K8"/>
    <mergeCell ref="L8:L11"/>
    <mergeCell ref="F9:G10"/>
    <mergeCell ref="H9:K9"/>
    <mergeCell ref="H10:I10"/>
    <mergeCell ref="J10:K10"/>
    <mergeCell ref="A23:D23"/>
    <mergeCell ref="A12:D12"/>
    <mergeCell ref="A13:D13"/>
    <mergeCell ref="A14:D14"/>
    <mergeCell ref="A15:D15"/>
    <mergeCell ref="A16:D16"/>
    <mergeCell ref="A17:D17"/>
    <mergeCell ref="A18:D18"/>
    <mergeCell ref="A19:D19"/>
    <mergeCell ref="A20:D20"/>
    <mergeCell ref="A21:D21"/>
    <mergeCell ref="A22:D22"/>
    <mergeCell ref="A29:D29"/>
    <mergeCell ref="A30:E30"/>
    <mergeCell ref="A31:E31"/>
    <mergeCell ref="A24:D24"/>
    <mergeCell ref="A25:D25"/>
    <mergeCell ref="A26:D26"/>
    <mergeCell ref="A27:D27"/>
    <mergeCell ref="A28:D28"/>
  </mergeCells>
  <dataValidations count="1">
    <dataValidation type="whole" allowBlank="1" showInputMessage="1" showErrorMessage="1" errorTitle="Attention!" error="Valeur numérique attendue" sqref="F12:L30">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2">
    <tabColor theme="9" tint="0.39997558519241921"/>
    <pageSetUpPr fitToPage="1"/>
  </sheetPr>
  <dimension ref="A1:I65"/>
  <sheetViews>
    <sheetView showGridLines="0" topLeftCell="A11" workbookViewId="0">
      <selection activeCell="A19" sqref="A19:E19"/>
    </sheetView>
  </sheetViews>
  <sheetFormatPr baseColWidth="10" defaultRowHeight="15" x14ac:dyDescent="0.25"/>
  <cols>
    <col min="2" max="2" width="17" customWidth="1"/>
    <col min="4" max="4" width="3.140625" customWidth="1"/>
    <col min="5" max="5" width="23.85546875" customWidth="1"/>
    <col min="6" max="7" width="14.28515625" customWidth="1"/>
    <col min="8" max="8" width="11" style="58" customWidth="1"/>
  </cols>
  <sheetData>
    <row r="1" spans="1:8" ht="12.75" customHeight="1" x14ac:dyDescent="0.25">
      <c r="A1" s="1325" t="s">
        <v>195</v>
      </c>
      <c r="B1" s="1325"/>
      <c r="C1" s="1325"/>
      <c r="D1" s="1325"/>
      <c r="E1" s="1325"/>
      <c r="F1" s="1325"/>
      <c r="G1" s="1325"/>
      <c r="H1" s="1325"/>
    </row>
    <row r="2" spans="1:8" ht="24.95" customHeight="1" x14ac:dyDescent="0.25">
      <c r="A2" s="344"/>
      <c r="B2" s="344"/>
      <c r="C2" s="344"/>
      <c r="D2" s="344"/>
      <c r="E2" s="344"/>
      <c r="F2" s="344"/>
      <c r="G2" s="1316" t="s">
        <v>1160</v>
      </c>
      <c r="H2" s="1317"/>
    </row>
    <row r="3" spans="1:8" s="193" customFormat="1" ht="15" customHeight="1" x14ac:dyDescent="0.2">
      <c r="A3" s="599" t="s">
        <v>38</v>
      </c>
      <c r="B3" s="600"/>
      <c r="C3" s="1364">
        <f>'NOTE 31'!C3</f>
        <v>0</v>
      </c>
      <c r="D3" s="1364"/>
      <c r="E3" s="1364"/>
      <c r="F3" s="1364"/>
      <c r="G3" s="1364"/>
      <c r="H3" s="1364"/>
    </row>
    <row r="4" spans="1:8" s="193" customFormat="1" ht="15" customHeight="1" x14ac:dyDescent="0.2">
      <c r="A4" s="599" t="s">
        <v>39</v>
      </c>
      <c r="B4" s="1364">
        <f>'NOTE 31'!B4</f>
        <v>0</v>
      </c>
      <c r="C4" s="1364"/>
      <c r="D4" s="1364"/>
      <c r="E4" s="1364"/>
      <c r="F4" s="601" t="s">
        <v>40</v>
      </c>
      <c r="G4" s="1606">
        <f>'NOTE 31'!K4</f>
        <v>0</v>
      </c>
      <c r="H4" s="1606"/>
    </row>
    <row r="5" spans="1:8" s="193" customFormat="1" ht="15" customHeight="1" x14ac:dyDescent="0.2">
      <c r="A5" s="599" t="s">
        <v>1465</v>
      </c>
      <c r="B5" s="599"/>
      <c r="C5" s="1184">
        <f>'NOTE 31'!C5</f>
        <v>0</v>
      </c>
      <c r="D5" s="1184"/>
      <c r="E5" s="602" t="s">
        <v>42</v>
      </c>
      <c r="F5" s="585">
        <f>'NOTE 31'!H5</f>
        <v>0</v>
      </c>
      <c r="G5" s="601" t="s">
        <v>43</v>
      </c>
      <c r="H5" s="469">
        <f>'NOTE 31'!K5</f>
        <v>0</v>
      </c>
    </row>
    <row r="6" spans="1:8" s="193" customFormat="1" ht="15" customHeight="1" x14ac:dyDescent="0.2">
      <c r="A6" s="599" t="s">
        <v>1618</v>
      </c>
      <c r="B6" s="599"/>
      <c r="C6" s="1434">
        <f>'NOTE 31'!C6</f>
        <v>0</v>
      </c>
      <c r="D6" s="1434"/>
      <c r="E6" s="603"/>
      <c r="F6" s="469"/>
      <c r="G6" s="604"/>
      <c r="H6" s="469"/>
    </row>
    <row r="7" spans="1:8" ht="21.75" customHeight="1" x14ac:dyDescent="0.25">
      <c r="A7" s="1173" t="s">
        <v>2870</v>
      </c>
      <c r="B7" s="1173"/>
      <c r="C7" s="1173"/>
      <c r="D7" s="1173"/>
      <c r="E7" s="1173"/>
      <c r="F7" s="1173"/>
      <c r="G7" s="1173"/>
      <c r="H7" s="1173"/>
    </row>
    <row r="8" spans="1:8" ht="24" customHeight="1" x14ac:dyDescent="0.25">
      <c r="A8" s="1323" t="s">
        <v>963</v>
      </c>
      <c r="B8" s="1323"/>
      <c r="C8" s="1323"/>
      <c r="D8" s="1323"/>
      <c r="E8" s="1323"/>
      <c r="F8" s="470" t="s">
        <v>545</v>
      </c>
      <c r="G8" s="470" t="s">
        <v>546</v>
      </c>
      <c r="H8" s="470" t="s">
        <v>565</v>
      </c>
    </row>
    <row r="9" spans="1:8" ht="12" customHeight="1" x14ac:dyDescent="0.25">
      <c r="A9" s="1829" t="s">
        <v>964</v>
      </c>
      <c r="B9" s="1829"/>
      <c r="C9" s="1829"/>
      <c r="D9" s="1829"/>
      <c r="E9" s="1829"/>
      <c r="F9" s="1829"/>
      <c r="G9" s="1829"/>
      <c r="H9" s="1829"/>
    </row>
    <row r="10" spans="1:8" ht="12" customHeight="1" x14ac:dyDescent="0.25">
      <c r="A10" s="1824" t="s">
        <v>965</v>
      </c>
      <c r="B10" s="1824"/>
      <c r="C10" s="1824"/>
      <c r="D10" s="1824"/>
      <c r="E10" s="1824"/>
      <c r="F10" s="1827"/>
      <c r="G10" s="1830"/>
      <c r="H10" s="1830"/>
    </row>
    <row r="11" spans="1:8" ht="12" customHeight="1" x14ac:dyDescent="0.25">
      <c r="A11" s="1831" t="s">
        <v>966</v>
      </c>
      <c r="B11" s="1798"/>
      <c r="C11" s="1798"/>
      <c r="D11" s="1798"/>
      <c r="E11" s="1799"/>
      <c r="F11" s="221"/>
      <c r="G11" s="221"/>
      <c r="H11" s="271" t="str">
        <f>IF(G11,(F11-G11)/G11,IF(ISBLANK(G11),"",IF(F11,IF( F11 &gt; 0,1,-1),"")))</f>
        <v/>
      </c>
    </row>
    <row r="12" spans="1:8" ht="12" customHeight="1" x14ac:dyDescent="0.25">
      <c r="A12" s="1803" t="s">
        <v>967</v>
      </c>
      <c r="B12" s="1783"/>
      <c r="C12" s="1783"/>
      <c r="D12" s="1783"/>
      <c r="E12" s="1784"/>
      <c r="F12" s="221"/>
      <c r="G12" s="221"/>
      <c r="H12" s="271" t="str">
        <f t="shared" ref="H12:H19" si="0">IF(G12,(F12-G12)/G12,IF(ISBLANK(G12),"",IF(F12,IF( F12 &gt; 0,1,-1),"")))</f>
        <v/>
      </c>
    </row>
    <row r="13" spans="1:8" ht="12" customHeight="1" x14ac:dyDescent="0.25">
      <c r="A13" s="1803" t="s">
        <v>968</v>
      </c>
      <c r="B13" s="1783"/>
      <c r="C13" s="1783"/>
      <c r="D13" s="1783"/>
      <c r="E13" s="1784"/>
      <c r="F13" s="221"/>
      <c r="G13" s="221"/>
      <c r="H13" s="271" t="str">
        <f t="shared" si="0"/>
        <v/>
      </c>
    </row>
    <row r="14" spans="1:8" ht="12" customHeight="1" x14ac:dyDescent="0.25">
      <c r="A14" s="1803" t="s">
        <v>969</v>
      </c>
      <c r="B14" s="1783"/>
      <c r="C14" s="1783"/>
      <c r="D14" s="1783"/>
      <c r="E14" s="1784"/>
      <c r="F14" s="221"/>
      <c r="G14" s="221"/>
      <c r="H14" s="271" t="str">
        <f t="shared" si="0"/>
        <v/>
      </c>
    </row>
    <row r="15" spans="1:8" ht="12" customHeight="1" x14ac:dyDescent="0.25">
      <c r="A15" s="1803" t="s">
        <v>970</v>
      </c>
      <c r="B15" s="1783"/>
      <c r="C15" s="1783"/>
      <c r="D15" s="1783"/>
      <c r="E15" s="1784"/>
      <c r="F15" s="221"/>
      <c r="G15" s="221"/>
      <c r="H15" s="271" t="str">
        <f t="shared" si="0"/>
        <v/>
      </c>
    </row>
    <row r="16" spans="1:8" ht="12" customHeight="1" x14ac:dyDescent="0.25">
      <c r="A16" s="1803" t="s">
        <v>971</v>
      </c>
      <c r="B16" s="1783"/>
      <c r="C16" s="1783"/>
      <c r="D16" s="1783"/>
      <c r="E16" s="1784"/>
      <c r="F16" s="221"/>
      <c r="G16" s="221"/>
      <c r="H16" s="271" t="str">
        <f t="shared" si="0"/>
        <v/>
      </c>
    </row>
    <row r="17" spans="1:8" ht="12" customHeight="1" x14ac:dyDescent="0.25">
      <c r="A17" s="1803" t="s">
        <v>972</v>
      </c>
      <c r="B17" s="1783"/>
      <c r="C17" s="1783"/>
      <c r="D17" s="1783"/>
      <c r="E17" s="1784"/>
      <c r="F17" s="221"/>
      <c r="G17" s="221"/>
      <c r="H17" s="271" t="str">
        <f t="shared" si="0"/>
        <v/>
      </c>
    </row>
    <row r="18" spans="1:8" ht="12" customHeight="1" x14ac:dyDescent="0.25">
      <c r="A18" s="1803" t="s">
        <v>973</v>
      </c>
      <c r="B18" s="1783"/>
      <c r="C18" s="1783"/>
      <c r="D18" s="1783"/>
      <c r="E18" s="1784"/>
      <c r="F18" s="221"/>
      <c r="G18" s="221"/>
      <c r="H18" s="271" t="str">
        <f t="shared" si="0"/>
        <v/>
      </c>
    </row>
    <row r="19" spans="1:8" ht="12" customHeight="1" x14ac:dyDescent="0.25">
      <c r="A19" s="1821" t="s">
        <v>974</v>
      </c>
      <c r="B19" s="1822"/>
      <c r="C19" s="1822"/>
      <c r="D19" s="1822"/>
      <c r="E19" s="1823"/>
      <c r="F19" s="221"/>
      <c r="G19" s="221"/>
      <c r="H19" s="271" t="str">
        <f t="shared" si="0"/>
        <v/>
      </c>
    </row>
    <row r="20" spans="1:8" ht="12" customHeight="1" x14ac:dyDescent="0.25">
      <c r="A20" s="1824" t="s">
        <v>975</v>
      </c>
      <c r="B20" s="1824"/>
      <c r="C20" s="1824"/>
      <c r="D20" s="1824"/>
      <c r="E20" s="1824"/>
      <c r="F20" s="1825"/>
      <c r="G20" s="1826"/>
      <c r="H20" s="1827"/>
    </row>
    <row r="21" spans="1:8" ht="12" customHeight="1" x14ac:dyDescent="0.25">
      <c r="A21" s="1791" t="s">
        <v>976</v>
      </c>
      <c r="B21" s="1792"/>
      <c r="C21" s="1792"/>
      <c r="D21" s="1792"/>
      <c r="E21" s="1793"/>
      <c r="F21" s="276">
        <f>F14</f>
        <v>0</v>
      </c>
      <c r="G21" s="276">
        <f>G14</f>
        <v>0</v>
      </c>
      <c r="H21" s="991"/>
    </row>
    <row r="22" spans="1:8" ht="12" customHeight="1" x14ac:dyDescent="0.25">
      <c r="A22" s="1782" t="s">
        <v>977</v>
      </c>
      <c r="B22" s="1783"/>
      <c r="C22" s="1783"/>
      <c r="D22" s="1783"/>
      <c r="E22" s="1784"/>
      <c r="F22" s="221"/>
      <c r="G22" s="221"/>
      <c r="H22" s="991"/>
    </row>
    <row r="23" spans="1:8" ht="12" customHeight="1" x14ac:dyDescent="0.25">
      <c r="A23" s="1782" t="s">
        <v>978</v>
      </c>
      <c r="B23" s="1783"/>
      <c r="C23" s="1783"/>
      <c r="D23" s="1783"/>
      <c r="E23" s="1784"/>
      <c r="F23" s="221"/>
      <c r="G23" s="221"/>
      <c r="H23" s="991"/>
    </row>
    <row r="24" spans="1:8" ht="12" customHeight="1" x14ac:dyDescent="0.25">
      <c r="A24" s="1828" t="s">
        <v>1187</v>
      </c>
      <c r="B24" s="1779"/>
      <c r="C24" s="1779"/>
      <c r="D24" s="1779"/>
      <c r="E24" s="1780"/>
      <c r="F24" s="272">
        <f>F21+F22-F23</f>
        <v>0</v>
      </c>
      <c r="G24" s="272">
        <f>G21+G22-G23</f>
        <v>0</v>
      </c>
      <c r="H24" s="629" t="str">
        <f>IF(G24,(F24-G24)/G24,IF(ISBLANK(G24),"",IF(F24,IF( F24 &gt; 0,1,-1),"")))</f>
        <v/>
      </c>
    </row>
    <row r="25" spans="1:8" ht="12" customHeight="1" x14ac:dyDescent="0.25">
      <c r="A25" s="1782" t="s">
        <v>1684</v>
      </c>
      <c r="B25" s="1783"/>
      <c r="C25" s="1783"/>
      <c r="D25" s="1783"/>
      <c r="E25" s="1784"/>
      <c r="F25" s="221"/>
      <c r="G25" s="221"/>
      <c r="H25" s="991"/>
    </row>
    <row r="26" spans="1:8" ht="12" customHeight="1" x14ac:dyDescent="0.25">
      <c r="A26" s="1782" t="s">
        <v>2985</v>
      </c>
      <c r="B26" s="1783"/>
      <c r="C26" s="1783"/>
      <c r="D26" s="1783"/>
      <c r="E26" s="1784"/>
      <c r="F26" s="221"/>
      <c r="G26" s="221"/>
      <c r="H26" s="991"/>
    </row>
    <row r="27" spans="1:8" ht="12" customHeight="1" x14ac:dyDescent="0.25">
      <c r="A27" s="1817" t="s">
        <v>979</v>
      </c>
      <c r="B27" s="1818"/>
      <c r="C27" s="1818"/>
      <c r="D27" s="1818"/>
      <c r="E27" s="1819"/>
      <c r="F27" s="221"/>
      <c r="G27" s="221"/>
      <c r="H27" s="991"/>
    </row>
    <row r="28" spans="1:8" ht="12" customHeight="1" x14ac:dyDescent="0.25">
      <c r="A28" s="1820" t="s">
        <v>1685</v>
      </c>
      <c r="B28" s="1818"/>
      <c r="C28" s="1818"/>
      <c r="D28" s="1818"/>
      <c r="E28" s="1819"/>
      <c r="F28" s="221"/>
      <c r="G28" s="221"/>
      <c r="H28" s="991"/>
    </row>
    <row r="29" spans="1:8" ht="12" customHeight="1" x14ac:dyDescent="0.25">
      <c r="A29" s="1803" t="s">
        <v>980</v>
      </c>
      <c r="B29" s="1783"/>
      <c r="C29" s="1783"/>
      <c r="D29" s="1783"/>
      <c r="E29" s="1784"/>
      <c r="F29" s="221"/>
      <c r="G29" s="221"/>
      <c r="H29" s="991"/>
    </row>
    <row r="30" spans="1:8" ht="12" customHeight="1" x14ac:dyDescent="0.25">
      <c r="A30" s="1782" t="s">
        <v>1687</v>
      </c>
      <c r="B30" s="1783"/>
      <c r="C30" s="1783"/>
      <c r="D30" s="1783"/>
      <c r="E30" s="1784"/>
      <c r="F30" s="221"/>
      <c r="G30" s="221"/>
      <c r="H30" s="991"/>
    </row>
    <row r="31" spans="1:8" ht="12" customHeight="1" x14ac:dyDescent="0.25">
      <c r="A31" s="1782" t="s">
        <v>2871</v>
      </c>
      <c r="B31" s="1783"/>
      <c r="C31" s="1783"/>
      <c r="D31" s="1783"/>
      <c r="E31" s="1784"/>
      <c r="F31" s="221"/>
      <c r="G31" s="221"/>
      <c r="H31" s="991"/>
    </row>
    <row r="32" spans="1:8" ht="12" customHeight="1" x14ac:dyDescent="0.25">
      <c r="A32" s="1782" t="s">
        <v>1686</v>
      </c>
      <c r="B32" s="1783"/>
      <c r="C32" s="1783"/>
      <c r="D32" s="1783"/>
      <c r="E32" s="1784"/>
      <c r="F32" s="221"/>
      <c r="G32" s="221"/>
      <c r="H32" s="991"/>
    </row>
    <row r="33" spans="1:9" ht="12" customHeight="1" x14ac:dyDescent="0.25">
      <c r="A33" s="1803" t="s">
        <v>1689</v>
      </c>
      <c r="B33" s="1783"/>
      <c r="C33" s="1783"/>
      <c r="D33" s="1783"/>
      <c r="E33" s="1784"/>
      <c r="F33" s="221"/>
      <c r="G33" s="221"/>
      <c r="H33" s="991"/>
    </row>
    <row r="34" spans="1:9" ht="12" customHeight="1" x14ac:dyDescent="0.25">
      <c r="A34" s="1803" t="s">
        <v>1688</v>
      </c>
      <c r="B34" s="1783"/>
      <c r="C34" s="1783"/>
      <c r="D34" s="1783"/>
      <c r="E34" s="1784"/>
      <c r="F34" s="221"/>
      <c r="G34" s="221"/>
      <c r="H34" s="991"/>
    </row>
    <row r="35" spans="1:9" ht="12" customHeight="1" x14ac:dyDescent="0.25">
      <c r="A35" s="1778" t="s">
        <v>981</v>
      </c>
      <c r="B35" s="1779"/>
      <c r="C35" s="1779"/>
      <c r="D35" s="1779"/>
      <c r="E35" s="1780"/>
      <c r="F35" s="273">
        <f>SUM(F24:F34)</f>
        <v>0</v>
      </c>
      <c r="G35" s="273">
        <f>SUM(G24:G34)</f>
        <v>0</v>
      </c>
      <c r="H35" s="630" t="str">
        <f>IF(G35,(F35-G35)/G35,IF(ISBLANK(G35),"",IF(F35,IF( F35 &gt; 0,1,-1),"")))</f>
        <v/>
      </c>
    </row>
    <row r="36" spans="1:9" ht="12" customHeight="1" x14ac:dyDescent="0.25">
      <c r="A36" s="1813" t="s">
        <v>982</v>
      </c>
      <c r="B36" s="1814"/>
      <c r="C36" s="1814"/>
      <c r="D36" s="1814"/>
      <c r="E36" s="1815"/>
      <c r="F36" s="221"/>
      <c r="G36" s="221"/>
      <c r="H36" s="631" t="str">
        <f>IF(G36,(F36-G36)/G36,IF(ISBLANK(G36),"",IF(F36,IF( F36 &gt; 0,1,-1),"")))</f>
        <v/>
      </c>
    </row>
    <row r="37" spans="1:9" ht="12" customHeight="1" x14ac:dyDescent="0.25">
      <c r="A37" s="1778" t="s">
        <v>983</v>
      </c>
      <c r="B37" s="1779"/>
      <c r="C37" s="1779"/>
      <c r="D37" s="1779"/>
      <c r="E37" s="1780"/>
      <c r="F37" s="273">
        <f>F35+F36</f>
        <v>0</v>
      </c>
      <c r="G37" s="273">
        <f>G35+G36</f>
        <v>0</v>
      </c>
      <c r="H37" s="630" t="str">
        <f>IF(G37,(F37-G37)/G37,IF(ISBLANK(G37),"",IF(F37,IF( F37 &gt; 0,1,-1),"")))</f>
        <v/>
      </c>
    </row>
    <row r="38" spans="1:9" ht="12" customHeight="1" x14ac:dyDescent="0.25">
      <c r="A38" s="1788" t="s">
        <v>984</v>
      </c>
      <c r="B38" s="1789"/>
      <c r="C38" s="1789"/>
      <c r="D38" s="1789"/>
      <c r="E38" s="1789"/>
      <c r="F38" s="1789"/>
      <c r="G38" s="1789"/>
      <c r="H38" s="1790"/>
    </row>
    <row r="39" spans="1:9" s="345" customFormat="1" ht="12" customHeight="1" x14ac:dyDescent="0.25">
      <c r="A39" s="1816" t="s">
        <v>985</v>
      </c>
      <c r="B39" s="1816"/>
      <c r="C39" s="1816"/>
      <c r="D39" s="1816"/>
      <c r="E39" s="1816"/>
      <c r="F39" s="346"/>
      <c r="G39" s="346"/>
      <c r="H39" s="1035" t="str">
        <f>TEXT(100*(F39-G39),"0") &amp; " points"</f>
        <v>0 points</v>
      </c>
      <c r="I39" s="1036"/>
    </row>
    <row r="40" spans="1:9" s="345" customFormat="1" ht="12" customHeight="1" x14ac:dyDescent="0.25">
      <c r="A40" s="1816" t="s">
        <v>986</v>
      </c>
      <c r="B40" s="1816"/>
      <c r="C40" s="1816"/>
      <c r="D40" s="1816"/>
      <c r="E40" s="1816"/>
      <c r="F40" s="346"/>
      <c r="G40" s="346"/>
      <c r="H40" s="1035" t="str">
        <f>TEXT(100*(F40-G40),"0") &amp; " points"</f>
        <v>0 points</v>
      </c>
    </row>
    <row r="41" spans="1:9" ht="12" customHeight="1" x14ac:dyDescent="0.25">
      <c r="A41" s="1788" t="s">
        <v>987</v>
      </c>
      <c r="B41" s="1789"/>
      <c r="C41" s="1789"/>
      <c r="D41" s="1789"/>
      <c r="E41" s="1789"/>
      <c r="F41" s="1789"/>
      <c r="G41" s="1789"/>
      <c r="H41" s="1790"/>
    </row>
    <row r="42" spans="1:9" ht="12" customHeight="1" x14ac:dyDescent="0.25">
      <c r="A42" s="1797" t="s">
        <v>1177</v>
      </c>
      <c r="B42" s="1798"/>
      <c r="C42" s="1798"/>
      <c r="D42" s="1798"/>
      <c r="E42" s="1799"/>
      <c r="F42" s="221"/>
      <c r="G42" s="221"/>
      <c r="H42" s="631" t="str">
        <f>IF(G42,(F42-G42)/G42,IF(ISBLANK(G42),"",IF(F42,IF( F42 &gt; 0,1,-1),"")))</f>
        <v/>
      </c>
    </row>
    <row r="43" spans="1:9" ht="12" customHeight="1" x14ac:dyDescent="0.25">
      <c r="A43" s="1803" t="s">
        <v>988</v>
      </c>
      <c r="B43" s="1783"/>
      <c r="C43" s="1783"/>
      <c r="D43" s="1783"/>
      <c r="E43" s="1784"/>
      <c r="F43" s="221"/>
      <c r="G43" s="221"/>
      <c r="H43" s="631" t="str">
        <f t="shared" ref="H43:H55" si="1">IF(G43,(F43-G43)/G43,IF(ISBLANK(G43),"",IF(F43,IF( F43 &gt; 0,1,-1),"")))</f>
        <v/>
      </c>
    </row>
    <row r="44" spans="1:9" ht="12" customHeight="1" x14ac:dyDescent="0.25">
      <c r="A44" s="1804" t="s">
        <v>989</v>
      </c>
      <c r="B44" s="1805"/>
      <c r="C44" s="1805"/>
      <c r="D44" s="1805"/>
      <c r="E44" s="1806"/>
      <c r="F44" s="276">
        <f>F42+F43</f>
        <v>0</v>
      </c>
      <c r="G44" s="276">
        <f>G42+G43</f>
        <v>0</v>
      </c>
      <c r="H44" s="631" t="str">
        <f t="shared" si="1"/>
        <v/>
      </c>
    </row>
    <row r="45" spans="1:9" ht="12" customHeight="1" x14ac:dyDescent="0.25">
      <c r="A45" s="1810" t="s">
        <v>990</v>
      </c>
      <c r="B45" s="1811"/>
      <c r="C45" s="1811"/>
      <c r="D45" s="1811"/>
      <c r="E45" s="1812"/>
      <c r="F45" s="270"/>
      <c r="G45" s="270"/>
      <c r="H45" s="631" t="str">
        <f t="shared" si="1"/>
        <v/>
      </c>
    </row>
    <row r="46" spans="1:9" ht="12" customHeight="1" x14ac:dyDescent="0.25">
      <c r="A46" s="1800" t="s">
        <v>991</v>
      </c>
      <c r="B46" s="1801"/>
      <c r="C46" s="1801"/>
      <c r="D46" s="1801"/>
      <c r="E46" s="1802"/>
      <c r="F46" s="273">
        <f>F44+F45</f>
        <v>0</v>
      </c>
      <c r="G46" s="273">
        <f>G44+G45</f>
        <v>0</v>
      </c>
      <c r="H46" s="630" t="str">
        <f t="shared" si="1"/>
        <v/>
      </c>
    </row>
    <row r="47" spans="1:9" ht="12" customHeight="1" x14ac:dyDescent="0.25">
      <c r="A47" s="1782" t="s">
        <v>1178</v>
      </c>
      <c r="B47" s="1783"/>
      <c r="C47" s="1783"/>
      <c r="D47" s="1783"/>
      <c r="E47" s="1784"/>
      <c r="F47" s="221"/>
      <c r="G47" s="221"/>
      <c r="H47" s="631" t="str">
        <f t="shared" si="1"/>
        <v/>
      </c>
    </row>
    <row r="48" spans="1:9" ht="12" customHeight="1" x14ac:dyDescent="0.25">
      <c r="A48" s="1803" t="s">
        <v>992</v>
      </c>
      <c r="B48" s="1783"/>
      <c r="C48" s="1783"/>
      <c r="D48" s="1783"/>
      <c r="E48" s="1784"/>
      <c r="F48" s="221"/>
      <c r="G48" s="221"/>
      <c r="H48" s="631" t="str">
        <f t="shared" si="1"/>
        <v/>
      </c>
    </row>
    <row r="49" spans="1:8" ht="12" customHeight="1" x14ac:dyDescent="0.25">
      <c r="A49" s="1804" t="s">
        <v>993</v>
      </c>
      <c r="B49" s="1805"/>
      <c r="C49" s="1805"/>
      <c r="D49" s="1805"/>
      <c r="E49" s="1806"/>
      <c r="F49" s="276">
        <f>F47+F48</f>
        <v>0</v>
      </c>
      <c r="G49" s="276">
        <f>G47+G48</f>
        <v>0</v>
      </c>
      <c r="H49" s="631" t="str">
        <f t="shared" si="1"/>
        <v/>
      </c>
    </row>
    <row r="50" spans="1:8" ht="12" customHeight="1" x14ac:dyDescent="0.25">
      <c r="A50" s="1782" t="s">
        <v>1179</v>
      </c>
      <c r="B50" s="1783"/>
      <c r="C50" s="1783"/>
      <c r="D50" s="1783"/>
      <c r="E50" s="1784"/>
      <c r="F50" s="221"/>
      <c r="G50" s="221"/>
      <c r="H50" s="631" t="str">
        <f t="shared" si="1"/>
        <v/>
      </c>
    </row>
    <row r="51" spans="1:8" ht="12" customHeight="1" x14ac:dyDescent="0.25">
      <c r="A51" s="1803" t="s">
        <v>994</v>
      </c>
      <c r="B51" s="1783"/>
      <c r="C51" s="1783"/>
      <c r="D51" s="1783"/>
      <c r="E51" s="1784"/>
      <c r="F51" s="221"/>
      <c r="G51" s="221"/>
      <c r="H51" s="631" t="str">
        <f t="shared" si="1"/>
        <v/>
      </c>
    </row>
    <row r="52" spans="1:8" ht="12" customHeight="1" x14ac:dyDescent="0.25">
      <c r="A52" s="1804" t="s">
        <v>995</v>
      </c>
      <c r="B52" s="1805"/>
      <c r="C52" s="1805"/>
      <c r="D52" s="1805"/>
      <c r="E52" s="1806"/>
      <c r="F52" s="276">
        <f>F50+F51</f>
        <v>0</v>
      </c>
      <c r="G52" s="276">
        <f>G50+G51</f>
        <v>0</v>
      </c>
      <c r="H52" s="631" t="str">
        <f t="shared" si="1"/>
        <v/>
      </c>
    </row>
    <row r="53" spans="1:8" ht="12" customHeight="1" x14ac:dyDescent="0.25">
      <c r="A53" s="1800" t="s">
        <v>996</v>
      </c>
      <c r="B53" s="1801"/>
      <c r="C53" s="1801"/>
      <c r="D53" s="1801"/>
      <c r="E53" s="1802"/>
      <c r="F53" s="273">
        <f>F49+F52</f>
        <v>0</v>
      </c>
      <c r="G53" s="273">
        <f>G49+G52</f>
        <v>0</v>
      </c>
      <c r="H53" s="630" t="str">
        <f t="shared" si="1"/>
        <v/>
      </c>
    </row>
    <row r="54" spans="1:8" ht="12" customHeight="1" x14ac:dyDescent="0.25">
      <c r="A54" s="1800" t="s">
        <v>997</v>
      </c>
      <c r="B54" s="1801"/>
      <c r="C54" s="1801"/>
      <c r="D54" s="1801"/>
      <c r="E54" s="1802"/>
      <c r="F54" s="273">
        <f>F46-F53</f>
        <v>0</v>
      </c>
      <c r="G54" s="273">
        <f>G46-G53</f>
        <v>0</v>
      </c>
      <c r="H54" s="630" t="str">
        <f t="shared" si="1"/>
        <v/>
      </c>
    </row>
    <row r="55" spans="1:8" ht="12" customHeight="1" x14ac:dyDescent="0.25">
      <c r="A55" s="1807" t="s">
        <v>998</v>
      </c>
      <c r="B55" s="1808"/>
      <c r="C55" s="1808"/>
      <c r="D55" s="1808"/>
      <c r="E55" s="1809"/>
      <c r="F55" s="275"/>
      <c r="G55" s="275"/>
      <c r="H55" s="631" t="str">
        <f t="shared" si="1"/>
        <v/>
      </c>
    </row>
    <row r="56" spans="1:8" ht="12" customHeight="1" x14ac:dyDescent="0.25">
      <c r="A56" s="1788" t="s">
        <v>999</v>
      </c>
      <c r="B56" s="1789"/>
      <c r="C56" s="1789"/>
      <c r="D56" s="1789"/>
      <c r="E56" s="1789"/>
      <c r="F56" s="1789"/>
      <c r="G56" s="1789"/>
      <c r="H56" s="1790"/>
    </row>
    <row r="57" spans="1:8" ht="12" customHeight="1" x14ac:dyDescent="0.25">
      <c r="A57" s="1797" t="s">
        <v>1180</v>
      </c>
      <c r="B57" s="1798"/>
      <c r="C57" s="1798"/>
      <c r="D57" s="1798"/>
      <c r="E57" s="1799"/>
      <c r="F57" s="221"/>
      <c r="G57" s="221"/>
      <c r="H57" s="631" t="str">
        <f>IF(G57,(F57-G57)/G57,IF(ISBLANK(G57),"",IF(F57,IF( F57 &gt; 0,1,-1),"")))</f>
        <v/>
      </c>
    </row>
    <row r="58" spans="1:8" ht="12" customHeight="1" x14ac:dyDescent="0.25">
      <c r="A58" s="1782" t="s">
        <v>1188</v>
      </c>
      <c r="B58" s="1783"/>
      <c r="C58" s="1783"/>
      <c r="D58" s="1783"/>
      <c r="E58" s="1784"/>
      <c r="F58" s="221"/>
      <c r="G58" s="221"/>
      <c r="H58" s="631" t="str">
        <f t="shared" ref="H58:H60" si="2">IF(G58,(F58-G58)/G58,IF(ISBLANK(G58),"",IF(F58,IF( F58 &gt; 0,1,-1),"")))</f>
        <v/>
      </c>
    </row>
    <row r="59" spans="1:8" ht="12" customHeight="1" x14ac:dyDescent="0.25">
      <c r="A59" s="1782" t="s">
        <v>1189</v>
      </c>
      <c r="B59" s="1783"/>
      <c r="C59" s="1783"/>
      <c r="D59" s="1783"/>
      <c r="E59" s="1784"/>
      <c r="F59" s="221"/>
      <c r="G59" s="221"/>
      <c r="H59" s="631" t="str">
        <f t="shared" si="2"/>
        <v/>
      </c>
    </row>
    <row r="60" spans="1:8" ht="12" customHeight="1" x14ac:dyDescent="0.25">
      <c r="A60" s="1785" t="s">
        <v>1000</v>
      </c>
      <c r="B60" s="1786"/>
      <c r="C60" s="1786"/>
      <c r="D60" s="1786"/>
      <c r="E60" s="1787"/>
      <c r="F60" s="273">
        <f>F57+F58+F59</f>
        <v>0</v>
      </c>
      <c r="G60" s="273">
        <f>G57+G58+G59</f>
        <v>0</v>
      </c>
      <c r="H60" s="631" t="str">
        <f t="shared" si="2"/>
        <v/>
      </c>
    </row>
    <row r="61" spans="1:8" ht="12" customHeight="1" x14ac:dyDescent="0.25">
      <c r="A61" s="1788" t="s">
        <v>1001</v>
      </c>
      <c r="B61" s="1789"/>
      <c r="C61" s="1789"/>
      <c r="D61" s="1789"/>
      <c r="E61" s="1789"/>
      <c r="F61" s="1789"/>
      <c r="G61" s="1789"/>
      <c r="H61" s="1790"/>
    </row>
    <row r="62" spans="1:8" ht="12" customHeight="1" x14ac:dyDescent="0.25">
      <c r="A62" s="1791" t="s">
        <v>1002</v>
      </c>
      <c r="B62" s="1792"/>
      <c r="C62" s="1792"/>
      <c r="D62" s="1792"/>
      <c r="E62" s="1793"/>
      <c r="F62" s="221"/>
      <c r="G62" s="221"/>
      <c r="H62" s="631" t="str">
        <f>IF(G62,(F62-G62)/G62,IF(ISBLANK(G62),"",IF(F62,IF( F62 &gt; 0,1,-1),"")))</f>
        <v/>
      </c>
    </row>
    <row r="63" spans="1:8" ht="12" customHeight="1" x14ac:dyDescent="0.25">
      <c r="A63" s="1794" t="s">
        <v>1190</v>
      </c>
      <c r="B63" s="1795"/>
      <c r="C63" s="1795"/>
      <c r="D63" s="1795"/>
      <c r="E63" s="1796"/>
      <c r="F63" s="221"/>
      <c r="G63" s="221"/>
      <c r="H63" s="631" t="str">
        <f t="shared" ref="H63:H64" si="3">IF(G63,(F63-G63)/G63,IF(ISBLANK(G63),"",IF(F63,IF( F63 &gt; 0,1,-1),"")))</f>
        <v/>
      </c>
    </row>
    <row r="64" spans="1:8" ht="12" customHeight="1" x14ac:dyDescent="0.25">
      <c r="A64" s="1778" t="s">
        <v>1003</v>
      </c>
      <c r="B64" s="1779"/>
      <c r="C64" s="1779"/>
      <c r="D64" s="1779"/>
      <c r="E64" s="1780"/>
      <c r="F64" s="273">
        <f>F62+F63</f>
        <v>0</v>
      </c>
      <c r="G64" s="273">
        <f>G62+G63</f>
        <v>0</v>
      </c>
      <c r="H64" s="630" t="str">
        <f t="shared" si="3"/>
        <v/>
      </c>
    </row>
    <row r="65" spans="1:8" ht="40.5" customHeight="1" x14ac:dyDescent="0.25">
      <c r="A65" s="1781" t="s">
        <v>2997</v>
      </c>
      <c r="B65" s="1781"/>
      <c r="C65" s="1781"/>
      <c r="D65" s="1781"/>
      <c r="E65" s="1781"/>
      <c r="F65" s="1781"/>
      <c r="G65" s="1781"/>
      <c r="H65" s="1781"/>
    </row>
  </sheetData>
  <sheetProtection selectLockedCells="1"/>
  <mergeCells count="68">
    <mergeCell ref="G2:H2"/>
    <mergeCell ref="C6:D6"/>
    <mergeCell ref="C5:D5"/>
    <mergeCell ref="C3:H3"/>
    <mergeCell ref="B4:E4"/>
    <mergeCell ref="G4:H4"/>
    <mergeCell ref="A17:E17"/>
    <mergeCell ref="A7:H7"/>
    <mergeCell ref="A8:E8"/>
    <mergeCell ref="A9:H9"/>
    <mergeCell ref="A10:E10"/>
    <mergeCell ref="F10:H10"/>
    <mergeCell ref="A11:E11"/>
    <mergeCell ref="A12:E12"/>
    <mergeCell ref="A13:E13"/>
    <mergeCell ref="A14:E14"/>
    <mergeCell ref="A15:E15"/>
    <mergeCell ref="A16:E16"/>
    <mergeCell ref="A25:E25"/>
    <mergeCell ref="A18:E18"/>
    <mergeCell ref="A19:E19"/>
    <mergeCell ref="A20:E20"/>
    <mergeCell ref="F20:H20"/>
    <mergeCell ref="A21:E21"/>
    <mergeCell ref="A22:E22"/>
    <mergeCell ref="A23:E23"/>
    <mergeCell ref="A24:E24"/>
    <mergeCell ref="A33:E33"/>
    <mergeCell ref="A26:E26"/>
    <mergeCell ref="A27:E27"/>
    <mergeCell ref="A28:E28"/>
    <mergeCell ref="A29:E29"/>
    <mergeCell ref="A30:E30"/>
    <mergeCell ref="A31:E31"/>
    <mergeCell ref="A32:E32"/>
    <mergeCell ref="A45:E45"/>
    <mergeCell ref="A34:E34"/>
    <mergeCell ref="A35:E35"/>
    <mergeCell ref="A36:E36"/>
    <mergeCell ref="A37:E37"/>
    <mergeCell ref="A38:H38"/>
    <mergeCell ref="A39:E39"/>
    <mergeCell ref="A40:E40"/>
    <mergeCell ref="A41:H41"/>
    <mergeCell ref="A42:E42"/>
    <mergeCell ref="A43:E43"/>
    <mergeCell ref="A44:E44"/>
    <mergeCell ref="A52:E52"/>
    <mergeCell ref="A53:E53"/>
    <mergeCell ref="A54:E54"/>
    <mergeCell ref="A55:E55"/>
    <mergeCell ref="A56:H56"/>
    <mergeCell ref="A1:H1"/>
    <mergeCell ref="A64:E64"/>
    <mergeCell ref="A65:H65"/>
    <mergeCell ref="A58:E58"/>
    <mergeCell ref="A59:E59"/>
    <mergeCell ref="A60:E60"/>
    <mergeCell ref="A61:H61"/>
    <mergeCell ref="A62:E62"/>
    <mergeCell ref="A63:E63"/>
    <mergeCell ref="A57:E57"/>
    <mergeCell ref="A46:E46"/>
    <mergeCell ref="A47:E47"/>
    <mergeCell ref="A48:E48"/>
    <mergeCell ref="A49:E49"/>
    <mergeCell ref="A50:E50"/>
    <mergeCell ref="A51:E51"/>
  </mergeCells>
  <dataValidations count="2">
    <dataValidation type="whole" allowBlank="1" showInputMessage="1" showErrorMessage="1" errorTitle="Attention!" error="Valeur numérique attendue" sqref="F11:G19 F21:G37 F42:G55 F57:G60 F62:G64">
      <formula1>-9999999999999</formula1>
      <formula2>9999999999999</formula2>
    </dataValidation>
    <dataValidation type="decimal" allowBlank="1" showInputMessage="1" showErrorMessage="1" errorTitle="Attention!" error="Valeur numérique attendue" sqref="F39:G40">
      <formula1>-9999999999999</formula1>
      <formula2>9999999999999</formula2>
    </dataValidation>
  </dataValidations>
  <printOptions horizontalCentered="1"/>
  <pageMargins left="0.31496062992125984" right="0.31496062992125984" top="0.23622047244094491" bottom="0.23622047244094491" header="0.31496062992125984" footer="0.31496062992125984"/>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3">
    <tabColor theme="9" tint="0.39997558519241921"/>
    <pageSetUpPr fitToPage="1"/>
  </sheetPr>
  <dimension ref="A1:I52"/>
  <sheetViews>
    <sheetView showGridLines="0" topLeftCell="A7" workbookViewId="0">
      <selection activeCell="A19" sqref="A19:I19"/>
    </sheetView>
  </sheetViews>
  <sheetFormatPr baseColWidth="10" defaultRowHeight="15" x14ac:dyDescent="0.25"/>
  <cols>
    <col min="2" max="2" width="12.140625" customWidth="1"/>
    <col min="4" max="4" width="8.42578125" customWidth="1"/>
    <col min="5" max="5" width="13" customWidth="1"/>
    <col min="6" max="6" width="8.7109375" customWidth="1"/>
    <col min="7" max="7" width="17.140625" customWidth="1"/>
    <col min="8" max="8" width="12.7109375" customWidth="1"/>
    <col min="9" max="9" width="11.42578125" customWidth="1"/>
  </cols>
  <sheetData>
    <row r="1" spans="1:9" x14ac:dyDescent="0.25">
      <c r="A1" s="1409" t="s">
        <v>195</v>
      </c>
      <c r="B1" s="1409"/>
      <c r="C1" s="1409"/>
      <c r="D1" s="1409"/>
      <c r="E1" s="1409"/>
      <c r="F1" s="1409"/>
      <c r="G1" s="1409"/>
      <c r="H1" s="1409"/>
      <c r="I1" s="1409"/>
    </row>
    <row r="2" spans="1:9" ht="24.95" customHeight="1" x14ac:dyDescent="0.25">
      <c r="A2" s="47"/>
      <c r="B2" s="47"/>
      <c r="C2" s="47"/>
      <c r="D2" s="47"/>
      <c r="E2" s="47"/>
      <c r="F2" s="47"/>
      <c r="H2" s="1410" t="s">
        <v>1690</v>
      </c>
      <c r="I2" s="1411"/>
    </row>
    <row r="3" spans="1:9" x14ac:dyDescent="0.25">
      <c r="A3" s="608" t="s">
        <v>38</v>
      </c>
      <c r="B3" s="609"/>
      <c r="C3" s="1862">
        <f>'NOTE 31'!C3</f>
        <v>0</v>
      </c>
      <c r="D3" s="1862"/>
      <c r="E3" s="1862"/>
      <c r="F3" s="1862"/>
      <c r="G3" s="1862"/>
      <c r="H3" s="1862"/>
      <c r="I3" s="1862"/>
    </row>
    <row r="4" spans="1:9" x14ac:dyDescent="0.25">
      <c r="A4" s="608" t="s">
        <v>39</v>
      </c>
      <c r="B4" s="1862">
        <f>'NOTE 31'!B4</f>
        <v>0</v>
      </c>
      <c r="C4" s="1862"/>
      <c r="D4" s="1862"/>
      <c r="E4" s="1862"/>
      <c r="F4" s="1862"/>
      <c r="G4" s="1862"/>
      <c r="H4" s="598" t="s">
        <v>40</v>
      </c>
      <c r="I4" s="610">
        <f>'NOTE 31'!K4</f>
        <v>0</v>
      </c>
    </row>
    <row r="5" spans="1:9" x14ac:dyDescent="0.25">
      <c r="A5" s="608" t="s">
        <v>41</v>
      </c>
      <c r="B5" s="608"/>
      <c r="C5" s="1459">
        <f>'NOTE 31'!C5</f>
        <v>0</v>
      </c>
      <c r="D5" s="1459"/>
      <c r="E5" s="1861" t="s">
        <v>42</v>
      </c>
      <c r="F5" s="1861"/>
      <c r="G5" s="569">
        <f>'NOTE 31'!H5</f>
        <v>0</v>
      </c>
      <c r="H5" s="598" t="s">
        <v>43</v>
      </c>
      <c r="I5" s="569">
        <f>'NOTE 31'!K5</f>
        <v>0</v>
      </c>
    </row>
    <row r="6" spans="1:9" x14ac:dyDescent="0.25">
      <c r="A6" s="608" t="s">
        <v>1618</v>
      </c>
      <c r="B6" s="608"/>
      <c r="C6" s="1447">
        <f>'NOTE 31'!C6</f>
        <v>0</v>
      </c>
      <c r="D6" s="1447"/>
      <c r="E6" s="611"/>
      <c r="F6" s="611"/>
      <c r="G6" s="463"/>
      <c r="H6" s="612"/>
      <c r="I6" s="463"/>
    </row>
    <row r="7" spans="1:9" ht="24.75" customHeight="1" x14ac:dyDescent="0.25">
      <c r="A7" s="1860" t="s">
        <v>1723</v>
      </c>
      <c r="B7" s="1462"/>
      <c r="C7" s="1462"/>
      <c r="D7" s="1462"/>
      <c r="E7" s="1462"/>
      <c r="F7" s="1462"/>
      <c r="G7" s="1462"/>
      <c r="H7" s="1462"/>
      <c r="I7" s="1462"/>
    </row>
    <row r="8" spans="1:9" ht="12.75" customHeight="1" x14ac:dyDescent="0.25">
      <c r="A8" s="1843" t="s">
        <v>1004</v>
      </c>
      <c r="B8" s="1843"/>
      <c r="C8" s="1843"/>
      <c r="D8" s="1843"/>
      <c r="E8" s="1843"/>
      <c r="F8" s="1843"/>
      <c r="G8" s="1843"/>
      <c r="H8" s="1843"/>
      <c r="I8" s="1843"/>
    </row>
    <row r="9" spans="1:9" ht="22.5" customHeight="1" x14ac:dyDescent="0.25">
      <c r="A9" s="1844" t="s">
        <v>1005</v>
      </c>
      <c r="B9" s="1845"/>
      <c r="C9" s="1845"/>
      <c r="D9" s="1845"/>
      <c r="E9" s="1845"/>
      <c r="F9" s="1845"/>
      <c r="G9" s="1845"/>
      <c r="H9" s="1845"/>
      <c r="I9" s="1846"/>
    </row>
    <row r="10" spans="1:9" ht="12.75" customHeight="1" x14ac:dyDescent="0.25">
      <c r="A10" s="1847" t="s">
        <v>1006</v>
      </c>
      <c r="B10" s="1848"/>
      <c r="C10" s="1848"/>
      <c r="D10" s="1848"/>
      <c r="E10" s="1848"/>
      <c r="F10" s="1848"/>
      <c r="G10" s="1848"/>
      <c r="H10" s="1848"/>
      <c r="I10" s="1849"/>
    </row>
    <row r="11" spans="1:9" ht="14.25" customHeight="1" x14ac:dyDescent="0.25">
      <c r="A11" s="1850" t="s">
        <v>1007</v>
      </c>
      <c r="B11" s="1851"/>
      <c r="C11" s="1851"/>
      <c r="D11" s="1851"/>
      <c r="E11" s="1851"/>
      <c r="F11" s="1851"/>
      <c r="G11" s="1851"/>
      <c r="H11" s="1851"/>
      <c r="I11" s="1852"/>
    </row>
    <row r="12" spans="1:9" ht="14.25" customHeight="1" x14ac:dyDescent="0.25">
      <c r="A12" s="1853" t="s">
        <v>1008</v>
      </c>
      <c r="B12" s="1721"/>
      <c r="C12" s="1721"/>
      <c r="D12" s="1721"/>
      <c r="E12" s="1721"/>
      <c r="F12" s="1721"/>
      <c r="G12" s="1721"/>
      <c r="H12" s="1721"/>
      <c r="I12" s="1854"/>
    </row>
    <row r="13" spans="1:9" ht="14.25" customHeight="1" x14ac:dyDescent="0.25">
      <c r="A13" s="1853" t="s">
        <v>1009</v>
      </c>
      <c r="B13" s="1721"/>
      <c r="C13" s="1721"/>
      <c r="D13" s="1721"/>
      <c r="E13" s="1721"/>
      <c r="F13" s="1721"/>
      <c r="G13" s="1721"/>
      <c r="H13" s="1721"/>
      <c r="I13" s="1854"/>
    </row>
    <row r="14" spans="1:9" ht="14.25" customHeight="1" x14ac:dyDescent="0.25">
      <c r="A14" s="1855" t="s">
        <v>1010</v>
      </c>
      <c r="B14" s="1856"/>
      <c r="C14" s="1856"/>
      <c r="D14" s="1856"/>
      <c r="E14" s="1856"/>
      <c r="F14" s="1856"/>
      <c r="G14" s="1856"/>
      <c r="H14" s="1856"/>
      <c r="I14" s="1857"/>
    </row>
    <row r="15" spans="1:9" ht="14.25" customHeight="1" x14ac:dyDescent="0.25">
      <c r="A15" s="1850" t="s">
        <v>1011</v>
      </c>
      <c r="B15" s="1851"/>
      <c r="C15" s="1851"/>
      <c r="D15" s="1851"/>
      <c r="E15" s="1851"/>
      <c r="F15" s="1851"/>
      <c r="G15" s="1851"/>
      <c r="H15" s="1851"/>
      <c r="I15" s="1852"/>
    </row>
    <row r="16" spans="1:9" ht="14.25" customHeight="1" x14ac:dyDescent="0.25">
      <c r="A16" s="1853" t="s">
        <v>1012</v>
      </c>
      <c r="B16" s="1721"/>
      <c r="C16" s="1721"/>
      <c r="D16" s="1721"/>
      <c r="E16" s="1721"/>
      <c r="F16" s="1721"/>
      <c r="G16" s="1721"/>
      <c r="H16" s="1721"/>
      <c r="I16" s="1854"/>
    </row>
    <row r="17" spans="1:9" ht="14.25" customHeight="1" x14ac:dyDescent="0.25">
      <c r="A17" s="1855" t="s">
        <v>1013</v>
      </c>
      <c r="B17" s="1856"/>
      <c r="C17" s="1856"/>
      <c r="D17" s="1856"/>
      <c r="E17" s="1856"/>
      <c r="F17" s="1856"/>
      <c r="G17" s="1856"/>
      <c r="H17" s="1856"/>
      <c r="I17" s="1857"/>
    </row>
    <row r="18" spans="1:9" ht="14.25" customHeight="1" x14ac:dyDescent="0.25">
      <c r="A18" s="1858" t="s">
        <v>1014</v>
      </c>
      <c r="B18" s="1730"/>
      <c r="C18" s="1730"/>
      <c r="D18" s="1730"/>
      <c r="E18" s="1730"/>
      <c r="F18" s="1730"/>
      <c r="G18" s="1730"/>
      <c r="H18" s="1730"/>
      <c r="I18" s="1859"/>
    </row>
    <row r="19" spans="1:9" ht="14.25" customHeight="1" x14ac:dyDescent="0.25">
      <c r="A19" s="1841" t="s">
        <v>1015</v>
      </c>
      <c r="B19" s="1721"/>
      <c r="C19" s="1721"/>
      <c r="D19" s="1721"/>
      <c r="E19" s="1721"/>
      <c r="F19" s="1721"/>
      <c r="G19" s="1721"/>
      <c r="H19" s="1721"/>
      <c r="I19" s="1842"/>
    </row>
    <row r="20" spans="1:9" ht="22.5" customHeight="1" x14ac:dyDescent="0.25">
      <c r="A20" s="1832" t="s">
        <v>1016</v>
      </c>
      <c r="B20" s="1833"/>
      <c r="C20" s="1833"/>
      <c r="D20" s="1833"/>
      <c r="E20" s="1833"/>
      <c r="F20" s="1833"/>
      <c r="G20" s="1833"/>
      <c r="H20" s="1833"/>
      <c r="I20" s="1834"/>
    </row>
    <row r="21" spans="1:9" ht="14.25" customHeight="1" x14ac:dyDescent="0.25">
      <c r="A21" s="1835" t="s">
        <v>1017</v>
      </c>
      <c r="B21" s="1836"/>
      <c r="C21" s="1836"/>
      <c r="D21" s="1836"/>
      <c r="E21" s="1836"/>
      <c r="F21" s="1836"/>
      <c r="G21" s="1836"/>
      <c r="H21" s="1836"/>
      <c r="I21" s="1837"/>
    </row>
    <row r="22" spans="1:9" ht="14.25" customHeight="1" x14ac:dyDescent="0.25">
      <c r="A22" s="1841" t="s">
        <v>1018</v>
      </c>
      <c r="B22" s="1721"/>
      <c r="C22" s="1721"/>
      <c r="D22" s="1721"/>
      <c r="E22" s="1721"/>
      <c r="F22" s="1721"/>
      <c r="G22" s="1721"/>
      <c r="H22" s="1721"/>
      <c r="I22" s="1842"/>
    </row>
    <row r="23" spans="1:9" ht="14.25" customHeight="1" x14ac:dyDescent="0.25">
      <c r="A23" s="1832" t="s">
        <v>1019</v>
      </c>
      <c r="B23" s="1833"/>
      <c r="C23" s="1833"/>
      <c r="D23" s="1833"/>
      <c r="E23" s="1833"/>
      <c r="F23" s="1833"/>
      <c r="G23" s="1833"/>
      <c r="H23" s="1833"/>
      <c r="I23" s="1834"/>
    </row>
    <row r="24" spans="1:9" ht="14.25" customHeight="1" x14ac:dyDescent="0.25">
      <c r="A24" s="1835" t="s">
        <v>1020</v>
      </c>
      <c r="B24" s="1836"/>
      <c r="C24" s="1836"/>
      <c r="D24" s="1836"/>
      <c r="E24" s="1836"/>
      <c r="F24" s="1836"/>
      <c r="G24" s="1836"/>
      <c r="H24" s="1836"/>
      <c r="I24" s="1837"/>
    </row>
    <row r="25" spans="1:9" ht="14.25" customHeight="1" x14ac:dyDescent="0.25">
      <c r="A25" s="1841" t="s">
        <v>1021</v>
      </c>
      <c r="B25" s="1721"/>
      <c r="C25" s="1721"/>
      <c r="D25" s="1721"/>
      <c r="E25" s="1721"/>
      <c r="F25" s="1721"/>
      <c r="G25" s="1721"/>
      <c r="H25" s="1721"/>
      <c r="I25" s="1842"/>
    </row>
    <row r="26" spans="1:9" ht="14.25" customHeight="1" x14ac:dyDescent="0.25">
      <c r="A26" s="1832" t="s">
        <v>1022</v>
      </c>
      <c r="B26" s="1833"/>
      <c r="C26" s="1833"/>
      <c r="D26" s="1833"/>
      <c r="E26" s="1833"/>
      <c r="F26" s="1833"/>
      <c r="G26" s="1833"/>
      <c r="H26" s="1833"/>
      <c r="I26" s="1834"/>
    </row>
    <row r="27" spans="1:9" ht="12.75" customHeight="1" x14ac:dyDescent="0.25">
      <c r="A27" s="1838" t="s">
        <v>1023</v>
      </c>
      <c r="B27" s="1839"/>
      <c r="C27" s="1839"/>
      <c r="D27" s="1839"/>
      <c r="E27" s="1839"/>
      <c r="F27" s="1839"/>
      <c r="G27" s="1839"/>
      <c r="H27" s="1839"/>
      <c r="I27" s="1840"/>
    </row>
    <row r="28" spans="1:9" ht="14.25" customHeight="1" x14ac:dyDescent="0.25">
      <c r="A28" s="1835" t="s">
        <v>1024</v>
      </c>
      <c r="B28" s="1836"/>
      <c r="C28" s="1836"/>
      <c r="D28" s="1836"/>
      <c r="E28" s="1836"/>
      <c r="F28" s="1836"/>
      <c r="G28" s="1836"/>
      <c r="H28" s="1836"/>
      <c r="I28" s="1837"/>
    </row>
    <row r="29" spans="1:9" ht="22.5" customHeight="1" x14ac:dyDescent="0.25">
      <c r="A29" s="1841" t="s">
        <v>1025</v>
      </c>
      <c r="B29" s="1721"/>
      <c r="C29" s="1721"/>
      <c r="D29" s="1721"/>
      <c r="E29" s="1721"/>
      <c r="F29" s="1721"/>
      <c r="G29" s="1721"/>
      <c r="H29" s="1721"/>
      <c r="I29" s="1842"/>
    </row>
    <row r="30" spans="1:9" ht="15" customHeight="1" x14ac:dyDescent="0.25">
      <c r="A30" s="1841" t="s">
        <v>1026</v>
      </c>
      <c r="B30" s="1721"/>
      <c r="C30" s="1721"/>
      <c r="D30" s="1721"/>
      <c r="E30" s="1721"/>
      <c r="F30" s="1721"/>
      <c r="G30" s="1721"/>
      <c r="H30" s="1721"/>
      <c r="I30" s="1842"/>
    </row>
    <row r="31" spans="1:9" ht="14.25" customHeight="1" x14ac:dyDescent="0.25">
      <c r="A31" s="1832" t="s">
        <v>1027</v>
      </c>
      <c r="B31" s="1833"/>
      <c r="C31" s="1833"/>
      <c r="D31" s="1833"/>
      <c r="E31" s="1833"/>
      <c r="F31" s="1833"/>
      <c r="G31" s="1833"/>
      <c r="H31" s="1833"/>
      <c r="I31" s="1834"/>
    </row>
    <row r="32" spans="1:9" ht="14.25" customHeight="1" x14ac:dyDescent="0.25">
      <c r="A32" s="1835" t="s">
        <v>1028</v>
      </c>
      <c r="B32" s="1836"/>
      <c r="C32" s="1836"/>
      <c r="D32" s="1836"/>
      <c r="E32" s="1836"/>
      <c r="F32" s="1836"/>
      <c r="G32" s="1836"/>
      <c r="H32" s="1836"/>
      <c r="I32" s="1837"/>
    </row>
    <row r="33" spans="1:9" ht="14.25" customHeight="1" x14ac:dyDescent="0.25">
      <c r="A33" s="1841" t="s">
        <v>1029</v>
      </c>
      <c r="B33" s="1721"/>
      <c r="C33" s="1721"/>
      <c r="D33" s="1721"/>
      <c r="E33" s="1721"/>
      <c r="F33" s="1721"/>
      <c r="G33" s="1721"/>
      <c r="H33" s="1721"/>
      <c r="I33" s="1842"/>
    </row>
    <row r="34" spans="1:9" ht="14.25" customHeight="1" x14ac:dyDescent="0.25">
      <c r="A34" s="1841" t="s">
        <v>1030</v>
      </c>
      <c r="B34" s="1721"/>
      <c r="C34" s="1721"/>
      <c r="D34" s="1721"/>
      <c r="E34" s="1721"/>
      <c r="F34" s="1721"/>
      <c r="G34" s="1721"/>
      <c r="H34" s="1721"/>
      <c r="I34" s="1842"/>
    </row>
    <row r="35" spans="1:9" ht="14.25" customHeight="1" x14ac:dyDescent="0.25">
      <c r="A35" s="1832" t="s">
        <v>1031</v>
      </c>
      <c r="B35" s="1833"/>
      <c r="C35" s="1833"/>
      <c r="D35" s="1833"/>
      <c r="E35" s="1833"/>
      <c r="F35" s="1833"/>
      <c r="G35" s="1833"/>
      <c r="H35" s="1833"/>
      <c r="I35" s="1834"/>
    </row>
    <row r="36" spans="1:9" ht="14.25" customHeight="1" x14ac:dyDescent="0.25">
      <c r="A36" s="1835" t="s">
        <v>1032</v>
      </c>
      <c r="B36" s="1836"/>
      <c r="C36" s="1836"/>
      <c r="D36" s="1836"/>
      <c r="E36" s="1836"/>
      <c r="F36" s="1836"/>
      <c r="G36" s="1836"/>
      <c r="H36" s="1836"/>
      <c r="I36" s="1837"/>
    </row>
    <row r="37" spans="1:9" ht="14.25" customHeight="1" x14ac:dyDescent="0.25">
      <c r="A37" s="1841" t="s">
        <v>1033</v>
      </c>
      <c r="B37" s="1721"/>
      <c r="C37" s="1721"/>
      <c r="D37" s="1721"/>
      <c r="E37" s="1721"/>
      <c r="F37" s="1721"/>
      <c r="G37" s="1721"/>
      <c r="H37" s="1721"/>
      <c r="I37" s="1842"/>
    </row>
    <row r="38" spans="1:9" ht="14.25" customHeight="1" x14ac:dyDescent="0.25">
      <c r="A38" s="1841" t="s">
        <v>1034</v>
      </c>
      <c r="B38" s="1721"/>
      <c r="C38" s="1721"/>
      <c r="D38" s="1721"/>
      <c r="E38" s="1721"/>
      <c r="F38" s="1721"/>
      <c r="G38" s="1721"/>
      <c r="H38" s="1721"/>
      <c r="I38" s="1842"/>
    </row>
    <row r="39" spans="1:9" ht="14.25" customHeight="1" x14ac:dyDescent="0.25">
      <c r="A39" s="1832" t="s">
        <v>1035</v>
      </c>
      <c r="B39" s="1833"/>
      <c r="C39" s="1833"/>
      <c r="D39" s="1833"/>
      <c r="E39" s="1833"/>
      <c r="F39" s="1833"/>
      <c r="G39" s="1833"/>
      <c r="H39" s="1833"/>
      <c r="I39" s="1834"/>
    </row>
    <row r="40" spans="1:9" ht="14.25" customHeight="1" x14ac:dyDescent="0.25">
      <c r="A40" s="1835" t="s">
        <v>1036</v>
      </c>
      <c r="B40" s="1836"/>
      <c r="C40" s="1836"/>
      <c r="D40" s="1836"/>
      <c r="E40" s="1836"/>
      <c r="F40" s="1836"/>
      <c r="G40" s="1836"/>
      <c r="H40" s="1836"/>
      <c r="I40" s="1837"/>
    </row>
    <row r="41" spans="1:9" ht="14.25" customHeight="1" x14ac:dyDescent="0.25">
      <c r="A41" s="1832" t="s">
        <v>1037</v>
      </c>
      <c r="B41" s="1833"/>
      <c r="C41" s="1833"/>
      <c r="D41" s="1833"/>
      <c r="E41" s="1833"/>
      <c r="F41" s="1833"/>
      <c r="G41" s="1833"/>
      <c r="H41" s="1833"/>
      <c r="I41" s="1834"/>
    </row>
    <row r="42" spans="1:9" ht="14.25" customHeight="1" x14ac:dyDescent="0.25">
      <c r="A42" s="1835" t="s">
        <v>1038</v>
      </c>
      <c r="B42" s="1836"/>
      <c r="C42" s="1836"/>
      <c r="D42" s="1836"/>
      <c r="E42" s="1836"/>
      <c r="F42" s="1836"/>
      <c r="G42" s="1836"/>
      <c r="H42" s="1836"/>
      <c r="I42" s="1837"/>
    </row>
    <row r="43" spans="1:9" ht="14.25" customHeight="1" x14ac:dyDescent="0.25">
      <c r="A43" s="1832" t="s">
        <v>1039</v>
      </c>
      <c r="B43" s="1833"/>
      <c r="C43" s="1833"/>
      <c r="D43" s="1833"/>
      <c r="E43" s="1833"/>
      <c r="F43" s="1833"/>
      <c r="G43" s="1833"/>
      <c r="H43" s="1833"/>
      <c r="I43" s="1834"/>
    </row>
    <row r="44" spans="1:9" ht="12.75" customHeight="1" x14ac:dyDescent="0.25">
      <c r="A44" s="1838" t="s">
        <v>1040</v>
      </c>
      <c r="B44" s="1839"/>
      <c r="C44" s="1839"/>
      <c r="D44" s="1839"/>
      <c r="E44" s="1839"/>
      <c r="F44" s="1839"/>
      <c r="G44" s="1839"/>
      <c r="H44" s="1839"/>
      <c r="I44" s="1840"/>
    </row>
    <row r="45" spans="1:9" x14ac:dyDescent="0.25">
      <c r="A45" s="1835" t="s">
        <v>1041</v>
      </c>
      <c r="B45" s="1836"/>
      <c r="C45" s="1836"/>
      <c r="D45" s="1836"/>
      <c r="E45" s="1836"/>
      <c r="F45" s="1836"/>
      <c r="G45" s="1836"/>
      <c r="H45" s="1836"/>
      <c r="I45" s="1837"/>
    </row>
    <row r="46" spans="1:9" x14ac:dyDescent="0.25">
      <c r="A46" s="1841" t="s">
        <v>1042</v>
      </c>
      <c r="B46" s="1721"/>
      <c r="C46" s="1721"/>
      <c r="D46" s="1721"/>
      <c r="E46" s="1721"/>
      <c r="F46" s="1721"/>
      <c r="G46" s="1721"/>
      <c r="H46" s="1721"/>
      <c r="I46" s="1842"/>
    </row>
    <row r="47" spans="1:9" x14ac:dyDescent="0.25">
      <c r="A47" s="1832" t="s">
        <v>1043</v>
      </c>
      <c r="B47" s="1833"/>
      <c r="C47" s="1833"/>
      <c r="D47" s="1833"/>
      <c r="E47" s="1833"/>
      <c r="F47" s="1833"/>
      <c r="G47" s="1833"/>
      <c r="H47" s="1833"/>
      <c r="I47" s="1834"/>
    </row>
    <row r="48" spans="1:9" ht="25.5" customHeight="1" x14ac:dyDescent="0.25">
      <c r="A48" s="1835" t="s">
        <v>1044</v>
      </c>
      <c r="B48" s="1836"/>
      <c r="C48" s="1836"/>
      <c r="D48" s="1836"/>
      <c r="E48" s="1836"/>
      <c r="F48" s="1836"/>
      <c r="G48" s="1836"/>
      <c r="H48" s="1836"/>
      <c r="I48" s="1837"/>
    </row>
    <row r="49" spans="1:9" x14ac:dyDescent="0.25">
      <c r="A49" s="1841" t="s">
        <v>1045</v>
      </c>
      <c r="B49" s="1721"/>
      <c r="C49" s="1721"/>
      <c r="D49" s="1721"/>
      <c r="E49" s="1721"/>
      <c r="F49" s="1721"/>
      <c r="G49" s="1721"/>
      <c r="H49" s="1721"/>
      <c r="I49" s="1842"/>
    </row>
    <row r="50" spans="1:9" x14ac:dyDescent="0.25">
      <c r="A50" s="1832" t="s">
        <v>1046</v>
      </c>
      <c r="B50" s="1833"/>
      <c r="C50" s="1833"/>
      <c r="D50" s="1833"/>
      <c r="E50" s="1833"/>
      <c r="F50" s="1833"/>
      <c r="G50" s="1833"/>
      <c r="H50" s="1833"/>
      <c r="I50" s="1834"/>
    </row>
    <row r="51" spans="1:9" x14ac:dyDescent="0.25">
      <c r="A51" s="1835" t="s">
        <v>1047</v>
      </c>
      <c r="B51" s="1836"/>
      <c r="C51" s="1836"/>
      <c r="D51" s="1836"/>
      <c r="E51" s="1836"/>
      <c r="F51" s="1836"/>
      <c r="G51" s="1836"/>
      <c r="H51" s="1836"/>
      <c r="I51" s="1837"/>
    </row>
    <row r="52" spans="1:9" x14ac:dyDescent="0.25">
      <c r="A52" s="1832" t="s">
        <v>1048</v>
      </c>
      <c r="B52" s="1833"/>
      <c r="C52" s="1833"/>
      <c r="D52" s="1833"/>
      <c r="E52" s="1833"/>
      <c r="F52" s="1833"/>
      <c r="G52" s="1833"/>
      <c r="H52" s="1833"/>
      <c r="I52" s="1834"/>
    </row>
  </sheetData>
  <sheetProtection selectLockedCells="1"/>
  <mergeCells count="53">
    <mergeCell ref="A7:I7"/>
    <mergeCell ref="A1:I1"/>
    <mergeCell ref="H2:I2"/>
    <mergeCell ref="C5:D5"/>
    <mergeCell ref="E5:F5"/>
    <mergeCell ref="C6:D6"/>
    <mergeCell ref="B4:G4"/>
    <mergeCell ref="C3:I3"/>
    <mergeCell ref="A19:I19"/>
    <mergeCell ref="A8:I8"/>
    <mergeCell ref="A9:I9"/>
    <mergeCell ref="A10:I10"/>
    <mergeCell ref="A11:I11"/>
    <mergeCell ref="A12:I12"/>
    <mergeCell ref="A13:I13"/>
    <mergeCell ref="A14:I14"/>
    <mergeCell ref="A15:I15"/>
    <mergeCell ref="A16:I16"/>
    <mergeCell ref="A17:I17"/>
    <mergeCell ref="A18:I18"/>
    <mergeCell ref="A31:I31"/>
    <mergeCell ref="A20:I20"/>
    <mergeCell ref="A21:I21"/>
    <mergeCell ref="A22:I22"/>
    <mergeCell ref="A23:I23"/>
    <mergeCell ref="A24:I24"/>
    <mergeCell ref="A25:I25"/>
    <mergeCell ref="A26:I26"/>
    <mergeCell ref="A27:I27"/>
    <mergeCell ref="A28:I28"/>
    <mergeCell ref="A29:I29"/>
    <mergeCell ref="A30:I30"/>
    <mergeCell ref="A43:I43"/>
    <mergeCell ref="A32:I32"/>
    <mergeCell ref="A33:I33"/>
    <mergeCell ref="A34:I34"/>
    <mergeCell ref="A35:I35"/>
    <mergeCell ref="A36:I36"/>
    <mergeCell ref="A37:I37"/>
    <mergeCell ref="A38:I38"/>
    <mergeCell ref="A39:I39"/>
    <mergeCell ref="A40:I40"/>
    <mergeCell ref="A41:I41"/>
    <mergeCell ref="A42:I42"/>
    <mergeCell ref="A50:I50"/>
    <mergeCell ref="A51:I51"/>
    <mergeCell ref="A52:I52"/>
    <mergeCell ref="A44:I44"/>
    <mergeCell ref="A45:I45"/>
    <mergeCell ref="A46:I46"/>
    <mergeCell ref="A47:I47"/>
    <mergeCell ref="A48:I48"/>
    <mergeCell ref="A49:I49"/>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showGridLines="0" topLeftCell="A12" workbookViewId="0">
      <selection activeCell="A19" sqref="A19:G19"/>
    </sheetView>
  </sheetViews>
  <sheetFormatPr baseColWidth="10" defaultColWidth="11.42578125" defaultRowHeight="15" x14ac:dyDescent="0.25"/>
  <cols>
    <col min="1" max="1" width="9.42578125" style="209" customWidth="1"/>
    <col min="2" max="2" width="19.140625" style="209" customWidth="1"/>
    <col min="3" max="3" width="12.140625" style="209" customWidth="1"/>
    <col min="4" max="4" width="7.7109375" style="209" customWidth="1"/>
    <col min="5" max="5" width="14.85546875" style="209" customWidth="1"/>
    <col min="6" max="6" width="15.28515625" style="209" customWidth="1"/>
    <col min="7" max="7" width="14.85546875" style="209" customWidth="1"/>
    <col min="8" max="8" width="19.42578125" style="209" customWidth="1"/>
    <col min="9" max="16384" width="11.42578125" style="209"/>
  </cols>
  <sheetData>
    <row r="1" spans="1:8" x14ac:dyDescent="0.25">
      <c r="A1" s="1325" t="s">
        <v>195</v>
      </c>
      <c r="B1" s="1325"/>
      <c r="C1" s="1325"/>
      <c r="D1" s="1325"/>
      <c r="E1" s="1325"/>
      <c r="F1" s="1325"/>
      <c r="G1" s="1325"/>
      <c r="H1" s="1325"/>
    </row>
    <row r="2" spans="1:8" ht="24.95" customHeight="1" x14ac:dyDescent="0.25">
      <c r="A2" s="974"/>
      <c r="B2" s="974"/>
      <c r="C2" s="974"/>
      <c r="D2" s="974"/>
      <c r="E2" s="974"/>
      <c r="F2" s="974"/>
      <c r="G2" s="1316" t="s">
        <v>1506</v>
      </c>
      <c r="H2" s="1317"/>
    </row>
    <row r="3" spans="1:8" x14ac:dyDescent="0.25">
      <c r="A3" s="599" t="s">
        <v>38</v>
      </c>
      <c r="B3" s="600"/>
      <c r="C3" s="1364">
        <f>'NOTE 31'!C3</f>
        <v>0</v>
      </c>
      <c r="D3" s="1364"/>
      <c r="E3" s="1364"/>
      <c r="F3" s="1364"/>
      <c r="G3" s="1364"/>
      <c r="H3" s="1364"/>
    </row>
    <row r="4" spans="1:8" x14ac:dyDescent="0.25">
      <c r="A4" s="599" t="s">
        <v>39</v>
      </c>
      <c r="B4" s="1356">
        <f>'NOTE 31'!B4</f>
        <v>0</v>
      </c>
      <c r="C4" s="1356"/>
      <c r="D4" s="1356"/>
      <c r="E4" s="1356"/>
      <c r="F4" s="1356"/>
      <c r="G4" s="601" t="s">
        <v>40</v>
      </c>
      <c r="H4" s="979">
        <f>'NOTE 31'!K4</f>
        <v>0</v>
      </c>
    </row>
    <row r="5" spans="1:8" x14ac:dyDescent="0.25">
      <c r="A5" s="599" t="s">
        <v>1465</v>
      </c>
      <c r="B5" s="599"/>
      <c r="C5" s="1364">
        <f>'NOTE 31'!C5</f>
        <v>0</v>
      </c>
      <c r="D5" s="1364"/>
      <c r="E5" s="975" t="s">
        <v>42</v>
      </c>
      <c r="F5" s="978">
        <f>'NOTE 31'!H5</f>
        <v>0</v>
      </c>
      <c r="G5" s="601" t="s">
        <v>43</v>
      </c>
      <c r="H5" s="469">
        <f>'NOTE 31'!K5</f>
        <v>0</v>
      </c>
    </row>
    <row r="6" spans="1:8" x14ac:dyDescent="0.25">
      <c r="A6" s="1018" t="s">
        <v>1504</v>
      </c>
      <c r="B6" s="599"/>
      <c r="C6" s="1434">
        <f>'NOTE 31'!C6</f>
        <v>0</v>
      </c>
      <c r="D6" s="1434"/>
      <c r="E6" s="603"/>
      <c r="F6" s="469"/>
      <c r="G6" s="604"/>
      <c r="H6" s="469"/>
    </row>
    <row r="7" spans="1:8" ht="35.25" customHeight="1" x14ac:dyDescent="0.25">
      <c r="A7" s="1173" t="s">
        <v>3015</v>
      </c>
      <c r="B7" s="1173"/>
      <c r="C7" s="1173"/>
      <c r="D7" s="1173"/>
      <c r="E7" s="1173"/>
      <c r="F7" s="1173"/>
      <c r="G7" s="1173"/>
      <c r="H7" s="1173"/>
    </row>
    <row r="8" spans="1:8" s="86" customFormat="1" ht="21" customHeight="1" x14ac:dyDescent="0.25">
      <c r="A8" s="1877" t="s">
        <v>544</v>
      </c>
      <c r="B8" s="1878"/>
      <c r="C8" s="1878"/>
      <c r="D8" s="1878"/>
      <c r="E8" s="1878"/>
      <c r="F8" s="1878"/>
      <c r="G8" s="1879"/>
      <c r="H8" s="1043" t="s">
        <v>2872</v>
      </c>
    </row>
    <row r="9" spans="1:8" s="86" customFormat="1" ht="17.25" customHeight="1" x14ac:dyDescent="0.25">
      <c r="A9" s="1871" t="s">
        <v>2873</v>
      </c>
      <c r="B9" s="1872"/>
      <c r="C9" s="1872"/>
      <c r="D9" s="1872"/>
      <c r="E9" s="1872"/>
      <c r="F9" s="1872"/>
      <c r="G9" s="1873"/>
      <c r="H9" s="1044"/>
    </row>
    <row r="10" spans="1:8" s="86" customFormat="1" ht="17.25" customHeight="1" x14ac:dyDescent="0.25">
      <c r="A10" s="1868"/>
      <c r="B10" s="1869"/>
      <c r="C10" s="1869"/>
      <c r="D10" s="1869"/>
      <c r="E10" s="1869"/>
      <c r="F10" s="1869"/>
      <c r="G10" s="1870"/>
      <c r="H10" s="1045"/>
    </row>
    <row r="11" spans="1:8" s="86" customFormat="1" ht="17.25" customHeight="1" x14ac:dyDescent="0.25">
      <c r="A11" s="1871" t="s">
        <v>2928</v>
      </c>
      <c r="B11" s="1872"/>
      <c r="C11" s="1872"/>
      <c r="D11" s="1872"/>
      <c r="E11" s="1872"/>
      <c r="F11" s="1872"/>
      <c r="G11" s="1873"/>
      <c r="H11" s="1046">
        <f>SUM(H12:H16)</f>
        <v>0</v>
      </c>
    </row>
    <row r="12" spans="1:8" s="86" customFormat="1" ht="17.25" customHeight="1" x14ac:dyDescent="0.25">
      <c r="A12" s="1874" t="s">
        <v>2874</v>
      </c>
      <c r="B12" s="1875"/>
      <c r="C12" s="1875"/>
      <c r="D12" s="1875"/>
      <c r="E12" s="1875"/>
      <c r="F12" s="1875"/>
      <c r="G12" s="1876"/>
      <c r="H12" s="1047"/>
    </row>
    <row r="13" spans="1:8" s="86" customFormat="1" ht="17.25" customHeight="1" x14ac:dyDescent="0.25">
      <c r="A13" s="1874" t="s">
        <v>2874</v>
      </c>
      <c r="B13" s="1875"/>
      <c r="C13" s="1875"/>
      <c r="D13" s="1875"/>
      <c r="E13" s="1875"/>
      <c r="F13" s="1875"/>
      <c r="G13" s="1876"/>
      <c r="H13" s="1047"/>
    </row>
    <row r="14" spans="1:8" s="86" customFormat="1" ht="17.25" customHeight="1" x14ac:dyDescent="0.25">
      <c r="A14" s="1874" t="s">
        <v>2874</v>
      </c>
      <c r="B14" s="1875"/>
      <c r="C14" s="1875"/>
      <c r="D14" s="1875"/>
      <c r="E14" s="1875"/>
      <c r="F14" s="1875"/>
      <c r="G14" s="1876"/>
      <c r="H14" s="1047"/>
    </row>
    <row r="15" spans="1:8" s="86" customFormat="1" ht="17.25" customHeight="1" x14ac:dyDescent="0.25">
      <c r="A15" s="1874" t="s">
        <v>2874</v>
      </c>
      <c r="B15" s="1875"/>
      <c r="C15" s="1875"/>
      <c r="D15" s="1875"/>
      <c r="E15" s="1875"/>
      <c r="F15" s="1875"/>
      <c r="G15" s="1876"/>
      <c r="H15" s="1047"/>
    </row>
    <row r="16" spans="1:8" s="86" customFormat="1" ht="17.25" customHeight="1" x14ac:dyDescent="0.25">
      <c r="A16" s="1874" t="s">
        <v>2874</v>
      </c>
      <c r="B16" s="1875"/>
      <c r="C16" s="1875"/>
      <c r="D16" s="1875"/>
      <c r="E16" s="1875"/>
      <c r="F16" s="1875"/>
      <c r="G16" s="1876"/>
      <c r="H16" s="1047"/>
    </row>
    <row r="17" spans="1:8" s="86" customFormat="1" ht="17.25" customHeight="1" x14ac:dyDescent="0.25">
      <c r="A17" s="1871" t="s">
        <v>2929</v>
      </c>
      <c r="B17" s="1872"/>
      <c r="C17" s="1872"/>
      <c r="D17" s="1872"/>
      <c r="E17" s="1872"/>
      <c r="F17" s="1872"/>
      <c r="G17" s="1873"/>
      <c r="H17" s="1046">
        <f>SUM(H18:H22)</f>
        <v>0</v>
      </c>
    </row>
    <row r="18" spans="1:8" s="86" customFormat="1" ht="17.25" customHeight="1" x14ac:dyDescent="0.25">
      <c r="A18" s="1874" t="s">
        <v>2874</v>
      </c>
      <c r="B18" s="1875"/>
      <c r="C18" s="1875"/>
      <c r="D18" s="1875"/>
      <c r="E18" s="1875"/>
      <c r="F18" s="1875"/>
      <c r="G18" s="1876"/>
      <c r="H18" s="1047"/>
    </row>
    <row r="19" spans="1:8" s="86" customFormat="1" ht="17.25" customHeight="1" x14ac:dyDescent="0.25">
      <c r="A19" s="1874" t="s">
        <v>2874</v>
      </c>
      <c r="B19" s="1875"/>
      <c r="C19" s="1875"/>
      <c r="D19" s="1875"/>
      <c r="E19" s="1875"/>
      <c r="F19" s="1875"/>
      <c r="G19" s="1876"/>
      <c r="H19" s="1047"/>
    </row>
    <row r="20" spans="1:8" s="86" customFormat="1" ht="17.25" customHeight="1" x14ac:dyDescent="0.25">
      <c r="A20" s="1874" t="s">
        <v>2874</v>
      </c>
      <c r="B20" s="1875"/>
      <c r="C20" s="1875"/>
      <c r="D20" s="1875"/>
      <c r="E20" s="1875"/>
      <c r="F20" s="1875"/>
      <c r="G20" s="1876"/>
      <c r="H20" s="1047"/>
    </row>
    <row r="21" spans="1:8" s="86" customFormat="1" ht="17.25" customHeight="1" x14ac:dyDescent="0.25">
      <c r="A21" s="1874" t="s">
        <v>2874</v>
      </c>
      <c r="B21" s="1875"/>
      <c r="C21" s="1875"/>
      <c r="D21" s="1875"/>
      <c r="E21" s="1875"/>
      <c r="F21" s="1875"/>
      <c r="G21" s="1876"/>
      <c r="H21" s="1047"/>
    </row>
    <row r="22" spans="1:8" s="86" customFormat="1" ht="17.25" customHeight="1" x14ac:dyDescent="0.25">
      <c r="A22" s="1874" t="s">
        <v>2874</v>
      </c>
      <c r="B22" s="1875"/>
      <c r="C22" s="1875"/>
      <c r="D22" s="1875"/>
      <c r="E22" s="1875"/>
      <c r="F22" s="1875"/>
      <c r="G22" s="1876"/>
      <c r="H22" s="1047"/>
    </row>
    <row r="23" spans="1:8" s="86" customFormat="1" ht="17.25" customHeight="1" x14ac:dyDescent="0.25">
      <c r="A23" s="1871" t="s">
        <v>2875</v>
      </c>
      <c r="B23" s="1872"/>
      <c r="C23" s="1872"/>
      <c r="D23" s="1872"/>
      <c r="E23" s="1872"/>
      <c r="F23" s="1872"/>
      <c r="G23" s="1873"/>
      <c r="H23" s="1046">
        <f>H9+H11-H17</f>
        <v>0</v>
      </c>
    </row>
    <row r="24" spans="1:8" s="86" customFormat="1" ht="17.25" customHeight="1" x14ac:dyDescent="0.25">
      <c r="A24" s="1868"/>
      <c r="B24" s="1869"/>
      <c r="C24" s="1869"/>
      <c r="D24" s="1869"/>
      <c r="E24" s="1869"/>
      <c r="F24" s="1869"/>
      <c r="G24" s="1870"/>
      <c r="H24" s="1045"/>
    </row>
    <row r="25" spans="1:8" s="86" customFormat="1" ht="17.25" customHeight="1" x14ac:dyDescent="0.25">
      <c r="A25" s="1871" t="s">
        <v>2925</v>
      </c>
      <c r="B25" s="1872"/>
      <c r="C25" s="1872"/>
      <c r="D25" s="1872"/>
      <c r="E25" s="1872"/>
      <c r="F25" s="1872"/>
      <c r="G25" s="1873"/>
      <c r="H25" s="1046">
        <f>SUM(H26:H27)</f>
        <v>0</v>
      </c>
    </row>
    <row r="26" spans="1:8" s="86" customFormat="1" ht="17.25" customHeight="1" x14ac:dyDescent="0.25">
      <c r="A26" s="1874" t="s">
        <v>2874</v>
      </c>
      <c r="B26" s="1875"/>
      <c r="C26" s="1875"/>
      <c r="D26" s="1875"/>
      <c r="E26" s="1875"/>
      <c r="F26" s="1875"/>
      <c r="G26" s="1876"/>
      <c r="H26" s="1047"/>
    </row>
    <row r="27" spans="1:8" s="86" customFormat="1" ht="17.25" customHeight="1" x14ac:dyDescent="0.25">
      <c r="A27" s="1874" t="s">
        <v>2874</v>
      </c>
      <c r="B27" s="1875"/>
      <c r="C27" s="1875"/>
      <c r="D27" s="1875"/>
      <c r="E27" s="1875"/>
      <c r="F27" s="1875"/>
      <c r="G27" s="1876"/>
      <c r="H27" s="1047"/>
    </row>
    <row r="28" spans="1:8" s="86" customFormat="1" ht="17.25" customHeight="1" x14ac:dyDescent="0.25">
      <c r="A28" s="1871" t="s">
        <v>2926</v>
      </c>
      <c r="B28" s="1872"/>
      <c r="C28" s="1872"/>
      <c r="D28" s="1872"/>
      <c r="E28" s="1872"/>
      <c r="F28" s="1872"/>
      <c r="G28" s="1873"/>
      <c r="H28" s="1046">
        <f>SUM(H29:H30)</f>
        <v>0</v>
      </c>
    </row>
    <row r="29" spans="1:8" s="86" customFormat="1" ht="17.25" customHeight="1" x14ac:dyDescent="0.25">
      <c r="A29" s="1874" t="s">
        <v>2874</v>
      </c>
      <c r="B29" s="1875"/>
      <c r="C29" s="1875"/>
      <c r="D29" s="1875"/>
      <c r="E29" s="1875"/>
      <c r="F29" s="1875"/>
      <c r="G29" s="1876"/>
      <c r="H29" s="1047"/>
    </row>
    <row r="30" spans="1:8" s="86" customFormat="1" ht="17.25" customHeight="1" x14ac:dyDescent="0.25">
      <c r="A30" s="1874" t="s">
        <v>2874</v>
      </c>
      <c r="B30" s="1875"/>
      <c r="C30" s="1875"/>
      <c r="D30" s="1875"/>
      <c r="E30" s="1875"/>
      <c r="F30" s="1875"/>
      <c r="G30" s="1876"/>
      <c r="H30" s="1047"/>
    </row>
    <row r="31" spans="1:8" s="86" customFormat="1" ht="17.25" customHeight="1" x14ac:dyDescent="0.25">
      <c r="A31" s="1871" t="s">
        <v>2927</v>
      </c>
      <c r="B31" s="1872"/>
      <c r="C31" s="1872"/>
      <c r="D31" s="1872"/>
      <c r="E31" s="1872"/>
      <c r="F31" s="1872"/>
      <c r="G31" s="1873"/>
      <c r="H31" s="1046">
        <f>SUM(H32:H33)</f>
        <v>0</v>
      </c>
    </row>
    <row r="32" spans="1:8" s="86" customFormat="1" ht="17.25" customHeight="1" x14ac:dyDescent="0.25">
      <c r="A32" s="1874" t="s">
        <v>2874</v>
      </c>
      <c r="B32" s="1875"/>
      <c r="C32" s="1875"/>
      <c r="D32" s="1875"/>
      <c r="E32" s="1875"/>
      <c r="F32" s="1875"/>
      <c r="G32" s="1876"/>
      <c r="H32" s="1047"/>
    </row>
    <row r="33" spans="1:8" s="86" customFormat="1" ht="17.25" customHeight="1" x14ac:dyDescent="0.25">
      <c r="A33" s="1874" t="s">
        <v>2874</v>
      </c>
      <c r="B33" s="1875"/>
      <c r="C33" s="1875"/>
      <c r="D33" s="1875"/>
      <c r="E33" s="1875"/>
      <c r="F33" s="1875"/>
      <c r="G33" s="1876"/>
      <c r="H33" s="1047"/>
    </row>
    <row r="34" spans="1:8" s="86" customFormat="1" ht="17.25" customHeight="1" x14ac:dyDescent="0.25">
      <c r="A34" s="1871" t="s">
        <v>2876</v>
      </c>
      <c r="B34" s="1872"/>
      <c r="C34" s="1872"/>
      <c r="D34" s="1872"/>
      <c r="E34" s="1872"/>
      <c r="F34" s="1872"/>
      <c r="G34" s="1873"/>
      <c r="H34" s="1046">
        <f>H23-H25-H28+H31</f>
        <v>0</v>
      </c>
    </row>
    <row r="35" spans="1:8" s="86" customFormat="1" ht="17.25" customHeight="1" x14ac:dyDescent="0.25">
      <c r="A35" s="1868"/>
      <c r="B35" s="1869"/>
      <c r="C35" s="1869"/>
      <c r="D35" s="1869"/>
      <c r="E35" s="1869"/>
      <c r="F35" s="1869"/>
      <c r="G35" s="1870"/>
      <c r="H35" s="1045"/>
    </row>
    <row r="36" spans="1:8" s="86" customFormat="1" ht="17.25" customHeight="1" x14ac:dyDescent="0.25">
      <c r="A36" s="1042" t="s">
        <v>2877</v>
      </c>
      <c r="B36" s="1039"/>
      <c r="C36" s="1041"/>
      <c r="D36" s="1040">
        <v>0</v>
      </c>
      <c r="E36" s="1865"/>
      <c r="F36" s="1866"/>
      <c r="G36" s="1867"/>
      <c r="H36" s="1046">
        <f>H34*D36</f>
        <v>0</v>
      </c>
    </row>
    <row r="37" spans="1:8" s="86" customFormat="1" ht="17.25" customHeight="1" x14ac:dyDescent="0.25">
      <c r="A37" s="1868"/>
      <c r="B37" s="1869"/>
      <c r="C37" s="1869"/>
      <c r="D37" s="1869"/>
      <c r="E37" s="1869"/>
      <c r="F37" s="1869"/>
      <c r="G37" s="1870"/>
      <c r="H37" s="1045"/>
    </row>
    <row r="38" spans="1:8" x14ac:dyDescent="0.25">
      <c r="A38" s="1863"/>
      <c r="B38" s="1863"/>
      <c r="C38" s="1863"/>
      <c r="D38" s="1863"/>
      <c r="E38" s="1863"/>
      <c r="F38" s="1863"/>
      <c r="G38" s="415"/>
      <c r="H38" s="1037"/>
    </row>
    <row r="39" spans="1:8" ht="16.5" x14ac:dyDescent="0.25">
      <c r="A39" s="1864" t="s">
        <v>2930</v>
      </c>
      <c r="B39" s="1864"/>
      <c r="C39" s="1864"/>
      <c r="D39" s="1864"/>
      <c r="E39" s="1864"/>
      <c r="F39" s="1864"/>
      <c r="H39" s="1038"/>
    </row>
    <row r="40" spans="1:8" x14ac:dyDescent="0.25">
      <c r="A40" s="1864" t="s">
        <v>3016</v>
      </c>
      <c r="B40" s="1864"/>
      <c r="C40" s="1864"/>
      <c r="D40" s="1864"/>
      <c r="E40" s="1864"/>
      <c r="F40" s="1864"/>
    </row>
  </sheetData>
  <mergeCells count="40">
    <mergeCell ref="A40:F40"/>
    <mergeCell ref="A1:H1"/>
    <mergeCell ref="C3:H3"/>
    <mergeCell ref="C5:D5"/>
    <mergeCell ref="C6:D6"/>
    <mergeCell ref="G2:H2"/>
    <mergeCell ref="B4:F4"/>
    <mergeCell ref="A8:G8"/>
    <mergeCell ref="A9:G9"/>
    <mergeCell ref="A10:G10"/>
    <mergeCell ref="A7:H7"/>
    <mergeCell ref="A11:G11"/>
    <mergeCell ref="A12:G12"/>
    <mergeCell ref="A13:G13"/>
    <mergeCell ref="A14:G14"/>
    <mergeCell ref="A15:G15"/>
    <mergeCell ref="A16:G16"/>
    <mergeCell ref="A17:G17"/>
    <mergeCell ref="A18:G18"/>
    <mergeCell ref="A19:G19"/>
    <mergeCell ref="A20:G20"/>
    <mergeCell ref="A21:G21"/>
    <mergeCell ref="A22:G22"/>
    <mergeCell ref="A23:G23"/>
    <mergeCell ref="A25:G25"/>
    <mergeCell ref="A28:G28"/>
    <mergeCell ref="A24:G24"/>
    <mergeCell ref="A26:G26"/>
    <mergeCell ref="A27:G27"/>
    <mergeCell ref="A31:G31"/>
    <mergeCell ref="A34:G34"/>
    <mergeCell ref="A29:G29"/>
    <mergeCell ref="A30:G30"/>
    <mergeCell ref="A32:G32"/>
    <mergeCell ref="A33:G33"/>
    <mergeCell ref="A38:F38"/>
    <mergeCell ref="A39:F39"/>
    <mergeCell ref="E36:G36"/>
    <mergeCell ref="A35:G35"/>
    <mergeCell ref="A37:G37"/>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4">
    <tabColor rgb="FFC00000"/>
    <pageSetUpPr fitToPage="1"/>
  </sheetPr>
  <dimension ref="A1:I31"/>
  <sheetViews>
    <sheetView showGridLines="0" topLeftCell="A7" workbookViewId="0">
      <selection activeCell="E19" sqref="E19"/>
    </sheetView>
  </sheetViews>
  <sheetFormatPr baseColWidth="10" defaultRowHeight="15" x14ac:dyDescent="0.25"/>
  <cols>
    <col min="2" max="2" width="21.140625" customWidth="1"/>
    <col min="3" max="3" width="12.42578125" customWidth="1"/>
    <col min="4" max="4" width="8.140625" customWidth="1"/>
    <col min="5" max="5" width="14.85546875" customWidth="1"/>
    <col min="6" max="6" width="10.28515625" customWidth="1"/>
    <col min="7" max="7" width="6.85546875" customWidth="1"/>
  </cols>
  <sheetData>
    <row r="1" spans="1:9" ht="12.75" customHeight="1" x14ac:dyDescent="0.25">
      <c r="A1" s="1325" t="s">
        <v>195</v>
      </c>
      <c r="B1" s="1325"/>
      <c r="C1" s="1325"/>
      <c r="D1" s="1325"/>
      <c r="E1" s="1325"/>
      <c r="F1" s="1325"/>
      <c r="G1" s="1325"/>
      <c r="H1" s="1325"/>
      <c r="I1" s="1325"/>
    </row>
    <row r="2" spans="1:9" ht="23.25" customHeight="1" x14ac:dyDescent="0.25">
      <c r="A2" s="383"/>
      <c r="B2" s="383"/>
      <c r="C2" s="383"/>
      <c r="D2" s="383"/>
      <c r="E2" s="383"/>
      <c r="F2" s="383"/>
      <c r="G2" s="449"/>
      <c r="H2" s="1316" t="s">
        <v>1517</v>
      </c>
      <c r="I2" s="1317"/>
    </row>
    <row r="3" spans="1:9" s="193" customFormat="1" ht="15" customHeight="1" x14ac:dyDescent="0.2">
      <c r="A3" s="599" t="s">
        <v>38</v>
      </c>
      <c r="B3" s="600"/>
      <c r="C3" s="1364">
        <f>'NOTE 31'!C3</f>
        <v>0</v>
      </c>
      <c r="D3" s="1364"/>
      <c r="E3" s="1364"/>
      <c r="F3" s="1364"/>
      <c r="G3" s="1364"/>
      <c r="H3" s="1364"/>
      <c r="I3" s="605"/>
    </row>
    <row r="4" spans="1:9" s="193" customFormat="1" ht="15" customHeight="1" x14ac:dyDescent="0.2">
      <c r="A4" s="599" t="s">
        <v>39</v>
      </c>
      <c r="B4" s="1356">
        <f>'NOTE 31'!B4</f>
        <v>0</v>
      </c>
      <c r="C4" s="1356"/>
      <c r="D4" s="1356"/>
      <c r="E4" s="1356"/>
      <c r="F4" s="1356"/>
      <c r="G4" s="1356"/>
      <c r="H4" s="601" t="s">
        <v>40</v>
      </c>
      <c r="I4" s="568">
        <f>'NOTE 31'!K4</f>
        <v>0</v>
      </c>
    </row>
    <row r="5" spans="1:9" s="193" customFormat="1" ht="15" customHeight="1" x14ac:dyDescent="0.2">
      <c r="A5" s="599" t="s">
        <v>1465</v>
      </c>
      <c r="B5" s="599"/>
      <c r="C5" s="1364">
        <f>'NOTE 31'!C5</f>
        <v>0</v>
      </c>
      <c r="D5" s="1364"/>
      <c r="E5" s="602" t="s">
        <v>42</v>
      </c>
      <c r="F5" s="585">
        <f>'NOTE 31'!H5</f>
        <v>0</v>
      </c>
      <c r="G5" s="605"/>
      <c r="H5" s="601" t="s">
        <v>43</v>
      </c>
      <c r="I5" s="469">
        <f>'NOTE 31'!K5</f>
        <v>0</v>
      </c>
    </row>
    <row r="6" spans="1:9" s="193" customFormat="1" ht="15" customHeight="1" x14ac:dyDescent="0.2">
      <c r="A6" s="596" t="s">
        <v>1504</v>
      </c>
      <c r="B6" s="599"/>
      <c r="C6" s="1434">
        <f>'NOTE 31'!C6</f>
        <v>0</v>
      </c>
      <c r="D6" s="1434"/>
      <c r="E6" s="603"/>
      <c r="F6" s="469"/>
      <c r="G6" s="604"/>
      <c r="H6" s="469"/>
      <c r="I6" s="607"/>
    </row>
    <row r="7" spans="1:9" ht="35.25" customHeight="1" x14ac:dyDescent="0.25">
      <c r="A7" s="1173" t="s">
        <v>2878</v>
      </c>
      <c r="B7" s="1173"/>
      <c r="C7" s="1173"/>
      <c r="D7" s="1173"/>
      <c r="E7" s="1173"/>
      <c r="F7" s="1173"/>
      <c r="G7" s="1173"/>
      <c r="H7" s="1173"/>
      <c r="I7" s="1173"/>
    </row>
    <row r="8" spans="1:9" x14ac:dyDescent="0.25">
      <c r="A8" s="551" t="s">
        <v>1691</v>
      </c>
      <c r="B8" s="543"/>
      <c r="C8" s="632"/>
      <c r="D8" s="543"/>
      <c r="E8" s="543"/>
      <c r="F8" s="543"/>
      <c r="G8" s="543"/>
      <c r="H8" s="543"/>
      <c r="I8" s="544"/>
    </row>
    <row r="9" spans="1:9" x14ac:dyDescent="0.25">
      <c r="A9" s="545"/>
      <c r="B9" s="546"/>
      <c r="C9" s="546"/>
      <c r="D9" s="546"/>
      <c r="E9" s="546"/>
      <c r="F9" s="546"/>
      <c r="G9" s="546"/>
      <c r="H9" s="546"/>
      <c r="I9" s="547"/>
    </row>
    <row r="10" spans="1:9" x14ac:dyDescent="0.25">
      <c r="A10" s="552" t="s">
        <v>1692</v>
      </c>
      <c r="B10" s="546"/>
      <c r="C10" s="546"/>
      <c r="D10" s="1889"/>
      <c r="E10" s="1889"/>
      <c r="F10" s="1889"/>
      <c r="G10" s="1889"/>
      <c r="H10" s="1889"/>
      <c r="I10" s="1890"/>
    </row>
    <row r="11" spans="1:9" x14ac:dyDescent="0.25">
      <c r="A11" s="548"/>
      <c r="B11" s="549"/>
      <c r="C11" s="549"/>
      <c r="D11" s="549"/>
      <c r="E11" s="549"/>
      <c r="F11" s="549"/>
      <c r="G11" s="549"/>
      <c r="H11" s="549"/>
      <c r="I11" s="550"/>
    </row>
    <row r="12" spans="1:9" s="1" customFormat="1" ht="19.5" customHeight="1" x14ac:dyDescent="0.25">
      <c r="A12" s="558" t="s">
        <v>1507</v>
      </c>
      <c r="B12" s="553"/>
      <c r="C12" s="553"/>
      <c r="D12" s="553"/>
      <c r="E12" s="553"/>
      <c r="F12" s="553"/>
      <c r="G12" s="553"/>
      <c r="H12" s="553"/>
      <c r="I12" s="554"/>
    </row>
    <row r="13" spans="1:9" x14ac:dyDescent="0.25">
      <c r="A13" s="555" t="s">
        <v>1508</v>
      </c>
      <c r="B13" s="556"/>
      <c r="C13" s="556"/>
      <c r="D13" s="556"/>
      <c r="E13" s="556"/>
      <c r="F13" s="556"/>
      <c r="G13" s="556"/>
      <c r="H13" s="556"/>
      <c r="I13" s="557"/>
    </row>
    <row r="14" spans="1:9" x14ac:dyDescent="0.25">
      <c r="A14" s="538" t="s">
        <v>1509</v>
      </c>
      <c r="B14" s="539"/>
      <c r="C14" s="539"/>
      <c r="D14" s="539"/>
      <c r="E14" s="539"/>
      <c r="F14" s="539"/>
      <c r="G14" s="539"/>
      <c r="H14" s="539"/>
      <c r="I14" s="540"/>
    </row>
    <row r="15" spans="1:9" ht="54" customHeight="1" x14ac:dyDescent="0.25">
      <c r="A15" s="1886"/>
      <c r="B15" s="1887"/>
      <c r="C15" s="1887"/>
      <c r="D15" s="1887"/>
      <c r="E15" s="1887"/>
      <c r="F15" s="1887"/>
      <c r="G15" s="1887"/>
      <c r="H15" s="1887"/>
      <c r="I15" s="1888"/>
    </row>
    <row r="16" spans="1:9" x14ac:dyDescent="0.25">
      <c r="A16" s="1883" t="s">
        <v>1510</v>
      </c>
      <c r="B16" s="1884"/>
      <c r="C16" s="1884"/>
      <c r="D16" s="1884"/>
      <c r="E16" s="1884"/>
      <c r="F16" s="1884"/>
      <c r="G16" s="1884"/>
      <c r="H16" s="1884"/>
      <c r="I16" s="1885"/>
    </row>
    <row r="17" spans="1:9" x14ac:dyDescent="0.25">
      <c r="A17" s="541" t="s">
        <v>1511</v>
      </c>
      <c r="B17" s="539"/>
      <c r="C17" s="539"/>
      <c r="D17" s="539"/>
      <c r="E17" s="539"/>
      <c r="F17" s="539"/>
      <c r="G17" s="539"/>
      <c r="H17" s="539"/>
      <c r="I17" s="540"/>
    </row>
    <row r="18" spans="1:9" ht="54" customHeight="1" x14ac:dyDescent="0.25">
      <c r="A18" s="1880"/>
      <c r="B18" s="1881"/>
      <c r="C18" s="1881"/>
      <c r="D18" s="1881"/>
      <c r="E18" s="1881"/>
      <c r="F18" s="1881"/>
      <c r="G18" s="1881"/>
      <c r="H18" s="1881"/>
      <c r="I18" s="1882"/>
    </row>
    <row r="19" spans="1:9" s="1" customFormat="1" ht="19.5" customHeight="1" x14ac:dyDescent="0.25">
      <c r="A19" s="558" t="s">
        <v>1512</v>
      </c>
      <c r="B19" s="553"/>
      <c r="C19" s="553"/>
      <c r="D19" s="553"/>
      <c r="E19" s="553"/>
      <c r="F19" s="553"/>
      <c r="G19" s="553"/>
      <c r="H19" s="553"/>
      <c r="I19" s="554"/>
    </row>
    <row r="20" spans="1:9" x14ac:dyDescent="0.25">
      <c r="A20" s="555"/>
      <c r="B20" s="556"/>
      <c r="C20" s="556"/>
      <c r="D20" s="556"/>
      <c r="E20" s="556"/>
      <c r="F20" s="556"/>
      <c r="G20" s="556"/>
      <c r="H20" s="556"/>
      <c r="I20" s="557"/>
    </row>
    <row r="21" spans="1:9" x14ac:dyDescent="0.25">
      <c r="A21" s="538" t="s">
        <v>1509</v>
      </c>
      <c r="B21" s="539"/>
      <c r="C21" s="539"/>
      <c r="D21" s="539"/>
      <c r="E21" s="539"/>
      <c r="F21" s="539"/>
      <c r="G21" s="539"/>
      <c r="H21" s="539"/>
      <c r="I21" s="540"/>
    </row>
    <row r="22" spans="1:9" ht="54" customHeight="1" x14ac:dyDescent="0.25">
      <c r="A22" s="1880"/>
      <c r="B22" s="1881"/>
      <c r="C22" s="1881"/>
      <c r="D22" s="1881"/>
      <c r="E22" s="1881"/>
      <c r="F22" s="1881"/>
      <c r="G22" s="1881"/>
      <c r="H22" s="1881"/>
      <c r="I22" s="1882"/>
    </row>
    <row r="23" spans="1:9" x14ac:dyDescent="0.25">
      <c r="A23" s="541" t="s">
        <v>1513</v>
      </c>
      <c r="B23" s="539"/>
      <c r="C23" s="539"/>
      <c r="D23" s="539"/>
      <c r="E23" s="539"/>
      <c r="F23" s="539"/>
      <c r="G23" s="539"/>
      <c r="H23" s="539"/>
      <c r="I23" s="540"/>
    </row>
    <row r="24" spans="1:9" ht="54" customHeight="1" x14ac:dyDescent="0.25">
      <c r="A24" s="1880"/>
      <c r="B24" s="1881"/>
      <c r="C24" s="1881"/>
      <c r="D24" s="1881"/>
      <c r="E24" s="1881"/>
      <c r="F24" s="1881"/>
      <c r="G24" s="1881"/>
      <c r="H24" s="1881"/>
      <c r="I24" s="1882"/>
    </row>
    <row r="25" spans="1:9" s="1" customFormat="1" ht="19.5" customHeight="1" x14ac:dyDescent="0.25">
      <c r="A25" s="558" t="s">
        <v>1514</v>
      </c>
      <c r="B25" s="553"/>
      <c r="C25" s="553"/>
      <c r="D25" s="553"/>
      <c r="E25" s="553"/>
      <c r="F25" s="553"/>
      <c r="G25" s="553"/>
      <c r="H25" s="553"/>
      <c r="I25" s="554"/>
    </row>
    <row r="26" spans="1:9" x14ac:dyDescent="0.25">
      <c r="A26" s="555"/>
      <c r="B26" s="556"/>
      <c r="C26" s="556"/>
      <c r="D26" s="556"/>
      <c r="E26" s="556"/>
      <c r="F26" s="556"/>
      <c r="G26" s="556"/>
      <c r="H26" s="556"/>
      <c r="I26" s="557"/>
    </row>
    <row r="27" spans="1:9" x14ac:dyDescent="0.25">
      <c r="A27" s="538" t="s">
        <v>1509</v>
      </c>
      <c r="B27" s="539"/>
      <c r="C27" s="539"/>
      <c r="D27" s="539"/>
      <c r="E27" s="539"/>
      <c r="F27" s="539"/>
      <c r="G27" s="539"/>
      <c r="H27" s="539"/>
      <c r="I27" s="540"/>
    </row>
    <row r="28" spans="1:9" ht="54" customHeight="1" x14ac:dyDescent="0.25">
      <c r="A28" s="1880"/>
      <c r="B28" s="1881"/>
      <c r="C28" s="1881"/>
      <c r="D28" s="1881"/>
      <c r="E28" s="1881"/>
      <c r="F28" s="1881"/>
      <c r="G28" s="1881"/>
      <c r="H28" s="1881"/>
      <c r="I28" s="1882"/>
    </row>
    <row r="29" spans="1:9" x14ac:dyDescent="0.25">
      <c r="A29" s="1883" t="s">
        <v>1515</v>
      </c>
      <c r="B29" s="1884"/>
      <c r="C29" s="1884"/>
      <c r="D29" s="1884"/>
      <c r="E29" s="1884"/>
      <c r="F29" s="1884"/>
      <c r="G29" s="1884"/>
      <c r="H29" s="1884"/>
      <c r="I29" s="1885"/>
    </row>
    <row r="30" spans="1:9" x14ac:dyDescent="0.25">
      <c r="A30" s="1883" t="s">
        <v>1516</v>
      </c>
      <c r="B30" s="1884"/>
      <c r="C30" s="1884"/>
      <c r="D30" s="1884"/>
      <c r="E30" s="1884"/>
      <c r="F30" s="1884"/>
      <c r="G30" s="1884"/>
      <c r="H30" s="1884"/>
      <c r="I30" s="1885"/>
    </row>
    <row r="31" spans="1:9" ht="54" customHeight="1" x14ac:dyDescent="0.25">
      <c r="A31" s="1880"/>
      <c r="B31" s="1881"/>
      <c r="C31" s="1881"/>
      <c r="D31" s="1881"/>
      <c r="E31" s="1881"/>
      <c r="F31" s="1881"/>
      <c r="G31" s="1881"/>
      <c r="H31" s="1881"/>
      <c r="I31" s="1882"/>
    </row>
  </sheetData>
  <mergeCells count="17">
    <mergeCell ref="A15:I15"/>
    <mergeCell ref="A18:I18"/>
    <mergeCell ref="A24:I24"/>
    <mergeCell ref="A1:I1"/>
    <mergeCell ref="B4:G4"/>
    <mergeCell ref="C6:D6"/>
    <mergeCell ref="A7:I7"/>
    <mergeCell ref="D10:I10"/>
    <mergeCell ref="C5:D5"/>
    <mergeCell ref="C3:H3"/>
    <mergeCell ref="H2:I2"/>
    <mergeCell ref="A31:I31"/>
    <mergeCell ref="A28:I28"/>
    <mergeCell ref="A16:I16"/>
    <mergeCell ref="A22:I22"/>
    <mergeCell ref="A29:I29"/>
    <mergeCell ref="A30:I30"/>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5">
    <tabColor rgb="FFC00000"/>
    <pageSetUpPr fitToPage="1"/>
  </sheetPr>
  <dimension ref="A1:I47"/>
  <sheetViews>
    <sheetView showGridLines="0" workbookViewId="0">
      <selection activeCell="A19" sqref="A19:I19"/>
    </sheetView>
  </sheetViews>
  <sheetFormatPr baseColWidth="10" defaultRowHeight="15" x14ac:dyDescent="0.25"/>
  <cols>
    <col min="2" max="2" width="17.140625" customWidth="1"/>
    <col min="3" max="3" width="8.28515625" customWidth="1"/>
    <col min="4" max="4" width="9.140625" customWidth="1"/>
    <col min="5" max="5" width="16.7109375" customWidth="1"/>
    <col min="7" max="7" width="6" customWidth="1"/>
  </cols>
  <sheetData>
    <row r="1" spans="1:9" ht="12.75" customHeight="1" x14ac:dyDescent="0.25">
      <c r="A1" s="1325" t="s">
        <v>195</v>
      </c>
      <c r="B1" s="1325"/>
      <c r="C1" s="1325"/>
      <c r="D1" s="1325"/>
      <c r="E1" s="1325"/>
      <c r="F1" s="1325"/>
      <c r="G1" s="1325"/>
      <c r="H1" s="1325"/>
      <c r="I1" s="1325"/>
    </row>
    <row r="2" spans="1:9" ht="24.75" customHeight="1" x14ac:dyDescent="0.25">
      <c r="A2" s="383"/>
      <c r="B2" s="383"/>
      <c r="C2" s="383"/>
      <c r="D2" s="383"/>
      <c r="E2" s="383"/>
      <c r="F2" s="383"/>
      <c r="G2" s="449"/>
      <c r="H2" s="1316" t="s">
        <v>2699</v>
      </c>
      <c r="I2" s="1317"/>
    </row>
    <row r="3" spans="1:9" s="193" customFormat="1" ht="15" customHeight="1" x14ac:dyDescent="0.2">
      <c r="A3" s="599" t="s">
        <v>38</v>
      </c>
      <c r="B3" s="600"/>
      <c r="C3" s="1364">
        <f>'NOTE 31'!C3</f>
        <v>0</v>
      </c>
      <c r="D3" s="1364"/>
      <c r="E3" s="1364"/>
      <c r="F3" s="1364"/>
      <c r="G3" s="1364"/>
      <c r="H3" s="1364"/>
      <c r="I3" s="605"/>
    </row>
    <row r="4" spans="1:9" s="193" customFormat="1" ht="15" customHeight="1" x14ac:dyDescent="0.2">
      <c r="A4" s="599" t="s">
        <v>39</v>
      </c>
      <c r="B4" s="1364">
        <f>'NOTE 31'!B4</f>
        <v>0</v>
      </c>
      <c r="C4" s="1364"/>
      <c r="D4" s="1364"/>
      <c r="E4" s="1364"/>
      <c r="F4" s="605"/>
      <c r="G4" s="605"/>
      <c r="H4" s="601" t="s">
        <v>40</v>
      </c>
      <c r="I4" s="568">
        <f>'NOTE 31'!K4</f>
        <v>0</v>
      </c>
    </row>
    <row r="5" spans="1:9" s="193" customFormat="1" ht="15" customHeight="1" x14ac:dyDescent="0.2">
      <c r="A5" s="599" t="s">
        <v>1465</v>
      </c>
      <c r="B5" s="599"/>
      <c r="C5" s="1184">
        <f>'NOTE 31'!C5</f>
        <v>0</v>
      </c>
      <c r="D5" s="1184"/>
      <c r="E5" s="602" t="s">
        <v>42</v>
      </c>
      <c r="F5" s="585">
        <f>'NOTE 31'!H5</f>
        <v>0</v>
      </c>
      <c r="G5" s="605"/>
      <c r="H5" s="601" t="s">
        <v>43</v>
      </c>
      <c r="I5" s="469">
        <f>'NOTE 31'!K5</f>
        <v>0</v>
      </c>
    </row>
    <row r="6" spans="1:9" s="193" customFormat="1" ht="15" customHeight="1" x14ac:dyDescent="0.2">
      <c r="A6" s="599" t="s">
        <v>1504</v>
      </c>
      <c r="B6" s="599"/>
      <c r="C6" s="1434">
        <f>'NOTE 31'!C6</f>
        <v>0</v>
      </c>
      <c r="D6" s="1434"/>
      <c r="E6" s="603"/>
      <c r="F6" s="469"/>
      <c r="G6" s="604"/>
      <c r="H6" s="469"/>
      <c r="I6" s="607"/>
    </row>
    <row r="7" spans="1:9" ht="43.5" customHeight="1" x14ac:dyDescent="0.25">
      <c r="A7" s="1172" t="s">
        <v>2983</v>
      </c>
      <c r="B7" s="1172"/>
      <c r="C7" s="1172"/>
      <c r="D7" s="1172"/>
      <c r="E7" s="1172"/>
      <c r="F7" s="1172"/>
      <c r="G7" s="1172"/>
      <c r="H7" s="1172"/>
      <c r="I7" s="1172"/>
    </row>
    <row r="8" spans="1:9" x14ac:dyDescent="0.25">
      <c r="A8" s="22"/>
      <c r="B8" s="23"/>
      <c r="C8" s="23"/>
      <c r="D8" s="23"/>
      <c r="E8" s="23"/>
      <c r="F8" s="23"/>
      <c r="G8" s="23"/>
      <c r="H8" s="23"/>
      <c r="I8" s="24"/>
    </row>
    <row r="9" spans="1:9" s="1" customFormat="1" x14ac:dyDescent="0.25">
      <c r="A9" s="1891" t="s">
        <v>1518</v>
      </c>
      <c r="B9" s="1892"/>
      <c r="C9" s="1892"/>
      <c r="D9" s="1892"/>
      <c r="E9" s="1892"/>
      <c r="F9" s="1892"/>
      <c r="G9" s="1892"/>
      <c r="H9" s="1892"/>
      <c r="I9" s="1893"/>
    </row>
    <row r="10" spans="1:9" x14ac:dyDescent="0.25">
      <c r="A10" s="533"/>
      <c r="B10" s="30"/>
      <c r="C10" s="30"/>
      <c r="D10" s="30"/>
      <c r="E10" s="30"/>
      <c r="F10" s="30"/>
      <c r="G10" s="30"/>
      <c r="H10" s="30"/>
      <c r="I10" s="534"/>
    </row>
    <row r="11" spans="1:9" x14ac:dyDescent="0.25">
      <c r="A11" s="1894" t="s">
        <v>1519</v>
      </c>
      <c r="B11" s="1895"/>
      <c r="C11" s="1895"/>
      <c r="D11" s="1895"/>
      <c r="E11" s="1895"/>
      <c r="F11" s="1895"/>
      <c r="G11" s="1895"/>
      <c r="H11" s="1895"/>
      <c r="I11" s="1896"/>
    </row>
    <row r="12" spans="1:9" x14ac:dyDescent="0.25">
      <c r="A12" s="538" t="s">
        <v>1509</v>
      </c>
      <c r="B12" s="539"/>
      <c r="C12" s="539"/>
      <c r="D12" s="539"/>
      <c r="E12" s="539"/>
      <c r="F12" s="539"/>
      <c r="G12" s="539"/>
      <c r="H12" s="539"/>
      <c r="I12" s="540"/>
    </row>
    <row r="13" spans="1:9" x14ac:dyDescent="0.25">
      <c r="A13" s="541" t="s">
        <v>1520</v>
      </c>
      <c r="B13" s="539"/>
      <c r="C13" s="539"/>
      <c r="D13" s="539"/>
      <c r="E13" s="539"/>
      <c r="F13" s="539"/>
      <c r="G13" s="539"/>
      <c r="H13" s="539"/>
      <c r="I13" s="540"/>
    </row>
    <row r="14" spans="1:9" x14ac:dyDescent="0.25">
      <c r="A14" s="541" t="s">
        <v>1730</v>
      </c>
      <c r="B14" s="539"/>
      <c r="C14" s="539"/>
      <c r="D14" s="539"/>
      <c r="E14" s="539"/>
      <c r="F14" s="539"/>
      <c r="G14" s="539"/>
      <c r="H14" s="539"/>
      <c r="I14" s="540"/>
    </row>
    <row r="15" spans="1:9" x14ac:dyDescent="0.25">
      <c r="A15" s="541"/>
      <c r="B15" s="539"/>
      <c r="C15" s="539"/>
      <c r="D15" s="539"/>
      <c r="E15" s="539"/>
      <c r="F15" s="539"/>
      <c r="G15" s="539"/>
      <c r="H15" s="539"/>
      <c r="I15" s="540"/>
    </row>
    <row r="16" spans="1:9" x14ac:dyDescent="0.25">
      <c r="A16" s="541" t="s">
        <v>1521</v>
      </c>
      <c r="B16" s="539"/>
      <c r="C16" s="539"/>
      <c r="D16" s="539"/>
      <c r="E16" s="539"/>
      <c r="F16" s="539"/>
      <c r="G16" s="539"/>
      <c r="H16" s="539"/>
      <c r="I16" s="540"/>
    </row>
    <row r="17" spans="1:9" x14ac:dyDescent="0.25">
      <c r="A17" s="541" t="s">
        <v>1729</v>
      </c>
      <c r="B17" s="539"/>
      <c r="C17" s="539"/>
      <c r="D17" s="539"/>
      <c r="E17" s="539"/>
      <c r="F17" s="539"/>
      <c r="G17" s="539"/>
      <c r="H17" s="539"/>
      <c r="I17" s="540"/>
    </row>
    <row r="18" spans="1:9" x14ac:dyDescent="0.25">
      <c r="A18" s="541"/>
      <c r="B18" s="539"/>
      <c r="C18" s="539"/>
      <c r="D18" s="539"/>
      <c r="E18" s="539"/>
      <c r="F18" s="539"/>
      <c r="G18" s="539"/>
      <c r="H18" s="539"/>
      <c r="I18" s="540"/>
    </row>
    <row r="19" spans="1:9" x14ac:dyDescent="0.25">
      <c r="A19" s="1883" t="s">
        <v>1522</v>
      </c>
      <c r="B19" s="1884"/>
      <c r="C19" s="1884"/>
      <c r="D19" s="1884"/>
      <c r="E19" s="1884"/>
      <c r="F19" s="1884"/>
      <c r="G19" s="1884"/>
      <c r="H19" s="1884"/>
      <c r="I19" s="1885"/>
    </row>
    <row r="20" spans="1:9" x14ac:dyDescent="0.25">
      <c r="A20" s="541" t="s">
        <v>1523</v>
      </c>
      <c r="B20" s="539"/>
      <c r="C20" s="539"/>
      <c r="D20" s="539"/>
      <c r="E20" s="539"/>
      <c r="F20" s="539"/>
      <c r="G20" s="539"/>
      <c r="H20" s="539"/>
      <c r="I20" s="540"/>
    </row>
    <row r="21" spans="1:9" x14ac:dyDescent="0.25">
      <c r="A21" s="541"/>
      <c r="B21" s="539"/>
      <c r="C21" s="539"/>
      <c r="D21" s="539"/>
      <c r="E21" s="539"/>
      <c r="F21" s="539"/>
      <c r="G21" s="539"/>
      <c r="H21" s="539"/>
      <c r="I21" s="540"/>
    </row>
    <row r="22" spans="1:9" x14ac:dyDescent="0.25">
      <c r="A22" s="542" t="s">
        <v>1524</v>
      </c>
      <c r="B22" s="539"/>
      <c r="C22" s="539"/>
      <c r="D22" s="539"/>
      <c r="E22" s="539"/>
      <c r="F22" s="539"/>
      <c r="G22" s="539"/>
      <c r="H22" s="539"/>
      <c r="I22" s="540"/>
    </row>
    <row r="23" spans="1:9" x14ac:dyDescent="0.25">
      <c r="A23" s="538" t="s">
        <v>1509</v>
      </c>
      <c r="B23" s="539"/>
      <c r="C23" s="539"/>
      <c r="D23" s="539"/>
      <c r="E23" s="539"/>
      <c r="F23" s="539"/>
      <c r="G23" s="539"/>
      <c r="H23" s="539"/>
      <c r="I23" s="540"/>
    </row>
    <row r="24" spans="1:9" x14ac:dyDescent="0.25">
      <c r="A24" s="541"/>
      <c r="B24" s="539"/>
      <c r="C24" s="539"/>
      <c r="D24" s="539"/>
      <c r="E24" s="539"/>
      <c r="F24" s="539"/>
      <c r="G24" s="539"/>
      <c r="H24" s="539"/>
      <c r="I24" s="540"/>
    </row>
    <row r="25" spans="1:9" x14ac:dyDescent="0.25">
      <c r="A25" s="541" t="s">
        <v>1525</v>
      </c>
      <c r="B25" s="539"/>
      <c r="C25" s="539"/>
      <c r="D25" s="539"/>
      <c r="E25" s="539"/>
      <c r="F25" s="539"/>
      <c r="G25" s="539"/>
      <c r="H25" s="539"/>
      <c r="I25" s="540"/>
    </row>
    <row r="26" spans="1:9" x14ac:dyDescent="0.25">
      <c r="A26" s="541"/>
      <c r="B26" s="539"/>
      <c r="C26" s="539"/>
      <c r="D26" s="539"/>
      <c r="E26" s="539"/>
      <c r="F26" s="539"/>
      <c r="G26" s="539"/>
      <c r="H26" s="539"/>
      <c r="I26" s="540"/>
    </row>
    <row r="27" spans="1:9" x14ac:dyDescent="0.25">
      <c r="A27" s="541" t="s">
        <v>1526</v>
      </c>
      <c r="B27" s="539"/>
      <c r="C27" s="539"/>
      <c r="D27" s="539"/>
      <c r="E27" s="539"/>
      <c r="F27" s="539"/>
      <c r="G27" s="539"/>
      <c r="H27" s="539"/>
      <c r="I27" s="540"/>
    </row>
    <row r="28" spans="1:9" x14ac:dyDescent="0.25">
      <c r="A28" s="541" t="s">
        <v>1728</v>
      </c>
      <c r="B28" s="539"/>
      <c r="C28" s="539"/>
      <c r="D28" s="539"/>
      <c r="E28" s="539"/>
      <c r="F28" s="539"/>
      <c r="G28" s="539"/>
      <c r="H28" s="539"/>
      <c r="I28" s="540"/>
    </row>
    <row r="29" spans="1:9" x14ac:dyDescent="0.25">
      <c r="A29" s="541"/>
      <c r="B29" s="539"/>
      <c r="C29" s="539"/>
      <c r="D29" s="539"/>
      <c r="E29" s="539"/>
      <c r="F29" s="539"/>
      <c r="G29" s="539"/>
      <c r="H29" s="539"/>
      <c r="I29" s="540"/>
    </row>
    <row r="30" spans="1:9" x14ac:dyDescent="0.25">
      <c r="A30" s="541" t="s">
        <v>1527</v>
      </c>
      <c r="B30" s="539"/>
      <c r="C30" s="539"/>
      <c r="D30" s="539"/>
      <c r="E30" s="539"/>
      <c r="F30" s="539"/>
      <c r="G30" s="539"/>
      <c r="H30" s="539"/>
      <c r="I30" s="540"/>
    </row>
    <row r="31" spans="1:9" x14ac:dyDescent="0.25">
      <c r="A31" s="541" t="s">
        <v>1727</v>
      </c>
      <c r="B31" s="539"/>
      <c r="C31" s="539"/>
      <c r="D31" s="539"/>
      <c r="E31" s="539"/>
      <c r="F31" s="539"/>
      <c r="G31" s="539"/>
      <c r="H31" s="539"/>
      <c r="I31" s="540"/>
    </row>
    <row r="32" spans="1:9" x14ac:dyDescent="0.25">
      <c r="A32" s="541"/>
      <c r="B32" s="539"/>
      <c r="C32" s="539"/>
      <c r="D32" s="539"/>
      <c r="E32" s="539"/>
      <c r="F32" s="539"/>
      <c r="G32" s="539"/>
      <c r="H32" s="539"/>
      <c r="I32" s="540"/>
    </row>
    <row r="33" spans="1:9" x14ac:dyDescent="0.25">
      <c r="A33" s="1883" t="s">
        <v>1767</v>
      </c>
      <c r="B33" s="1884"/>
      <c r="C33" s="1884"/>
      <c r="D33" s="1884"/>
      <c r="E33" s="1884"/>
      <c r="F33" s="1884"/>
      <c r="G33" s="1884"/>
      <c r="H33" s="1884"/>
      <c r="I33" s="1885"/>
    </row>
    <row r="34" spans="1:9" x14ac:dyDescent="0.25">
      <c r="A34" s="541" t="s">
        <v>1768</v>
      </c>
      <c r="B34" s="539"/>
      <c r="C34" s="539"/>
      <c r="D34" s="539"/>
      <c r="E34" s="539"/>
      <c r="F34" s="539"/>
      <c r="G34" s="539"/>
      <c r="H34" s="539"/>
      <c r="I34" s="540"/>
    </row>
    <row r="35" spans="1:9" x14ac:dyDescent="0.25">
      <c r="A35" s="541" t="s">
        <v>1769</v>
      </c>
      <c r="B35" s="539"/>
      <c r="C35" s="539"/>
      <c r="D35" s="539"/>
      <c r="E35" s="539"/>
      <c r="F35" s="539"/>
      <c r="G35" s="539"/>
      <c r="H35" s="539"/>
      <c r="I35" s="540"/>
    </row>
    <row r="36" spans="1:9" x14ac:dyDescent="0.25">
      <c r="A36" s="533"/>
      <c r="B36" s="30"/>
      <c r="C36" s="30"/>
      <c r="D36" s="30"/>
      <c r="E36" s="30"/>
      <c r="F36" s="30"/>
      <c r="G36" s="30"/>
      <c r="H36" s="30"/>
      <c r="I36" s="534"/>
    </row>
    <row r="37" spans="1:9" s="1" customFormat="1" x14ac:dyDescent="0.25">
      <c r="A37" s="1891" t="s">
        <v>1528</v>
      </c>
      <c r="B37" s="1892"/>
      <c r="C37" s="1892"/>
      <c r="D37" s="1892"/>
      <c r="E37" s="1892"/>
      <c r="F37" s="1892"/>
      <c r="G37" s="1892"/>
      <c r="H37" s="1892"/>
      <c r="I37" s="1893"/>
    </row>
    <row r="38" spans="1:9" x14ac:dyDescent="0.25">
      <c r="A38" s="533"/>
      <c r="B38" s="30"/>
      <c r="C38" s="30"/>
      <c r="D38" s="30"/>
      <c r="E38" s="30"/>
      <c r="F38" s="30"/>
      <c r="G38" s="30"/>
      <c r="H38" s="30"/>
      <c r="I38" s="534"/>
    </row>
    <row r="39" spans="1:9" x14ac:dyDescent="0.25">
      <c r="A39" s="541" t="s">
        <v>1724</v>
      </c>
      <c r="B39" s="30"/>
      <c r="C39" s="30"/>
      <c r="D39" s="30"/>
      <c r="E39" s="30"/>
      <c r="F39" s="30"/>
      <c r="G39" s="30"/>
      <c r="H39" s="30"/>
      <c r="I39" s="534"/>
    </row>
    <row r="40" spans="1:9" x14ac:dyDescent="0.25">
      <c r="A40" s="533"/>
      <c r="B40" s="30"/>
      <c r="C40" s="30"/>
      <c r="D40" s="30"/>
      <c r="E40" s="30"/>
      <c r="F40" s="30"/>
      <c r="G40" s="30"/>
      <c r="H40" s="30"/>
      <c r="I40" s="534"/>
    </row>
    <row r="41" spans="1:9" s="1" customFormat="1" x14ac:dyDescent="0.25">
      <c r="A41" s="1891" t="s">
        <v>1529</v>
      </c>
      <c r="B41" s="1892"/>
      <c r="C41" s="1892"/>
      <c r="D41" s="1892"/>
      <c r="E41" s="1892"/>
      <c r="F41" s="1892"/>
      <c r="G41" s="1892"/>
      <c r="H41" s="1892"/>
      <c r="I41" s="1893"/>
    </row>
    <row r="42" spans="1:9" x14ac:dyDescent="0.25">
      <c r="A42" s="538" t="s">
        <v>1530</v>
      </c>
      <c r="B42" s="539"/>
      <c r="C42" s="539"/>
      <c r="D42" s="539"/>
      <c r="E42" s="539"/>
      <c r="F42" s="539"/>
      <c r="G42" s="539"/>
      <c r="H42" s="539"/>
      <c r="I42" s="540"/>
    </row>
    <row r="43" spans="1:9" x14ac:dyDescent="0.25">
      <c r="A43" s="1883" t="s">
        <v>1531</v>
      </c>
      <c r="B43" s="1884"/>
      <c r="C43" s="1884"/>
      <c r="D43" s="1884"/>
      <c r="E43" s="1884"/>
      <c r="F43" s="1884"/>
      <c r="G43" s="1884"/>
      <c r="H43" s="1884"/>
      <c r="I43" s="1885"/>
    </row>
    <row r="44" spans="1:9" x14ac:dyDescent="0.25">
      <c r="A44" s="541" t="s">
        <v>1726</v>
      </c>
      <c r="B44" s="539"/>
      <c r="C44" s="539"/>
      <c r="D44" s="539"/>
      <c r="E44" s="539"/>
      <c r="F44" s="539"/>
      <c r="G44" s="539"/>
      <c r="H44" s="539"/>
      <c r="I44" s="540"/>
    </row>
    <row r="45" spans="1:9" x14ac:dyDescent="0.25">
      <c r="A45" s="1883" t="s">
        <v>1532</v>
      </c>
      <c r="B45" s="1884"/>
      <c r="C45" s="1884"/>
      <c r="D45" s="1884"/>
      <c r="E45" s="1884"/>
      <c r="F45" s="1884"/>
      <c r="G45" s="1884"/>
      <c r="H45" s="1884"/>
      <c r="I45" s="1885"/>
    </row>
    <row r="46" spans="1:9" x14ac:dyDescent="0.25">
      <c r="A46" s="541" t="s">
        <v>1725</v>
      </c>
      <c r="B46" s="539"/>
      <c r="C46" s="539"/>
      <c r="D46" s="539"/>
      <c r="E46" s="539"/>
      <c r="F46" s="539"/>
      <c r="G46" s="539"/>
      <c r="H46" s="539"/>
      <c r="I46" s="540"/>
    </row>
    <row r="47" spans="1:9" x14ac:dyDescent="0.25">
      <c r="A47" s="535"/>
      <c r="B47" s="536"/>
      <c r="C47" s="536"/>
      <c r="D47" s="536"/>
      <c r="E47" s="536"/>
      <c r="F47" s="536"/>
      <c r="G47" s="536"/>
      <c r="H47" s="536"/>
      <c r="I47" s="537"/>
    </row>
  </sheetData>
  <mergeCells count="15">
    <mergeCell ref="C6:D6"/>
    <mergeCell ref="H2:I2"/>
    <mergeCell ref="A7:I7"/>
    <mergeCell ref="A1:I1"/>
    <mergeCell ref="C5:D5"/>
    <mergeCell ref="C3:H3"/>
    <mergeCell ref="B4:E4"/>
    <mergeCell ref="A41:I41"/>
    <mergeCell ref="A43:I43"/>
    <mergeCell ref="A45:I45"/>
    <mergeCell ref="A9:I9"/>
    <mergeCell ref="A11:I11"/>
    <mergeCell ref="A19:I19"/>
    <mergeCell ref="A33:I33"/>
    <mergeCell ref="A37:I37"/>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7">
    <tabColor rgb="FFC00000"/>
    <pageSetUpPr fitToPage="1"/>
  </sheetPr>
  <dimension ref="A1:M49"/>
  <sheetViews>
    <sheetView showGridLines="0" zoomScale="80" zoomScaleNormal="80" zoomScalePageLayoutView="80" workbookViewId="0">
      <selection activeCell="E19" sqref="E19"/>
    </sheetView>
  </sheetViews>
  <sheetFormatPr baseColWidth="10" defaultRowHeight="15" x14ac:dyDescent="0.25"/>
  <cols>
    <col min="1" max="2" width="0.85546875" customWidth="1"/>
    <col min="3" max="12" width="10" customWidth="1"/>
    <col min="13" max="13" width="0.85546875" customWidth="1"/>
  </cols>
  <sheetData>
    <row r="1" spans="1:13" ht="9" customHeight="1" thickBot="1" x14ac:dyDescent="0.3">
      <c r="A1" s="209"/>
      <c r="B1" s="209"/>
      <c r="C1" s="209"/>
      <c r="D1" s="209"/>
      <c r="E1" s="209"/>
      <c r="F1" s="209"/>
      <c r="G1" s="209"/>
      <c r="H1" s="209"/>
      <c r="I1" s="209"/>
      <c r="J1" s="209"/>
      <c r="K1" s="209"/>
      <c r="L1" s="209"/>
      <c r="M1" s="209"/>
    </row>
    <row r="2" spans="1:13" ht="4.5" customHeight="1" x14ac:dyDescent="0.25">
      <c r="A2" s="209"/>
      <c r="B2" s="355"/>
      <c r="C2" s="356"/>
      <c r="D2" s="356"/>
      <c r="E2" s="356"/>
      <c r="F2" s="356"/>
      <c r="G2" s="356"/>
      <c r="H2" s="356"/>
      <c r="I2" s="356"/>
      <c r="J2" s="356"/>
      <c r="K2" s="356"/>
      <c r="L2" s="356"/>
      <c r="M2" s="357"/>
    </row>
    <row r="3" spans="1:13" x14ac:dyDescent="0.25">
      <c r="A3" s="209"/>
      <c r="B3" s="358"/>
      <c r="C3" s="359"/>
      <c r="D3" s="360"/>
      <c r="E3" s="360"/>
      <c r="F3" s="360"/>
      <c r="G3" s="360"/>
      <c r="H3" s="360"/>
      <c r="I3" s="360"/>
      <c r="J3" s="360"/>
      <c r="K3" s="360"/>
      <c r="L3" s="361"/>
      <c r="M3" s="362"/>
    </row>
    <row r="4" spans="1:13" ht="15.75" x14ac:dyDescent="0.25">
      <c r="A4" s="209"/>
      <c r="B4" s="358"/>
      <c r="C4" s="363"/>
      <c r="D4" s="487"/>
      <c r="E4" s="487"/>
      <c r="F4" s="487"/>
      <c r="G4" s="487"/>
      <c r="H4" s="487"/>
      <c r="I4" s="487"/>
      <c r="J4" s="487"/>
      <c r="K4" s="487"/>
      <c r="L4" s="364"/>
      <c r="M4" s="362"/>
    </row>
    <row r="5" spans="1:13" x14ac:dyDescent="0.25">
      <c r="A5" s="209"/>
      <c r="B5" s="358"/>
      <c r="C5" s="363"/>
      <c r="D5" s="291"/>
      <c r="E5" s="291"/>
      <c r="F5" s="291"/>
      <c r="G5" s="291"/>
      <c r="H5" s="291"/>
      <c r="I5" s="291"/>
      <c r="J5" s="291"/>
      <c r="K5" s="291"/>
      <c r="L5" s="364"/>
      <c r="M5" s="362"/>
    </row>
    <row r="6" spans="1:13" ht="15.75" customHeight="1" x14ac:dyDescent="0.25">
      <c r="A6" s="209"/>
      <c r="B6" s="358"/>
      <c r="C6" s="363"/>
      <c r="D6" s="488"/>
      <c r="E6" s="488"/>
      <c r="F6" s="488"/>
      <c r="G6" s="488"/>
      <c r="H6" s="488"/>
      <c r="I6" s="488"/>
      <c r="J6" s="488"/>
      <c r="K6" s="488"/>
      <c r="L6" s="364"/>
      <c r="M6" s="362"/>
    </row>
    <row r="7" spans="1:13" x14ac:dyDescent="0.25">
      <c r="A7" s="209"/>
      <c r="B7" s="358"/>
      <c r="C7" s="363"/>
      <c r="D7" s="291"/>
      <c r="E7" s="291"/>
      <c r="F7" s="291"/>
      <c r="G7" s="291"/>
      <c r="H7" s="291"/>
      <c r="I7" s="291"/>
      <c r="J7" s="291"/>
      <c r="K7" s="291"/>
      <c r="L7" s="364"/>
      <c r="M7" s="362"/>
    </row>
    <row r="8" spans="1:13" ht="15.75" x14ac:dyDescent="0.25">
      <c r="A8" s="209"/>
      <c r="B8" s="358"/>
      <c r="C8" s="363"/>
      <c r="D8" s="487"/>
      <c r="E8" s="487"/>
      <c r="F8" s="487"/>
      <c r="G8" s="487"/>
      <c r="H8" s="487"/>
      <c r="I8" s="487"/>
      <c r="J8" s="487"/>
      <c r="K8" s="487"/>
      <c r="L8" s="364"/>
      <c r="M8" s="362"/>
    </row>
    <row r="9" spans="1:13" x14ac:dyDescent="0.25">
      <c r="A9" s="209"/>
      <c r="B9" s="358"/>
      <c r="C9" s="363"/>
      <c r="D9" s="291"/>
      <c r="E9" s="291"/>
      <c r="F9" s="291"/>
      <c r="G9" s="291"/>
      <c r="H9" s="291"/>
      <c r="I9" s="291"/>
      <c r="J9" s="291"/>
      <c r="K9" s="291"/>
      <c r="L9" s="364"/>
      <c r="M9" s="362"/>
    </row>
    <row r="10" spans="1:13" x14ac:dyDescent="0.25">
      <c r="A10" s="209"/>
      <c r="B10" s="358"/>
      <c r="C10" s="363"/>
      <c r="D10" s="291"/>
      <c r="E10" s="291"/>
      <c r="F10" s="291"/>
      <c r="G10" s="291"/>
      <c r="H10" s="291"/>
      <c r="I10" s="291"/>
      <c r="J10" s="291"/>
      <c r="K10" s="291"/>
      <c r="L10" s="364"/>
      <c r="M10" s="362"/>
    </row>
    <row r="11" spans="1:13" x14ac:dyDescent="0.25">
      <c r="A11" s="209"/>
      <c r="B11" s="358"/>
      <c r="C11" s="363"/>
      <c r="D11" s="291"/>
      <c r="E11" s="291"/>
      <c r="F11" s="291"/>
      <c r="G11" s="291"/>
      <c r="H11" s="291"/>
      <c r="I11" s="291"/>
      <c r="J11" s="291"/>
      <c r="K11" s="291"/>
      <c r="L11" s="364"/>
      <c r="M11" s="362"/>
    </row>
    <row r="12" spans="1:13" x14ac:dyDescent="0.25">
      <c r="A12" s="209"/>
      <c r="B12" s="358"/>
      <c r="C12" s="363"/>
      <c r="D12" s="291"/>
      <c r="E12" s="291"/>
      <c r="F12" s="291"/>
      <c r="G12" s="291"/>
      <c r="H12" s="291"/>
      <c r="I12" s="291"/>
      <c r="J12" s="291"/>
      <c r="K12" s="291"/>
      <c r="L12" s="364"/>
      <c r="M12" s="362"/>
    </row>
    <row r="13" spans="1:13" x14ac:dyDescent="0.25">
      <c r="A13" s="209"/>
      <c r="B13" s="358"/>
      <c r="C13" s="363"/>
      <c r="D13" s="291"/>
      <c r="E13" s="291"/>
      <c r="F13" s="291"/>
      <c r="G13" s="291"/>
      <c r="H13" s="291"/>
      <c r="I13" s="291"/>
      <c r="J13" s="291"/>
      <c r="K13" s="291"/>
      <c r="L13" s="364"/>
      <c r="M13" s="362"/>
    </row>
    <row r="14" spans="1:13" x14ac:dyDescent="0.25">
      <c r="A14" s="209"/>
      <c r="B14" s="358"/>
      <c r="C14" s="363"/>
      <c r="D14" s="291"/>
      <c r="E14" s="291"/>
      <c r="F14" s="291"/>
      <c r="G14" s="291"/>
      <c r="H14" s="291"/>
      <c r="I14" s="291"/>
      <c r="J14" s="291"/>
      <c r="K14" s="291"/>
      <c r="L14" s="364"/>
      <c r="M14" s="362"/>
    </row>
    <row r="15" spans="1:13" x14ac:dyDescent="0.25">
      <c r="A15" s="209"/>
      <c r="B15" s="358"/>
      <c r="C15" s="363"/>
      <c r="D15" s="291"/>
      <c r="E15" s="291"/>
      <c r="F15" s="291"/>
      <c r="G15" s="291"/>
      <c r="H15" s="291"/>
      <c r="I15" s="291"/>
      <c r="J15" s="291"/>
      <c r="K15" s="291"/>
      <c r="L15" s="364"/>
      <c r="M15" s="362"/>
    </row>
    <row r="16" spans="1:13" x14ac:dyDescent="0.25">
      <c r="A16" s="209"/>
      <c r="B16" s="358"/>
      <c r="C16" s="363"/>
      <c r="D16" s="291"/>
      <c r="E16" s="291"/>
      <c r="F16" s="291"/>
      <c r="G16" s="291"/>
      <c r="H16" s="291"/>
      <c r="I16" s="291"/>
      <c r="J16" s="291"/>
      <c r="K16" s="291"/>
      <c r="L16" s="364"/>
      <c r="M16" s="362"/>
    </row>
    <row r="17" spans="1:13" x14ac:dyDescent="0.25">
      <c r="A17" s="209"/>
      <c r="B17" s="358"/>
      <c r="C17" s="363"/>
      <c r="D17" s="291"/>
      <c r="E17" s="291"/>
      <c r="F17" s="291"/>
      <c r="G17" s="291"/>
      <c r="H17" s="291"/>
      <c r="I17" s="291"/>
      <c r="J17" s="291"/>
      <c r="K17" s="291"/>
      <c r="L17" s="364"/>
      <c r="M17" s="362"/>
    </row>
    <row r="18" spans="1:13" x14ac:dyDescent="0.25">
      <c r="A18" s="209"/>
      <c r="B18" s="358"/>
      <c r="C18" s="363"/>
      <c r="D18" s="291"/>
      <c r="E18" s="291"/>
      <c r="F18" s="291"/>
      <c r="G18" s="291"/>
      <c r="H18" s="291"/>
      <c r="I18" s="291"/>
      <c r="J18" s="291"/>
      <c r="K18" s="291"/>
      <c r="L18" s="364"/>
      <c r="M18" s="362"/>
    </row>
    <row r="19" spans="1:13" x14ac:dyDescent="0.25">
      <c r="A19" s="209"/>
      <c r="B19" s="358"/>
      <c r="C19" s="363"/>
      <c r="D19" s="291"/>
      <c r="E19" s="291"/>
      <c r="F19" s="291"/>
      <c r="G19" s="291"/>
      <c r="H19" s="291"/>
      <c r="I19" s="291"/>
      <c r="J19" s="291"/>
      <c r="K19" s="291"/>
      <c r="L19" s="364"/>
      <c r="M19" s="362"/>
    </row>
    <row r="20" spans="1:13" x14ac:dyDescent="0.25">
      <c r="A20" s="209"/>
      <c r="B20" s="358"/>
      <c r="C20" s="363"/>
      <c r="D20" s="291"/>
      <c r="E20" s="291"/>
      <c r="F20" s="291"/>
      <c r="G20" s="291"/>
      <c r="H20" s="291"/>
      <c r="I20" s="291"/>
      <c r="J20" s="291"/>
      <c r="K20" s="291"/>
      <c r="L20" s="364"/>
      <c r="M20" s="362"/>
    </row>
    <row r="21" spans="1:13" x14ac:dyDescent="0.25">
      <c r="A21" s="209"/>
      <c r="B21" s="358"/>
      <c r="C21" s="363"/>
      <c r="D21" s="291"/>
      <c r="E21" s="291"/>
      <c r="F21" s="291"/>
      <c r="G21" s="291"/>
      <c r="H21" s="291"/>
      <c r="I21" s="291"/>
      <c r="J21" s="291"/>
      <c r="K21" s="291"/>
      <c r="L21" s="364"/>
      <c r="M21" s="362"/>
    </row>
    <row r="22" spans="1:13" x14ac:dyDescent="0.25">
      <c r="A22" s="209"/>
      <c r="B22" s="358"/>
      <c r="C22" s="363"/>
      <c r="D22" s="291"/>
      <c r="E22" s="291"/>
      <c r="F22" s="291"/>
      <c r="G22" s="291"/>
      <c r="H22" s="291"/>
      <c r="I22" s="291"/>
      <c r="J22" s="291"/>
      <c r="K22" s="291"/>
      <c r="L22" s="364"/>
      <c r="M22" s="362"/>
    </row>
    <row r="23" spans="1:13" ht="66.75" customHeight="1" x14ac:dyDescent="0.25">
      <c r="A23" s="209"/>
      <c r="B23" s="358"/>
      <c r="C23" s="363"/>
      <c r="D23" s="291"/>
      <c r="E23" s="1897" t="s">
        <v>3017</v>
      </c>
      <c r="F23" s="1898"/>
      <c r="G23" s="1898"/>
      <c r="H23" s="1898"/>
      <c r="I23" s="1898"/>
      <c r="J23" s="1898"/>
      <c r="K23" s="291"/>
      <c r="L23" s="364"/>
      <c r="M23" s="362"/>
    </row>
    <row r="24" spans="1:13" x14ac:dyDescent="0.25">
      <c r="A24" s="209"/>
      <c r="B24" s="358"/>
      <c r="C24" s="363"/>
      <c r="D24" s="291"/>
      <c r="E24" s="291"/>
      <c r="F24" s="291"/>
      <c r="G24" s="291"/>
      <c r="H24" s="291"/>
      <c r="I24" s="291"/>
      <c r="J24" s="291"/>
      <c r="K24" s="291"/>
      <c r="L24" s="364"/>
      <c r="M24" s="362"/>
    </row>
    <row r="25" spans="1:13" x14ac:dyDescent="0.25">
      <c r="A25" s="209"/>
      <c r="B25" s="358"/>
      <c r="C25" s="363"/>
      <c r="D25" s="291"/>
      <c r="E25" s="291"/>
      <c r="F25" s="291"/>
      <c r="G25" s="291"/>
      <c r="H25" s="291"/>
      <c r="I25" s="291"/>
      <c r="J25" s="291"/>
      <c r="K25" s="291"/>
      <c r="L25" s="364"/>
      <c r="M25" s="362"/>
    </row>
    <row r="26" spans="1:13" ht="15" customHeight="1" x14ac:dyDescent="0.25">
      <c r="A26" s="209"/>
      <c r="B26" s="358"/>
      <c r="C26" s="363"/>
      <c r="D26" s="291"/>
      <c r="E26" s="633"/>
      <c r="F26" s="634"/>
      <c r="G26" s="634"/>
      <c r="H26" s="634"/>
      <c r="I26" s="634"/>
      <c r="J26" s="634"/>
      <c r="K26" s="291"/>
      <c r="L26" s="364"/>
      <c r="M26" s="362"/>
    </row>
    <row r="27" spans="1:13" ht="15" customHeight="1" x14ac:dyDescent="0.25">
      <c r="A27" s="209"/>
      <c r="B27" s="358"/>
      <c r="C27" s="363"/>
      <c r="D27" s="291"/>
      <c r="E27" s="634"/>
      <c r="F27" s="634"/>
      <c r="G27" s="634"/>
      <c r="H27" s="634"/>
      <c r="I27" s="634"/>
      <c r="J27" s="634"/>
      <c r="K27" s="291"/>
      <c r="L27" s="364"/>
      <c r="M27" s="362"/>
    </row>
    <row r="28" spans="1:13" ht="15" customHeight="1" x14ac:dyDescent="0.25">
      <c r="A28" s="209"/>
      <c r="B28" s="358"/>
      <c r="C28" s="363"/>
      <c r="D28" s="291"/>
      <c r="E28" s="634"/>
      <c r="F28" s="634"/>
      <c r="G28" s="634"/>
      <c r="H28" s="634"/>
      <c r="I28" s="634"/>
      <c r="J28" s="634"/>
      <c r="K28" s="291"/>
      <c r="L28" s="364"/>
      <c r="M28" s="362"/>
    </row>
    <row r="29" spans="1:13" ht="15" customHeight="1" x14ac:dyDescent="0.25">
      <c r="A29" s="209"/>
      <c r="B29" s="358"/>
      <c r="C29" s="363"/>
      <c r="D29" s="291"/>
      <c r="E29" s="634"/>
      <c r="F29" s="634"/>
      <c r="G29" s="634"/>
      <c r="H29" s="634"/>
      <c r="I29" s="634"/>
      <c r="J29" s="634"/>
      <c r="K29" s="291"/>
      <c r="L29" s="364"/>
      <c r="M29" s="362"/>
    </row>
    <row r="30" spans="1:13" x14ac:dyDescent="0.25">
      <c r="A30" s="209"/>
      <c r="B30" s="358"/>
      <c r="C30" s="363"/>
      <c r="D30" s="291"/>
      <c r="E30" s="291"/>
      <c r="F30" s="291"/>
      <c r="G30" s="291"/>
      <c r="H30" s="291"/>
      <c r="I30" s="291"/>
      <c r="J30" s="291"/>
      <c r="K30" s="291"/>
      <c r="L30" s="364"/>
      <c r="M30" s="362"/>
    </row>
    <row r="31" spans="1:13" ht="18.75" x14ac:dyDescent="0.3">
      <c r="A31" s="209"/>
      <c r="B31" s="358"/>
      <c r="C31" s="363"/>
      <c r="D31" s="291"/>
      <c r="E31" s="489"/>
      <c r="F31" s="489"/>
      <c r="G31" s="489"/>
      <c r="H31" s="489"/>
      <c r="I31" s="489"/>
      <c r="J31" s="489"/>
      <c r="K31" s="291"/>
      <c r="L31" s="364"/>
      <c r="M31" s="362"/>
    </row>
    <row r="32" spans="1:13" x14ac:dyDescent="0.25">
      <c r="A32" s="209"/>
      <c r="B32" s="358"/>
      <c r="C32" s="363"/>
      <c r="D32" s="291"/>
      <c r="E32" s="291"/>
      <c r="F32" s="291"/>
      <c r="G32" s="291"/>
      <c r="H32" s="291"/>
      <c r="I32" s="291"/>
      <c r="J32" s="291"/>
      <c r="K32" s="291"/>
      <c r="L32" s="364"/>
      <c r="M32" s="362"/>
    </row>
    <row r="33" spans="1:13" x14ac:dyDescent="0.25">
      <c r="A33" s="209"/>
      <c r="B33" s="358"/>
      <c r="C33" s="363"/>
      <c r="D33" s="291"/>
      <c r="E33" s="291"/>
      <c r="F33" s="291"/>
      <c r="G33" s="291"/>
      <c r="H33" s="291"/>
      <c r="I33" s="291"/>
      <c r="J33" s="291"/>
      <c r="K33" s="291"/>
      <c r="L33" s="364"/>
      <c r="M33" s="362"/>
    </row>
    <row r="34" spans="1:13" x14ac:dyDescent="0.25">
      <c r="A34" s="209"/>
      <c r="B34" s="358"/>
      <c r="C34" s="363"/>
      <c r="D34" s="291"/>
      <c r="E34" s="291"/>
      <c r="F34" s="291"/>
      <c r="G34" s="291"/>
      <c r="H34" s="291"/>
      <c r="I34" s="291"/>
      <c r="J34" s="291"/>
      <c r="K34" s="291"/>
      <c r="L34" s="364"/>
      <c r="M34" s="362"/>
    </row>
    <row r="35" spans="1:13" x14ac:dyDescent="0.25">
      <c r="A35" s="209"/>
      <c r="B35" s="358"/>
      <c r="C35" s="363"/>
      <c r="D35" s="291"/>
      <c r="E35" s="291"/>
      <c r="F35" s="291"/>
      <c r="G35" s="291"/>
      <c r="H35" s="291"/>
      <c r="I35" s="291"/>
      <c r="J35" s="291"/>
      <c r="K35" s="291"/>
      <c r="L35" s="364"/>
      <c r="M35" s="362"/>
    </row>
    <row r="36" spans="1:13" x14ac:dyDescent="0.25">
      <c r="A36" s="209"/>
      <c r="B36" s="358"/>
      <c r="C36" s="363"/>
      <c r="D36" s="291"/>
      <c r="E36" s="291"/>
      <c r="F36" s="291"/>
      <c r="G36" s="291"/>
      <c r="H36" s="291"/>
      <c r="I36" s="291"/>
      <c r="J36" s="291"/>
      <c r="K36" s="291"/>
      <c r="L36" s="364"/>
      <c r="M36" s="362"/>
    </row>
    <row r="37" spans="1:13" x14ac:dyDescent="0.25">
      <c r="A37" s="209"/>
      <c r="B37" s="358"/>
      <c r="C37" s="363"/>
      <c r="D37" s="291"/>
      <c r="E37" s="291"/>
      <c r="F37" s="291"/>
      <c r="G37" s="291"/>
      <c r="H37" s="291"/>
      <c r="I37" s="291"/>
      <c r="J37" s="291"/>
      <c r="K37" s="291"/>
      <c r="L37" s="364"/>
      <c r="M37" s="362"/>
    </row>
    <row r="38" spans="1:13" x14ac:dyDescent="0.25">
      <c r="A38" s="209"/>
      <c r="B38" s="358"/>
      <c r="C38" s="363"/>
      <c r="D38" s="291"/>
      <c r="E38" s="291"/>
      <c r="F38" s="291"/>
      <c r="G38" s="291"/>
      <c r="H38" s="291"/>
      <c r="I38" s="291"/>
      <c r="J38" s="291"/>
      <c r="K38" s="291"/>
      <c r="L38" s="364"/>
      <c r="M38" s="362"/>
    </row>
    <row r="39" spans="1:13" x14ac:dyDescent="0.25">
      <c r="A39" s="209"/>
      <c r="B39" s="358"/>
      <c r="C39" s="363"/>
      <c r="D39" s="291"/>
      <c r="E39" s="291"/>
      <c r="F39" s="291"/>
      <c r="G39" s="291"/>
      <c r="H39" s="291"/>
      <c r="I39" s="291"/>
      <c r="J39" s="291"/>
      <c r="K39" s="291"/>
      <c r="L39" s="364"/>
      <c r="M39" s="362"/>
    </row>
    <row r="40" spans="1:13" x14ac:dyDescent="0.25">
      <c r="A40" s="209"/>
      <c r="B40" s="358"/>
      <c r="C40" s="363"/>
      <c r="D40" s="291"/>
      <c r="E40" s="291"/>
      <c r="F40" s="291"/>
      <c r="G40" s="291"/>
      <c r="H40" s="291"/>
      <c r="I40" s="291"/>
      <c r="J40" s="291"/>
      <c r="K40" s="291"/>
      <c r="L40" s="364"/>
      <c r="M40" s="362"/>
    </row>
    <row r="41" spans="1:13" x14ac:dyDescent="0.25">
      <c r="A41" s="209"/>
      <c r="B41" s="358"/>
      <c r="C41" s="363"/>
      <c r="D41" s="291"/>
      <c r="E41" s="291"/>
      <c r="F41" s="291"/>
      <c r="G41" s="291"/>
      <c r="H41" s="291"/>
      <c r="I41" s="291"/>
      <c r="J41" s="291"/>
      <c r="K41" s="291"/>
      <c r="L41" s="364"/>
      <c r="M41" s="362"/>
    </row>
    <row r="42" spans="1:13" x14ac:dyDescent="0.25">
      <c r="A42" s="209"/>
      <c r="B42" s="358"/>
      <c r="C42" s="363"/>
      <c r="D42" s="291"/>
      <c r="E42" s="291"/>
      <c r="F42" s="291"/>
      <c r="G42" s="291"/>
      <c r="H42" s="291"/>
      <c r="I42" s="291"/>
      <c r="J42" s="291"/>
      <c r="K42" s="291"/>
      <c r="L42" s="364"/>
      <c r="M42" s="362"/>
    </row>
    <row r="43" spans="1:13" x14ac:dyDescent="0.25">
      <c r="A43" s="209"/>
      <c r="B43" s="358"/>
      <c r="C43" s="363"/>
      <c r="D43" s="291"/>
      <c r="E43" s="291"/>
      <c r="F43" s="291"/>
      <c r="G43" s="291"/>
      <c r="H43" s="291"/>
      <c r="I43" s="291"/>
      <c r="J43" s="291"/>
      <c r="K43" s="291"/>
      <c r="L43" s="364"/>
      <c r="M43" s="362"/>
    </row>
    <row r="44" spans="1:13" x14ac:dyDescent="0.25">
      <c r="A44" s="209"/>
      <c r="B44" s="358"/>
      <c r="C44" s="363"/>
      <c r="D44" s="291"/>
      <c r="E44" s="291"/>
      <c r="F44" s="291"/>
      <c r="G44" s="291"/>
      <c r="H44" s="291"/>
      <c r="I44" s="291"/>
      <c r="J44" s="291"/>
      <c r="K44" s="291"/>
      <c r="L44" s="364"/>
      <c r="M44" s="362"/>
    </row>
    <row r="45" spans="1:13" x14ac:dyDescent="0.25">
      <c r="A45" s="209"/>
      <c r="B45" s="358"/>
      <c r="C45" s="363"/>
      <c r="D45" s="291"/>
      <c r="E45" s="291"/>
      <c r="F45" s="291"/>
      <c r="G45" s="291"/>
      <c r="H45" s="291"/>
      <c r="I45" s="291"/>
      <c r="J45" s="291"/>
      <c r="K45" s="291"/>
      <c r="L45" s="364"/>
      <c r="M45" s="362"/>
    </row>
    <row r="46" spans="1:13" x14ac:dyDescent="0.25">
      <c r="A46" s="209"/>
      <c r="B46" s="358"/>
      <c r="C46" s="363"/>
      <c r="D46" s="291"/>
      <c r="E46" s="291"/>
      <c r="F46" s="291"/>
      <c r="G46" s="291"/>
      <c r="H46" s="291"/>
      <c r="I46" s="291"/>
      <c r="J46" s="291"/>
      <c r="K46" s="291"/>
      <c r="L46" s="364"/>
      <c r="M46" s="362"/>
    </row>
    <row r="47" spans="1:13" x14ac:dyDescent="0.25">
      <c r="A47" s="209"/>
      <c r="B47" s="358"/>
      <c r="C47" s="363"/>
      <c r="D47" s="291"/>
      <c r="E47" s="291"/>
      <c r="F47" s="291"/>
      <c r="G47" s="291"/>
      <c r="H47" s="291"/>
      <c r="I47" s="291"/>
      <c r="J47" s="291"/>
      <c r="K47" s="291"/>
      <c r="L47" s="364"/>
      <c r="M47" s="362"/>
    </row>
    <row r="48" spans="1:13" x14ac:dyDescent="0.25">
      <c r="A48" s="209"/>
      <c r="B48" s="358"/>
      <c r="C48" s="365"/>
      <c r="D48" s="366"/>
      <c r="E48" s="366"/>
      <c r="F48" s="366"/>
      <c r="G48" s="366"/>
      <c r="H48" s="366"/>
      <c r="I48" s="366"/>
      <c r="J48" s="366"/>
      <c r="K48" s="366"/>
      <c r="L48" s="367"/>
      <c r="M48" s="362"/>
    </row>
    <row r="49" spans="1:13" ht="4.5" customHeight="1" thickBot="1" x14ac:dyDescent="0.3">
      <c r="A49" s="209"/>
      <c r="B49" s="368"/>
      <c r="C49" s="369"/>
      <c r="D49" s="369"/>
      <c r="E49" s="369"/>
      <c r="F49" s="369"/>
      <c r="G49" s="369"/>
      <c r="H49" s="369"/>
      <c r="I49" s="369"/>
      <c r="J49" s="369"/>
      <c r="K49" s="369"/>
      <c r="L49" s="369"/>
      <c r="M49" s="370"/>
    </row>
  </sheetData>
  <mergeCells count="1">
    <mergeCell ref="E23:J23"/>
  </mergeCells>
  <printOptions horizontalCentered="1" verticalCentered="1"/>
  <pageMargins left="0.51181102362204722" right="0.51181102362204722"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8">
    <tabColor rgb="FFC00000"/>
    <pageSetUpPr fitToPage="1"/>
  </sheetPr>
  <dimension ref="A1:J38"/>
  <sheetViews>
    <sheetView showGridLines="0" topLeftCell="A3" workbookViewId="0">
      <selection activeCell="B19" sqref="B19:H19"/>
    </sheetView>
  </sheetViews>
  <sheetFormatPr baseColWidth="10" defaultRowHeight="15" x14ac:dyDescent="0.25"/>
  <cols>
    <col min="1" max="1" width="14.42578125" customWidth="1"/>
    <col min="2" max="2" width="14.7109375" customWidth="1"/>
    <col min="3" max="3" width="8.7109375" customWidth="1"/>
    <col min="4" max="4" width="9" customWidth="1"/>
    <col min="5" max="5" width="15.42578125" customWidth="1"/>
    <col min="6" max="6" width="6.42578125" customWidth="1"/>
    <col min="7" max="7" width="7.140625" customWidth="1"/>
    <col min="8" max="8" width="15.7109375" customWidth="1"/>
    <col min="9" max="10" width="7.140625" customWidth="1"/>
  </cols>
  <sheetData>
    <row r="1" spans="1:10" x14ac:dyDescent="0.25">
      <c r="A1" s="1409" t="s">
        <v>195</v>
      </c>
      <c r="B1" s="1409"/>
      <c r="C1" s="1409"/>
      <c r="D1" s="1409"/>
      <c r="E1" s="1409"/>
      <c r="F1" s="1409"/>
      <c r="G1" s="1409"/>
      <c r="H1" s="1409"/>
      <c r="I1" s="1409"/>
      <c r="J1" s="1409"/>
    </row>
    <row r="2" spans="1:10" ht="22.5" customHeight="1" x14ac:dyDescent="0.25">
      <c r="A2" s="48"/>
      <c r="B2" s="48"/>
      <c r="C2" s="48"/>
      <c r="D2" s="8"/>
      <c r="E2" s="8"/>
      <c r="F2" s="8"/>
      <c r="G2" s="49"/>
      <c r="H2" s="49"/>
      <c r="I2" s="1410" t="s">
        <v>1503</v>
      </c>
      <c r="J2" s="1411"/>
    </row>
    <row r="3" spans="1:10" s="641" customFormat="1" x14ac:dyDescent="0.25">
      <c r="A3" s="613" t="s">
        <v>38</v>
      </c>
      <c r="B3" s="613"/>
      <c r="C3" s="1917"/>
      <c r="D3" s="1917"/>
      <c r="E3" s="1917"/>
      <c r="F3" s="1917"/>
      <c r="G3" s="1917"/>
      <c r="H3" s="1917"/>
      <c r="I3" s="1917"/>
      <c r="J3" s="1917"/>
    </row>
    <row r="4" spans="1:10" s="641" customFormat="1" x14ac:dyDescent="0.25">
      <c r="A4" s="613" t="s">
        <v>39</v>
      </c>
      <c r="B4" s="1407"/>
      <c r="C4" s="1407"/>
      <c r="D4" s="1407"/>
      <c r="E4" s="1407"/>
      <c r="F4" s="1407"/>
      <c r="G4" s="1407"/>
      <c r="H4" s="614" t="s">
        <v>40</v>
      </c>
      <c r="I4" s="1413"/>
      <c r="J4" s="1413"/>
    </row>
    <row r="5" spans="1:10" s="641" customFormat="1" x14ac:dyDescent="0.25">
      <c r="A5" s="596" t="s">
        <v>1465</v>
      </c>
      <c r="B5" s="613"/>
      <c r="C5" s="1407"/>
      <c r="D5" s="1407"/>
      <c r="E5" s="615" t="s">
        <v>42</v>
      </c>
      <c r="F5" s="1918"/>
      <c r="G5" s="1918"/>
      <c r="H5" s="615" t="s">
        <v>43</v>
      </c>
      <c r="I5" s="1414"/>
      <c r="J5" s="1414"/>
    </row>
    <row r="6" spans="1:10" s="641" customFormat="1" x14ac:dyDescent="0.25">
      <c r="A6" s="616" t="s">
        <v>1504</v>
      </c>
      <c r="B6" s="613"/>
      <c r="C6" s="1919"/>
      <c r="D6" s="1919"/>
      <c r="E6" s="617"/>
      <c r="F6" s="618"/>
      <c r="G6" s="618"/>
      <c r="H6" s="617"/>
      <c r="I6" s="619"/>
      <c r="J6" s="619"/>
    </row>
    <row r="7" spans="1:10" ht="28.5" customHeight="1" x14ac:dyDescent="0.25">
      <c r="A7" s="1227" t="s">
        <v>3025</v>
      </c>
      <c r="B7" s="1227"/>
      <c r="C7" s="1227"/>
      <c r="D7" s="1227"/>
      <c r="E7" s="1227"/>
      <c r="F7" s="1227"/>
      <c r="G7" s="1227"/>
      <c r="H7" s="1227"/>
      <c r="I7" s="1227"/>
      <c r="J7" s="1227"/>
    </row>
    <row r="8" spans="1:10" ht="19.5" customHeight="1" x14ac:dyDescent="0.25">
      <c r="A8" s="435" t="s">
        <v>105</v>
      </c>
      <c r="B8" s="1419" t="s">
        <v>106</v>
      </c>
      <c r="C8" s="1420"/>
      <c r="D8" s="1420"/>
      <c r="E8" s="1420"/>
      <c r="F8" s="1420"/>
      <c r="G8" s="1420"/>
      <c r="H8" s="1421"/>
      <c r="I8" s="436" t="s">
        <v>107</v>
      </c>
      <c r="J8" s="437" t="s">
        <v>108</v>
      </c>
    </row>
    <row r="9" spans="1:10" ht="15.75" customHeight="1" x14ac:dyDescent="0.25">
      <c r="A9" s="637" t="s">
        <v>1533</v>
      </c>
      <c r="B9" s="1910" t="s">
        <v>1534</v>
      </c>
      <c r="C9" s="1910"/>
      <c r="D9" s="1910"/>
      <c r="E9" s="1910"/>
      <c r="F9" s="1910"/>
      <c r="G9" s="1910"/>
      <c r="H9" s="1910"/>
      <c r="I9" s="635"/>
      <c r="J9" s="636"/>
    </row>
    <row r="10" spans="1:10" ht="15.75" customHeight="1" x14ac:dyDescent="0.25">
      <c r="A10" s="637" t="s">
        <v>1535</v>
      </c>
      <c r="B10" s="1914" t="s">
        <v>1536</v>
      </c>
      <c r="C10" s="1915"/>
      <c r="D10" s="1915"/>
      <c r="E10" s="1915"/>
      <c r="F10" s="1915"/>
      <c r="G10" s="1915"/>
      <c r="H10" s="1916"/>
      <c r="I10" s="635"/>
      <c r="J10" s="636"/>
    </row>
    <row r="11" spans="1:10" ht="15.75" customHeight="1" x14ac:dyDescent="0.25">
      <c r="A11" s="637" t="s">
        <v>1537</v>
      </c>
      <c r="B11" s="1914" t="s">
        <v>1538</v>
      </c>
      <c r="C11" s="1915"/>
      <c r="D11" s="1915"/>
      <c r="E11" s="1915"/>
      <c r="F11" s="1915"/>
      <c r="G11" s="1915"/>
      <c r="H11" s="1916"/>
      <c r="I11" s="635"/>
      <c r="J11" s="636"/>
    </row>
    <row r="12" spans="1:10" s="4" customFormat="1" ht="14.25" customHeight="1" x14ac:dyDescent="0.25">
      <c r="A12" s="637" t="s">
        <v>1539</v>
      </c>
      <c r="B12" s="1910" t="s">
        <v>1540</v>
      </c>
      <c r="C12" s="1910"/>
      <c r="D12" s="1910"/>
      <c r="E12" s="1910"/>
      <c r="F12" s="1910"/>
      <c r="G12" s="1910"/>
      <c r="H12" s="1910"/>
      <c r="I12" s="328"/>
      <c r="J12" s="328"/>
    </row>
    <row r="13" spans="1:10" s="4" customFormat="1" ht="14.25" customHeight="1" x14ac:dyDescent="0.25">
      <c r="A13" s="637" t="s">
        <v>1541</v>
      </c>
      <c r="B13" s="1910" t="s">
        <v>1075</v>
      </c>
      <c r="C13" s="1910"/>
      <c r="D13" s="1910"/>
      <c r="E13" s="1910"/>
      <c r="F13" s="1910"/>
      <c r="G13" s="1910"/>
      <c r="H13" s="1910"/>
      <c r="I13" s="328"/>
      <c r="J13" s="328"/>
    </row>
    <row r="14" spans="1:10" s="4" customFormat="1" ht="14.25" customHeight="1" x14ac:dyDescent="0.25">
      <c r="A14" s="637" t="s">
        <v>1542</v>
      </c>
      <c r="B14" s="1910" t="s">
        <v>1083</v>
      </c>
      <c r="C14" s="1910"/>
      <c r="D14" s="1910"/>
      <c r="E14" s="1910"/>
      <c r="F14" s="1910"/>
      <c r="G14" s="1910"/>
      <c r="H14" s="1910"/>
      <c r="I14" s="328"/>
      <c r="J14" s="328"/>
    </row>
    <row r="15" spans="1:10" s="4" customFormat="1" ht="14.25" customHeight="1" x14ac:dyDescent="0.25">
      <c r="A15" s="637" t="s">
        <v>1543</v>
      </c>
      <c r="B15" s="1910" t="s">
        <v>1089</v>
      </c>
      <c r="C15" s="1910"/>
      <c r="D15" s="1910"/>
      <c r="E15" s="1910"/>
      <c r="F15" s="1910"/>
      <c r="G15" s="1910"/>
      <c r="H15" s="1910"/>
      <c r="I15" s="328"/>
      <c r="J15" s="328"/>
    </row>
    <row r="16" spans="1:10" s="4" customFormat="1" ht="14.25" customHeight="1" x14ac:dyDescent="0.25">
      <c r="A16" s="637" t="s">
        <v>1544</v>
      </c>
      <c r="B16" s="1910" t="s">
        <v>1102</v>
      </c>
      <c r="C16" s="1910"/>
      <c r="D16" s="1910"/>
      <c r="E16" s="1910"/>
      <c r="F16" s="1910"/>
      <c r="G16" s="1910"/>
      <c r="H16" s="1910"/>
      <c r="I16" s="328"/>
      <c r="J16" s="328"/>
    </row>
    <row r="17" spans="1:10" s="4" customFormat="1" ht="14.25" customHeight="1" x14ac:dyDescent="0.25">
      <c r="A17" s="637" t="s">
        <v>1545</v>
      </c>
      <c r="B17" s="1911" t="s">
        <v>1546</v>
      </c>
      <c r="C17" s="1912"/>
      <c r="D17" s="1912"/>
      <c r="E17" s="1912"/>
      <c r="F17" s="1912"/>
      <c r="G17" s="1912"/>
      <c r="H17" s="1913"/>
      <c r="I17" s="328"/>
      <c r="J17" s="328"/>
    </row>
    <row r="18" spans="1:10" s="4" customFormat="1" ht="14.25" customHeight="1" x14ac:dyDescent="0.25">
      <c r="A18" s="637" t="s">
        <v>1547</v>
      </c>
      <c r="B18" s="1911" t="s">
        <v>1548</v>
      </c>
      <c r="C18" s="1912"/>
      <c r="D18" s="1912"/>
      <c r="E18" s="1912"/>
      <c r="F18" s="1912"/>
      <c r="G18" s="1912"/>
      <c r="H18" s="1913"/>
      <c r="I18" s="328"/>
      <c r="J18" s="328"/>
    </row>
    <row r="19" spans="1:10" s="4" customFormat="1" ht="14.25" customHeight="1" x14ac:dyDescent="0.25">
      <c r="A19" s="637" t="s">
        <v>1549</v>
      </c>
      <c r="B19" s="1910" t="s">
        <v>1550</v>
      </c>
      <c r="C19" s="1910"/>
      <c r="D19" s="1910"/>
      <c r="E19" s="1910"/>
      <c r="F19" s="1910"/>
      <c r="G19" s="1910"/>
      <c r="H19" s="1910"/>
      <c r="I19" s="328"/>
      <c r="J19" s="328"/>
    </row>
    <row r="20" spans="1:10" s="4" customFormat="1" ht="14.25" customHeight="1" x14ac:dyDescent="0.25">
      <c r="A20" s="637" t="s">
        <v>1551</v>
      </c>
      <c r="B20" s="1910" t="s">
        <v>1552</v>
      </c>
      <c r="C20" s="1910"/>
      <c r="D20" s="1910"/>
      <c r="E20" s="1910"/>
      <c r="F20" s="1910"/>
      <c r="G20" s="1910"/>
      <c r="H20" s="1910"/>
      <c r="I20" s="328"/>
      <c r="J20" s="328"/>
    </row>
    <row r="21" spans="1:10" s="4" customFormat="1" ht="14.25" customHeight="1" x14ac:dyDescent="0.25">
      <c r="A21" s="637" t="s">
        <v>271</v>
      </c>
      <c r="B21" s="1911" t="s">
        <v>1553</v>
      </c>
      <c r="C21" s="1912"/>
      <c r="D21" s="1912"/>
      <c r="E21" s="1912"/>
      <c r="F21" s="1912"/>
      <c r="G21" s="1912"/>
      <c r="H21" s="1913"/>
      <c r="I21" s="328"/>
      <c r="J21" s="328"/>
    </row>
    <row r="22" spans="1:10" s="4" customFormat="1" ht="14.25" customHeight="1" x14ac:dyDescent="0.25">
      <c r="A22" s="638" t="s">
        <v>1554</v>
      </c>
      <c r="B22" s="1911" t="s">
        <v>1555</v>
      </c>
      <c r="C22" s="1912"/>
      <c r="D22" s="1912"/>
      <c r="E22" s="1912"/>
      <c r="F22" s="1912"/>
      <c r="G22" s="1912"/>
      <c r="H22" s="1913"/>
      <c r="I22" s="328"/>
      <c r="J22" s="328"/>
    </row>
    <row r="23" spans="1:10" s="4" customFormat="1" ht="25.5" customHeight="1" x14ac:dyDescent="0.25">
      <c r="A23" s="638" t="s">
        <v>1556</v>
      </c>
      <c r="B23" s="1907" t="s">
        <v>1557</v>
      </c>
      <c r="C23" s="1908"/>
      <c r="D23" s="1908"/>
      <c r="E23" s="1908"/>
      <c r="F23" s="1908"/>
      <c r="G23" s="1908"/>
      <c r="H23" s="1909"/>
      <c r="I23" s="328"/>
      <c r="J23" s="328"/>
    </row>
    <row r="24" spans="1:10" s="4" customFormat="1" ht="14.25" customHeight="1" x14ac:dyDescent="0.25">
      <c r="A24" s="639" t="s">
        <v>1558</v>
      </c>
      <c r="B24" s="1900" t="s">
        <v>1559</v>
      </c>
      <c r="C24" s="1901"/>
      <c r="D24" s="1901"/>
      <c r="E24" s="1901"/>
      <c r="F24" s="1901"/>
      <c r="G24" s="1901"/>
      <c r="H24" s="1902"/>
      <c r="I24" s="328"/>
      <c r="J24" s="328"/>
    </row>
    <row r="25" spans="1:10" s="4" customFormat="1" ht="14.25" customHeight="1" x14ac:dyDescent="0.25">
      <c r="A25" s="639" t="s">
        <v>1560</v>
      </c>
      <c r="B25" s="1900" t="s">
        <v>1559</v>
      </c>
      <c r="C25" s="1901"/>
      <c r="D25" s="1901"/>
      <c r="E25" s="1901"/>
      <c r="F25" s="1901"/>
      <c r="G25" s="1901"/>
      <c r="H25" s="1902"/>
      <c r="I25" s="328"/>
      <c r="J25" s="328"/>
    </row>
    <row r="26" spans="1:10" s="5" customFormat="1" ht="14.25" customHeight="1" x14ac:dyDescent="0.25">
      <c r="A26" s="640"/>
      <c r="B26" s="1903"/>
      <c r="C26" s="1904"/>
      <c r="D26" s="1904"/>
      <c r="E26" s="1904"/>
      <c r="F26" s="1904"/>
      <c r="G26" s="1904"/>
      <c r="H26" s="1905"/>
      <c r="I26" s="329"/>
      <c r="J26" s="329"/>
    </row>
    <row r="27" spans="1:10" s="4" customFormat="1" ht="14.25" customHeight="1" x14ac:dyDescent="0.25">
      <c r="A27" s="639"/>
      <c r="B27" s="1900"/>
      <c r="C27" s="1901"/>
      <c r="D27" s="1901"/>
      <c r="E27" s="1901"/>
      <c r="F27" s="1901"/>
      <c r="G27" s="1901"/>
      <c r="H27" s="1902"/>
      <c r="I27" s="328"/>
      <c r="J27" s="328"/>
    </row>
    <row r="28" spans="1:10" s="4" customFormat="1" ht="14.25" customHeight="1" x14ac:dyDescent="0.25">
      <c r="A28" s="639"/>
      <c r="B28" s="1906"/>
      <c r="C28" s="1906"/>
      <c r="D28" s="1906"/>
      <c r="E28" s="1906"/>
      <c r="F28" s="1906"/>
      <c r="G28" s="1906"/>
      <c r="H28" s="1906"/>
      <c r="I28" s="328"/>
      <c r="J28" s="328"/>
    </row>
    <row r="29" spans="1:10" s="4" customFormat="1" ht="14.25" customHeight="1" x14ac:dyDescent="0.25">
      <c r="A29" s="639"/>
      <c r="B29" s="1906"/>
      <c r="C29" s="1906"/>
      <c r="D29" s="1906"/>
      <c r="E29" s="1906"/>
      <c r="F29" s="1906"/>
      <c r="G29" s="1906"/>
      <c r="H29" s="1906"/>
      <c r="I29" s="328"/>
      <c r="J29" s="328"/>
    </row>
    <row r="30" spans="1:10" s="4" customFormat="1" ht="14.25" customHeight="1" x14ac:dyDescent="0.25">
      <c r="A30" s="639"/>
      <c r="B30" s="1906"/>
      <c r="C30" s="1906"/>
      <c r="D30" s="1906"/>
      <c r="E30" s="1906"/>
      <c r="F30" s="1906"/>
      <c r="G30" s="1906"/>
      <c r="H30" s="1906"/>
      <c r="I30" s="328"/>
      <c r="J30" s="328"/>
    </row>
    <row r="31" spans="1:10" s="4" customFormat="1" ht="12" x14ac:dyDescent="0.25">
      <c r="A31" s="639"/>
      <c r="B31" s="1906"/>
      <c r="C31" s="1906"/>
      <c r="D31" s="1906"/>
      <c r="E31" s="1906"/>
      <c r="F31" s="1906"/>
      <c r="G31" s="1906"/>
      <c r="H31" s="1906"/>
      <c r="I31" s="328"/>
      <c r="J31" s="328"/>
    </row>
    <row r="32" spans="1:10" ht="12.75" customHeight="1" x14ac:dyDescent="0.25">
      <c r="A32" s="639"/>
      <c r="B32" s="1906"/>
      <c r="C32" s="1906"/>
      <c r="D32" s="1906"/>
      <c r="E32" s="1906"/>
      <c r="F32" s="1906"/>
      <c r="G32" s="1906"/>
      <c r="H32" s="1906"/>
      <c r="I32" s="328"/>
      <c r="J32" s="328"/>
    </row>
    <row r="33" spans="1:10" ht="16.5" customHeight="1" x14ac:dyDescent="0.25">
      <c r="A33" s="639"/>
      <c r="B33" s="1906"/>
      <c r="C33" s="1906"/>
      <c r="D33" s="1906"/>
      <c r="E33" s="1906"/>
      <c r="F33" s="1906"/>
      <c r="G33" s="1906"/>
      <c r="H33" s="1906"/>
      <c r="I33" s="328"/>
      <c r="J33" s="328"/>
    </row>
    <row r="34" spans="1:10" ht="3.75" customHeight="1" x14ac:dyDescent="0.25"/>
    <row r="35" spans="1:10" s="6" customFormat="1" ht="10.5" customHeight="1" x14ac:dyDescent="0.25">
      <c r="A35" s="1899" t="s">
        <v>193</v>
      </c>
      <c r="B35" s="1899"/>
      <c r="C35" s="1899"/>
      <c r="D35" s="1899"/>
      <c r="E35" s="1899"/>
      <c r="F35" s="1899"/>
      <c r="G35" s="1899"/>
      <c r="H35" s="1899"/>
      <c r="I35" s="1899"/>
      <c r="J35" s="1899"/>
    </row>
    <row r="36" spans="1:10" s="6" customFormat="1" ht="10.5" customHeight="1" x14ac:dyDescent="0.25">
      <c r="A36" s="50" t="s">
        <v>1561</v>
      </c>
    </row>
    <row r="37" spans="1:10" s="6" customFormat="1" ht="10.5" customHeight="1" x14ac:dyDescent="0.25">
      <c r="A37" s="50" t="s">
        <v>1562</v>
      </c>
    </row>
    <row r="38" spans="1:10" ht="9.75" customHeight="1" x14ac:dyDescent="0.25">
      <c r="A38" s="1899" t="s">
        <v>1563</v>
      </c>
      <c r="B38" s="1899"/>
      <c r="C38" s="1899"/>
      <c r="D38" s="1899"/>
      <c r="E38" s="1899"/>
      <c r="F38" s="1899"/>
      <c r="G38" s="1899"/>
      <c r="H38" s="1899"/>
      <c r="I38" s="1899"/>
      <c r="J38" s="1899"/>
    </row>
  </sheetData>
  <mergeCells count="38">
    <mergeCell ref="B11:H11"/>
    <mergeCell ref="A1:J1"/>
    <mergeCell ref="I2:J2"/>
    <mergeCell ref="C3:J3"/>
    <mergeCell ref="B4:G4"/>
    <mergeCell ref="I4:J4"/>
    <mergeCell ref="C5:D5"/>
    <mergeCell ref="F5:G5"/>
    <mergeCell ref="I5:J5"/>
    <mergeCell ref="C6:D6"/>
    <mergeCell ref="A7:J7"/>
    <mergeCell ref="B8:H8"/>
    <mergeCell ref="B9:H9"/>
    <mergeCell ref="B10:H10"/>
    <mergeCell ref="B23:H23"/>
    <mergeCell ref="B12:H12"/>
    <mergeCell ref="B13:H13"/>
    <mergeCell ref="B14:H14"/>
    <mergeCell ref="B15:H15"/>
    <mergeCell ref="B16:H16"/>
    <mergeCell ref="B17:H17"/>
    <mergeCell ref="B18:H18"/>
    <mergeCell ref="B19:H19"/>
    <mergeCell ref="B20:H20"/>
    <mergeCell ref="B21:H21"/>
    <mergeCell ref="B22:H22"/>
    <mergeCell ref="A38:J38"/>
    <mergeCell ref="B24:H24"/>
    <mergeCell ref="B25:H25"/>
    <mergeCell ref="B26:H26"/>
    <mergeCell ref="B27:H27"/>
    <mergeCell ref="B28:H28"/>
    <mergeCell ref="B29:H29"/>
    <mergeCell ref="B30:H30"/>
    <mergeCell ref="B31:H31"/>
    <mergeCell ref="B32:H32"/>
    <mergeCell ref="B33:H33"/>
    <mergeCell ref="A35:J35"/>
  </mergeCells>
  <printOptions horizontalCentered="1"/>
  <pageMargins left="0.51181102362204722" right="0.51181102362204722" top="0.35433070866141736" bottom="0.35433070866141736" header="0.31496062992125984" footer="0.31496062992125984"/>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275"/>
  <sheetViews>
    <sheetView showGridLines="0" topLeftCell="A153" workbookViewId="0">
      <selection activeCell="I160" sqref="I160"/>
    </sheetView>
  </sheetViews>
  <sheetFormatPr baseColWidth="10" defaultRowHeight="15" x14ac:dyDescent="0.25"/>
  <cols>
    <col min="1" max="1" width="8.85546875" customWidth="1"/>
    <col min="2" max="2" width="16.42578125" customWidth="1"/>
    <col min="3" max="3" width="13.28515625" customWidth="1"/>
    <col min="5" max="5" width="11.42578125" customWidth="1"/>
    <col min="6" max="6" width="17.85546875" customWidth="1"/>
    <col min="7" max="9" width="13.28515625" customWidth="1"/>
    <col min="10" max="10" width="8.85546875" customWidth="1"/>
  </cols>
  <sheetData>
    <row r="1" spans="1:10" x14ac:dyDescent="0.25">
      <c r="A1" s="1935" t="s">
        <v>1242</v>
      </c>
      <c r="B1" s="1937"/>
      <c r="C1" s="796"/>
      <c r="D1" s="1325" t="s">
        <v>25</v>
      </c>
      <c r="E1" s="1325"/>
      <c r="F1" s="1325"/>
      <c r="G1" s="1934"/>
      <c r="H1" s="1935" t="s">
        <v>1191</v>
      </c>
      <c r="I1" s="1936"/>
      <c r="J1" s="1937"/>
    </row>
    <row r="2" spans="1:10" x14ac:dyDescent="0.25">
      <c r="A2" s="643" t="s">
        <v>38</v>
      </c>
      <c r="B2" s="644"/>
      <c r="C2" s="1921">
        <f>'NOTES DGI - INS'!C3</f>
        <v>0</v>
      </c>
      <c r="D2" s="1921"/>
      <c r="E2" s="1921"/>
      <c r="F2" s="1921"/>
      <c r="G2" s="1921"/>
      <c r="H2" s="1921"/>
      <c r="I2" s="1921"/>
      <c r="J2" s="1921"/>
    </row>
    <row r="3" spans="1:10" x14ac:dyDescent="0.25">
      <c r="A3" s="643" t="s">
        <v>39</v>
      </c>
      <c r="B3" s="1921">
        <f>'NOTES DGI - INS'!B4</f>
        <v>0</v>
      </c>
      <c r="C3" s="1921"/>
      <c r="D3" s="1921"/>
      <c r="E3" s="1921"/>
      <c r="F3" s="1921"/>
      <c r="G3" s="1921"/>
      <c r="H3" s="1921"/>
      <c r="I3" s="645" t="s">
        <v>40</v>
      </c>
      <c r="J3" s="797">
        <f>'NOTES DGI - INS'!I4</f>
        <v>0</v>
      </c>
    </row>
    <row r="4" spans="1:10" x14ac:dyDescent="0.25">
      <c r="A4" s="643" t="s">
        <v>1465</v>
      </c>
      <c r="B4" s="643"/>
      <c r="C4" s="1921">
        <f>'NOTES DGI - INS'!C5</f>
        <v>0</v>
      </c>
      <c r="D4" s="1921"/>
      <c r="E4" s="798"/>
      <c r="F4" s="798"/>
      <c r="G4" s="646" t="s">
        <v>42</v>
      </c>
      <c r="H4" s="799">
        <f>'NOTES DGI - INS'!F5</f>
        <v>0</v>
      </c>
      <c r="I4" s="645" t="s">
        <v>43</v>
      </c>
      <c r="J4" s="797">
        <f>'NOTES DGI - INS'!I5</f>
        <v>0</v>
      </c>
    </row>
    <row r="5" spans="1:10" x14ac:dyDescent="0.25">
      <c r="A5" s="643" t="s">
        <v>1504</v>
      </c>
      <c r="B5" s="643"/>
      <c r="C5" s="1921">
        <f>'NOTES DGI - INS'!C6</f>
        <v>0</v>
      </c>
      <c r="D5" s="1921"/>
      <c r="E5" s="1921"/>
      <c r="F5" s="1921"/>
      <c r="G5" s="800"/>
      <c r="H5" s="797"/>
      <c r="I5" s="798"/>
      <c r="J5" s="798"/>
    </row>
    <row r="6" spans="1:10" ht="5.25" customHeight="1" x14ac:dyDescent="0.25">
      <c r="A6" s="86"/>
      <c r="B6" s="86"/>
      <c r="C6" s="647"/>
      <c r="D6" s="647"/>
      <c r="E6" s="648"/>
      <c r="F6" s="649"/>
      <c r="G6" s="87"/>
      <c r="H6" s="650"/>
      <c r="I6" s="642"/>
      <c r="J6" s="642"/>
    </row>
    <row r="7" spans="1:10" x14ac:dyDescent="0.25">
      <c r="A7" s="1922" t="s">
        <v>1192</v>
      </c>
      <c r="B7" s="1923"/>
      <c r="C7" s="1923"/>
      <c r="D7" s="1923"/>
      <c r="E7" s="1923"/>
      <c r="F7" s="1923"/>
      <c r="G7" s="1923"/>
      <c r="H7" s="1923"/>
      <c r="I7" s="1923"/>
      <c r="J7" s="1924"/>
    </row>
    <row r="8" spans="1:10" ht="5.25" customHeight="1" x14ac:dyDescent="0.25">
      <c r="A8" s="642"/>
      <c r="B8" s="642"/>
      <c r="C8" s="642"/>
      <c r="D8" s="642"/>
      <c r="E8" s="642"/>
      <c r="F8" s="642"/>
      <c r="G8" s="642"/>
      <c r="H8" s="642"/>
      <c r="I8" s="642"/>
      <c r="J8" s="642"/>
    </row>
    <row r="9" spans="1:10" x14ac:dyDescent="0.25">
      <c r="A9" s="1925" t="s">
        <v>1194</v>
      </c>
      <c r="B9" s="1926"/>
      <c r="C9" s="1926"/>
      <c r="D9" s="1926"/>
      <c r="E9" s="1926"/>
      <c r="F9" s="1926"/>
      <c r="G9" s="1940" t="s">
        <v>610</v>
      </c>
      <c r="H9" s="1926" t="s">
        <v>1193</v>
      </c>
      <c r="I9" s="1925" t="s">
        <v>1693</v>
      </c>
      <c r="J9" s="1927"/>
    </row>
    <row r="10" spans="1:10" x14ac:dyDescent="0.25">
      <c r="A10" s="1938"/>
      <c r="B10" s="1939"/>
      <c r="C10" s="1939"/>
      <c r="D10" s="1939"/>
      <c r="E10" s="1939"/>
      <c r="F10" s="1939"/>
      <c r="G10" s="1941"/>
      <c r="H10" s="1929"/>
      <c r="I10" s="801" t="s">
        <v>1694</v>
      </c>
      <c r="J10" s="802" t="s">
        <v>1695</v>
      </c>
    </row>
    <row r="11" spans="1:10" ht="14.25" customHeight="1" x14ac:dyDescent="0.25">
      <c r="A11" s="803">
        <v>6011</v>
      </c>
      <c r="B11" s="804" t="s">
        <v>1195</v>
      </c>
      <c r="C11" s="805"/>
      <c r="D11" s="805"/>
      <c r="E11" s="805"/>
      <c r="F11" s="806"/>
      <c r="G11" s="807"/>
      <c r="H11" s="808"/>
      <c r="I11" s="809">
        <f t="shared" ref="I11:I24" si="0">G11-H11</f>
        <v>0</v>
      </c>
      <c r="J11" s="810" t="str">
        <f>IF(H11,(G11-H11)/H11,IF(ISBLANK(H11),"",IF(G11,IF( G11 &gt; 0,1,-1),"")))</f>
        <v/>
      </c>
    </row>
    <row r="12" spans="1:10" ht="14.25" customHeight="1" x14ac:dyDescent="0.25">
      <c r="A12" s="811">
        <v>6012</v>
      </c>
      <c r="B12" s="812" t="s">
        <v>1196</v>
      </c>
      <c r="C12" s="652"/>
      <c r="D12" s="652"/>
      <c r="E12" s="652"/>
      <c r="F12" s="813"/>
      <c r="G12" s="814"/>
      <c r="H12" s="814"/>
      <c r="I12" s="815">
        <f t="shared" si="0"/>
        <v>0</v>
      </c>
      <c r="J12" s="816" t="str">
        <f t="shared" ref="J12:J73" si="1">IF(H12,(G12-H12)/H12,IF(ISBLANK(H12),"",IF(G12,IF( G12 &gt; 0,1,-1),"")))</f>
        <v/>
      </c>
    </row>
    <row r="13" spans="1:10" ht="14.25" customHeight="1" x14ac:dyDescent="0.25">
      <c r="A13" s="811">
        <v>6013</v>
      </c>
      <c r="B13" s="812" t="s">
        <v>1197</v>
      </c>
      <c r="C13" s="652"/>
      <c r="D13" s="652"/>
      <c r="E13" s="652"/>
      <c r="F13" s="813"/>
      <c r="G13" s="814"/>
      <c r="H13" s="814"/>
      <c r="I13" s="815">
        <f t="shared" si="0"/>
        <v>0</v>
      </c>
      <c r="J13" s="816" t="str">
        <f t="shared" si="1"/>
        <v/>
      </c>
    </row>
    <row r="14" spans="1:10" ht="14.25" customHeight="1" x14ac:dyDescent="0.25">
      <c r="A14" s="811">
        <v>6014</v>
      </c>
      <c r="B14" s="812" t="s">
        <v>1198</v>
      </c>
      <c r="C14" s="652"/>
      <c r="D14" s="652"/>
      <c r="E14" s="652"/>
      <c r="F14" s="813"/>
      <c r="G14" s="814"/>
      <c r="H14" s="814"/>
      <c r="I14" s="815">
        <f t="shared" si="0"/>
        <v>0</v>
      </c>
      <c r="J14" s="816" t="str">
        <f t="shared" si="1"/>
        <v/>
      </c>
    </row>
    <row r="15" spans="1:10" ht="14.25" customHeight="1" x14ac:dyDescent="0.25">
      <c r="A15" s="811">
        <v>6015</v>
      </c>
      <c r="B15" s="812" t="s">
        <v>816</v>
      </c>
      <c r="C15" s="652"/>
      <c r="D15" s="652"/>
      <c r="E15" s="652"/>
      <c r="F15" s="813"/>
      <c r="G15" s="814"/>
      <c r="H15" s="814"/>
      <c r="I15" s="815">
        <f t="shared" si="0"/>
        <v>0</v>
      </c>
      <c r="J15" s="816" t="str">
        <f t="shared" si="1"/>
        <v/>
      </c>
    </row>
    <row r="16" spans="1:10" ht="14.25" customHeight="1" thickBot="1" x14ac:dyDescent="0.3">
      <c r="A16" s="811">
        <v>6019</v>
      </c>
      <c r="B16" s="812" t="s">
        <v>1199</v>
      </c>
      <c r="C16" s="652"/>
      <c r="D16" s="652"/>
      <c r="E16" s="652"/>
      <c r="F16" s="813"/>
      <c r="G16" s="808"/>
      <c r="H16" s="808"/>
      <c r="I16" s="809">
        <f t="shared" si="0"/>
        <v>0</v>
      </c>
      <c r="J16" s="810" t="str">
        <f t="shared" si="1"/>
        <v/>
      </c>
    </row>
    <row r="17" spans="1:10" ht="14.25" customHeight="1" thickTop="1" thickBot="1" x14ac:dyDescent="0.3">
      <c r="A17" s="817" t="s">
        <v>337</v>
      </c>
      <c r="B17" s="818"/>
      <c r="C17" s="654" t="s">
        <v>338</v>
      </c>
      <c r="D17" s="652"/>
      <c r="E17" s="652"/>
      <c r="F17" s="813"/>
      <c r="G17" s="819">
        <f>SUM(G11:G16)</f>
        <v>0</v>
      </c>
      <c r="H17" s="819">
        <f>SUM(H11:H16)</f>
        <v>0</v>
      </c>
      <c r="I17" s="819">
        <f t="shared" si="0"/>
        <v>0</v>
      </c>
      <c r="J17" s="862" t="str">
        <f t="shared" si="1"/>
        <v/>
      </c>
    </row>
    <row r="18" spans="1:10" ht="14.25" customHeight="1" thickTop="1" thickBot="1" x14ac:dyDescent="0.3">
      <c r="A18" s="811">
        <v>6031</v>
      </c>
      <c r="B18" s="812" t="s">
        <v>1200</v>
      </c>
      <c r="C18" s="652"/>
      <c r="D18" s="652"/>
      <c r="E18" s="652"/>
      <c r="F18" s="813"/>
      <c r="G18" s="820"/>
      <c r="H18" s="820"/>
      <c r="I18" s="821">
        <f t="shared" si="0"/>
        <v>0</v>
      </c>
      <c r="J18" s="862" t="str">
        <f t="shared" si="1"/>
        <v/>
      </c>
    </row>
    <row r="19" spans="1:10" ht="14.25" customHeight="1" thickTop="1" thickBot="1" x14ac:dyDescent="0.3">
      <c r="A19" s="817" t="s">
        <v>340</v>
      </c>
      <c r="B19" s="818"/>
      <c r="C19" s="654" t="s">
        <v>1239</v>
      </c>
      <c r="D19" s="652"/>
      <c r="E19" s="652"/>
      <c r="F19" s="813"/>
      <c r="G19" s="819">
        <f>G18</f>
        <v>0</v>
      </c>
      <c r="H19" s="819">
        <f>H18</f>
        <v>0</v>
      </c>
      <c r="I19" s="819">
        <f t="shared" si="0"/>
        <v>0</v>
      </c>
      <c r="J19" s="862" t="str">
        <f t="shared" si="1"/>
        <v/>
      </c>
    </row>
    <row r="20" spans="1:10" ht="14.25" customHeight="1" thickTop="1" x14ac:dyDescent="0.25">
      <c r="A20" s="811">
        <v>6021</v>
      </c>
      <c r="B20" s="812" t="s">
        <v>1201</v>
      </c>
      <c r="C20" s="652"/>
      <c r="D20" s="652"/>
      <c r="E20" s="652"/>
      <c r="F20" s="813"/>
      <c r="G20" s="808"/>
      <c r="H20" s="808"/>
      <c r="I20" s="809">
        <f t="shared" si="0"/>
        <v>0</v>
      </c>
      <c r="J20" s="810" t="str">
        <f t="shared" si="1"/>
        <v/>
      </c>
    </row>
    <row r="21" spans="1:10" ht="14.25" customHeight="1" x14ac:dyDescent="0.25">
      <c r="A21" s="811">
        <v>6022</v>
      </c>
      <c r="B21" s="812" t="s">
        <v>1202</v>
      </c>
      <c r="C21" s="652"/>
      <c r="D21" s="652"/>
      <c r="E21" s="652"/>
      <c r="F21" s="813"/>
      <c r="G21" s="814"/>
      <c r="H21" s="814"/>
      <c r="I21" s="815">
        <f t="shared" si="0"/>
        <v>0</v>
      </c>
      <c r="J21" s="816" t="str">
        <f t="shared" si="1"/>
        <v/>
      </c>
    </row>
    <row r="22" spans="1:10" ht="14.25" customHeight="1" x14ac:dyDescent="0.25">
      <c r="A22" s="811">
        <v>6023</v>
      </c>
      <c r="B22" s="812" t="s">
        <v>1203</v>
      </c>
      <c r="C22" s="652"/>
      <c r="D22" s="652"/>
      <c r="E22" s="652"/>
      <c r="F22" s="813"/>
      <c r="G22" s="814"/>
      <c r="H22" s="814"/>
      <c r="I22" s="815">
        <f t="shared" si="0"/>
        <v>0</v>
      </c>
      <c r="J22" s="816" t="str">
        <f t="shared" si="1"/>
        <v/>
      </c>
    </row>
    <row r="23" spans="1:10" ht="14.25" customHeight="1" x14ac:dyDescent="0.25">
      <c r="A23" s="811">
        <v>6024</v>
      </c>
      <c r="B23" s="812" t="s">
        <v>1204</v>
      </c>
      <c r="C23" s="652"/>
      <c r="D23" s="652"/>
      <c r="E23" s="652"/>
      <c r="F23" s="813"/>
      <c r="G23" s="814"/>
      <c r="H23" s="814"/>
      <c r="I23" s="815">
        <f t="shared" si="0"/>
        <v>0</v>
      </c>
      <c r="J23" s="816" t="str">
        <f t="shared" si="1"/>
        <v/>
      </c>
    </row>
    <row r="24" spans="1:10" ht="14.25" customHeight="1" x14ac:dyDescent="0.25">
      <c r="A24" s="811">
        <v>6025</v>
      </c>
      <c r="B24" s="812" t="s">
        <v>816</v>
      </c>
      <c r="C24" s="652"/>
      <c r="D24" s="652"/>
      <c r="E24" s="652"/>
      <c r="F24" s="813"/>
      <c r="G24" s="814"/>
      <c r="H24" s="814"/>
      <c r="I24" s="815">
        <f t="shared" si="0"/>
        <v>0</v>
      </c>
      <c r="J24" s="816" t="str">
        <f t="shared" si="1"/>
        <v/>
      </c>
    </row>
    <row r="25" spans="1:10" ht="14.25" customHeight="1" thickBot="1" x14ac:dyDescent="0.3">
      <c r="A25" s="811">
        <v>6029</v>
      </c>
      <c r="B25" s="812" t="s">
        <v>1199</v>
      </c>
      <c r="C25" s="652"/>
      <c r="D25" s="652"/>
      <c r="E25" s="652"/>
      <c r="F25" s="813"/>
      <c r="G25" s="808"/>
      <c r="H25" s="808"/>
      <c r="I25" s="809">
        <f>G25-H25</f>
        <v>0</v>
      </c>
      <c r="J25" s="810" t="str">
        <f t="shared" si="1"/>
        <v/>
      </c>
    </row>
    <row r="26" spans="1:10" ht="14.25" customHeight="1" thickTop="1" thickBot="1" x14ac:dyDescent="0.3">
      <c r="A26" s="817" t="s">
        <v>366</v>
      </c>
      <c r="B26" s="818"/>
      <c r="C26" s="654" t="s">
        <v>367</v>
      </c>
      <c r="D26" s="652"/>
      <c r="E26" s="652"/>
      <c r="F26" s="813"/>
      <c r="G26" s="819">
        <f>SUM(G20:G25)</f>
        <v>0</v>
      </c>
      <c r="H26" s="819">
        <f>SUM(H20:H25)</f>
        <v>0</v>
      </c>
      <c r="I26" s="819">
        <f>G26-H26</f>
        <v>0</v>
      </c>
      <c r="J26" s="862" t="str">
        <f t="shared" si="1"/>
        <v/>
      </c>
    </row>
    <row r="27" spans="1:10" ht="14.25" customHeight="1" thickTop="1" thickBot="1" x14ac:dyDescent="0.3">
      <c r="A27" s="811">
        <v>6032</v>
      </c>
      <c r="B27" s="812" t="s">
        <v>1205</v>
      </c>
      <c r="C27" s="652"/>
      <c r="D27" s="652"/>
      <c r="E27" s="652"/>
      <c r="F27" s="813"/>
      <c r="G27" s="820"/>
      <c r="H27" s="820"/>
      <c r="I27" s="821">
        <f>G27-H27</f>
        <v>0</v>
      </c>
      <c r="J27" s="862" t="str">
        <f t="shared" si="1"/>
        <v/>
      </c>
    </row>
    <row r="28" spans="1:10" ht="14.25" customHeight="1" thickTop="1" thickBot="1" x14ac:dyDescent="0.3">
      <c r="A28" s="817" t="s">
        <v>368</v>
      </c>
      <c r="B28" s="818"/>
      <c r="C28" s="654" t="s">
        <v>1240</v>
      </c>
      <c r="D28" s="652"/>
      <c r="E28" s="652"/>
      <c r="F28" s="813"/>
      <c r="G28" s="819">
        <f>G27</f>
        <v>0</v>
      </c>
      <c r="H28" s="819">
        <f>H27</f>
        <v>0</v>
      </c>
      <c r="I28" s="819">
        <f>G28-H28</f>
        <v>0</v>
      </c>
      <c r="J28" s="862" t="str">
        <f t="shared" si="1"/>
        <v/>
      </c>
    </row>
    <row r="29" spans="1:10" ht="14.25" customHeight="1" thickTop="1" x14ac:dyDescent="0.25">
      <c r="A29" s="811">
        <v>6041</v>
      </c>
      <c r="B29" s="812" t="s">
        <v>804</v>
      </c>
      <c r="C29" s="652"/>
      <c r="D29" s="652"/>
      <c r="E29" s="652"/>
      <c r="F29" s="813"/>
      <c r="G29" s="808"/>
      <c r="H29" s="808"/>
      <c r="I29" s="809">
        <f t="shared" ref="I29:I73" si="2">G29-H29</f>
        <v>0</v>
      </c>
      <c r="J29" s="810" t="str">
        <f t="shared" si="1"/>
        <v/>
      </c>
    </row>
    <row r="30" spans="1:10" ht="14.25" customHeight="1" x14ac:dyDescent="0.25">
      <c r="A30" s="811">
        <v>6042</v>
      </c>
      <c r="B30" s="812" t="s">
        <v>805</v>
      </c>
      <c r="C30" s="652"/>
      <c r="D30" s="652"/>
      <c r="E30" s="652"/>
      <c r="F30" s="813"/>
      <c r="G30" s="814"/>
      <c r="H30" s="814"/>
      <c r="I30" s="815">
        <f t="shared" si="2"/>
        <v>0</v>
      </c>
      <c r="J30" s="816" t="str">
        <f t="shared" si="1"/>
        <v/>
      </c>
    </row>
    <row r="31" spans="1:10" ht="14.25" customHeight="1" x14ac:dyDescent="0.25">
      <c r="A31" s="811">
        <v>6043</v>
      </c>
      <c r="B31" s="812" t="s">
        <v>806</v>
      </c>
      <c r="C31" s="652"/>
      <c r="D31" s="652"/>
      <c r="E31" s="652"/>
      <c r="F31" s="813"/>
      <c r="G31" s="814"/>
      <c r="H31" s="814"/>
      <c r="I31" s="815">
        <f t="shared" si="2"/>
        <v>0</v>
      </c>
      <c r="J31" s="816" t="str">
        <f t="shared" si="1"/>
        <v/>
      </c>
    </row>
    <row r="32" spans="1:10" ht="14.25" customHeight="1" x14ac:dyDescent="0.25">
      <c r="A32" s="811">
        <v>6044</v>
      </c>
      <c r="B32" s="812" t="s">
        <v>1206</v>
      </c>
      <c r="C32" s="652"/>
      <c r="D32" s="652"/>
      <c r="E32" s="652"/>
      <c r="F32" s="813"/>
      <c r="G32" s="814"/>
      <c r="H32" s="814"/>
      <c r="I32" s="815">
        <f t="shared" si="2"/>
        <v>0</v>
      </c>
      <c r="J32" s="816" t="str">
        <f t="shared" si="1"/>
        <v/>
      </c>
    </row>
    <row r="33" spans="1:10" ht="14.25" customHeight="1" x14ac:dyDescent="0.25">
      <c r="A33" s="811">
        <v>6045</v>
      </c>
      <c r="B33" s="812" t="s">
        <v>816</v>
      </c>
      <c r="C33" s="652"/>
      <c r="D33" s="652"/>
      <c r="E33" s="652"/>
      <c r="F33" s="813"/>
      <c r="G33" s="814"/>
      <c r="H33" s="814"/>
      <c r="I33" s="815">
        <f t="shared" si="2"/>
        <v>0</v>
      </c>
      <c r="J33" s="816" t="str">
        <f t="shared" si="1"/>
        <v/>
      </c>
    </row>
    <row r="34" spans="1:10" ht="14.25" customHeight="1" x14ac:dyDescent="0.25">
      <c r="A34" s="811">
        <v>6046</v>
      </c>
      <c r="B34" s="812" t="s">
        <v>1207</v>
      </c>
      <c r="C34" s="652"/>
      <c r="D34" s="652"/>
      <c r="E34" s="652"/>
      <c r="F34" s="813"/>
      <c r="G34" s="814"/>
      <c r="H34" s="814"/>
      <c r="I34" s="815">
        <f t="shared" si="2"/>
        <v>0</v>
      </c>
      <c r="J34" s="816" t="str">
        <f t="shared" si="1"/>
        <v/>
      </c>
    </row>
    <row r="35" spans="1:10" ht="14.25" customHeight="1" x14ac:dyDescent="0.25">
      <c r="A35" s="811">
        <v>6047</v>
      </c>
      <c r="B35" s="812" t="s">
        <v>1208</v>
      </c>
      <c r="C35" s="652"/>
      <c r="D35" s="652"/>
      <c r="E35" s="652"/>
      <c r="F35" s="813"/>
      <c r="G35" s="814"/>
      <c r="H35" s="814"/>
      <c r="I35" s="815">
        <f t="shared" si="2"/>
        <v>0</v>
      </c>
      <c r="J35" s="816" t="str">
        <f t="shared" si="1"/>
        <v/>
      </c>
    </row>
    <row r="36" spans="1:10" ht="14.25" customHeight="1" x14ac:dyDescent="0.25">
      <c r="A36" s="811">
        <v>6049</v>
      </c>
      <c r="B36" s="812" t="s">
        <v>1199</v>
      </c>
      <c r="C36" s="652"/>
      <c r="D36" s="652"/>
      <c r="E36" s="652"/>
      <c r="F36" s="813"/>
      <c r="G36" s="814"/>
      <c r="H36" s="814"/>
      <c r="I36" s="815">
        <f t="shared" si="2"/>
        <v>0</v>
      </c>
      <c r="J36" s="816" t="str">
        <f t="shared" si="1"/>
        <v/>
      </c>
    </row>
    <row r="37" spans="1:10" ht="14.25" customHeight="1" x14ac:dyDescent="0.25">
      <c r="A37" s="811">
        <v>6051</v>
      </c>
      <c r="B37" s="812" t="s">
        <v>1209</v>
      </c>
      <c r="C37" s="652"/>
      <c r="D37" s="652"/>
      <c r="E37" s="652"/>
      <c r="F37" s="813"/>
      <c r="G37" s="814"/>
      <c r="H37" s="814"/>
      <c r="I37" s="815">
        <f t="shared" si="2"/>
        <v>0</v>
      </c>
      <c r="J37" s="816" t="str">
        <f t="shared" si="1"/>
        <v/>
      </c>
    </row>
    <row r="38" spans="1:10" ht="14.25" customHeight="1" x14ac:dyDescent="0.25">
      <c r="A38" s="811">
        <v>6052</v>
      </c>
      <c r="B38" s="812" t="s">
        <v>1210</v>
      </c>
      <c r="C38" s="652"/>
      <c r="D38" s="652"/>
      <c r="E38" s="652"/>
      <c r="F38" s="813"/>
      <c r="G38" s="814"/>
      <c r="H38" s="814"/>
      <c r="I38" s="815">
        <f t="shared" si="2"/>
        <v>0</v>
      </c>
      <c r="J38" s="816" t="str">
        <f t="shared" si="1"/>
        <v/>
      </c>
    </row>
    <row r="39" spans="1:10" ht="14.25" customHeight="1" x14ac:dyDescent="0.25">
      <c r="A39" s="811">
        <v>6053</v>
      </c>
      <c r="B39" s="812" t="s">
        <v>1211</v>
      </c>
      <c r="C39" s="652"/>
      <c r="D39" s="652"/>
      <c r="E39" s="652"/>
      <c r="F39" s="813"/>
      <c r="G39" s="814"/>
      <c r="H39" s="814"/>
      <c r="I39" s="815">
        <f t="shared" si="2"/>
        <v>0</v>
      </c>
      <c r="J39" s="816" t="str">
        <f t="shared" si="1"/>
        <v/>
      </c>
    </row>
    <row r="40" spans="1:10" ht="14.25" customHeight="1" x14ac:dyDescent="0.25">
      <c r="A40" s="811">
        <v>6054</v>
      </c>
      <c r="B40" s="812" t="s">
        <v>1212</v>
      </c>
      <c r="C40" s="652"/>
      <c r="D40" s="652"/>
      <c r="E40" s="652"/>
      <c r="F40" s="813"/>
      <c r="G40" s="814"/>
      <c r="H40" s="814"/>
      <c r="I40" s="815">
        <f t="shared" si="2"/>
        <v>0</v>
      </c>
      <c r="J40" s="816" t="str">
        <f t="shared" si="1"/>
        <v/>
      </c>
    </row>
    <row r="41" spans="1:10" ht="14.25" customHeight="1" x14ac:dyDescent="0.25">
      <c r="A41" s="811">
        <v>6055</v>
      </c>
      <c r="B41" s="812" t="s">
        <v>1213</v>
      </c>
      <c r="C41" s="652"/>
      <c r="D41" s="652"/>
      <c r="E41" s="652"/>
      <c r="F41" s="813"/>
      <c r="G41" s="814"/>
      <c r="H41" s="814"/>
      <c r="I41" s="815">
        <f t="shared" si="2"/>
        <v>0</v>
      </c>
      <c r="J41" s="816" t="str">
        <f t="shared" si="1"/>
        <v/>
      </c>
    </row>
    <row r="42" spans="1:10" ht="14.25" customHeight="1" x14ac:dyDescent="0.25">
      <c r="A42" s="811">
        <v>6056</v>
      </c>
      <c r="B42" s="812" t="s">
        <v>1214</v>
      </c>
      <c r="C42" s="652"/>
      <c r="D42" s="652"/>
      <c r="E42" s="652"/>
      <c r="F42" s="813"/>
      <c r="G42" s="814"/>
      <c r="H42" s="814"/>
      <c r="I42" s="815">
        <f t="shared" si="2"/>
        <v>0</v>
      </c>
      <c r="J42" s="816" t="str">
        <f t="shared" si="1"/>
        <v/>
      </c>
    </row>
    <row r="43" spans="1:10" ht="14.25" customHeight="1" x14ac:dyDescent="0.25">
      <c r="A43" s="811">
        <v>6057</v>
      </c>
      <c r="B43" s="812" t="s">
        <v>1215</v>
      </c>
      <c r="C43" s="652"/>
      <c r="D43" s="652"/>
      <c r="E43" s="652"/>
      <c r="F43" s="813"/>
      <c r="G43" s="814"/>
      <c r="H43" s="814"/>
      <c r="I43" s="815">
        <f t="shared" si="2"/>
        <v>0</v>
      </c>
      <c r="J43" s="816" t="str">
        <f t="shared" si="1"/>
        <v/>
      </c>
    </row>
    <row r="44" spans="1:10" ht="14.25" customHeight="1" x14ac:dyDescent="0.25">
      <c r="A44" s="811">
        <v>6058</v>
      </c>
      <c r="B44" s="812" t="s">
        <v>1216</v>
      </c>
      <c r="C44" s="652"/>
      <c r="D44" s="652"/>
      <c r="E44" s="652"/>
      <c r="F44" s="813"/>
      <c r="G44" s="814"/>
      <c r="H44" s="814"/>
      <c r="I44" s="815">
        <f t="shared" si="2"/>
        <v>0</v>
      </c>
      <c r="J44" s="816" t="str">
        <f t="shared" si="1"/>
        <v/>
      </c>
    </row>
    <row r="45" spans="1:10" ht="14.25" customHeight="1" x14ac:dyDescent="0.25">
      <c r="A45" s="811">
        <v>6059</v>
      </c>
      <c r="B45" s="812" t="s">
        <v>1199</v>
      </c>
      <c r="C45" s="652"/>
      <c r="D45" s="652"/>
      <c r="E45" s="652"/>
      <c r="F45" s="813"/>
      <c r="G45" s="814"/>
      <c r="H45" s="814"/>
      <c r="I45" s="815">
        <f t="shared" si="2"/>
        <v>0</v>
      </c>
      <c r="J45" s="816" t="str">
        <f t="shared" si="1"/>
        <v/>
      </c>
    </row>
    <row r="46" spans="1:10" ht="14.25" customHeight="1" x14ac:dyDescent="0.25">
      <c r="A46" s="811">
        <v>6081</v>
      </c>
      <c r="B46" s="812" t="s">
        <v>1217</v>
      </c>
      <c r="C46" s="652"/>
      <c r="D46" s="652"/>
      <c r="E46" s="652"/>
      <c r="F46" s="813"/>
      <c r="G46" s="814"/>
      <c r="H46" s="814"/>
      <c r="I46" s="815">
        <f t="shared" si="2"/>
        <v>0</v>
      </c>
      <c r="J46" s="816" t="str">
        <f t="shared" si="1"/>
        <v/>
      </c>
    </row>
    <row r="47" spans="1:10" ht="14.25" customHeight="1" x14ac:dyDescent="0.25">
      <c r="A47" s="811">
        <v>6082</v>
      </c>
      <c r="B47" s="812" t="s">
        <v>1218</v>
      </c>
      <c r="C47" s="652"/>
      <c r="D47" s="652"/>
      <c r="E47" s="652"/>
      <c r="F47" s="813"/>
      <c r="G47" s="814"/>
      <c r="H47" s="814"/>
      <c r="I47" s="815">
        <f t="shared" si="2"/>
        <v>0</v>
      </c>
      <c r="J47" s="816" t="str">
        <f t="shared" si="1"/>
        <v/>
      </c>
    </row>
    <row r="48" spans="1:10" ht="14.25" customHeight="1" x14ac:dyDescent="0.25">
      <c r="A48" s="811">
        <v>6083</v>
      </c>
      <c r="B48" s="812" t="s">
        <v>1219</v>
      </c>
      <c r="C48" s="652"/>
      <c r="D48" s="652"/>
      <c r="E48" s="652"/>
      <c r="F48" s="813"/>
      <c r="G48" s="814"/>
      <c r="H48" s="814"/>
      <c r="I48" s="815">
        <f t="shared" si="2"/>
        <v>0</v>
      </c>
      <c r="J48" s="816" t="str">
        <f t="shared" si="1"/>
        <v/>
      </c>
    </row>
    <row r="49" spans="1:10" ht="14.25" customHeight="1" x14ac:dyDescent="0.25">
      <c r="A49" s="811">
        <v>6085</v>
      </c>
      <c r="B49" s="812" t="s">
        <v>816</v>
      </c>
      <c r="C49" s="652"/>
      <c r="D49" s="652"/>
      <c r="E49" s="652"/>
      <c r="F49" s="813"/>
      <c r="G49" s="814"/>
      <c r="H49" s="814"/>
      <c r="I49" s="815">
        <f t="shared" si="2"/>
        <v>0</v>
      </c>
      <c r="J49" s="816" t="str">
        <f t="shared" si="1"/>
        <v/>
      </c>
    </row>
    <row r="50" spans="1:10" ht="14.25" customHeight="1" thickBot="1" x14ac:dyDescent="0.3">
      <c r="A50" s="811">
        <v>6089</v>
      </c>
      <c r="B50" s="812" t="s">
        <v>1199</v>
      </c>
      <c r="C50" s="652"/>
      <c r="D50" s="652"/>
      <c r="E50" s="652"/>
      <c r="F50" s="813"/>
      <c r="G50" s="808"/>
      <c r="H50" s="808"/>
      <c r="I50" s="809">
        <f t="shared" si="2"/>
        <v>0</v>
      </c>
      <c r="J50" s="810" t="str">
        <f t="shared" si="1"/>
        <v/>
      </c>
    </row>
    <row r="51" spans="1:10" ht="14.25" customHeight="1" thickTop="1" thickBot="1" x14ac:dyDescent="0.3">
      <c r="A51" s="817" t="s">
        <v>370</v>
      </c>
      <c r="B51" s="818"/>
      <c r="C51" s="654" t="s">
        <v>371</v>
      </c>
      <c r="D51" s="652"/>
      <c r="E51" s="652"/>
      <c r="F51" s="813"/>
      <c r="G51" s="819">
        <f>SUM(G29:G50)</f>
        <v>0</v>
      </c>
      <c r="H51" s="819">
        <f>SUM(H29:H50)</f>
        <v>0</v>
      </c>
      <c r="I51" s="819">
        <f>G51-H51</f>
        <v>0</v>
      </c>
      <c r="J51" s="862" t="str">
        <f t="shared" si="1"/>
        <v/>
      </c>
    </row>
    <row r="52" spans="1:10" ht="14.25" customHeight="1" thickTop="1" thickBot="1" x14ac:dyDescent="0.3">
      <c r="A52" s="811">
        <v>6033</v>
      </c>
      <c r="B52" s="812" t="s">
        <v>1220</v>
      </c>
      <c r="C52" s="652"/>
      <c r="D52" s="652"/>
      <c r="E52" s="652"/>
      <c r="F52" s="813"/>
      <c r="G52" s="820"/>
      <c r="H52" s="820"/>
      <c r="I52" s="821">
        <f t="shared" si="2"/>
        <v>0</v>
      </c>
      <c r="J52" s="862" t="str">
        <f t="shared" si="1"/>
        <v/>
      </c>
    </row>
    <row r="53" spans="1:10" ht="14.25" customHeight="1" thickTop="1" thickBot="1" x14ac:dyDescent="0.3">
      <c r="A53" s="817" t="s">
        <v>372</v>
      </c>
      <c r="B53" s="818"/>
      <c r="C53" s="654" t="s">
        <v>1241</v>
      </c>
      <c r="D53" s="652"/>
      <c r="E53" s="652"/>
      <c r="F53" s="813"/>
      <c r="G53" s="819">
        <f>G52</f>
        <v>0</v>
      </c>
      <c r="H53" s="819">
        <f>H52</f>
        <v>0</v>
      </c>
      <c r="I53" s="819">
        <f>G53-H53</f>
        <v>0</v>
      </c>
      <c r="J53" s="862" t="str">
        <f t="shared" si="1"/>
        <v/>
      </c>
    </row>
    <row r="54" spans="1:10" ht="14.25" customHeight="1" thickTop="1" x14ac:dyDescent="0.25">
      <c r="A54" s="811">
        <v>612</v>
      </c>
      <c r="B54" s="812" t="s">
        <v>818</v>
      </c>
      <c r="C54" s="652"/>
      <c r="D54" s="652"/>
      <c r="E54" s="652"/>
      <c r="F54" s="813"/>
      <c r="G54" s="808"/>
      <c r="H54" s="808"/>
      <c r="I54" s="809">
        <f t="shared" si="2"/>
        <v>0</v>
      </c>
      <c r="J54" s="810" t="str">
        <f t="shared" si="1"/>
        <v/>
      </c>
    </row>
    <row r="55" spans="1:10" ht="14.25" customHeight="1" x14ac:dyDescent="0.25">
      <c r="A55" s="811">
        <v>613</v>
      </c>
      <c r="B55" s="812" t="s">
        <v>819</v>
      </c>
      <c r="C55" s="652"/>
      <c r="D55" s="652"/>
      <c r="E55" s="652"/>
      <c r="F55" s="813"/>
      <c r="G55" s="814"/>
      <c r="H55" s="814"/>
      <c r="I55" s="815">
        <f t="shared" si="2"/>
        <v>0</v>
      </c>
      <c r="J55" s="816" t="str">
        <f t="shared" si="1"/>
        <v/>
      </c>
    </row>
    <row r="56" spans="1:10" ht="14.25" customHeight="1" x14ac:dyDescent="0.25">
      <c r="A56" s="811">
        <v>614</v>
      </c>
      <c r="B56" s="812" t="s">
        <v>1221</v>
      </c>
      <c r="C56" s="652"/>
      <c r="D56" s="652"/>
      <c r="E56" s="652"/>
      <c r="F56" s="813"/>
      <c r="G56" s="814"/>
      <c r="H56" s="814"/>
      <c r="I56" s="815">
        <f t="shared" si="2"/>
        <v>0</v>
      </c>
      <c r="J56" s="816" t="str">
        <f t="shared" si="1"/>
        <v/>
      </c>
    </row>
    <row r="57" spans="1:10" ht="14.25" customHeight="1" x14ac:dyDescent="0.25">
      <c r="A57" s="811">
        <v>616</v>
      </c>
      <c r="B57" s="812" t="s">
        <v>821</v>
      </c>
      <c r="C57" s="652"/>
      <c r="D57" s="652"/>
      <c r="E57" s="652"/>
      <c r="F57" s="813"/>
      <c r="G57" s="814"/>
      <c r="H57" s="814"/>
      <c r="I57" s="815">
        <f t="shared" si="2"/>
        <v>0</v>
      </c>
      <c r="J57" s="816" t="str">
        <f t="shared" si="1"/>
        <v/>
      </c>
    </row>
    <row r="58" spans="1:10" ht="14.25" customHeight="1" x14ac:dyDescent="0.25">
      <c r="A58" s="811">
        <v>6181</v>
      </c>
      <c r="B58" s="812" t="s">
        <v>1222</v>
      </c>
      <c r="C58" s="652"/>
      <c r="D58" s="652"/>
      <c r="E58" s="652"/>
      <c r="F58" s="813"/>
      <c r="G58" s="814"/>
      <c r="H58" s="814"/>
      <c r="I58" s="815">
        <f t="shared" si="2"/>
        <v>0</v>
      </c>
      <c r="J58" s="816" t="str">
        <f t="shared" si="1"/>
        <v/>
      </c>
    </row>
    <row r="59" spans="1:10" ht="14.25" customHeight="1" x14ac:dyDescent="0.25">
      <c r="A59" s="811">
        <v>6182</v>
      </c>
      <c r="B59" s="812" t="s">
        <v>1223</v>
      </c>
      <c r="C59" s="652"/>
      <c r="D59" s="652"/>
      <c r="E59" s="652"/>
      <c r="F59" s="813"/>
      <c r="G59" s="814"/>
      <c r="H59" s="814"/>
      <c r="I59" s="815">
        <f t="shared" si="2"/>
        <v>0</v>
      </c>
      <c r="J59" s="816" t="str">
        <f t="shared" si="1"/>
        <v/>
      </c>
    </row>
    <row r="60" spans="1:10" ht="14.25" customHeight="1" x14ac:dyDescent="0.25">
      <c r="A60" s="811">
        <v>6183</v>
      </c>
      <c r="B60" s="812" t="s">
        <v>1224</v>
      </c>
      <c r="C60" s="652"/>
      <c r="D60" s="652"/>
      <c r="E60" s="652"/>
      <c r="F60" s="813"/>
      <c r="G60" s="814"/>
      <c r="H60" s="814"/>
      <c r="I60" s="815">
        <f t="shared" si="2"/>
        <v>0</v>
      </c>
      <c r="J60" s="816" t="str">
        <f t="shared" si="1"/>
        <v/>
      </c>
    </row>
    <row r="61" spans="1:10" ht="14.25" customHeight="1" thickBot="1" x14ac:dyDescent="0.3">
      <c r="A61" s="811">
        <v>619</v>
      </c>
      <c r="B61" s="812" t="s">
        <v>1199</v>
      </c>
      <c r="C61" s="656"/>
      <c r="D61" s="656"/>
      <c r="E61" s="656"/>
      <c r="F61" s="992"/>
      <c r="G61" s="993"/>
      <c r="H61" s="993"/>
      <c r="I61" s="994">
        <f t="shared" si="2"/>
        <v>0</v>
      </c>
      <c r="J61" s="816" t="str">
        <f t="shared" si="1"/>
        <v/>
      </c>
    </row>
    <row r="62" spans="1:10" ht="14.25" customHeight="1" thickTop="1" thickBot="1" x14ac:dyDescent="0.3">
      <c r="A62" s="817" t="s">
        <v>374</v>
      </c>
      <c r="B62" s="818"/>
      <c r="C62" s="654" t="s">
        <v>375</v>
      </c>
      <c r="D62" s="652"/>
      <c r="E62" s="652"/>
      <c r="F62" s="813"/>
      <c r="G62" s="819">
        <f>SUM(G54:G60)</f>
        <v>0</v>
      </c>
      <c r="H62" s="819">
        <f>SUM(H54:H60)</f>
        <v>0</v>
      </c>
      <c r="I62" s="819">
        <f>G62-H62</f>
        <v>0</v>
      </c>
      <c r="J62" s="862" t="str">
        <f t="shared" si="1"/>
        <v/>
      </c>
    </row>
    <row r="63" spans="1:10" ht="14.25" customHeight="1" thickTop="1" x14ac:dyDescent="0.25">
      <c r="A63" s="811">
        <v>621</v>
      </c>
      <c r="B63" s="812" t="s">
        <v>822</v>
      </c>
      <c r="C63" s="652"/>
      <c r="D63" s="652"/>
      <c r="E63" s="652"/>
      <c r="F63" s="813"/>
      <c r="G63" s="808"/>
      <c r="H63" s="808"/>
      <c r="I63" s="809">
        <f t="shared" si="2"/>
        <v>0</v>
      </c>
      <c r="J63" s="810" t="str">
        <f t="shared" si="1"/>
        <v/>
      </c>
    </row>
    <row r="64" spans="1:10" ht="14.25" customHeight="1" x14ac:dyDescent="0.25">
      <c r="A64" s="811">
        <v>6221</v>
      </c>
      <c r="B64" s="812" t="s">
        <v>1225</v>
      </c>
      <c r="C64" s="652"/>
      <c r="D64" s="652"/>
      <c r="E64" s="652"/>
      <c r="F64" s="813"/>
      <c r="G64" s="814"/>
      <c r="H64" s="814"/>
      <c r="I64" s="815">
        <f t="shared" si="2"/>
        <v>0</v>
      </c>
      <c r="J64" s="816" t="str">
        <f t="shared" si="1"/>
        <v/>
      </c>
    </row>
    <row r="65" spans="1:10" ht="14.25" customHeight="1" x14ac:dyDescent="0.25">
      <c r="A65" s="811">
        <v>6222</v>
      </c>
      <c r="B65" s="812" t="s">
        <v>1226</v>
      </c>
      <c r="C65" s="652"/>
      <c r="D65" s="652"/>
      <c r="E65" s="652"/>
      <c r="F65" s="813"/>
      <c r="G65" s="814"/>
      <c r="H65" s="814"/>
      <c r="I65" s="815">
        <f t="shared" si="2"/>
        <v>0</v>
      </c>
      <c r="J65" s="816" t="str">
        <f t="shared" si="1"/>
        <v/>
      </c>
    </row>
    <row r="66" spans="1:10" ht="14.25" customHeight="1" x14ac:dyDescent="0.25">
      <c r="A66" s="811">
        <v>6223</v>
      </c>
      <c r="B66" s="812" t="s">
        <v>1227</v>
      </c>
      <c r="C66" s="652"/>
      <c r="D66" s="652"/>
      <c r="E66" s="652"/>
      <c r="F66" s="813"/>
      <c r="G66" s="814"/>
      <c r="H66" s="814"/>
      <c r="I66" s="815">
        <f t="shared" si="2"/>
        <v>0</v>
      </c>
      <c r="J66" s="816" t="str">
        <f t="shared" si="1"/>
        <v/>
      </c>
    </row>
    <row r="67" spans="1:10" ht="14.25" customHeight="1" x14ac:dyDescent="0.25">
      <c r="A67" s="811">
        <v>6224</v>
      </c>
      <c r="B67" s="812" t="s">
        <v>1228</v>
      </c>
      <c r="C67" s="652"/>
      <c r="D67" s="652"/>
      <c r="E67" s="652"/>
      <c r="F67" s="813"/>
      <c r="G67" s="814"/>
      <c r="H67" s="814"/>
      <c r="I67" s="815">
        <f t="shared" si="2"/>
        <v>0</v>
      </c>
      <c r="J67" s="816" t="str">
        <f t="shared" si="1"/>
        <v/>
      </c>
    </row>
    <row r="68" spans="1:10" ht="14.25" customHeight="1" x14ac:dyDescent="0.25">
      <c r="A68" s="811">
        <v>6225</v>
      </c>
      <c r="B68" s="812" t="s">
        <v>1229</v>
      </c>
      <c r="C68" s="652"/>
      <c r="D68" s="652"/>
      <c r="E68" s="652"/>
      <c r="F68" s="813"/>
      <c r="G68" s="814"/>
      <c r="H68" s="814"/>
      <c r="I68" s="815">
        <f t="shared" si="2"/>
        <v>0</v>
      </c>
      <c r="J68" s="816" t="str">
        <f t="shared" si="1"/>
        <v/>
      </c>
    </row>
    <row r="69" spans="1:10" ht="14.25" customHeight="1" x14ac:dyDescent="0.25">
      <c r="A69" s="811">
        <v>6226</v>
      </c>
      <c r="B69" s="812" t="s">
        <v>1230</v>
      </c>
      <c r="C69" s="652"/>
      <c r="D69" s="652"/>
      <c r="E69" s="652"/>
      <c r="F69" s="813"/>
      <c r="G69" s="814"/>
      <c r="H69" s="814"/>
      <c r="I69" s="815">
        <f t="shared" si="2"/>
        <v>0</v>
      </c>
      <c r="J69" s="816" t="str">
        <f t="shared" si="1"/>
        <v/>
      </c>
    </row>
    <row r="70" spans="1:10" ht="14.25" customHeight="1" x14ac:dyDescent="0.25">
      <c r="A70" s="811">
        <v>6228</v>
      </c>
      <c r="B70" s="812" t="s">
        <v>1231</v>
      </c>
      <c r="C70" s="652"/>
      <c r="D70" s="652"/>
      <c r="E70" s="652"/>
      <c r="F70" s="813"/>
      <c r="G70" s="814"/>
      <c r="H70" s="814"/>
      <c r="I70" s="815">
        <f t="shared" si="2"/>
        <v>0</v>
      </c>
      <c r="J70" s="816" t="str">
        <f t="shared" si="1"/>
        <v/>
      </c>
    </row>
    <row r="71" spans="1:10" ht="14.25" customHeight="1" x14ac:dyDescent="0.25">
      <c r="A71" s="811">
        <v>6232</v>
      </c>
      <c r="B71" s="812" t="s">
        <v>1232</v>
      </c>
      <c r="C71" s="652"/>
      <c r="D71" s="652"/>
      <c r="E71" s="652"/>
      <c r="F71" s="813"/>
      <c r="G71" s="808"/>
      <c r="H71" s="808"/>
      <c r="I71" s="815">
        <f t="shared" si="2"/>
        <v>0</v>
      </c>
      <c r="J71" s="816" t="str">
        <f t="shared" si="1"/>
        <v/>
      </c>
    </row>
    <row r="72" spans="1:10" ht="14.25" customHeight="1" x14ac:dyDescent="0.25">
      <c r="A72" s="811">
        <v>6233</v>
      </c>
      <c r="B72" s="812" t="s">
        <v>1233</v>
      </c>
      <c r="C72" s="652"/>
      <c r="D72" s="652"/>
      <c r="E72" s="652"/>
      <c r="F72" s="813"/>
      <c r="G72" s="814"/>
      <c r="H72" s="814"/>
      <c r="I72" s="815">
        <f t="shared" si="2"/>
        <v>0</v>
      </c>
      <c r="J72" s="816" t="str">
        <f t="shared" si="1"/>
        <v/>
      </c>
    </row>
    <row r="73" spans="1:10" ht="14.25" customHeight="1" x14ac:dyDescent="0.25">
      <c r="A73" s="822">
        <v>6234</v>
      </c>
      <c r="B73" s="823" t="s">
        <v>1234</v>
      </c>
      <c r="C73" s="824"/>
      <c r="D73" s="824"/>
      <c r="E73" s="824"/>
      <c r="F73" s="825"/>
      <c r="G73" s="826"/>
      <c r="H73" s="827"/>
      <c r="I73" s="828">
        <f t="shared" si="2"/>
        <v>0</v>
      </c>
      <c r="J73" s="829" t="str">
        <f t="shared" si="1"/>
        <v/>
      </c>
    </row>
    <row r="74" spans="1:10" ht="14.25" customHeight="1" x14ac:dyDescent="0.25">
      <c r="A74" s="830"/>
      <c r="B74" s="651"/>
      <c r="C74" s="652"/>
      <c r="D74" s="652"/>
      <c r="E74" s="652"/>
      <c r="F74" s="652"/>
      <c r="G74" s="831"/>
      <c r="H74" s="831"/>
      <c r="I74" s="831"/>
      <c r="J74" s="832"/>
    </row>
    <row r="75" spans="1:10" x14ac:dyDescent="0.25">
      <c r="A75" s="1935" t="s">
        <v>1242</v>
      </c>
      <c r="B75" s="1937"/>
      <c r="C75" s="796"/>
      <c r="D75" s="1933" t="s">
        <v>36</v>
      </c>
      <c r="E75" s="1933"/>
      <c r="F75" s="1933"/>
      <c r="G75" s="1934"/>
      <c r="H75" s="1935" t="s">
        <v>1243</v>
      </c>
      <c r="I75" s="1936"/>
      <c r="J75" s="1937"/>
    </row>
    <row r="76" spans="1:10" x14ac:dyDescent="0.25">
      <c r="A76" s="643" t="s">
        <v>38</v>
      </c>
      <c r="B76" s="644"/>
      <c r="C76" s="1921">
        <f>C2</f>
        <v>0</v>
      </c>
      <c r="D76" s="1921"/>
      <c r="E76" s="1921"/>
      <c r="F76" s="1921"/>
      <c r="G76" s="1921"/>
      <c r="H76" s="1921"/>
      <c r="I76" s="1921"/>
      <c r="J76" s="1921"/>
    </row>
    <row r="77" spans="1:10" x14ac:dyDescent="0.25">
      <c r="A77" s="643" t="s">
        <v>39</v>
      </c>
      <c r="B77" s="1921">
        <f>B3</f>
        <v>0</v>
      </c>
      <c r="C77" s="1921"/>
      <c r="D77" s="1921"/>
      <c r="E77" s="1921"/>
      <c r="F77" s="1921"/>
      <c r="G77" s="1921"/>
      <c r="H77" s="1921"/>
      <c r="I77" s="645" t="s">
        <v>40</v>
      </c>
      <c r="J77" s="797">
        <f>J3</f>
        <v>0</v>
      </c>
    </row>
    <row r="78" spans="1:10" x14ac:dyDescent="0.25">
      <c r="A78" s="643" t="s">
        <v>1465</v>
      </c>
      <c r="B78" s="643"/>
      <c r="C78" s="1921">
        <f>C4</f>
        <v>0</v>
      </c>
      <c r="D78" s="1921"/>
      <c r="E78" s="798"/>
      <c r="F78" s="798"/>
      <c r="G78" s="646" t="s">
        <v>42</v>
      </c>
      <c r="H78" s="797">
        <f>H4</f>
        <v>0</v>
      </c>
      <c r="I78" s="645" t="s">
        <v>43</v>
      </c>
      <c r="J78" s="797">
        <f>J4</f>
        <v>0</v>
      </c>
    </row>
    <row r="79" spans="1:10" x14ac:dyDescent="0.25">
      <c r="A79" s="643" t="s">
        <v>1504</v>
      </c>
      <c r="B79" s="643"/>
      <c r="C79" s="1921">
        <f>C5</f>
        <v>0</v>
      </c>
      <c r="D79" s="1921"/>
      <c r="E79" s="1921"/>
      <c r="F79" s="1921"/>
      <c r="G79" s="800"/>
      <c r="H79" s="797"/>
      <c r="I79" s="798"/>
      <c r="J79" s="798"/>
    </row>
    <row r="80" spans="1:10" ht="5.25" customHeight="1" x14ac:dyDescent="0.25">
      <c r="A80" s="86"/>
      <c r="B80" s="86"/>
      <c r="C80" s="647"/>
      <c r="D80" s="647"/>
      <c r="E80" s="648"/>
      <c r="F80" s="649"/>
      <c r="G80" s="87"/>
      <c r="H80" s="650"/>
      <c r="I80" s="642"/>
      <c r="J80" s="642"/>
    </row>
    <row r="81" spans="1:10" x14ac:dyDescent="0.25">
      <c r="A81" s="1922" t="s">
        <v>1192</v>
      </c>
      <c r="B81" s="1923"/>
      <c r="C81" s="1923"/>
      <c r="D81" s="1923"/>
      <c r="E81" s="1923"/>
      <c r="F81" s="1923"/>
      <c r="G81" s="1923"/>
      <c r="H81" s="1923"/>
      <c r="I81" s="1923"/>
      <c r="J81" s="1924"/>
    </row>
    <row r="82" spans="1:10" ht="5.25" customHeight="1" x14ac:dyDescent="0.25">
      <c r="A82" s="642"/>
      <c r="B82" s="642"/>
      <c r="C82" s="642"/>
      <c r="D82" s="642"/>
      <c r="E82" s="642"/>
      <c r="F82" s="642"/>
      <c r="G82" s="642"/>
      <c r="H82" s="642"/>
      <c r="I82" s="642"/>
      <c r="J82" s="642"/>
    </row>
    <row r="83" spans="1:10" x14ac:dyDescent="0.25">
      <c r="A83" s="1925" t="s">
        <v>1194</v>
      </c>
      <c r="B83" s="1926"/>
      <c r="C83" s="1926"/>
      <c r="D83" s="1926"/>
      <c r="E83" s="1926"/>
      <c r="F83" s="1926"/>
      <c r="G83" s="1925" t="s">
        <v>610</v>
      </c>
      <c r="H83" s="1925" t="s">
        <v>1193</v>
      </c>
      <c r="I83" s="1925" t="s">
        <v>1693</v>
      </c>
      <c r="J83" s="1927"/>
    </row>
    <row r="84" spans="1:10" x14ac:dyDescent="0.25">
      <c r="A84" s="1928"/>
      <c r="B84" s="1929"/>
      <c r="C84" s="1929"/>
      <c r="D84" s="1929"/>
      <c r="E84" s="1929"/>
      <c r="F84" s="1929"/>
      <c r="G84" s="1928"/>
      <c r="H84" s="1928"/>
      <c r="I84" s="801" t="s">
        <v>1694</v>
      </c>
      <c r="J84" s="802" t="s">
        <v>1695</v>
      </c>
    </row>
    <row r="85" spans="1:10" ht="14.25" customHeight="1" x14ac:dyDescent="0.25">
      <c r="A85" s="811">
        <v>6238</v>
      </c>
      <c r="B85" s="812" t="s">
        <v>1235</v>
      </c>
      <c r="C85" s="652"/>
      <c r="D85" s="652"/>
      <c r="E85" s="652"/>
      <c r="F85" s="813"/>
      <c r="G85" s="814"/>
      <c r="H85" s="814"/>
      <c r="I85" s="815">
        <f t="shared" ref="I85:I141" si="3">G85-H85</f>
        <v>0</v>
      </c>
      <c r="J85" s="816" t="str">
        <f>IF(H85,(G85-H85)/H85,IF(ISBLANK(H85),"",IF(G85,IF( G85 &gt; 0,1,-1),"")))</f>
        <v/>
      </c>
    </row>
    <row r="86" spans="1:10" ht="14.25" customHeight="1" x14ac:dyDescent="0.25">
      <c r="A86" s="811">
        <v>6241</v>
      </c>
      <c r="B86" s="812" t="s">
        <v>1236</v>
      </c>
      <c r="C86" s="652"/>
      <c r="D86" s="652"/>
      <c r="E86" s="652"/>
      <c r="F86" s="813"/>
      <c r="G86" s="814"/>
      <c r="H86" s="814"/>
      <c r="I86" s="815">
        <f t="shared" si="3"/>
        <v>0</v>
      </c>
      <c r="J86" s="816" t="str">
        <f t="shared" ref="J86:J148" si="4">IF(H86,(G86-H86)/H86,IF(ISBLANK(H86),"",IF(G86,IF( G86 &gt; 0,1,-1),"")))</f>
        <v/>
      </c>
    </row>
    <row r="87" spans="1:10" ht="14.25" customHeight="1" x14ac:dyDescent="0.25">
      <c r="A87" s="811">
        <v>6242</v>
      </c>
      <c r="B87" s="812" t="s">
        <v>1237</v>
      </c>
      <c r="C87" s="652"/>
      <c r="D87" s="652"/>
      <c r="E87" s="652"/>
      <c r="F87" s="813"/>
      <c r="G87" s="814"/>
      <c r="H87" s="814"/>
      <c r="I87" s="815">
        <f t="shared" si="3"/>
        <v>0</v>
      </c>
      <c r="J87" s="816" t="str">
        <f t="shared" si="4"/>
        <v/>
      </c>
    </row>
    <row r="88" spans="1:10" ht="14.25" customHeight="1" x14ac:dyDescent="0.25">
      <c r="A88" s="811">
        <v>6243</v>
      </c>
      <c r="B88" s="812" t="s">
        <v>1238</v>
      </c>
      <c r="C88" s="652"/>
      <c r="D88" s="652"/>
      <c r="E88" s="652"/>
      <c r="F88" s="813"/>
      <c r="G88" s="814"/>
      <c r="H88" s="814"/>
      <c r="I88" s="815">
        <f t="shared" si="3"/>
        <v>0</v>
      </c>
      <c r="J88" s="816" t="str">
        <f t="shared" si="4"/>
        <v/>
      </c>
    </row>
    <row r="89" spans="1:10" ht="14.25" customHeight="1" x14ac:dyDescent="0.25">
      <c r="A89" s="811">
        <v>6244</v>
      </c>
      <c r="B89" s="812" t="s">
        <v>1244</v>
      </c>
      <c r="C89" s="652"/>
      <c r="D89" s="652"/>
      <c r="E89" s="652"/>
      <c r="F89" s="813"/>
      <c r="G89" s="814"/>
      <c r="H89" s="814"/>
      <c r="I89" s="815">
        <f t="shared" si="3"/>
        <v>0</v>
      </c>
      <c r="J89" s="816" t="str">
        <f t="shared" si="4"/>
        <v/>
      </c>
    </row>
    <row r="90" spans="1:10" ht="14.25" customHeight="1" x14ac:dyDescent="0.25">
      <c r="A90" s="811">
        <v>6248</v>
      </c>
      <c r="B90" s="812" t="s">
        <v>1245</v>
      </c>
      <c r="C90" s="652"/>
      <c r="D90" s="652"/>
      <c r="E90" s="652"/>
      <c r="F90" s="813"/>
      <c r="G90" s="814"/>
      <c r="H90" s="814"/>
      <c r="I90" s="815">
        <f t="shared" si="3"/>
        <v>0</v>
      </c>
      <c r="J90" s="816" t="str">
        <f t="shared" si="4"/>
        <v/>
      </c>
    </row>
    <row r="91" spans="1:10" ht="14.25" customHeight="1" x14ac:dyDescent="0.25">
      <c r="A91" s="811">
        <v>6251</v>
      </c>
      <c r="B91" s="812" t="s">
        <v>1246</v>
      </c>
      <c r="C91" s="652"/>
      <c r="D91" s="652"/>
      <c r="E91" s="652"/>
      <c r="F91" s="813"/>
      <c r="G91" s="814"/>
      <c r="H91" s="814"/>
      <c r="I91" s="815">
        <f t="shared" si="3"/>
        <v>0</v>
      </c>
      <c r="J91" s="816" t="str">
        <f t="shared" si="4"/>
        <v/>
      </c>
    </row>
    <row r="92" spans="1:10" ht="14.25" customHeight="1" x14ac:dyDescent="0.25">
      <c r="A92" s="811">
        <v>6252</v>
      </c>
      <c r="B92" s="812" t="s">
        <v>1247</v>
      </c>
      <c r="C92" s="652"/>
      <c r="D92" s="652"/>
      <c r="E92" s="652"/>
      <c r="F92" s="813"/>
      <c r="G92" s="814"/>
      <c r="H92" s="814"/>
      <c r="I92" s="815">
        <f t="shared" si="3"/>
        <v>0</v>
      </c>
      <c r="J92" s="816" t="str">
        <f t="shared" si="4"/>
        <v/>
      </c>
    </row>
    <row r="93" spans="1:10" ht="14.25" customHeight="1" x14ac:dyDescent="0.25">
      <c r="A93" s="811">
        <v>6253</v>
      </c>
      <c r="B93" s="812" t="s">
        <v>1248</v>
      </c>
      <c r="C93" s="652"/>
      <c r="D93" s="652"/>
      <c r="E93" s="652"/>
      <c r="F93" s="813"/>
      <c r="G93" s="814"/>
      <c r="H93" s="814"/>
      <c r="I93" s="815">
        <f t="shared" si="3"/>
        <v>0</v>
      </c>
      <c r="J93" s="816" t="str">
        <f t="shared" si="4"/>
        <v/>
      </c>
    </row>
    <row r="94" spans="1:10" ht="14.25" customHeight="1" x14ac:dyDescent="0.25">
      <c r="A94" s="811">
        <v>6254</v>
      </c>
      <c r="B94" s="812" t="s">
        <v>1249</v>
      </c>
      <c r="C94" s="652"/>
      <c r="D94" s="652"/>
      <c r="E94" s="652"/>
      <c r="F94" s="813"/>
      <c r="G94" s="814"/>
      <c r="H94" s="814"/>
      <c r="I94" s="815">
        <f t="shared" si="3"/>
        <v>0</v>
      </c>
      <c r="J94" s="816" t="str">
        <f t="shared" si="4"/>
        <v/>
      </c>
    </row>
    <row r="95" spans="1:10" ht="14.25" customHeight="1" x14ac:dyDescent="0.25">
      <c r="A95" s="811">
        <v>6255</v>
      </c>
      <c r="B95" s="812" t="s">
        <v>1250</v>
      </c>
      <c r="C95" s="652"/>
      <c r="D95" s="652"/>
      <c r="E95" s="652"/>
      <c r="F95" s="813"/>
      <c r="G95" s="814"/>
      <c r="H95" s="814"/>
      <c r="I95" s="815">
        <f t="shared" si="3"/>
        <v>0</v>
      </c>
      <c r="J95" s="816" t="str">
        <f t="shared" si="4"/>
        <v/>
      </c>
    </row>
    <row r="96" spans="1:10" ht="14.25" customHeight="1" x14ac:dyDescent="0.25">
      <c r="A96" s="811">
        <v>6257</v>
      </c>
      <c r="B96" s="812" t="s">
        <v>1251</v>
      </c>
      <c r="C96" s="652"/>
      <c r="D96" s="652"/>
      <c r="E96" s="652"/>
      <c r="F96" s="813"/>
      <c r="G96" s="814"/>
      <c r="H96" s="814"/>
      <c r="I96" s="815">
        <f t="shared" si="3"/>
        <v>0</v>
      </c>
      <c r="J96" s="816" t="str">
        <f t="shared" si="4"/>
        <v/>
      </c>
    </row>
    <row r="97" spans="1:10" ht="14.25" customHeight="1" x14ac:dyDescent="0.25">
      <c r="A97" s="811">
        <v>6258</v>
      </c>
      <c r="B97" s="812" t="s">
        <v>1252</v>
      </c>
      <c r="C97" s="652"/>
      <c r="D97" s="652"/>
      <c r="E97" s="652"/>
      <c r="F97" s="813"/>
      <c r="G97" s="814"/>
      <c r="H97" s="814"/>
      <c r="I97" s="815">
        <f t="shared" si="3"/>
        <v>0</v>
      </c>
      <c r="J97" s="816" t="str">
        <f t="shared" si="4"/>
        <v/>
      </c>
    </row>
    <row r="98" spans="1:10" ht="14.25" customHeight="1" x14ac:dyDescent="0.25">
      <c r="A98" s="811">
        <v>6261</v>
      </c>
      <c r="B98" s="812" t="s">
        <v>1253</v>
      </c>
      <c r="C98" s="652"/>
      <c r="D98" s="652"/>
      <c r="E98" s="652"/>
      <c r="F98" s="813"/>
      <c r="G98" s="814"/>
      <c r="H98" s="814"/>
      <c r="I98" s="815">
        <f t="shared" si="3"/>
        <v>0</v>
      </c>
      <c r="J98" s="816" t="str">
        <f t="shared" si="4"/>
        <v/>
      </c>
    </row>
    <row r="99" spans="1:10" ht="14.25" customHeight="1" x14ac:dyDescent="0.25">
      <c r="A99" s="811">
        <v>6265</v>
      </c>
      <c r="B99" s="812" t="s">
        <v>1254</v>
      </c>
      <c r="C99" s="652"/>
      <c r="D99" s="652"/>
      <c r="E99" s="652"/>
      <c r="F99" s="813"/>
      <c r="G99" s="814"/>
      <c r="H99" s="814"/>
      <c r="I99" s="815">
        <f t="shared" si="3"/>
        <v>0</v>
      </c>
      <c r="J99" s="816" t="str">
        <f t="shared" si="4"/>
        <v/>
      </c>
    </row>
    <row r="100" spans="1:10" ht="14.25" customHeight="1" x14ac:dyDescent="0.25">
      <c r="A100" s="811">
        <v>6266</v>
      </c>
      <c r="B100" s="812" t="s">
        <v>1255</v>
      </c>
      <c r="C100" s="652"/>
      <c r="D100" s="652"/>
      <c r="E100" s="652"/>
      <c r="F100" s="813"/>
      <c r="G100" s="814"/>
      <c r="H100" s="814"/>
      <c r="I100" s="815">
        <f t="shared" si="3"/>
        <v>0</v>
      </c>
      <c r="J100" s="816" t="str">
        <f t="shared" si="4"/>
        <v/>
      </c>
    </row>
    <row r="101" spans="1:10" ht="14.25" customHeight="1" x14ac:dyDescent="0.25">
      <c r="A101" s="811">
        <v>6271</v>
      </c>
      <c r="B101" s="812" t="s">
        <v>1256</v>
      </c>
      <c r="C101" s="652"/>
      <c r="D101" s="652"/>
      <c r="E101" s="652"/>
      <c r="F101" s="813"/>
      <c r="G101" s="814"/>
      <c r="H101" s="814"/>
      <c r="I101" s="815">
        <f t="shared" si="3"/>
        <v>0</v>
      </c>
      <c r="J101" s="816" t="str">
        <f t="shared" si="4"/>
        <v/>
      </c>
    </row>
    <row r="102" spans="1:10" ht="14.25" customHeight="1" x14ac:dyDescent="0.25">
      <c r="A102" s="811">
        <v>6272</v>
      </c>
      <c r="B102" s="812" t="s">
        <v>1257</v>
      </c>
      <c r="C102" s="652"/>
      <c r="D102" s="652"/>
      <c r="E102" s="652"/>
      <c r="F102" s="813"/>
      <c r="G102" s="814"/>
      <c r="H102" s="814"/>
      <c r="I102" s="815">
        <f t="shared" si="3"/>
        <v>0</v>
      </c>
      <c r="J102" s="816" t="str">
        <f t="shared" si="4"/>
        <v/>
      </c>
    </row>
    <row r="103" spans="1:10" ht="14.25" customHeight="1" x14ac:dyDescent="0.25">
      <c r="A103" s="811">
        <v>6273</v>
      </c>
      <c r="B103" s="812" t="s">
        <v>1258</v>
      </c>
      <c r="C103" s="652"/>
      <c r="D103" s="652"/>
      <c r="E103" s="652"/>
      <c r="F103" s="813"/>
      <c r="G103" s="814"/>
      <c r="H103" s="814"/>
      <c r="I103" s="815">
        <f t="shared" si="3"/>
        <v>0</v>
      </c>
      <c r="J103" s="816" t="str">
        <f t="shared" si="4"/>
        <v/>
      </c>
    </row>
    <row r="104" spans="1:10" ht="14.25" customHeight="1" x14ac:dyDescent="0.25">
      <c r="A104" s="811">
        <v>6274</v>
      </c>
      <c r="B104" s="812" t="s">
        <v>1259</v>
      </c>
      <c r="C104" s="652"/>
      <c r="D104" s="652"/>
      <c r="E104" s="652"/>
      <c r="F104" s="813"/>
      <c r="G104" s="814"/>
      <c r="H104" s="814"/>
      <c r="I104" s="815">
        <f t="shared" si="3"/>
        <v>0</v>
      </c>
      <c r="J104" s="816" t="str">
        <f t="shared" si="4"/>
        <v/>
      </c>
    </row>
    <row r="105" spans="1:10" ht="14.25" customHeight="1" x14ac:dyDescent="0.25">
      <c r="A105" s="811">
        <v>6275</v>
      </c>
      <c r="B105" s="812" t="s">
        <v>1260</v>
      </c>
      <c r="C105" s="652"/>
      <c r="D105" s="652"/>
      <c r="E105" s="652"/>
      <c r="F105" s="813"/>
      <c r="G105" s="814"/>
      <c r="H105" s="814"/>
      <c r="I105" s="815">
        <f t="shared" si="3"/>
        <v>0</v>
      </c>
      <c r="J105" s="816" t="str">
        <f t="shared" si="4"/>
        <v/>
      </c>
    </row>
    <row r="106" spans="1:10" ht="14.25" customHeight="1" x14ac:dyDescent="0.25">
      <c r="A106" s="811">
        <v>6276</v>
      </c>
      <c r="B106" s="812" t="s">
        <v>1261</v>
      </c>
      <c r="C106" s="652"/>
      <c r="D106" s="652"/>
      <c r="E106" s="652"/>
      <c r="F106" s="813"/>
      <c r="G106" s="814"/>
      <c r="H106" s="814"/>
      <c r="I106" s="815">
        <f t="shared" si="3"/>
        <v>0</v>
      </c>
      <c r="J106" s="816" t="str">
        <f t="shared" si="4"/>
        <v/>
      </c>
    </row>
    <row r="107" spans="1:10" ht="14.25" customHeight="1" x14ac:dyDescent="0.25">
      <c r="A107" s="811">
        <v>6277</v>
      </c>
      <c r="B107" s="812" t="s">
        <v>1262</v>
      </c>
      <c r="C107" s="652"/>
      <c r="D107" s="652"/>
      <c r="E107" s="652"/>
      <c r="F107" s="813"/>
      <c r="G107" s="814"/>
      <c r="H107" s="814"/>
      <c r="I107" s="815">
        <f t="shared" si="3"/>
        <v>0</v>
      </c>
      <c r="J107" s="816" t="str">
        <f t="shared" si="4"/>
        <v/>
      </c>
    </row>
    <row r="108" spans="1:10" ht="14.25" customHeight="1" x14ac:dyDescent="0.25">
      <c r="A108" s="811">
        <v>6278</v>
      </c>
      <c r="B108" s="812" t="s">
        <v>1263</v>
      </c>
      <c r="C108" s="652"/>
      <c r="D108" s="652"/>
      <c r="E108" s="652"/>
      <c r="F108" s="813"/>
      <c r="G108" s="814"/>
      <c r="H108" s="814"/>
      <c r="I108" s="815">
        <f t="shared" si="3"/>
        <v>0</v>
      </c>
      <c r="J108" s="816" t="str">
        <f t="shared" si="4"/>
        <v/>
      </c>
    </row>
    <row r="109" spans="1:10" ht="14.25" customHeight="1" x14ac:dyDescent="0.25">
      <c r="A109" s="811">
        <v>6281</v>
      </c>
      <c r="B109" s="812" t="s">
        <v>1264</v>
      </c>
      <c r="C109" s="652"/>
      <c r="D109" s="652"/>
      <c r="E109" s="652"/>
      <c r="F109" s="813"/>
      <c r="G109" s="814"/>
      <c r="H109" s="814"/>
      <c r="I109" s="815">
        <f t="shared" si="3"/>
        <v>0</v>
      </c>
      <c r="J109" s="816" t="str">
        <f t="shared" si="4"/>
        <v/>
      </c>
    </row>
    <row r="110" spans="1:10" ht="14.25" customHeight="1" x14ac:dyDescent="0.25">
      <c r="A110" s="811">
        <v>6282</v>
      </c>
      <c r="B110" s="812" t="s">
        <v>1265</v>
      </c>
      <c r="C110" s="652"/>
      <c r="D110" s="652"/>
      <c r="E110" s="652"/>
      <c r="F110" s="813"/>
      <c r="G110" s="814"/>
      <c r="H110" s="814"/>
      <c r="I110" s="815">
        <f t="shared" si="3"/>
        <v>0</v>
      </c>
      <c r="J110" s="816" t="str">
        <f t="shared" si="4"/>
        <v/>
      </c>
    </row>
    <row r="111" spans="1:10" ht="14.25" customHeight="1" x14ac:dyDescent="0.25">
      <c r="A111" s="811">
        <v>6283</v>
      </c>
      <c r="B111" s="812" t="s">
        <v>1266</v>
      </c>
      <c r="C111" s="652"/>
      <c r="D111" s="652"/>
      <c r="E111" s="652"/>
      <c r="F111" s="813"/>
      <c r="G111" s="814"/>
      <c r="H111" s="814"/>
      <c r="I111" s="815">
        <f t="shared" si="3"/>
        <v>0</v>
      </c>
      <c r="J111" s="816" t="str">
        <f t="shared" si="4"/>
        <v/>
      </c>
    </row>
    <row r="112" spans="1:10" s="953" customFormat="1" ht="14.25" customHeight="1" x14ac:dyDescent="0.25">
      <c r="A112" s="811">
        <v>6284</v>
      </c>
      <c r="B112" s="812" t="s">
        <v>2879</v>
      </c>
      <c r="C112" s="656"/>
      <c r="D112" s="656"/>
      <c r="E112" s="656"/>
      <c r="F112" s="992"/>
      <c r="G112" s="996"/>
      <c r="H112" s="996"/>
      <c r="I112" s="997">
        <f t="shared" si="3"/>
        <v>0</v>
      </c>
      <c r="J112" s="995"/>
    </row>
    <row r="113" spans="1:10" ht="14.25" customHeight="1" x14ac:dyDescent="0.25">
      <c r="A113" s="811">
        <v>6288</v>
      </c>
      <c r="B113" s="812" t="s">
        <v>1267</v>
      </c>
      <c r="C113" s="652"/>
      <c r="D113" s="652"/>
      <c r="E113" s="652"/>
      <c r="F113" s="813"/>
      <c r="G113" s="814"/>
      <c r="H113" s="814"/>
      <c r="I113" s="815">
        <f t="shared" si="3"/>
        <v>0</v>
      </c>
      <c r="J113" s="816" t="str">
        <f t="shared" si="4"/>
        <v/>
      </c>
    </row>
    <row r="114" spans="1:10" ht="14.25" customHeight="1" x14ac:dyDescent="0.25">
      <c r="A114" s="811">
        <v>6311</v>
      </c>
      <c r="B114" s="812" t="s">
        <v>1268</v>
      </c>
      <c r="C114" s="652"/>
      <c r="D114" s="652"/>
      <c r="E114" s="652"/>
      <c r="F114" s="813"/>
      <c r="G114" s="814"/>
      <c r="H114" s="814"/>
      <c r="I114" s="815">
        <f t="shared" si="3"/>
        <v>0</v>
      </c>
      <c r="J114" s="816" t="str">
        <f>IF(H114,(G114-H114)/H114,IF(ISBLANK(H114),"",IF(G114,IF( G114 &gt; 0,1,-1),"")))</f>
        <v/>
      </c>
    </row>
    <row r="115" spans="1:10" ht="14.25" customHeight="1" x14ac:dyDescent="0.25">
      <c r="A115" s="811">
        <v>6312</v>
      </c>
      <c r="B115" s="812" t="s">
        <v>1269</v>
      </c>
      <c r="C115" s="652"/>
      <c r="D115" s="652"/>
      <c r="E115" s="652"/>
      <c r="F115" s="813"/>
      <c r="G115" s="814"/>
      <c r="H115" s="814"/>
      <c r="I115" s="815">
        <f t="shared" si="3"/>
        <v>0</v>
      </c>
      <c r="J115" s="816" t="str">
        <f t="shared" si="4"/>
        <v/>
      </c>
    </row>
    <row r="116" spans="1:10" ht="14.25" customHeight="1" x14ac:dyDescent="0.25">
      <c r="A116" s="811">
        <v>6313</v>
      </c>
      <c r="B116" s="812" t="s">
        <v>1270</v>
      </c>
      <c r="C116" s="652"/>
      <c r="D116" s="652"/>
      <c r="E116" s="652"/>
      <c r="F116" s="813"/>
      <c r="G116" s="814"/>
      <c r="H116" s="814"/>
      <c r="I116" s="815">
        <f t="shared" si="3"/>
        <v>0</v>
      </c>
      <c r="J116" s="816" t="str">
        <f t="shared" si="4"/>
        <v/>
      </c>
    </row>
    <row r="117" spans="1:10" ht="14.25" customHeight="1" x14ac:dyDescent="0.25">
      <c r="A117" s="833">
        <v>6314</v>
      </c>
      <c r="B117" s="812" t="s">
        <v>1271</v>
      </c>
      <c r="C117" s="656"/>
      <c r="D117" s="656"/>
      <c r="E117" s="652"/>
      <c r="F117" s="813"/>
      <c r="G117" s="814"/>
      <c r="H117" s="814"/>
      <c r="I117" s="815">
        <f t="shared" si="3"/>
        <v>0</v>
      </c>
      <c r="J117" s="816" t="str">
        <f t="shared" si="4"/>
        <v/>
      </c>
    </row>
    <row r="118" spans="1:10" ht="14.25" customHeight="1" x14ac:dyDescent="0.25">
      <c r="A118" s="811">
        <v>6315</v>
      </c>
      <c r="B118" s="812" t="s">
        <v>1272</v>
      </c>
      <c r="C118" s="652"/>
      <c r="D118" s="652"/>
      <c r="E118" s="652"/>
      <c r="F118" s="813"/>
      <c r="G118" s="814"/>
      <c r="H118" s="814"/>
      <c r="I118" s="815">
        <f t="shared" si="3"/>
        <v>0</v>
      </c>
      <c r="J118" s="816" t="str">
        <f t="shared" si="4"/>
        <v/>
      </c>
    </row>
    <row r="119" spans="1:10" ht="14.25" customHeight="1" x14ac:dyDescent="0.25">
      <c r="A119" s="811">
        <v>6316</v>
      </c>
      <c r="B119" s="812" t="s">
        <v>1273</v>
      </c>
      <c r="C119" s="652"/>
      <c r="D119" s="652"/>
      <c r="E119" s="652"/>
      <c r="F119" s="813"/>
      <c r="G119" s="814"/>
      <c r="H119" s="814"/>
      <c r="I119" s="815">
        <f t="shared" si="3"/>
        <v>0</v>
      </c>
      <c r="J119" s="816" t="str">
        <f t="shared" si="4"/>
        <v/>
      </c>
    </row>
    <row r="120" spans="1:10" ht="14.25" customHeight="1" x14ac:dyDescent="0.25">
      <c r="A120" s="811">
        <v>6317</v>
      </c>
      <c r="B120" s="812" t="s">
        <v>1274</v>
      </c>
      <c r="C120" s="652"/>
      <c r="D120" s="652"/>
      <c r="E120" s="652"/>
      <c r="F120" s="813"/>
      <c r="G120" s="814"/>
      <c r="H120" s="814"/>
      <c r="I120" s="815">
        <f t="shared" si="3"/>
        <v>0</v>
      </c>
      <c r="J120" s="816" t="str">
        <f t="shared" si="4"/>
        <v/>
      </c>
    </row>
    <row r="121" spans="1:10" ht="14.25" customHeight="1" x14ac:dyDescent="0.25">
      <c r="A121" s="811">
        <v>6318</v>
      </c>
      <c r="B121" s="812" t="s">
        <v>1275</v>
      </c>
      <c r="C121" s="652"/>
      <c r="D121" s="652"/>
      <c r="E121" s="652"/>
      <c r="F121" s="813"/>
      <c r="G121" s="814"/>
      <c r="H121" s="814"/>
      <c r="I121" s="815">
        <f t="shared" si="3"/>
        <v>0</v>
      </c>
      <c r="J121" s="816" t="str">
        <f t="shared" si="4"/>
        <v/>
      </c>
    </row>
    <row r="122" spans="1:10" ht="14.25" customHeight="1" x14ac:dyDescent="0.25">
      <c r="A122" s="811">
        <v>6322</v>
      </c>
      <c r="B122" s="812" t="s">
        <v>1276</v>
      </c>
      <c r="C122" s="652"/>
      <c r="D122" s="652"/>
      <c r="E122" s="652"/>
      <c r="F122" s="813"/>
      <c r="G122" s="814"/>
      <c r="H122" s="814"/>
      <c r="I122" s="815">
        <f t="shared" si="3"/>
        <v>0</v>
      </c>
      <c r="J122" s="816" t="str">
        <f t="shared" si="4"/>
        <v/>
      </c>
    </row>
    <row r="123" spans="1:10" ht="14.25" customHeight="1" x14ac:dyDescent="0.25">
      <c r="A123" s="811">
        <v>6324</v>
      </c>
      <c r="B123" s="812" t="s">
        <v>1277</v>
      </c>
      <c r="C123" s="652"/>
      <c r="D123" s="652"/>
      <c r="E123" s="652"/>
      <c r="F123" s="813"/>
      <c r="G123" s="814"/>
      <c r="H123" s="814"/>
      <c r="I123" s="815">
        <f t="shared" si="3"/>
        <v>0</v>
      </c>
      <c r="J123" s="816" t="str">
        <f t="shared" si="4"/>
        <v/>
      </c>
    </row>
    <row r="124" spans="1:10" ht="14.25" customHeight="1" x14ac:dyDescent="0.25">
      <c r="A124" s="811">
        <v>6325</v>
      </c>
      <c r="B124" s="812" t="s">
        <v>1278</v>
      </c>
      <c r="C124" s="652"/>
      <c r="D124" s="652"/>
      <c r="E124" s="652"/>
      <c r="F124" s="813"/>
      <c r="G124" s="814"/>
      <c r="H124" s="814"/>
      <c r="I124" s="815">
        <f t="shared" si="3"/>
        <v>0</v>
      </c>
      <c r="J124" s="816" t="str">
        <f t="shared" si="4"/>
        <v/>
      </c>
    </row>
    <row r="125" spans="1:10" ht="14.25" customHeight="1" x14ac:dyDescent="0.25">
      <c r="A125" s="811">
        <v>6326</v>
      </c>
      <c r="B125" s="812" t="s">
        <v>2880</v>
      </c>
      <c r="C125" s="652"/>
      <c r="D125" s="652"/>
      <c r="E125" s="652"/>
      <c r="F125" s="813"/>
      <c r="G125" s="814"/>
      <c r="H125" s="814"/>
      <c r="I125" s="815">
        <f t="shared" si="3"/>
        <v>0</v>
      </c>
      <c r="J125" s="816" t="str">
        <f t="shared" si="4"/>
        <v/>
      </c>
    </row>
    <row r="126" spans="1:10" ht="14.25" customHeight="1" x14ac:dyDescent="0.25">
      <c r="A126" s="811">
        <v>6327</v>
      </c>
      <c r="B126" s="812" t="s">
        <v>1279</v>
      </c>
      <c r="C126" s="652"/>
      <c r="D126" s="652"/>
      <c r="E126" s="652"/>
      <c r="F126" s="813"/>
      <c r="G126" s="814"/>
      <c r="H126" s="814"/>
      <c r="I126" s="815">
        <f t="shared" si="3"/>
        <v>0</v>
      </c>
      <c r="J126" s="816" t="str">
        <f t="shared" si="4"/>
        <v/>
      </c>
    </row>
    <row r="127" spans="1:10" ht="14.25" customHeight="1" x14ac:dyDescent="0.25">
      <c r="A127" s="811">
        <v>6328</v>
      </c>
      <c r="B127" s="812" t="s">
        <v>1280</v>
      </c>
      <c r="C127" s="652"/>
      <c r="D127" s="652"/>
      <c r="E127" s="652"/>
      <c r="F127" s="813"/>
      <c r="G127" s="814"/>
      <c r="H127" s="814"/>
      <c r="I127" s="815">
        <f t="shared" si="3"/>
        <v>0</v>
      </c>
      <c r="J127" s="816" t="str">
        <f t="shared" si="4"/>
        <v/>
      </c>
    </row>
    <row r="128" spans="1:10" ht="14.25" customHeight="1" x14ac:dyDescent="0.25">
      <c r="A128" s="811">
        <v>633</v>
      </c>
      <c r="B128" s="812" t="s">
        <v>832</v>
      </c>
      <c r="C128" s="652"/>
      <c r="D128" s="652"/>
      <c r="E128" s="652"/>
      <c r="F128" s="813"/>
      <c r="G128" s="814"/>
      <c r="H128" s="814"/>
      <c r="I128" s="815">
        <f t="shared" si="3"/>
        <v>0</v>
      </c>
      <c r="J128" s="816" t="str">
        <f t="shared" si="4"/>
        <v/>
      </c>
    </row>
    <row r="129" spans="1:10" ht="14.25" customHeight="1" x14ac:dyDescent="0.25">
      <c r="A129" s="811">
        <v>6342</v>
      </c>
      <c r="B129" s="812" t="s">
        <v>1281</v>
      </c>
      <c r="C129" s="652"/>
      <c r="D129" s="652"/>
      <c r="E129" s="652"/>
      <c r="F129" s="813"/>
      <c r="G129" s="814"/>
      <c r="H129" s="814"/>
      <c r="I129" s="815">
        <f t="shared" si="3"/>
        <v>0</v>
      </c>
      <c r="J129" s="816" t="str">
        <f t="shared" si="4"/>
        <v/>
      </c>
    </row>
    <row r="130" spans="1:10" ht="14.25" customHeight="1" x14ac:dyDescent="0.25">
      <c r="A130" s="811">
        <v>6343</v>
      </c>
      <c r="B130" s="812" t="s">
        <v>1282</v>
      </c>
      <c r="C130" s="652"/>
      <c r="D130" s="652"/>
      <c r="E130" s="652"/>
      <c r="F130" s="813"/>
      <c r="G130" s="814"/>
      <c r="H130" s="814"/>
      <c r="I130" s="815">
        <f t="shared" si="3"/>
        <v>0</v>
      </c>
      <c r="J130" s="816" t="str">
        <f t="shared" si="4"/>
        <v/>
      </c>
    </row>
    <row r="131" spans="1:10" ht="14.25" customHeight="1" x14ac:dyDescent="0.25">
      <c r="A131" s="811">
        <v>6344</v>
      </c>
      <c r="B131" s="812" t="s">
        <v>1283</v>
      </c>
      <c r="C131" s="652"/>
      <c r="D131" s="652"/>
      <c r="E131" s="652"/>
      <c r="F131" s="813"/>
      <c r="G131" s="814"/>
      <c r="H131" s="814"/>
      <c r="I131" s="815">
        <f t="shared" si="3"/>
        <v>0</v>
      </c>
      <c r="J131" s="816" t="str">
        <f t="shared" si="4"/>
        <v/>
      </c>
    </row>
    <row r="132" spans="1:10" ht="14.25" customHeight="1" x14ac:dyDescent="0.25">
      <c r="A132" s="811">
        <v>6345</v>
      </c>
      <c r="B132" s="812" t="s">
        <v>1284</v>
      </c>
      <c r="C132" s="652"/>
      <c r="D132" s="652"/>
      <c r="E132" s="652"/>
      <c r="F132" s="813"/>
      <c r="G132" s="814"/>
      <c r="H132" s="814"/>
      <c r="I132" s="815">
        <f t="shared" si="3"/>
        <v>0</v>
      </c>
      <c r="J132" s="816" t="str">
        <f t="shared" si="4"/>
        <v/>
      </c>
    </row>
    <row r="133" spans="1:10" ht="14.25" customHeight="1" x14ac:dyDescent="0.25">
      <c r="A133" s="811">
        <v>6346</v>
      </c>
      <c r="B133" s="812" t="s">
        <v>1285</v>
      </c>
      <c r="C133" s="652"/>
      <c r="D133" s="652"/>
      <c r="E133" s="652"/>
      <c r="F133" s="813"/>
      <c r="G133" s="814"/>
      <c r="H133" s="814"/>
      <c r="I133" s="815">
        <f t="shared" si="3"/>
        <v>0</v>
      </c>
      <c r="J133" s="816" t="str">
        <f t="shared" si="4"/>
        <v/>
      </c>
    </row>
    <row r="134" spans="1:10" ht="14.25" customHeight="1" x14ac:dyDescent="0.25">
      <c r="A134" s="811">
        <v>6351</v>
      </c>
      <c r="B134" s="812" t="s">
        <v>834</v>
      </c>
      <c r="C134" s="652"/>
      <c r="D134" s="652"/>
      <c r="E134" s="652"/>
      <c r="F134" s="813"/>
      <c r="G134" s="814"/>
      <c r="H134" s="814"/>
      <c r="I134" s="815">
        <f t="shared" si="3"/>
        <v>0</v>
      </c>
      <c r="J134" s="816" t="str">
        <f t="shared" si="4"/>
        <v/>
      </c>
    </row>
    <row r="135" spans="1:10" ht="14.25" customHeight="1" x14ac:dyDescent="0.25">
      <c r="A135" s="811">
        <v>6358</v>
      </c>
      <c r="B135" s="812" t="s">
        <v>1286</v>
      </c>
      <c r="C135" s="652"/>
      <c r="D135" s="652"/>
      <c r="E135" s="652"/>
      <c r="F135" s="813"/>
      <c r="G135" s="814"/>
      <c r="H135" s="814"/>
      <c r="I135" s="815">
        <f t="shared" si="3"/>
        <v>0</v>
      </c>
      <c r="J135" s="816" t="str">
        <f t="shared" si="4"/>
        <v/>
      </c>
    </row>
    <row r="136" spans="1:10" ht="14.25" customHeight="1" x14ac:dyDescent="0.25">
      <c r="A136" s="811">
        <v>6371</v>
      </c>
      <c r="B136" s="812" t="s">
        <v>1287</v>
      </c>
      <c r="C136" s="652"/>
      <c r="D136" s="652"/>
      <c r="E136" s="652"/>
      <c r="F136" s="813"/>
      <c r="G136" s="814"/>
      <c r="H136" s="814"/>
      <c r="I136" s="815">
        <f t="shared" si="3"/>
        <v>0</v>
      </c>
      <c r="J136" s="816" t="str">
        <f t="shared" si="4"/>
        <v/>
      </c>
    </row>
    <row r="137" spans="1:10" ht="14.25" customHeight="1" x14ac:dyDescent="0.25">
      <c r="A137" s="811">
        <v>6372</v>
      </c>
      <c r="B137" s="812" t="s">
        <v>1288</v>
      </c>
      <c r="C137" s="652"/>
      <c r="D137" s="652"/>
      <c r="E137" s="652"/>
      <c r="F137" s="813"/>
      <c r="G137" s="814"/>
      <c r="H137" s="814"/>
      <c r="I137" s="815">
        <f t="shared" si="3"/>
        <v>0</v>
      </c>
      <c r="J137" s="816" t="str">
        <f t="shared" si="4"/>
        <v/>
      </c>
    </row>
    <row r="138" spans="1:10" ht="14.25" customHeight="1" x14ac:dyDescent="0.25">
      <c r="A138" s="811">
        <v>6381</v>
      </c>
      <c r="B138" s="812" t="s">
        <v>1289</v>
      </c>
      <c r="C138" s="652"/>
      <c r="D138" s="652"/>
      <c r="E138" s="652"/>
      <c r="F138" s="813"/>
      <c r="G138" s="814"/>
      <c r="H138" s="814"/>
      <c r="I138" s="815">
        <f t="shared" si="3"/>
        <v>0</v>
      </c>
      <c r="J138" s="816" t="str">
        <f t="shared" si="4"/>
        <v/>
      </c>
    </row>
    <row r="139" spans="1:10" ht="14.25" customHeight="1" x14ac:dyDescent="0.25">
      <c r="A139" s="811">
        <v>6382</v>
      </c>
      <c r="B139" s="812" t="s">
        <v>1290</v>
      </c>
      <c r="C139" s="652"/>
      <c r="D139" s="652"/>
      <c r="E139" s="652"/>
      <c r="F139" s="813"/>
      <c r="G139" s="814"/>
      <c r="H139" s="814"/>
      <c r="I139" s="815">
        <f t="shared" si="3"/>
        <v>0</v>
      </c>
      <c r="J139" s="816" t="str">
        <f t="shared" si="4"/>
        <v/>
      </c>
    </row>
    <row r="140" spans="1:10" ht="14.25" customHeight="1" x14ac:dyDescent="0.25">
      <c r="A140" s="811">
        <v>6383</v>
      </c>
      <c r="B140" s="812" t="s">
        <v>1291</v>
      </c>
      <c r="C140" s="652"/>
      <c r="D140" s="652"/>
      <c r="E140" s="652"/>
      <c r="F140" s="813"/>
      <c r="G140" s="814"/>
      <c r="H140" s="814"/>
      <c r="I140" s="815">
        <f t="shared" si="3"/>
        <v>0</v>
      </c>
      <c r="J140" s="816" t="str">
        <f>IF(H140,(G140-H140)/H140,IF(ISBLANK(H140),"",IF(G140,IF( G140 &gt; 0,1,-1),"")))</f>
        <v/>
      </c>
    </row>
    <row r="141" spans="1:10" ht="14.25" customHeight="1" x14ac:dyDescent="0.25">
      <c r="A141" s="811">
        <v>6384</v>
      </c>
      <c r="B141" s="812" t="s">
        <v>1292</v>
      </c>
      <c r="C141" s="652"/>
      <c r="D141" s="652"/>
      <c r="E141" s="652"/>
      <c r="F141" s="813"/>
      <c r="G141" s="814"/>
      <c r="H141" s="814"/>
      <c r="I141" s="815">
        <f t="shared" si="3"/>
        <v>0</v>
      </c>
      <c r="J141" s="816" t="str">
        <f t="shared" si="4"/>
        <v/>
      </c>
    </row>
    <row r="142" spans="1:10" ht="14.25" customHeight="1" x14ac:dyDescent="0.25">
      <c r="A142" s="811">
        <v>6385</v>
      </c>
      <c r="B142" s="812" t="s">
        <v>1293</v>
      </c>
      <c r="C142" s="652"/>
      <c r="D142" s="652"/>
      <c r="E142" s="652"/>
      <c r="F142" s="813"/>
      <c r="G142" s="814"/>
      <c r="H142" s="814"/>
      <c r="I142" s="815">
        <f>G142-H142</f>
        <v>0</v>
      </c>
      <c r="J142" s="816" t="str">
        <f t="shared" si="4"/>
        <v/>
      </c>
    </row>
    <row r="143" spans="1:10" s="953" customFormat="1" ht="14.25" customHeight="1" thickBot="1" x14ac:dyDescent="0.3">
      <c r="A143" s="811">
        <v>6388</v>
      </c>
      <c r="B143" s="812" t="s">
        <v>2881</v>
      </c>
      <c r="C143" s="656"/>
      <c r="D143" s="656"/>
      <c r="E143" s="656"/>
      <c r="F143" s="992"/>
      <c r="G143" s="998"/>
      <c r="H143" s="998"/>
      <c r="I143" s="997">
        <f t="shared" ref="I143" si="5">G143-H143</f>
        <v>0</v>
      </c>
      <c r="J143" s="816" t="str">
        <f t="shared" si="4"/>
        <v/>
      </c>
    </row>
    <row r="144" spans="1:10" ht="14.25" customHeight="1" thickTop="1" thickBot="1" x14ac:dyDescent="0.3">
      <c r="A144" s="817" t="s">
        <v>376</v>
      </c>
      <c r="B144" s="818"/>
      <c r="C144" s="654" t="s">
        <v>377</v>
      </c>
      <c r="D144" s="652"/>
      <c r="E144" s="652"/>
      <c r="F144" s="652"/>
      <c r="G144" s="819">
        <f>SUM(G63:G73,G85:G142)</f>
        <v>0</v>
      </c>
      <c r="H144" s="819">
        <f>SUM(H63:H73,H85:H142)</f>
        <v>0</v>
      </c>
      <c r="I144" s="819">
        <f>G144-H144</f>
        <v>0</v>
      </c>
      <c r="J144" s="862" t="str">
        <f t="shared" si="4"/>
        <v/>
      </c>
    </row>
    <row r="145" spans="1:10" ht="14.25" customHeight="1" thickTop="1" x14ac:dyDescent="0.25">
      <c r="A145" s="811">
        <v>6411</v>
      </c>
      <c r="B145" s="812" t="s">
        <v>1294</v>
      </c>
      <c r="C145" s="652"/>
      <c r="D145" s="834"/>
      <c r="E145" s="834"/>
      <c r="F145" s="834"/>
      <c r="G145" s="835"/>
      <c r="H145" s="835"/>
      <c r="I145" s="836">
        <f>G145-H145</f>
        <v>0</v>
      </c>
      <c r="J145" s="816" t="str">
        <f t="shared" si="4"/>
        <v/>
      </c>
    </row>
    <row r="146" spans="1:10" ht="14.25" customHeight="1" x14ac:dyDescent="0.25">
      <c r="A146" s="811">
        <v>6412</v>
      </c>
      <c r="B146" s="812" t="s">
        <v>1295</v>
      </c>
      <c r="C146" s="652"/>
      <c r="D146" s="834"/>
      <c r="E146" s="834"/>
      <c r="F146" s="834"/>
      <c r="G146" s="837"/>
      <c r="H146" s="838"/>
      <c r="I146" s="836">
        <f t="shared" ref="I146:I147" si="6">G146-H146</f>
        <v>0</v>
      </c>
      <c r="J146" s="816" t="str">
        <f t="shared" si="4"/>
        <v/>
      </c>
    </row>
    <row r="147" spans="1:10" ht="14.25" customHeight="1" x14ac:dyDescent="0.25">
      <c r="A147" s="811">
        <v>6413</v>
      </c>
      <c r="B147" s="812" t="s">
        <v>1296</v>
      </c>
      <c r="C147" s="652"/>
      <c r="D147" s="834"/>
      <c r="E147" s="834"/>
      <c r="F147" s="839"/>
      <c r="G147" s="814"/>
      <c r="H147" s="814"/>
      <c r="I147" s="836">
        <f t="shared" si="6"/>
        <v>0</v>
      </c>
      <c r="J147" s="816" t="str">
        <f t="shared" si="4"/>
        <v/>
      </c>
    </row>
    <row r="148" spans="1:10" ht="14.25" customHeight="1" x14ac:dyDescent="0.25">
      <c r="A148" s="822">
        <v>6414</v>
      </c>
      <c r="B148" s="823" t="s">
        <v>1297</v>
      </c>
      <c r="C148" s="840"/>
      <c r="D148" s="841"/>
      <c r="E148" s="841"/>
      <c r="F148" s="842"/>
      <c r="G148" s="843"/>
      <c r="H148" s="843"/>
      <c r="I148" s="844">
        <f>G148-H148</f>
        <v>0</v>
      </c>
      <c r="J148" s="829" t="str">
        <f t="shared" si="4"/>
        <v/>
      </c>
    </row>
    <row r="149" spans="1:10" ht="14.25" customHeight="1" x14ac:dyDescent="0.25">
      <c r="A149" s="845"/>
      <c r="B149" s="653"/>
      <c r="C149" s="654"/>
      <c r="D149" s="652"/>
      <c r="E149" s="652"/>
      <c r="F149" s="652"/>
      <c r="G149" s="846"/>
      <c r="H149" s="846"/>
      <c r="I149" s="846"/>
      <c r="J149" s="847"/>
    </row>
    <row r="150" spans="1:10" x14ac:dyDescent="0.25">
      <c r="A150" s="1935" t="s">
        <v>1242</v>
      </c>
      <c r="B150" s="1937"/>
      <c r="C150" s="796"/>
      <c r="D150" s="1933" t="s">
        <v>84</v>
      </c>
      <c r="E150" s="1933"/>
      <c r="F150" s="1933"/>
      <c r="G150" s="1934"/>
      <c r="H150" s="1935" t="s">
        <v>1309</v>
      </c>
      <c r="I150" s="1936"/>
      <c r="J150" s="1937"/>
    </row>
    <row r="151" spans="1:10" x14ac:dyDescent="0.25">
      <c r="A151" s="643" t="s">
        <v>38</v>
      </c>
      <c r="B151" s="644"/>
      <c r="C151" s="1921">
        <f>C2</f>
        <v>0</v>
      </c>
      <c r="D151" s="1921"/>
      <c r="E151" s="1921"/>
      <c r="F151" s="1921"/>
      <c r="G151" s="1921"/>
      <c r="H151" s="1921"/>
      <c r="I151" s="1921"/>
      <c r="J151" s="1921"/>
    </row>
    <row r="152" spans="1:10" x14ac:dyDescent="0.25">
      <c r="A152" s="643" t="s">
        <v>39</v>
      </c>
      <c r="B152" s="1921">
        <f>B3</f>
        <v>0</v>
      </c>
      <c r="C152" s="1921"/>
      <c r="D152" s="1921"/>
      <c r="E152" s="1921"/>
      <c r="F152" s="1921"/>
      <c r="G152" s="1921"/>
      <c r="H152" s="1921"/>
      <c r="I152" s="645" t="s">
        <v>40</v>
      </c>
      <c r="J152" s="797">
        <f>J3</f>
        <v>0</v>
      </c>
    </row>
    <row r="153" spans="1:10" x14ac:dyDescent="0.25">
      <c r="A153" s="643" t="s">
        <v>1465</v>
      </c>
      <c r="B153" s="643"/>
      <c r="C153" s="1921">
        <f>C4</f>
        <v>0</v>
      </c>
      <c r="D153" s="1921"/>
      <c r="E153" s="798"/>
      <c r="F153" s="798"/>
      <c r="G153" s="646" t="s">
        <v>42</v>
      </c>
      <c r="H153" s="797">
        <f>H4</f>
        <v>0</v>
      </c>
      <c r="I153" s="645" t="s">
        <v>43</v>
      </c>
      <c r="J153" s="797">
        <f>J4</f>
        <v>0</v>
      </c>
    </row>
    <row r="154" spans="1:10" x14ac:dyDescent="0.25">
      <c r="A154" s="643" t="s">
        <v>1504</v>
      </c>
      <c r="B154" s="643"/>
      <c r="C154" s="1921">
        <f>C5</f>
        <v>0</v>
      </c>
      <c r="D154" s="1921"/>
      <c r="E154" s="1921"/>
      <c r="F154" s="1921"/>
      <c r="G154" s="800"/>
      <c r="H154" s="797"/>
      <c r="I154" s="798"/>
      <c r="J154" s="798"/>
    </row>
    <row r="155" spans="1:10" ht="5.25" customHeight="1" x14ac:dyDescent="0.25">
      <c r="A155" s="86"/>
      <c r="B155" s="86"/>
      <c r="C155" s="647"/>
      <c r="D155" s="647"/>
      <c r="E155" s="648"/>
      <c r="F155" s="649"/>
      <c r="G155" s="87"/>
      <c r="H155" s="650"/>
      <c r="I155" s="642"/>
      <c r="J155" s="642"/>
    </row>
    <row r="156" spans="1:10" x14ac:dyDescent="0.25">
      <c r="A156" s="1922" t="s">
        <v>1192</v>
      </c>
      <c r="B156" s="1923"/>
      <c r="C156" s="1923"/>
      <c r="D156" s="1923"/>
      <c r="E156" s="1923"/>
      <c r="F156" s="1923"/>
      <c r="G156" s="1923"/>
      <c r="H156" s="1923"/>
      <c r="I156" s="1923"/>
      <c r="J156" s="1924"/>
    </row>
    <row r="157" spans="1:10" ht="5.25" customHeight="1" x14ac:dyDescent="0.25">
      <c r="A157" s="642"/>
      <c r="B157" s="642"/>
      <c r="C157" s="642"/>
      <c r="D157" s="642"/>
      <c r="E157" s="642"/>
      <c r="F157" s="642"/>
      <c r="G157" s="642"/>
      <c r="H157" s="642"/>
      <c r="I157" s="642"/>
      <c r="J157" s="642"/>
    </row>
    <row r="158" spans="1:10" x14ac:dyDescent="0.25">
      <c r="A158" s="1925" t="s">
        <v>1194</v>
      </c>
      <c r="B158" s="1926"/>
      <c r="C158" s="1926"/>
      <c r="D158" s="1926"/>
      <c r="E158" s="1926"/>
      <c r="F158" s="1926"/>
      <c r="G158" s="1925" t="s">
        <v>610</v>
      </c>
      <c r="H158" s="1925" t="s">
        <v>1193</v>
      </c>
      <c r="I158" s="1925" t="s">
        <v>1693</v>
      </c>
      <c r="J158" s="1927"/>
    </row>
    <row r="159" spans="1:10" x14ac:dyDescent="0.25">
      <c r="A159" s="1928"/>
      <c r="B159" s="1929"/>
      <c r="C159" s="1929"/>
      <c r="D159" s="1929"/>
      <c r="E159" s="1929"/>
      <c r="F159" s="1929"/>
      <c r="G159" s="1928"/>
      <c r="H159" s="1928"/>
      <c r="I159" s="801" t="s">
        <v>1694</v>
      </c>
      <c r="J159" s="802" t="s">
        <v>1695</v>
      </c>
    </row>
    <row r="160" spans="1:10" ht="14.25" customHeight="1" x14ac:dyDescent="0.25">
      <c r="A160" s="811">
        <v>6415</v>
      </c>
      <c r="B160" s="812" t="s">
        <v>1298</v>
      </c>
      <c r="C160" s="652"/>
      <c r="D160" s="652"/>
      <c r="E160" s="652"/>
      <c r="F160" s="813"/>
      <c r="G160" s="814"/>
      <c r="H160" s="814"/>
      <c r="I160" s="815">
        <f t="shared" ref="I160:I173" si="7">G160-H160</f>
        <v>0</v>
      </c>
      <c r="J160" s="816" t="str">
        <f>IF(H160,(G160-H160)/H160,IF(ISBLANK(H160),"",IF(G160,IF( G160 &gt; 0,1,-1),"")))</f>
        <v/>
      </c>
    </row>
    <row r="161" spans="1:10" ht="14.25" customHeight="1" x14ac:dyDescent="0.25">
      <c r="A161" s="811">
        <v>6418</v>
      </c>
      <c r="B161" s="812" t="s">
        <v>1299</v>
      </c>
      <c r="C161" s="652"/>
      <c r="D161" s="652"/>
      <c r="E161" s="652"/>
      <c r="F161" s="813"/>
      <c r="G161" s="814"/>
      <c r="H161" s="814"/>
      <c r="I161" s="815">
        <f t="shared" si="7"/>
        <v>0</v>
      </c>
      <c r="J161" s="816" t="str">
        <f t="shared" ref="J161:J221" si="8">IF(H161,(G161-H161)/H161,IF(ISBLANK(H161),"",IF(G161,IF( G161 &gt; 0,1,-1),"")))</f>
        <v/>
      </c>
    </row>
    <row r="162" spans="1:10" ht="14.25" customHeight="1" x14ac:dyDescent="0.25">
      <c r="A162" s="811">
        <v>645</v>
      </c>
      <c r="B162" s="812" t="s">
        <v>837</v>
      </c>
      <c r="C162" s="652"/>
      <c r="D162" s="652"/>
      <c r="E162" s="652"/>
      <c r="F162" s="813"/>
      <c r="G162" s="814"/>
      <c r="H162" s="814"/>
      <c r="I162" s="815">
        <f t="shared" si="7"/>
        <v>0</v>
      </c>
      <c r="J162" s="816" t="str">
        <f t="shared" si="8"/>
        <v/>
      </c>
    </row>
    <row r="163" spans="1:10" ht="14.25" customHeight="1" x14ac:dyDescent="0.25">
      <c r="A163" s="811">
        <v>6461</v>
      </c>
      <c r="B163" s="812" t="s">
        <v>1300</v>
      </c>
      <c r="C163" s="652"/>
      <c r="D163" s="652"/>
      <c r="E163" s="652"/>
      <c r="F163" s="813"/>
      <c r="G163" s="814"/>
      <c r="H163" s="814"/>
      <c r="I163" s="815">
        <f t="shared" si="7"/>
        <v>0</v>
      </c>
      <c r="J163" s="816" t="str">
        <f t="shared" si="8"/>
        <v/>
      </c>
    </row>
    <row r="164" spans="1:10" ht="14.25" customHeight="1" x14ac:dyDescent="0.25">
      <c r="A164" s="811">
        <v>6462</v>
      </c>
      <c r="B164" s="812" t="s">
        <v>1301</v>
      </c>
      <c r="C164" s="652"/>
      <c r="D164" s="652"/>
      <c r="E164" s="652"/>
      <c r="F164" s="813"/>
      <c r="G164" s="814"/>
      <c r="H164" s="814"/>
      <c r="I164" s="815">
        <f t="shared" si="7"/>
        <v>0</v>
      </c>
      <c r="J164" s="816" t="str">
        <f t="shared" si="8"/>
        <v/>
      </c>
    </row>
    <row r="165" spans="1:10" ht="14.25" customHeight="1" x14ac:dyDescent="0.25">
      <c r="A165" s="811">
        <v>6463</v>
      </c>
      <c r="B165" s="812" t="s">
        <v>1302</v>
      </c>
      <c r="C165" s="652"/>
      <c r="D165" s="652"/>
      <c r="E165" s="652"/>
      <c r="F165" s="813"/>
      <c r="G165" s="814"/>
      <c r="H165" s="814"/>
      <c r="I165" s="815">
        <f t="shared" si="7"/>
        <v>0</v>
      </c>
      <c r="J165" s="816" t="str">
        <f t="shared" si="8"/>
        <v/>
      </c>
    </row>
    <row r="166" spans="1:10" ht="14.25" customHeight="1" x14ac:dyDescent="0.25">
      <c r="A166" s="811">
        <v>6464</v>
      </c>
      <c r="B166" s="812" t="s">
        <v>1303</v>
      </c>
      <c r="C166" s="652"/>
      <c r="D166" s="652"/>
      <c r="E166" s="652"/>
      <c r="F166" s="813"/>
      <c r="G166" s="814"/>
      <c r="H166" s="814"/>
      <c r="I166" s="815">
        <f t="shared" si="7"/>
        <v>0</v>
      </c>
      <c r="J166" s="816" t="str">
        <f t="shared" si="8"/>
        <v/>
      </c>
    </row>
    <row r="167" spans="1:10" ht="14.25" customHeight="1" x14ac:dyDescent="0.25">
      <c r="A167" s="811">
        <v>6468</v>
      </c>
      <c r="B167" s="812" t="s">
        <v>2882</v>
      </c>
      <c r="C167" s="652"/>
      <c r="D167" s="652"/>
      <c r="E167" s="652"/>
      <c r="F167" s="813"/>
      <c r="G167" s="814"/>
      <c r="H167" s="814"/>
      <c r="I167" s="815">
        <f t="shared" si="7"/>
        <v>0</v>
      </c>
      <c r="J167" s="816" t="str">
        <f t="shared" si="8"/>
        <v/>
      </c>
    </row>
    <row r="168" spans="1:10" ht="14.25" customHeight="1" x14ac:dyDescent="0.25">
      <c r="A168" s="811">
        <v>6471</v>
      </c>
      <c r="B168" s="812" t="s">
        <v>1304</v>
      </c>
      <c r="C168" s="652"/>
      <c r="D168" s="652"/>
      <c r="E168" s="652"/>
      <c r="F168" s="813"/>
      <c r="G168" s="814"/>
      <c r="H168" s="814"/>
      <c r="I168" s="815">
        <f t="shared" si="7"/>
        <v>0</v>
      </c>
      <c r="J168" s="816" t="str">
        <f t="shared" si="8"/>
        <v/>
      </c>
    </row>
    <row r="169" spans="1:10" ht="14.25" customHeight="1" x14ac:dyDescent="0.25">
      <c r="A169" s="811">
        <v>6472</v>
      </c>
      <c r="B169" s="812" t="s">
        <v>1305</v>
      </c>
      <c r="C169" s="652"/>
      <c r="D169" s="652"/>
      <c r="E169" s="652"/>
      <c r="F169" s="813"/>
      <c r="G169" s="814"/>
      <c r="H169" s="814"/>
      <c r="I169" s="815">
        <f t="shared" si="7"/>
        <v>0</v>
      </c>
      <c r="J169" s="816" t="str">
        <f t="shared" si="8"/>
        <v/>
      </c>
    </row>
    <row r="170" spans="1:10" ht="14.25" customHeight="1" x14ac:dyDescent="0.25">
      <c r="A170" s="811">
        <v>6473</v>
      </c>
      <c r="B170" s="812" t="s">
        <v>1306</v>
      </c>
      <c r="C170" s="652"/>
      <c r="D170" s="652"/>
      <c r="E170" s="652"/>
      <c r="F170" s="813"/>
      <c r="G170" s="814"/>
      <c r="H170" s="814"/>
      <c r="I170" s="815">
        <f t="shared" si="7"/>
        <v>0</v>
      </c>
      <c r="J170" s="816" t="str">
        <f t="shared" si="8"/>
        <v/>
      </c>
    </row>
    <row r="171" spans="1:10" ht="14.25" customHeight="1" x14ac:dyDescent="0.25">
      <c r="A171" s="811">
        <v>6474</v>
      </c>
      <c r="B171" s="812" t="s">
        <v>1307</v>
      </c>
      <c r="C171" s="652"/>
      <c r="D171" s="652"/>
      <c r="E171" s="652"/>
      <c r="F171" s="813"/>
      <c r="G171" s="814"/>
      <c r="H171" s="814"/>
      <c r="I171" s="815">
        <f t="shared" si="7"/>
        <v>0</v>
      </c>
      <c r="J171" s="816" t="str">
        <f t="shared" si="8"/>
        <v/>
      </c>
    </row>
    <row r="172" spans="1:10" ht="14.25" customHeight="1" x14ac:dyDescent="0.25">
      <c r="A172" s="811">
        <v>6478</v>
      </c>
      <c r="B172" s="812" t="s">
        <v>1308</v>
      </c>
      <c r="C172" s="652"/>
      <c r="D172" s="652"/>
      <c r="E172" s="652"/>
      <c r="F172" s="813"/>
      <c r="G172" s="814"/>
      <c r="H172" s="814"/>
      <c r="I172" s="815">
        <f t="shared" si="7"/>
        <v>0</v>
      </c>
      <c r="J172" s="816" t="str">
        <f t="shared" si="8"/>
        <v/>
      </c>
    </row>
    <row r="173" spans="1:10" ht="14.25" customHeight="1" thickBot="1" x14ac:dyDescent="0.3">
      <c r="A173" s="811">
        <v>648</v>
      </c>
      <c r="B173" s="848" t="s">
        <v>840</v>
      </c>
      <c r="C173" s="652"/>
      <c r="D173" s="652"/>
      <c r="E173" s="652"/>
      <c r="F173" s="813"/>
      <c r="G173" s="808"/>
      <c r="H173" s="808"/>
      <c r="I173" s="809">
        <f t="shared" si="7"/>
        <v>0</v>
      </c>
      <c r="J173" s="816" t="str">
        <f t="shared" si="8"/>
        <v/>
      </c>
    </row>
    <row r="174" spans="1:10" ht="14.25" customHeight="1" thickTop="1" thickBot="1" x14ac:dyDescent="0.3">
      <c r="A174" s="817" t="s">
        <v>378</v>
      </c>
      <c r="B174" s="849"/>
      <c r="C174" s="654" t="s">
        <v>379</v>
      </c>
      <c r="D174" s="652"/>
      <c r="E174" s="652"/>
      <c r="F174" s="813"/>
      <c r="G174" s="819">
        <f>SUM(G145:G148,G160:G173)</f>
        <v>0</v>
      </c>
      <c r="H174" s="819">
        <f>SUM(H145:H148,H160:H173)</f>
        <v>0</v>
      </c>
      <c r="I174" s="819">
        <f>G174-H174</f>
        <v>0</v>
      </c>
      <c r="J174" s="862" t="str">
        <f t="shared" si="8"/>
        <v/>
      </c>
    </row>
    <row r="175" spans="1:10" ht="14.25" customHeight="1" thickTop="1" x14ac:dyDescent="0.25">
      <c r="A175" s="811">
        <v>6511</v>
      </c>
      <c r="B175" s="812" t="s">
        <v>841</v>
      </c>
      <c r="C175" s="652"/>
      <c r="D175" s="652"/>
      <c r="E175" s="652"/>
      <c r="F175" s="813"/>
      <c r="G175" s="808"/>
      <c r="H175" s="808"/>
      <c r="I175" s="809">
        <f>G175-H175</f>
        <v>0</v>
      </c>
      <c r="J175" s="816" t="str">
        <f t="shared" si="8"/>
        <v/>
      </c>
    </row>
    <row r="176" spans="1:10" ht="14.25" customHeight="1" x14ac:dyDescent="0.25">
      <c r="A176" s="811">
        <v>6515</v>
      </c>
      <c r="B176" s="812" t="s">
        <v>842</v>
      </c>
      <c r="C176" s="652"/>
      <c r="D176" s="652"/>
      <c r="E176" s="652"/>
      <c r="F176" s="813"/>
      <c r="G176" s="814"/>
      <c r="H176" s="814"/>
      <c r="I176" s="815">
        <f t="shared" ref="I176:I221" si="9">G176-H176</f>
        <v>0</v>
      </c>
      <c r="J176" s="816" t="str">
        <f t="shared" si="8"/>
        <v/>
      </c>
    </row>
    <row r="177" spans="1:10" ht="14.25" customHeight="1" x14ac:dyDescent="0.25">
      <c r="A177" s="811">
        <v>6521</v>
      </c>
      <c r="B177" s="812" t="s">
        <v>1310</v>
      </c>
      <c r="C177" s="652"/>
      <c r="D177" s="652"/>
      <c r="E177" s="652"/>
      <c r="F177" s="813"/>
      <c r="G177" s="814"/>
      <c r="H177" s="814"/>
      <c r="I177" s="815">
        <f t="shared" si="9"/>
        <v>0</v>
      </c>
      <c r="J177" s="816" t="str">
        <f t="shared" si="8"/>
        <v/>
      </c>
    </row>
    <row r="178" spans="1:10" ht="14.25" customHeight="1" x14ac:dyDescent="0.25">
      <c r="A178" s="811">
        <v>6525</v>
      </c>
      <c r="B178" s="812" t="s">
        <v>1311</v>
      </c>
      <c r="C178" s="652"/>
      <c r="D178" s="652"/>
      <c r="E178" s="652"/>
      <c r="F178" s="813"/>
      <c r="G178" s="814"/>
      <c r="H178" s="814"/>
      <c r="I178" s="815">
        <f t="shared" si="9"/>
        <v>0</v>
      </c>
      <c r="J178" s="816" t="str">
        <f t="shared" si="8"/>
        <v/>
      </c>
    </row>
    <row r="179" spans="1:10" ht="14.25" customHeight="1" x14ac:dyDescent="0.25">
      <c r="A179" s="811">
        <v>6541</v>
      </c>
      <c r="B179" s="812" t="s">
        <v>1312</v>
      </c>
      <c r="C179" s="652"/>
      <c r="D179" s="652"/>
      <c r="E179" s="652"/>
      <c r="F179" s="813"/>
      <c r="G179" s="814"/>
      <c r="H179" s="814"/>
      <c r="I179" s="815">
        <f t="shared" si="9"/>
        <v>0</v>
      </c>
      <c r="J179" s="816" t="str">
        <f t="shared" si="8"/>
        <v/>
      </c>
    </row>
    <row r="180" spans="1:10" ht="14.25" customHeight="1" x14ac:dyDescent="0.25">
      <c r="A180" s="811">
        <v>6542</v>
      </c>
      <c r="B180" s="812" t="s">
        <v>1313</v>
      </c>
      <c r="C180" s="652"/>
      <c r="D180" s="652"/>
      <c r="E180" s="652"/>
      <c r="F180" s="813"/>
      <c r="G180" s="814"/>
      <c r="H180" s="814"/>
      <c r="I180" s="815">
        <f t="shared" si="9"/>
        <v>0</v>
      </c>
      <c r="J180" s="816" t="str">
        <f t="shared" si="8"/>
        <v/>
      </c>
    </row>
    <row r="181" spans="1:10" ht="14.25" customHeight="1" x14ac:dyDescent="0.25">
      <c r="A181" s="811">
        <v>656</v>
      </c>
      <c r="B181" s="812" t="s">
        <v>1314</v>
      </c>
      <c r="C181" s="652"/>
      <c r="D181" s="652"/>
      <c r="E181" s="652"/>
      <c r="F181" s="813"/>
      <c r="G181" s="814"/>
      <c r="H181" s="814"/>
      <c r="I181" s="815">
        <f t="shared" si="9"/>
        <v>0</v>
      </c>
      <c r="J181" s="816" t="str">
        <f t="shared" si="8"/>
        <v/>
      </c>
    </row>
    <row r="182" spans="1:10" ht="14.25" customHeight="1" x14ac:dyDescent="0.25">
      <c r="A182" s="811">
        <v>657</v>
      </c>
      <c r="B182" s="812" t="s">
        <v>1315</v>
      </c>
      <c r="C182" s="652"/>
      <c r="D182" s="652"/>
      <c r="E182" s="652"/>
      <c r="F182" s="813"/>
      <c r="G182" s="814"/>
      <c r="H182" s="814"/>
      <c r="I182" s="815">
        <f t="shared" si="9"/>
        <v>0</v>
      </c>
      <c r="J182" s="816" t="str">
        <f t="shared" si="8"/>
        <v/>
      </c>
    </row>
    <row r="183" spans="1:10" ht="14.25" customHeight="1" x14ac:dyDescent="0.25">
      <c r="A183" s="811">
        <v>6581</v>
      </c>
      <c r="B183" s="812" t="s">
        <v>845</v>
      </c>
      <c r="C183" s="652"/>
      <c r="D183" s="652"/>
      <c r="E183" s="652"/>
      <c r="F183" s="813"/>
      <c r="G183" s="814"/>
      <c r="H183" s="814"/>
      <c r="I183" s="815">
        <f t="shared" si="9"/>
        <v>0</v>
      </c>
      <c r="J183" s="816" t="str">
        <f t="shared" si="8"/>
        <v/>
      </c>
    </row>
    <row r="184" spans="1:10" ht="14.25" customHeight="1" x14ac:dyDescent="0.25">
      <c r="A184" s="811">
        <v>6582</v>
      </c>
      <c r="B184" s="812" t="s">
        <v>1316</v>
      </c>
      <c r="C184" s="652"/>
      <c r="D184" s="652"/>
      <c r="E184" s="652"/>
      <c r="F184" s="813"/>
      <c r="G184" s="814"/>
      <c r="H184" s="814"/>
      <c r="I184" s="815">
        <f t="shared" si="9"/>
        <v>0</v>
      </c>
      <c r="J184" s="816" t="str">
        <f t="shared" si="8"/>
        <v/>
      </c>
    </row>
    <row r="185" spans="1:10" ht="14.25" customHeight="1" x14ac:dyDescent="0.25">
      <c r="A185" s="811">
        <v>6583</v>
      </c>
      <c r="B185" s="812" t="s">
        <v>1317</v>
      </c>
      <c r="C185" s="652"/>
      <c r="D185" s="652"/>
      <c r="E185" s="652"/>
      <c r="F185" s="813"/>
      <c r="G185" s="814"/>
      <c r="H185" s="814"/>
      <c r="I185" s="815">
        <f t="shared" si="9"/>
        <v>0</v>
      </c>
      <c r="J185" s="816" t="str">
        <f t="shared" si="8"/>
        <v/>
      </c>
    </row>
    <row r="186" spans="1:10" ht="14.25" customHeight="1" x14ac:dyDescent="0.25">
      <c r="A186" s="811">
        <v>6588</v>
      </c>
      <c r="B186" s="812" t="s">
        <v>847</v>
      </c>
      <c r="C186" s="652"/>
      <c r="D186" s="652"/>
      <c r="E186" s="652"/>
      <c r="F186" s="813"/>
      <c r="G186" s="814"/>
      <c r="H186" s="814"/>
      <c r="I186" s="815">
        <f t="shared" si="9"/>
        <v>0</v>
      </c>
      <c r="J186" s="816" t="str">
        <f t="shared" si="8"/>
        <v/>
      </c>
    </row>
    <row r="187" spans="1:10" ht="14.25" customHeight="1" x14ac:dyDescent="0.25">
      <c r="A187" s="811">
        <v>6591</v>
      </c>
      <c r="B187" s="812" t="s">
        <v>1318</v>
      </c>
      <c r="C187" s="652"/>
      <c r="D187" s="652"/>
      <c r="E187" s="652"/>
      <c r="F187" s="813"/>
      <c r="G187" s="814"/>
      <c r="H187" s="814"/>
      <c r="I187" s="815">
        <f t="shared" si="9"/>
        <v>0</v>
      </c>
      <c r="J187" s="816" t="str">
        <f t="shared" si="8"/>
        <v/>
      </c>
    </row>
    <row r="188" spans="1:10" ht="14.25" customHeight="1" x14ac:dyDescent="0.25">
      <c r="A188" s="811">
        <v>6593</v>
      </c>
      <c r="B188" s="812" t="s">
        <v>1319</v>
      </c>
      <c r="C188" s="850"/>
      <c r="D188" s="850"/>
      <c r="E188" s="850"/>
      <c r="F188" s="851"/>
      <c r="G188" s="814"/>
      <c r="H188" s="814"/>
      <c r="I188" s="815">
        <f t="shared" si="9"/>
        <v>0</v>
      </c>
      <c r="J188" s="816" t="str">
        <f t="shared" si="8"/>
        <v/>
      </c>
    </row>
    <row r="189" spans="1:10" ht="14.25" customHeight="1" x14ac:dyDescent="0.25">
      <c r="A189" s="811">
        <v>6594</v>
      </c>
      <c r="B189" s="812" t="s">
        <v>1320</v>
      </c>
      <c r="C189" s="850"/>
      <c r="D189" s="850"/>
      <c r="E189" s="850"/>
      <c r="F189" s="851"/>
      <c r="G189" s="814"/>
      <c r="H189" s="814"/>
      <c r="I189" s="815">
        <f t="shared" si="9"/>
        <v>0</v>
      </c>
      <c r="J189" s="816" t="str">
        <f t="shared" si="8"/>
        <v/>
      </c>
    </row>
    <row r="190" spans="1:10" ht="14.25" customHeight="1" thickBot="1" x14ac:dyDescent="0.3">
      <c r="A190" s="811">
        <v>6598</v>
      </c>
      <c r="B190" s="812" t="s">
        <v>1321</v>
      </c>
      <c r="C190" s="850"/>
      <c r="D190" s="850"/>
      <c r="E190" s="850"/>
      <c r="F190" s="851"/>
      <c r="G190" s="808"/>
      <c r="H190" s="808"/>
      <c r="I190" s="809">
        <f t="shared" si="9"/>
        <v>0</v>
      </c>
      <c r="J190" s="816" t="str">
        <f t="shared" si="8"/>
        <v/>
      </c>
    </row>
    <row r="191" spans="1:10" ht="14.25" customHeight="1" thickTop="1" thickBot="1" x14ac:dyDescent="0.3">
      <c r="A191" s="817" t="s">
        <v>380</v>
      </c>
      <c r="B191" s="818"/>
      <c r="C191" s="654" t="s">
        <v>381</v>
      </c>
      <c r="D191" s="652"/>
      <c r="E191" s="652"/>
      <c r="F191" s="813"/>
      <c r="G191" s="819">
        <f>SUM(G175:G190)</f>
        <v>0</v>
      </c>
      <c r="H191" s="819">
        <f>SUM(H175:H190)</f>
        <v>0</v>
      </c>
      <c r="I191" s="819">
        <f>G191-H191</f>
        <v>0</v>
      </c>
      <c r="J191" s="862" t="str">
        <f t="shared" si="8"/>
        <v/>
      </c>
    </row>
    <row r="192" spans="1:10" ht="14.25" customHeight="1" thickTop="1" x14ac:dyDescent="0.25">
      <c r="A192" s="811">
        <v>6611</v>
      </c>
      <c r="B192" s="812" t="s">
        <v>1322</v>
      </c>
      <c r="C192" s="652"/>
      <c r="D192" s="652"/>
      <c r="E192" s="652"/>
      <c r="F192" s="813"/>
      <c r="G192" s="852"/>
      <c r="H192" s="852"/>
      <c r="I192" s="809">
        <f t="shared" si="9"/>
        <v>0</v>
      </c>
      <c r="J192" s="816" t="str">
        <f t="shared" si="8"/>
        <v/>
      </c>
    </row>
    <row r="193" spans="1:10" ht="14.25" customHeight="1" x14ac:dyDescent="0.25">
      <c r="A193" s="811">
        <v>6612</v>
      </c>
      <c r="B193" s="812" t="s">
        <v>1323</v>
      </c>
      <c r="C193" s="652"/>
      <c r="D193" s="652"/>
      <c r="E193" s="652"/>
      <c r="F193" s="813"/>
      <c r="G193" s="814"/>
      <c r="H193" s="814"/>
      <c r="I193" s="815">
        <f t="shared" si="9"/>
        <v>0</v>
      </c>
      <c r="J193" s="816" t="str">
        <f t="shared" si="8"/>
        <v/>
      </c>
    </row>
    <row r="194" spans="1:10" ht="14.25" customHeight="1" x14ac:dyDescent="0.25">
      <c r="A194" s="811">
        <v>6613</v>
      </c>
      <c r="B194" s="812" t="s">
        <v>1324</v>
      </c>
      <c r="C194" s="652"/>
      <c r="D194" s="652"/>
      <c r="E194" s="652"/>
      <c r="F194" s="813"/>
      <c r="G194" s="814"/>
      <c r="H194" s="814"/>
      <c r="I194" s="815">
        <f t="shared" si="9"/>
        <v>0</v>
      </c>
      <c r="J194" s="816" t="str">
        <f t="shared" si="8"/>
        <v/>
      </c>
    </row>
    <row r="195" spans="1:10" ht="14.25" customHeight="1" x14ac:dyDescent="0.25">
      <c r="A195" s="811">
        <v>6614</v>
      </c>
      <c r="B195" s="812" t="s">
        <v>1325</v>
      </c>
      <c r="C195" s="850"/>
      <c r="D195" s="850"/>
      <c r="E195" s="850"/>
      <c r="F195" s="851"/>
      <c r="G195" s="814"/>
      <c r="H195" s="814"/>
      <c r="I195" s="815">
        <f t="shared" si="9"/>
        <v>0</v>
      </c>
      <c r="J195" s="816" t="str">
        <f t="shared" si="8"/>
        <v/>
      </c>
    </row>
    <row r="196" spans="1:10" ht="14.25" customHeight="1" x14ac:dyDescent="0.25">
      <c r="A196" s="811">
        <v>6615</v>
      </c>
      <c r="B196" s="812" t="s">
        <v>1326</v>
      </c>
      <c r="C196" s="652"/>
      <c r="D196" s="652"/>
      <c r="E196" s="652"/>
      <c r="F196" s="813"/>
      <c r="G196" s="814"/>
      <c r="H196" s="814"/>
      <c r="I196" s="815">
        <f t="shared" si="9"/>
        <v>0</v>
      </c>
      <c r="J196" s="816" t="str">
        <f t="shared" si="8"/>
        <v/>
      </c>
    </row>
    <row r="197" spans="1:10" ht="14.25" customHeight="1" x14ac:dyDescent="0.25">
      <c r="A197" s="811">
        <v>6616</v>
      </c>
      <c r="B197" s="812" t="s">
        <v>1327</v>
      </c>
      <c r="C197" s="652"/>
      <c r="D197" s="652"/>
      <c r="E197" s="652"/>
      <c r="F197" s="813"/>
      <c r="G197" s="814"/>
      <c r="H197" s="814"/>
      <c r="I197" s="815">
        <f t="shared" si="9"/>
        <v>0</v>
      </c>
      <c r="J197" s="816" t="str">
        <f t="shared" si="8"/>
        <v/>
      </c>
    </row>
    <row r="198" spans="1:10" ht="14.25" customHeight="1" x14ac:dyDescent="0.25">
      <c r="A198" s="811">
        <v>6617</v>
      </c>
      <c r="B198" s="812" t="s">
        <v>1328</v>
      </c>
      <c r="C198" s="652"/>
      <c r="D198" s="652"/>
      <c r="E198" s="652"/>
      <c r="F198" s="813"/>
      <c r="G198" s="814"/>
      <c r="H198" s="814"/>
      <c r="I198" s="815">
        <f t="shared" si="9"/>
        <v>0</v>
      </c>
      <c r="J198" s="816" t="str">
        <f t="shared" si="8"/>
        <v/>
      </c>
    </row>
    <row r="199" spans="1:10" ht="14.25" customHeight="1" x14ac:dyDescent="0.25">
      <c r="A199" s="811">
        <v>6618</v>
      </c>
      <c r="B199" s="812" t="s">
        <v>1329</v>
      </c>
      <c r="C199" s="652"/>
      <c r="D199" s="652"/>
      <c r="E199" s="652"/>
      <c r="F199" s="813"/>
      <c r="G199" s="814"/>
      <c r="H199" s="814"/>
      <c r="I199" s="815">
        <f t="shared" si="9"/>
        <v>0</v>
      </c>
      <c r="J199" s="816" t="str">
        <f t="shared" si="8"/>
        <v/>
      </c>
    </row>
    <row r="200" spans="1:10" ht="14.25" customHeight="1" x14ac:dyDescent="0.25">
      <c r="A200" s="811">
        <v>6621</v>
      </c>
      <c r="B200" s="812" t="s">
        <v>1330</v>
      </c>
      <c r="C200" s="652"/>
      <c r="D200" s="652"/>
      <c r="E200" s="652"/>
      <c r="F200" s="813"/>
      <c r="G200" s="814"/>
      <c r="H200" s="814"/>
      <c r="I200" s="815">
        <f t="shared" si="9"/>
        <v>0</v>
      </c>
      <c r="J200" s="816" t="str">
        <f t="shared" si="8"/>
        <v/>
      </c>
    </row>
    <row r="201" spans="1:10" ht="14.25" customHeight="1" x14ac:dyDescent="0.25">
      <c r="A201" s="811">
        <v>6622</v>
      </c>
      <c r="B201" s="812" t="s">
        <v>1331</v>
      </c>
      <c r="C201" s="652"/>
      <c r="D201" s="652"/>
      <c r="E201" s="652"/>
      <c r="F201" s="813"/>
      <c r="G201" s="814"/>
      <c r="H201" s="814"/>
      <c r="I201" s="815">
        <f t="shared" si="9"/>
        <v>0</v>
      </c>
      <c r="J201" s="816" t="str">
        <f t="shared" si="8"/>
        <v/>
      </c>
    </row>
    <row r="202" spans="1:10" ht="14.25" customHeight="1" x14ac:dyDescent="0.25">
      <c r="A202" s="811">
        <v>6623</v>
      </c>
      <c r="B202" s="812" t="s">
        <v>1332</v>
      </c>
      <c r="C202" s="652"/>
      <c r="D202" s="652"/>
      <c r="E202" s="652"/>
      <c r="F202" s="813"/>
      <c r="G202" s="814"/>
      <c r="H202" s="814"/>
      <c r="I202" s="815">
        <f t="shared" si="9"/>
        <v>0</v>
      </c>
      <c r="J202" s="816" t="str">
        <f t="shared" si="8"/>
        <v/>
      </c>
    </row>
    <row r="203" spans="1:10" ht="14.25" customHeight="1" x14ac:dyDescent="0.25">
      <c r="A203" s="811">
        <v>6624</v>
      </c>
      <c r="B203" s="812" t="s">
        <v>1333</v>
      </c>
      <c r="C203" s="850"/>
      <c r="D203" s="850"/>
      <c r="E203" s="850"/>
      <c r="F203" s="851"/>
      <c r="G203" s="814"/>
      <c r="H203" s="814"/>
      <c r="I203" s="815">
        <f t="shared" si="9"/>
        <v>0</v>
      </c>
      <c r="J203" s="816" t="str">
        <f t="shared" si="8"/>
        <v/>
      </c>
    </row>
    <row r="204" spans="1:10" ht="14.25" customHeight="1" x14ac:dyDescent="0.25">
      <c r="A204" s="811">
        <v>6625</v>
      </c>
      <c r="B204" s="812" t="s">
        <v>1334</v>
      </c>
      <c r="C204" s="652"/>
      <c r="D204" s="652"/>
      <c r="E204" s="652"/>
      <c r="F204" s="813"/>
      <c r="G204" s="814"/>
      <c r="H204" s="814"/>
      <c r="I204" s="815">
        <f t="shared" si="9"/>
        <v>0</v>
      </c>
      <c r="J204" s="816" t="str">
        <f t="shared" si="8"/>
        <v/>
      </c>
    </row>
    <row r="205" spans="1:10" ht="14.25" customHeight="1" x14ac:dyDescent="0.25">
      <c r="A205" s="811">
        <v>6626</v>
      </c>
      <c r="B205" s="812" t="s">
        <v>1335</v>
      </c>
      <c r="C205" s="652"/>
      <c r="D205" s="652"/>
      <c r="E205" s="652"/>
      <c r="F205" s="813"/>
      <c r="G205" s="814"/>
      <c r="H205" s="814"/>
      <c r="I205" s="815">
        <f t="shared" si="9"/>
        <v>0</v>
      </c>
      <c r="J205" s="816" t="str">
        <f t="shared" si="8"/>
        <v/>
      </c>
    </row>
    <row r="206" spans="1:10" ht="14.25" customHeight="1" x14ac:dyDescent="0.25">
      <c r="A206" s="811">
        <v>6627</v>
      </c>
      <c r="B206" s="812" t="s">
        <v>1336</v>
      </c>
      <c r="C206" s="652"/>
      <c r="D206" s="652"/>
      <c r="E206" s="652"/>
      <c r="F206" s="813"/>
      <c r="G206" s="814"/>
      <c r="H206" s="814"/>
      <c r="I206" s="815">
        <f t="shared" si="9"/>
        <v>0</v>
      </c>
      <c r="J206" s="816" t="str">
        <f t="shared" si="8"/>
        <v/>
      </c>
    </row>
    <row r="207" spans="1:10" ht="14.25" customHeight="1" x14ac:dyDescent="0.25">
      <c r="A207" s="811">
        <v>6628</v>
      </c>
      <c r="B207" s="812" t="s">
        <v>1337</v>
      </c>
      <c r="C207" s="652"/>
      <c r="D207" s="652"/>
      <c r="E207" s="652"/>
      <c r="F207" s="813"/>
      <c r="G207" s="814"/>
      <c r="H207" s="814"/>
      <c r="I207" s="815">
        <f t="shared" si="9"/>
        <v>0</v>
      </c>
      <c r="J207" s="816" t="str">
        <f t="shared" si="8"/>
        <v/>
      </c>
    </row>
    <row r="208" spans="1:10" ht="14.25" customHeight="1" x14ac:dyDescent="0.25">
      <c r="A208" s="811">
        <v>6631</v>
      </c>
      <c r="B208" s="812" t="s">
        <v>1338</v>
      </c>
      <c r="C208" s="652"/>
      <c r="D208" s="652"/>
      <c r="E208" s="652"/>
      <c r="F208" s="813"/>
      <c r="G208" s="814"/>
      <c r="H208" s="814"/>
      <c r="I208" s="815">
        <f t="shared" si="9"/>
        <v>0</v>
      </c>
      <c r="J208" s="816" t="str">
        <f t="shared" si="8"/>
        <v/>
      </c>
    </row>
    <row r="209" spans="1:10" ht="14.25" customHeight="1" x14ac:dyDescent="0.25">
      <c r="A209" s="811">
        <v>6632</v>
      </c>
      <c r="B209" s="812" t="s">
        <v>1339</v>
      </c>
      <c r="C209" s="652"/>
      <c r="D209" s="652"/>
      <c r="E209" s="652"/>
      <c r="F209" s="813"/>
      <c r="G209" s="814"/>
      <c r="H209" s="814"/>
      <c r="I209" s="815">
        <f t="shared" si="9"/>
        <v>0</v>
      </c>
      <c r="J209" s="816" t="str">
        <f t="shared" si="8"/>
        <v/>
      </c>
    </row>
    <row r="210" spans="1:10" ht="14.25" customHeight="1" x14ac:dyDescent="0.25">
      <c r="A210" s="811">
        <v>6633</v>
      </c>
      <c r="B210" s="812" t="s">
        <v>1340</v>
      </c>
      <c r="C210" s="652"/>
      <c r="D210" s="652"/>
      <c r="E210" s="652"/>
      <c r="F210" s="813"/>
      <c r="G210" s="814"/>
      <c r="H210" s="814"/>
      <c r="I210" s="815">
        <f t="shared" si="9"/>
        <v>0</v>
      </c>
      <c r="J210" s="816" t="str">
        <f t="shared" si="8"/>
        <v/>
      </c>
    </row>
    <row r="211" spans="1:10" ht="14.25" customHeight="1" x14ac:dyDescent="0.25">
      <c r="A211" s="811">
        <v>6634</v>
      </c>
      <c r="B211" s="812" t="s">
        <v>1341</v>
      </c>
      <c r="C211" s="652"/>
      <c r="D211" s="652"/>
      <c r="E211" s="652"/>
      <c r="F211" s="813"/>
      <c r="G211" s="814"/>
      <c r="H211" s="814"/>
      <c r="I211" s="815">
        <f t="shared" si="9"/>
        <v>0</v>
      </c>
      <c r="J211" s="816" t="str">
        <f t="shared" si="8"/>
        <v/>
      </c>
    </row>
    <row r="212" spans="1:10" ht="14.25" customHeight="1" x14ac:dyDescent="0.25">
      <c r="A212" s="811">
        <v>6638</v>
      </c>
      <c r="B212" s="812" t="s">
        <v>1342</v>
      </c>
      <c r="C212" s="652"/>
      <c r="D212" s="652"/>
      <c r="E212" s="652"/>
      <c r="F212" s="813"/>
      <c r="G212" s="814"/>
      <c r="H212" s="814"/>
      <c r="I212" s="815">
        <f t="shared" si="9"/>
        <v>0</v>
      </c>
      <c r="J212" s="816" t="str">
        <f t="shared" si="8"/>
        <v/>
      </c>
    </row>
    <row r="213" spans="1:10" ht="14.25" customHeight="1" x14ac:dyDescent="0.25">
      <c r="A213" s="811">
        <v>6641</v>
      </c>
      <c r="B213" s="812" t="s">
        <v>1343</v>
      </c>
      <c r="C213" s="652"/>
      <c r="D213" s="652"/>
      <c r="E213" s="652"/>
      <c r="F213" s="813"/>
      <c r="G213" s="808"/>
      <c r="H213" s="808"/>
      <c r="I213" s="815">
        <f t="shared" si="9"/>
        <v>0</v>
      </c>
      <c r="J213" s="816" t="str">
        <f t="shared" si="8"/>
        <v/>
      </c>
    </row>
    <row r="214" spans="1:10" ht="14.25" customHeight="1" x14ac:dyDescent="0.25">
      <c r="A214" s="811">
        <v>6642</v>
      </c>
      <c r="B214" s="812" t="s">
        <v>1344</v>
      </c>
      <c r="C214" s="652"/>
      <c r="D214" s="652"/>
      <c r="E214" s="652"/>
      <c r="F214" s="813"/>
      <c r="G214" s="814"/>
      <c r="H214" s="814"/>
      <c r="I214" s="815">
        <f t="shared" si="9"/>
        <v>0</v>
      </c>
      <c r="J214" s="816" t="str">
        <f t="shared" si="8"/>
        <v/>
      </c>
    </row>
    <row r="215" spans="1:10" ht="14.25" customHeight="1" x14ac:dyDescent="0.25">
      <c r="A215" s="811">
        <v>6661</v>
      </c>
      <c r="B215" s="812" t="s">
        <v>1345</v>
      </c>
      <c r="C215" s="652"/>
      <c r="D215" s="652"/>
      <c r="E215" s="652"/>
      <c r="F215" s="813"/>
      <c r="G215" s="814"/>
      <c r="H215" s="814"/>
      <c r="I215" s="815">
        <f t="shared" si="9"/>
        <v>0</v>
      </c>
      <c r="J215" s="816" t="str">
        <f t="shared" si="8"/>
        <v/>
      </c>
    </row>
    <row r="216" spans="1:10" ht="14.25" customHeight="1" x14ac:dyDescent="0.25">
      <c r="A216" s="811">
        <v>6662</v>
      </c>
      <c r="B216" s="812" t="s">
        <v>1346</v>
      </c>
      <c r="C216" s="652"/>
      <c r="D216" s="652"/>
      <c r="E216" s="652"/>
      <c r="F216" s="813"/>
      <c r="G216" s="814"/>
      <c r="H216" s="814"/>
      <c r="I216" s="815">
        <f t="shared" si="9"/>
        <v>0</v>
      </c>
      <c r="J216" s="816" t="str">
        <f t="shared" si="8"/>
        <v/>
      </c>
    </row>
    <row r="217" spans="1:10" ht="14.25" customHeight="1" x14ac:dyDescent="0.25">
      <c r="A217" s="811">
        <v>6671</v>
      </c>
      <c r="B217" s="812" t="s">
        <v>1347</v>
      </c>
      <c r="C217" s="652"/>
      <c r="D217" s="652"/>
      <c r="E217" s="652"/>
      <c r="F217" s="813"/>
      <c r="G217" s="814"/>
      <c r="H217" s="814"/>
      <c r="I217" s="815">
        <f t="shared" si="9"/>
        <v>0</v>
      </c>
      <c r="J217" s="816" t="str">
        <f t="shared" si="8"/>
        <v/>
      </c>
    </row>
    <row r="218" spans="1:10" ht="14.25" customHeight="1" x14ac:dyDescent="0.25">
      <c r="A218" s="811">
        <v>6672</v>
      </c>
      <c r="B218" s="812" t="s">
        <v>1348</v>
      </c>
      <c r="C218" s="652"/>
      <c r="D218" s="652"/>
      <c r="E218" s="652"/>
      <c r="F218" s="839"/>
      <c r="G218" s="814"/>
      <c r="H218" s="814"/>
      <c r="I218" s="815">
        <f t="shared" si="9"/>
        <v>0</v>
      </c>
      <c r="J218" s="816" t="str">
        <f t="shared" si="8"/>
        <v/>
      </c>
    </row>
    <row r="219" spans="1:10" ht="14.25" customHeight="1" x14ac:dyDescent="0.25">
      <c r="A219" s="811">
        <v>6681</v>
      </c>
      <c r="B219" s="812" t="s">
        <v>1349</v>
      </c>
      <c r="C219" s="652"/>
      <c r="D219" s="652"/>
      <c r="E219" s="652"/>
      <c r="F219" s="839"/>
      <c r="G219" s="814"/>
      <c r="H219" s="814"/>
      <c r="I219" s="815">
        <f t="shared" si="9"/>
        <v>0</v>
      </c>
      <c r="J219" s="816" t="str">
        <f t="shared" si="8"/>
        <v/>
      </c>
    </row>
    <row r="220" spans="1:10" ht="14.25" customHeight="1" x14ac:dyDescent="0.25">
      <c r="A220" s="811">
        <v>6682</v>
      </c>
      <c r="B220" s="812" t="s">
        <v>1350</v>
      </c>
      <c r="C220" s="652"/>
      <c r="D220" s="652"/>
      <c r="E220" s="652"/>
      <c r="F220" s="839"/>
      <c r="G220" s="814"/>
      <c r="H220" s="814"/>
      <c r="I220" s="815">
        <f t="shared" si="9"/>
        <v>0</v>
      </c>
      <c r="J220" s="816" t="str">
        <f t="shared" si="8"/>
        <v/>
      </c>
    </row>
    <row r="221" spans="1:10" ht="14.25" customHeight="1" x14ac:dyDescent="0.25">
      <c r="A221" s="822">
        <v>6683</v>
      </c>
      <c r="B221" s="823" t="s">
        <v>1351</v>
      </c>
      <c r="C221" s="840"/>
      <c r="D221" s="840"/>
      <c r="E221" s="840"/>
      <c r="F221" s="842"/>
      <c r="G221" s="853"/>
      <c r="H221" s="843"/>
      <c r="I221" s="844">
        <f t="shared" si="9"/>
        <v>0</v>
      </c>
      <c r="J221" s="829" t="str">
        <f t="shared" si="8"/>
        <v/>
      </c>
    </row>
    <row r="222" spans="1:10" ht="14.25" customHeight="1" x14ac:dyDescent="0.25">
      <c r="A222" s="830"/>
      <c r="B222" s="651"/>
      <c r="C222" s="652"/>
      <c r="D222" s="652"/>
      <c r="E222" s="652"/>
      <c r="F222" s="652"/>
      <c r="G222" s="831"/>
      <c r="H222" s="831"/>
      <c r="I222" s="831"/>
      <c r="J222" s="832"/>
    </row>
    <row r="223" spans="1:10" x14ac:dyDescent="0.25">
      <c r="A223" s="1931" t="s">
        <v>1242</v>
      </c>
      <c r="B223" s="1932"/>
      <c r="C223" s="796"/>
      <c r="D223" s="1933" t="s">
        <v>1784</v>
      </c>
      <c r="E223" s="1933"/>
      <c r="F223" s="1933"/>
      <c r="G223" s="1934"/>
      <c r="H223" s="1935" t="s">
        <v>1564</v>
      </c>
      <c r="I223" s="1936"/>
      <c r="J223" s="1937"/>
    </row>
    <row r="224" spans="1:10" x14ac:dyDescent="0.25">
      <c r="A224" s="643" t="s">
        <v>38</v>
      </c>
      <c r="B224" s="644"/>
      <c r="C224" s="1921">
        <f>C2</f>
        <v>0</v>
      </c>
      <c r="D224" s="1921"/>
      <c r="E224" s="1921"/>
      <c r="F224" s="1921"/>
      <c r="G224" s="1921"/>
      <c r="H224" s="1921"/>
      <c r="I224" s="1921"/>
      <c r="J224" s="1921"/>
    </row>
    <row r="225" spans="1:10" x14ac:dyDescent="0.25">
      <c r="A225" s="643" t="s">
        <v>39</v>
      </c>
      <c r="B225" s="1921">
        <f>B3</f>
        <v>0</v>
      </c>
      <c r="C225" s="1921"/>
      <c r="D225" s="1921"/>
      <c r="E225" s="1921"/>
      <c r="F225" s="1921"/>
      <c r="G225" s="1921"/>
      <c r="H225" s="1921"/>
      <c r="I225" s="645" t="s">
        <v>40</v>
      </c>
      <c r="J225" s="797">
        <f>J3</f>
        <v>0</v>
      </c>
    </row>
    <row r="226" spans="1:10" x14ac:dyDescent="0.25">
      <c r="A226" s="643" t="s">
        <v>1465</v>
      </c>
      <c r="B226" s="643"/>
      <c r="C226" s="1921">
        <f>C4</f>
        <v>0</v>
      </c>
      <c r="D226" s="1921"/>
      <c r="E226" s="798"/>
      <c r="F226" s="798"/>
      <c r="G226" s="646" t="s">
        <v>42</v>
      </c>
      <c r="H226" s="797">
        <f>H4</f>
        <v>0</v>
      </c>
      <c r="I226" s="645" t="s">
        <v>43</v>
      </c>
      <c r="J226" s="797">
        <f>J4</f>
        <v>0</v>
      </c>
    </row>
    <row r="227" spans="1:10" x14ac:dyDescent="0.25">
      <c r="A227" s="643" t="s">
        <v>1504</v>
      </c>
      <c r="B227" s="643"/>
      <c r="C227" s="1921">
        <f>C5</f>
        <v>0</v>
      </c>
      <c r="D227" s="1921"/>
      <c r="E227" s="1921"/>
      <c r="F227" s="1921"/>
      <c r="G227" s="800"/>
      <c r="H227" s="797"/>
      <c r="I227" s="798"/>
      <c r="J227" s="798"/>
    </row>
    <row r="228" spans="1:10" ht="5.25" customHeight="1" x14ac:dyDescent="0.25">
      <c r="A228" s="86"/>
      <c r="B228" s="86"/>
      <c r="C228" s="647"/>
      <c r="D228" s="647"/>
      <c r="E228" s="648"/>
      <c r="F228" s="649"/>
      <c r="G228" s="87"/>
      <c r="H228" s="650"/>
      <c r="I228" s="642"/>
      <c r="J228" s="642"/>
    </row>
    <row r="229" spans="1:10" x14ac:dyDescent="0.25">
      <c r="A229" s="1922" t="s">
        <v>1192</v>
      </c>
      <c r="B229" s="1923"/>
      <c r="C229" s="1923"/>
      <c r="D229" s="1923"/>
      <c r="E229" s="1923"/>
      <c r="F229" s="1923"/>
      <c r="G229" s="1923"/>
      <c r="H229" s="1923"/>
      <c r="I229" s="1923"/>
      <c r="J229" s="1924"/>
    </row>
    <row r="230" spans="1:10" ht="5.25" customHeight="1" x14ac:dyDescent="0.25">
      <c r="A230" s="642"/>
      <c r="B230" s="642"/>
      <c r="C230" s="642"/>
      <c r="D230" s="642"/>
      <c r="E230" s="642"/>
      <c r="F230" s="642"/>
      <c r="G230" s="642"/>
      <c r="H230" s="642"/>
      <c r="I230" s="642"/>
      <c r="J230" s="642"/>
    </row>
    <row r="231" spans="1:10" x14ac:dyDescent="0.25">
      <c r="A231" s="1925" t="s">
        <v>1194</v>
      </c>
      <c r="B231" s="1926"/>
      <c r="C231" s="1926"/>
      <c r="D231" s="1926"/>
      <c r="E231" s="1926"/>
      <c r="F231" s="1927"/>
      <c r="G231" s="1926" t="s">
        <v>610</v>
      </c>
      <c r="H231" s="1925" t="s">
        <v>1193</v>
      </c>
      <c r="I231" s="1925" t="s">
        <v>1693</v>
      </c>
      <c r="J231" s="1927"/>
    </row>
    <row r="232" spans="1:10" x14ac:dyDescent="0.25">
      <c r="A232" s="1928"/>
      <c r="B232" s="1929"/>
      <c r="C232" s="1929"/>
      <c r="D232" s="1929"/>
      <c r="E232" s="1929"/>
      <c r="F232" s="1930"/>
      <c r="G232" s="1929"/>
      <c r="H232" s="1928"/>
      <c r="I232" s="801" t="s">
        <v>1694</v>
      </c>
      <c r="J232" s="802" t="s">
        <v>1695</v>
      </c>
    </row>
    <row r="233" spans="1:10" ht="14.25" customHeight="1" x14ac:dyDescent="0.25">
      <c r="A233" s="811">
        <v>6684</v>
      </c>
      <c r="B233" s="812" t="s">
        <v>1352</v>
      </c>
      <c r="C233" s="652"/>
      <c r="D233" s="652"/>
      <c r="E233" s="652"/>
      <c r="F233" s="813"/>
      <c r="G233" s="814"/>
      <c r="H233" s="814"/>
      <c r="I233" s="815">
        <f>G233-H233</f>
        <v>0</v>
      </c>
      <c r="J233" s="816" t="str">
        <f>IF(H233,(G233-H233)/H233,IF(ISBLANK(H233),"",IF(G233,IF( G233 &gt; 0,1,-1),"")))</f>
        <v/>
      </c>
    </row>
    <row r="234" spans="1:10" ht="14.25" customHeight="1" x14ac:dyDescent="0.25">
      <c r="A234" s="811">
        <v>6685</v>
      </c>
      <c r="B234" s="812" t="s">
        <v>1353</v>
      </c>
      <c r="C234" s="652"/>
      <c r="D234" s="652"/>
      <c r="E234" s="652"/>
      <c r="F234" s="813"/>
      <c r="G234" s="814"/>
      <c r="H234" s="814"/>
      <c r="I234" s="815">
        <f t="shared" ref="I234:I236" si="10">G234-H234</f>
        <v>0</v>
      </c>
      <c r="J234" s="816" t="str">
        <f t="shared" ref="J234:J237" si="11">IF(H234,(G234-H234)/H234,IF(ISBLANK(H234),"",IF(G234,IF( G234 &gt; 0,1,-1),"")))</f>
        <v/>
      </c>
    </row>
    <row r="235" spans="1:10" ht="14.25" customHeight="1" x14ac:dyDescent="0.25">
      <c r="A235" s="811">
        <v>6686</v>
      </c>
      <c r="B235" s="812" t="s">
        <v>1354</v>
      </c>
      <c r="C235" s="652"/>
      <c r="D235" s="652"/>
      <c r="E235" s="652"/>
      <c r="F235" s="813"/>
      <c r="G235" s="814"/>
      <c r="H235" s="814"/>
      <c r="I235" s="815">
        <f t="shared" si="10"/>
        <v>0</v>
      </c>
      <c r="J235" s="816" t="str">
        <f t="shared" si="11"/>
        <v/>
      </c>
    </row>
    <row r="236" spans="1:10" ht="14.25" customHeight="1" x14ac:dyDescent="0.25">
      <c r="A236" s="811">
        <v>6687</v>
      </c>
      <c r="B236" s="812" t="s">
        <v>1355</v>
      </c>
      <c r="C236" s="652"/>
      <c r="D236" s="652"/>
      <c r="E236" s="652"/>
      <c r="F236" s="813"/>
      <c r="G236" s="814"/>
      <c r="H236" s="814"/>
      <c r="I236" s="815">
        <f t="shared" si="10"/>
        <v>0</v>
      </c>
      <c r="J236" s="816" t="str">
        <f t="shared" si="11"/>
        <v/>
      </c>
    </row>
    <row r="237" spans="1:10" ht="14.25" customHeight="1" thickBot="1" x14ac:dyDescent="0.3">
      <c r="A237" s="811">
        <v>6688</v>
      </c>
      <c r="B237" s="812" t="s">
        <v>1356</v>
      </c>
      <c r="C237" s="652"/>
      <c r="D237" s="652"/>
      <c r="E237" s="652"/>
      <c r="F237" s="813"/>
      <c r="G237" s="808"/>
      <c r="H237" s="808"/>
      <c r="I237" s="809">
        <f>G237-H237</f>
        <v>0</v>
      </c>
      <c r="J237" s="816" t="str">
        <f t="shared" si="11"/>
        <v/>
      </c>
    </row>
    <row r="238" spans="1:10" ht="14.25" customHeight="1" thickTop="1" thickBot="1" x14ac:dyDescent="0.3">
      <c r="A238" s="817" t="s">
        <v>383</v>
      </c>
      <c r="B238" s="818"/>
      <c r="C238" s="654" t="s">
        <v>384</v>
      </c>
      <c r="D238" s="652"/>
      <c r="E238" s="652"/>
      <c r="F238" s="813"/>
      <c r="G238" s="819">
        <f>SUM(G192:G221,G233:G237)</f>
        <v>0</v>
      </c>
      <c r="H238" s="819">
        <f>SUM(H192:H221,H233:H237)</f>
        <v>0</v>
      </c>
      <c r="I238" s="819">
        <f>G238-H238</f>
        <v>0</v>
      </c>
      <c r="J238" s="862" t="str">
        <f>IF(H238,(G238-H238)/H238,IF(ISBLANK(H238),"",IF(G238,IF( G238 &gt; 0,1,-1),"")))</f>
        <v/>
      </c>
    </row>
    <row r="239" spans="1:10" ht="14.25" customHeight="1" thickTop="1" x14ac:dyDescent="0.25">
      <c r="A239" s="811">
        <v>6711</v>
      </c>
      <c r="B239" s="812" t="s">
        <v>1357</v>
      </c>
      <c r="C239" s="652"/>
      <c r="D239" s="652"/>
      <c r="E239" s="652"/>
      <c r="F239" s="813"/>
      <c r="G239" s="852"/>
      <c r="H239" s="852"/>
      <c r="I239" s="815">
        <f t="shared" ref="I239:I271" si="12">G239-H239</f>
        <v>0</v>
      </c>
      <c r="J239" s="816" t="str">
        <f>IF(H239,(G239-H239)/H239,IF(ISBLANK(H239),"",IF(G239,IF( G239 &gt; 0,1,-1),"")))</f>
        <v/>
      </c>
    </row>
    <row r="240" spans="1:10" ht="14.25" customHeight="1" x14ac:dyDescent="0.25">
      <c r="A240" s="811">
        <v>6712</v>
      </c>
      <c r="B240" s="812" t="s">
        <v>1358</v>
      </c>
      <c r="C240" s="652"/>
      <c r="D240" s="652"/>
      <c r="E240" s="652"/>
      <c r="F240" s="813"/>
      <c r="G240" s="814"/>
      <c r="H240" s="814"/>
      <c r="I240" s="815">
        <f t="shared" si="12"/>
        <v>0</v>
      </c>
      <c r="J240" s="816" t="str">
        <f t="shared" ref="J240:J273" si="13">IF(H240,(G240-H240)/H240,IF(ISBLANK(H240),"",IF(G240,IF( G240 &gt; 0,1,-1),"")))</f>
        <v/>
      </c>
    </row>
    <row r="241" spans="1:10" ht="14.25" customHeight="1" x14ac:dyDescent="0.25">
      <c r="A241" s="811">
        <v>6713</v>
      </c>
      <c r="B241" s="812" t="s">
        <v>1359</v>
      </c>
      <c r="C241" s="652"/>
      <c r="D241" s="652"/>
      <c r="E241" s="652"/>
      <c r="F241" s="813"/>
      <c r="G241" s="814"/>
      <c r="H241" s="814"/>
      <c r="I241" s="815">
        <f t="shared" si="12"/>
        <v>0</v>
      </c>
      <c r="J241" s="816" t="str">
        <f t="shared" si="13"/>
        <v/>
      </c>
    </row>
    <row r="242" spans="1:10" ht="14.25" customHeight="1" x14ac:dyDescent="0.25">
      <c r="A242" s="811">
        <v>6714</v>
      </c>
      <c r="B242" s="812" t="s">
        <v>1360</v>
      </c>
      <c r="C242" s="652"/>
      <c r="D242" s="652"/>
      <c r="E242" s="652"/>
      <c r="F242" s="813"/>
      <c r="G242" s="814"/>
      <c r="H242" s="814"/>
      <c r="I242" s="815">
        <f t="shared" si="12"/>
        <v>0</v>
      </c>
      <c r="J242" s="816" t="str">
        <f t="shared" si="13"/>
        <v/>
      </c>
    </row>
    <row r="243" spans="1:10" ht="14.25" customHeight="1" x14ac:dyDescent="0.25">
      <c r="A243" s="811">
        <v>6721</v>
      </c>
      <c r="B243" s="812" t="s">
        <v>1361</v>
      </c>
      <c r="C243" s="652"/>
      <c r="D243" s="652"/>
      <c r="E243" s="652"/>
      <c r="F243" s="813"/>
      <c r="G243" s="814"/>
      <c r="H243" s="814"/>
      <c r="I243" s="815">
        <f t="shared" si="12"/>
        <v>0</v>
      </c>
      <c r="J243" s="816" t="str">
        <f t="shared" si="13"/>
        <v/>
      </c>
    </row>
    <row r="244" spans="1:10" ht="14.25" customHeight="1" x14ac:dyDescent="0.25">
      <c r="A244" s="811">
        <v>6722</v>
      </c>
      <c r="B244" s="812" t="s">
        <v>1362</v>
      </c>
      <c r="C244" s="652"/>
      <c r="D244" s="652"/>
      <c r="E244" s="652"/>
      <c r="F244" s="813"/>
      <c r="G244" s="814"/>
      <c r="H244" s="814"/>
      <c r="I244" s="815">
        <f t="shared" si="12"/>
        <v>0</v>
      </c>
      <c r="J244" s="816" t="str">
        <f t="shared" si="13"/>
        <v/>
      </c>
    </row>
    <row r="245" spans="1:10" ht="14.25" customHeight="1" x14ac:dyDescent="0.25">
      <c r="A245" s="811">
        <v>6723</v>
      </c>
      <c r="B245" s="812" t="s">
        <v>1363</v>
      </c>
      <c r="C245" s="652"/>
      <c r="D245" s="652"/>
      <c r="E245" s="652"/>
      <c r="F245" s="813"/>
      <c r="G245" s="814"/>
      <c r="H245" s="814"/>
      <c r="I245" s="815">
        <f t="shared" si="12"/>
        <v>0</v>
      </c>
      <c r="J245" s="816" t="str">
        <f t="shared" si="13"/>
        <v/>
      </c>
    </row>
    <row r="246" spans="1:10" ht="14.25" customHeight="1" x14ac:dyDescent="0.25">
      <c r="A246" s="811">
        <v>6728</v>
      </c>
      <c r="B246" s="812" t="s">
        <v>1364</v>
      </c>
      <c r="C246" s="652"/>
      <c r="D246" s="652"/>
      <c r="E246" s="652"/>
      <c r="F246" s="813"/>
      <c r="G246" s="814"/>
      <c r="H246" s="814"/>
      <c r="I246" s="815">
        <f t="shared" si="12"/>
        <v>0</v>
      </c>
      <c r="J246" s="816" t="str">
        <f t="shared" si="13"/>
        <v/>
      </c>
    </row>
    <row r="247" spans="1:10" ht="14.25" customHeight="1" x14ac:dyDescent="0.25">
      <c r="A247" s="811">
        <v>673</v>
      </c>
      <c r="B247" s="812" t="s">
        <v>896</v>
      </c>
      <c r="C247" s="652"/>
      <c r="D247" s="652"/>
      <c r="E247" s="652"/>
      <c r="F247" s="813"/>
      <c r="G247" s="814"/>
      <c r="H247" s="814"/>
      <c r="I247" s="815">
        <f t="shared" si="12"/>
        <v>0</v>
      </c>
      <c r="J247" s="816" t="str">
        <f t="shared" si="13"/>
        <v/>
      </c>
    </row>
    <row r="248" spans="1:10" ht="14.25" customHeight="1" x14ac:dyDescent="0.25">
      <c r="A248" s="811">
        <v>6741</v>
      </c>
      <c r="B248" s="812" t="s">
        <v>1365</v>
      </c>
      <c r="C248" s="652"/>
      <c r="D248" s="652"/>
      <c r="E248" s="652"/>
      <c r="F248" s="813"/>
      <c r="G248" s="814"/>
      <c r="H248" s="814"/>
      <c r="I248" s="815">
        <f t="shared" si="12"/>
        <v>0</v>
      </c>
      <c r="J248" s="816" t="str">
        <f t="shared" si="13"/>
        <v/>
      </c>
    </row>
    <row r="249" spans="1:10" ht="14.25" customHeight="1" x14ac:dyDescent="0.25">
      <c r="A249" s="811">
        <v>6742</v>
      </c>
      <c r="B249" s="812" t="s">
        <v>1366</v>
      </c>
      <c r="C249" s="652"/>
      <c r="D249" s="652"/>
      <c r="E249" s="652"/>
      <c r="F249" s="813"/>
      <c r="G249" s="814"/>
      <c r="H249" s="814"/>
      <c r="I249" s="815">
        <f t="shared" si="12"/>
        <v>0</v>
      </c>
      <c r="J249" s="816" t="str">
        <f t="shared" si="13"/>
        <v/>
      </c>
    </row>
    <row r="250" spans="1:10" ht="14.25" customHeight="1" x14ac:dyDescent="0.25">
      <c r="A250" s="811">
        <v>6743</v>
      </c>
      <c r="B250" s="812" t="s">
        <v>1367</v>
      </c>
      <c r="C250" s="652"/>
      <c r="D250" s="652"/>
      <c r="E250" s="652"/>
      <c r="F250" s="813"/>
      <c r="G250" s="814"/>
      <c r="H250" s="814"/>
      <c r="I250" s="815">
        <f t="shared" si="12"/>
        <v>0</v>
      </c>
      <c r="J250" s="816" t="str">
        <f t="shared" si="13"/>
        <v/>
      </c>
    </row>
    <row r="251" spans="1:10" ht="14.25" customHeight="1" x14ac:dyDescent="0.25">
      <c r="A251" s="811">
        <v>6744</v>
      </c>
      <c r="B251" s="812" t="s">
        <v>1368</v>
      </c>
      <c r="C251" s="652"/>
      <c r="D251" s="652"/>
      <c r="E251" s="652"/>
      <c r="F251" s="813"/>
      <c r="G251" s="814"/>
      <c r="H251" s="814"/>
      <c r="I251" s="815">
        <f t="shared" si="12"/>
        <v>0</v>
      </c>
      <c r="J251" s="816" t="str">
        <f t="shared" si="13"/>
        <v/>
      </c>
    </row>
    <row r="252" spans="1:10" ht="14.25" customHeight="1" x14ac:dyDescent="0.25">
      <c r="A252" s="811">
        <v>6745</v>
      </c>
      <c r="B252" s="812" t="s">
        <v>1369</v>
      </c>
      <c r="C252" s="652"/>
      <c r="D252" s="652"/>
      <c r="E252" s="652"/>
      <c r="F252" s="813"/>
      <c r="G252" s="814"/>
      <c r="H252" s="814"/>
      <c r="I252" s="815">
        <f t="shared" si="12"/>
        <v>0</v>
      </c>
      <c r="J252" s="816" t="str">
        <f t="shared" si="13"/>
        <v/>
      </c>
    </row>
    <row r="253" spans="1:10" ht="14.25" customHeight="1" x14ac:dyDescent="0.25">
      <c r="A253" s="811">
        <v>6748</v>
      </c>
      <c r="B253" s="812" t="s">
        <v>1370</v>
      </c>
      <c r="C253" s="652"/>
      <c r="D253" s="652"/>
      <c r="E253" s="652"/>
      <c r="F253" s="813"/>
      <c r="G253" s="814"/>
      <c r="H253" s="814"/>
      <c r="I253" s="815">
        <f t="shared" si="12"/>
        <v>0</v>
      </c>
      <c r="J253" s="816" t="str">
        <f t="shared" si="13"/>
        <v/>
      </c>
    </row>
    <row r="254" spans="1:10" ht="14.25" customHeight="1" x14ac:dyDescent="0.25">
      <c r="A254" s="811">
        <v>675</v>
      </c>
      <c r="B254" s="812" t="s">
        <v>898</v>
      </c>
      <c r="C254" s="652"/>
      <c r="D254" s="652"/>
      <c r="E254" s="652"/>
      <c r="F254" s="813"/>
      <c r="G254" s="814"/>
      <c r="H254" s="814"/>
      <c r="I254" s="815">
        <f t="shared" si="12"/>
        <v>0</v>
      </c>
      <c r="J254" s="816" t="str">
        <f t="shared" si="13"/>
        <v/>
      </c>
    </row>
    <row r="255" spans="1:10" ht="14.25" customHeight="1" x14ac:dyDescent="0.25">
      <c r="A255" s="811">
        <v>676</v>
      </c>
      <c r="B255" s="812" t="s">
        <v>1371</v>
      </c>
      <c r="C255" s="652"/>
      <c r="D255" s="652"/>
      <c r="E255" s="652"/>
      <c r="F255" s="813"/>
      <c r="G255" s="814"/>
      <c r="H255" s="814"/>
      <c r="I255" s="815">
        <f t="shared" si="12"/>
        <v>0</v>
      </c>
      <c r="J255" s="816" t="str">
        <f t="shared" si="13"/>
        <v/>
      </c>
    </row>
    <row r="256" spans="1:10" ht="14.25" customHeight="1" x14ac:dyDescent="0.25">
      <c r="A256" s="811">
        <v>6771</v>
      </c>
      <c r="B256" s="812" t="s">
        <v>1372</v>
      </c>
      <c r="C256" s="657"/>
      <c r="D256" s="652"/>
      <c r="E256" s="652"/>
      <c r="F256" s="813"/>
      <c r="G256" s="814"/>
      <c r="H256" s="814"/>
      <c r="I256" s="815">
        <f t="shared" si="12"/>
        <v>0</v>
      </c>
      <c r="J256" s="816" t="str">
        <f t="shared" si="13"/>
        <v/>
      </c>
    </row>
    <row r="257" spans="1:10" ht="14.25" customHeight="1" x14ac:dyDescent="0.25">
      <c r="A257" s="811">
        <v>6772</v>
      </c>
      <c r="B257" s="812" t="s">
        <v>1373</v>
      </c>
      <c r="C257" s="657"/>
      <c r="D257" s="652"/>
      <c r="E257" s="652"/>
      <c r="F257" s="813"/>
      <c r="G257" s="814"/>
      <c r="H257" s="814"/>
      <c r="I257" s="815">
        <f t="shared" si="12"/>
        <v>0</v>
      </c>
      <c r="J257" s="816" t="str">
        <f t="shared" si="13"/>
        <v/>
      </c>
    </row>
    <row r="258" spans="1:10" ht="14.25" customHeight="1" x14ac:dyDescent="0.25">
      <c r="A258" s="811">
        <v>6781</v>
      </c>
      <c r="B258" s="812" t="s">
        <v>1374</v>
      </c>
      <c r="C258" s="657"/>
      <c r="D258" s="652"/>
      <c r="E258" s="652"/>
      <c r="F258" s="813"/>
      <c r="G258" s="814"/>
      <c r="H258" s="814"/>
      <c r="I258" s="815">
        <f t="shared" si="12"/>
        <v>0</v>
      </c>
      <c r="J258" s="816" t="str">
        <f t="shared" si="13"/>
        <v/>
      </c>
    </row>
    <row r="259" spans="1:10" ht="14.25" customHeight="1" x14ac:dyDescent="0.25">
      <c r="A259" s="811">
        <v>6782</v>
      </c>
      <c r="B259" s="812" t="s">
        <v>1375</v>
      </c>
      <c r="C259" s="657"/>
      <c r="D259" s="652"/>
      <c r="E259" s="652"/>
      <c r="F259" s="813"/>
      <c r="G259" s="814"/>
      <c r="H259" s="814"/>
      <c r="I259" s="815">
        <f t="shared" si="12"/>
        <v>0</v>
      </c>
      <c r="J259" s="816" t="str">
        <f t="shared" si="13"/>
        <v/>
      </c>
    </row>
    <row r="260" spans="1:10" ht="14.25" customHeight="1" x14ac:dyDescent="0.25">
      <c r="A260" s="811">
        <v>6784</v>
      </c>
      <c r="B260" s="812" t="s">
        <v>1376</v>
      </c>
      <c r="C260" s="657"/>
      <c r="D260" s="652"/>
      <c r="E260" s="652"/>
      <c r="F260" s="813"/>
      <c r="G260" s="814"/>
      <c r="H260" s="814"/>
      <c r="I260" s="815">
        <f t="shared" si="12"/>
        <v>0</v>
      </c>
      <c r="J260" s="816" t="str">
        <f t="shared" si="13"/>
        <v/>
      </c>
    </row>
    <row r="261" spans="1:10" ht="14.25" customHeight="1" x14ac:dyDescent="0.25">
      <c r="A261" s="811">
        <v>6791</v>
      </c>
      <c r="B261" s="812" t="s">
        <v>1377</v>
      </c>
      <c r="C261" s="657"/>
      <c r="D261" s="652"/>
      <c r="E261" s="652"/>
      <c r="F261" s="813"/>
      <c r="G261" s="814"/>
      <c r="H261" s="814"/>
      <c r="I261" s="815">
        <f t="shared" si="12"/>
        <v>0</v>
      </c>
      <c r="J261" s="816" t="str">
        <f t="shared" si="13"/>
        <v/>
      </c>
    </row>
    <row r="262" spans="1:10" ht="14.25" customHeight="1" x14ac:dyDescent="0.25">
      <c r="A262" s="811">
        <v>6795</v>
      </c>
      <c r="B262" s="812" t="s">
        <v>1378</v>
      </c>
      <c r="C262" s="657"/>
      <c r="D262" s="652"/>
      <c r="E262" s="652"/>
      <c r="F262" s="813"/>
      <c r="G262" s="814"/>
      <c r="H262" s="814"/>
      <c r="I262" s="815">
        <f t="shared" si="12"/>
        <v>0</v>
      </c>
      <c r="J262" s="816" t="str">
        <f t="shared" si="13"/>
        <v/>
      </c>
    </row>
    <row r="263" spans="1:10" ht="14.25" customHeight="1" thickBot="1" x14ac:dyDescent="0.3">
      <c r="A263" s="811">
        <v>6798</v>
      </c>
      <c r="B263" s="812" t="s">
        <v>1379</v>
      </c>
      <c r="C263" s="657"/>
      <c r="D263" s="652"/>
      <c r="E263" s="652"/>
      <c r="F263" s="813"/>
      <c r="G263" s="808"/>
      <c r="H263" s="808"/>
      <c r="I263" s="809">
        <f t="shared" si="12"/>
        <v>0</v>
      </c>
      <c r="J263" s="816" t="str">
        <f t="shared" si="13"/>
        <v/>
      </c>
    </row>
    <row r="264" spans="1:10" ht="14.25" customHeight="1" thickTop="1" thickBot="1" x14ac:dyDescent="0.3">
      <c r="A264" s="817" t="s">
        <v>400</v>
      </c>
      <c r="B264" s="854" t="s">
        <v>1380</v>
      </c>
      <c r="C264" s="297"/>
      <c r="D264" s="652"/>
      <c r="E264" s="652"/>
      <c r="F264" s="813"/>
      <c r="G264" s="819">
        <f>SUM(G239:G263)</f>
        <v>0</v>
      </c>
      <c r="H264" s="819">
        <f>SUM(H239:H263)</f>
        <v>0</v>
      </c>
      <c r="I264" s="819">
        <f>G264-H264</f>
        <v>0</v>
      </c>
      <c r="J264" s="862" t="str">
        <f t="shared" si="13"/>
        <v/>
      </c>
    </row>
    <row r="265" spans="1:10" ht="14.25" customHeight="1" thickTop="1" x14ac:dyDescent="0.25">
      <c r="A265" s="811">
        <v>6812</v>
      </c>
      <c r="B265" s="812" t="s">
        <v>1381</v>
      </c>
      <c r="C265" s="657"/>
      <c r="D265" s="652"/>
      <c r="E265" s="652"/>
      <c r="F265" s="813"/>
      <c r="G265" s="852"/>
      <c r="H265" s="852"/>
      <c r="I265" s="855">
        <f t="shared" si="12"/>
        <v>0</v>
      </c>
      <c r="J265" s="816" t="str">
        <f t="shared" si="13"/>
        <v/>
      </c>
    </row>
    <row r="266" spans="1:10" ht="14.25" customHeight="1" x14ac:dyDescent="0.25">
      <c r="A266" s="811">
        <v>6813</v>
      </c>
      <c r="B266" s="812" t="s">
        <v>1382</v>
      </c>
      <c r="C266" s="657"/>
      <c r="D266" s="652"/>
      <c r="E266" s="652"/>
      <c r="F266" s="813"/>
      <c r="G266" s="814"/>
      <c r="H266" s="814"/>
      <c r="I266" s="815">
        <f t="shared" si="12"/>
        <v>0</v>
      </c>
      <c r="J266" s="816" t="str">
        <f t="shared" si="13"/>
        <v/>
      </c>
    </row>
    <row r="267" spans="1:10" ht="14.25" customHeight="1" x14ac:dyDescent="0.25">
      <c r="A267" s="811">
        <v>6911</v>
      </c>
      <c r="B267" s="812" t="s">
        <v>1383</v>
      </c>
      <c r="C267" s="657"/>
      <c r="D267" s="652"/>
      <c r="E267" s="652"/>
      <c r="F267" s="813"/>
      <c r="G267" s="814"/>
      <c r="H267" s="814"/>
      <c r="I267" s="815">
        <f t="shared" si="12"/>
        <v>0</v>
      </c>
      <c r="J267" s="816" t="str">
        <f t="shared" si="13"/>
        <v/>
      </c>
    </row>
    <row r="268" spans="1:10" ht="14.25" customHeight="1" x14ac:dyDescent="0.25">
      <c r="A268" s="811">
        <v>6913</v>
      </c>
      <c r="B268" s="812" t="s">
        <v>1384</v>
      </c>
      <c r="C268" s="657"/>
      <c r="D268" s="652"/>
      <c r="E268" s="652"/>
      <c r="F268" s="813"/>
      <c r="G268" s="814"/>
      <c r="H268" s="814"/>
      <c r="I268" s="815">
        <f t="shared" si="12"/>
        <v>0</v>
      </c>
      <c r="J268" s="816" t="str">
        <f t="shared" si="13"/>
        <v/>
      </c>
    </row>
    <row r="269" spans="1:10" ht="14.25" customHeight="1" thickBot="1" x14ac:dyDescent="0.3">
      <c r="A269" s="811">
        <v>6914</v>
      </c>
      <c r="B269" s="812" t="s">
        <v>1385</v>
      </c>
      <c r="C269" s="657"/>
      <c r="D269" s="652"/>
      <c r="E269" s="652"/>
      <c r="F269" s="813"/>
      <c r="G269" s="808"/>
      <c r="H269" s="808"/>
      <c r="I269" s="809">
        <f t="shared" si="12"/>
        <v>0</v>
      </c>
      <c r="J269" s="816" t="str">
        <f t="shared" si="13"/>
        <v/>
      </c>
    </row>
    <row r="270" spans="1:10" ht="14.25" customHeight="1" thickTop="1" thickBot="1" x14ac:dyDescent="0.3">
      <c r="A270" s="817" t="s">
        <v>389</v>
      </c>
      <c r="B270" s="854" t="s">
        <v>390</v>
      </c>
      <c r="C270" s="297"/>
      <c r="D270" s="652"/>
      <c r="E270" s="652"/>
      <c r="F270" s="813"/>
      <c r="G270" s="819">
        <f>SUM(G265:G269)</f>
        <v>0</v>
      </c>
      <c r="H270" s="819">
        <f>SUM(H265:H269)</f>
        <v>0</v>
      </c>
      <c r="I270" s="819">
        <f>G270-H270</f>
        <v>0</v>
      </c>
      <c r="J270" s="862" t="str">
        <f t="shared" si="13"/>
        <v/>
      </c>
    </row>
    <row r="271" spans="1:10" ht="14.25" customHeight="1" thickTop="1" x14ac:dyDescent="0.25">
      <c r="A271" s="811">
        <v>6971</v>
      </c>
      <c r="B271" s="812" t="s">
        <v>1386</v>
      </c>
      <c r="C271" s="657"/>
      <c r="D271" s="652"/>
      <c r="E271" s="652"/>
      <c r="F271" s="813"/>
      <c r="G271" s="835"/>
      <c r="H271" s="835"/>
      <c r="I271" s="836">
        <f t="shared" si="12"/>
        <v>0</v>
      </c>
      <c r="J271" s="816" t="str">
        <f t="shared" si="13"/>
        <v/>
      </c>
    </row>
    <row r="272" spans="1:10" ht="14.25" customHeight="1" thickBot="1" x14ac:dyDescent="0.3">
      <c r="A272" s="811">
        <v>6972</v>
      </c>
      <c r="B272" s="812" t="s">
        <v>1387</v>
      </c>
      <c r="C272" s="657"/>
      <c r="D272" s="652"/>
      <c r="E272" s="652"/>
      <c r="F272" s="813"/>
      <c r="G272" s="808"/>
      <c r="H272" s="808"/>
      <c r="I272" s="809">
        <f>G272-H272</f>
        <v>0</v>
      </c>
      <c r="J272" s="816" t="str">
        <f t="shared" si="13"/>
        <v/>
      </c>
    </row>
    <row r="273" spans="1:10" ht="14.25" customHeight="1" thickTop="1" thickBot="1" x14ac:dyDescent="0.3">
      <c r="A273" s="817" t="s">
        <v>402</v>
      </c>
      <c r="B273" s="854" t="s">
        <v>403</v>
      </c>
      <c r="C273" s="297"/>
      <c r="D273" s="652"/>
      <c r="E273" s="652"/>
      <c r="F273" s="813"/>
      <c r="G273" s="819">
        <f>SUM(G271:G272)</f>
        <v>0</v>
      </c>
      <c r="H273" s="819">
        <f>SUM(H271:H272)</f>
        <v>0</v>
      </c>
      <c r="I273" s="819">
        <f>G273-H273</f>
        <v>0</v>
      </c>
      <c r="J273" s="862" t="str">
        <f t="shared" si="13"/>
        <v/>
      </c>
    </row>
    <row r="274" spans="1:10" ht="15.75" thickTop="1" x14ac:dyDescent="0.25">
      <c r="A274" s="856"/>
      <c r="B274" s="856"/>
      <c r="C274" s="857"/>
      <c r="D274" s="857"/>
      <c r="E274" s="857"/>
      <c r="F274" s="857"/>
      <c r="G274" s="856"/>
      <c r="H274" s="856"/>
      <c r="I274" s="856"/>
      <c r="J274" s="858" t="str">
        <f t="shared" ref="J274" si="14">IF(H274,(G274-H274)/H274,IF(ISBLANK(H274),"",IF(G274,1,"")))</f>
        <v/>
      </c>
    </row>
    <row r="275" spans="1:10" x14ac:dyDescent="0.25">
      <c r="A275" s="1920" t="s">
        <v>1696</v>
      </c>
      <c r="B275" s="1920"/>
      <c r="C275" s="1920"/>
      <c r="D275" s="1920"/>
      <c r="E275" s="1920"/>
      <c r="F275" s="1920"/>
      <c r="G275" s="859">
        <f>G17+G19+G26+G28+G51+G53+G62+G144+G174+G191+G238+G264+G270+G273</f>
        <v>0</v>
      </c>
      <c r="H275" s="859">
        <f>H17+H19+H26+H28+H51+H53+H62+H144+H174+H191+H238+H264+H270+H273</f>
        <v>0</v>
      </c>
      <c r="I275" s="859">
        <f>G275-H275</f>
        <v>0</v>
      </c>
      <c r="J275" s="860" t="str">
        <f>IF(H275,(G275-H275)/H275,IF(ISBLANK(H275),"",IF(G275,IF( G275 &gt; 0,1,-1),"")))</f>
        <v/>
      </c>
    </row>
  </sheetData>
  <mergeCells count="49">
    <mergeCell ref="C4:D4"/>
    <mergeCell ref="A1:B1"/>
    <mergeCell ref="D1:G1"/>
    <mergeCell ref="H1:J1"/>
    <mergeCell ref="C2:J2"/>
    <mergeCell ref="B3:H3"/>
    <mergeCell ref="C78:D78"/>
    <mergeCell ref="C5:F5"/>
    <mergeCell ref="A7:J7"/>
    <mergeCell ref="A9:F10"/>
    <mergeCell ref="G9:G10"/>
    <mergeCell ref="H9:H10"/>
    <mergeCell ref="I9:J9"/>
    <mergeCell ref="A75:B75"/>
    <mergeCell ref="D75:G75"/>
    <mergeCell ref="H75:J75"/>
    <mergeCell ref="C76:J76"/>
    <mergeCell ref="B77:H77"/>
    <mergeCell ref="C153:D153"/>
    <mergeCell ref="C79:F79"/>
    <mergeCell ref="A81:J81"/>
    <mergeCell ref="A83:F84"/>
    <mergeCell ref="G83:G84"/>
    <mergeCell ref="H83:H84"/>
    <mergeCell ref="I83:J83"/>
    <mergeCell ref="A150:B150"/>
    <mergeCell ref="D150:G150"/>
    <mergeCell ref="H150:J150"/>
    <mergeCell ref="C151:J151"/>
    <mergeCell ref="B152:H152"/>
    <mergeCell ref="C226:D226"/>
    <mergeCell ref="C154:F154"/>
    <mergeCell ref="A156:J156"/>
    <mergeCell ref="A158:F159"/>
    <mergeCell ref="G158:G159"/>
    <mergeCell ref="H158:H159"/>
    <mergeCell ref="I158:J158"/>
    <mergeCell ref="A223:B223"/>
    <mergeCell ref="D223:G223"/>
    <mergeCell ref="H223:J223"/>
    <mergeCell ref="C224:J224"/>
    <mergeCell ref="B225:H225"/>
    <mergeCell ref="A275:F275"/>
    <mergeCell ref="C227:F227"/>
    <mergeCell ref="A229:J229"/>
    <mergeCell ref="A231:F232"/>
    <mergeCell ref="G231:G232"/>
    <mergeCell ref="H231:H232"/>
    <mergeCell ref="I231:J231"/>
  </mergeCells>
  <dataValidations count="1">
    <dataValidation type="whole" allowBlank="1" showInputMessage="1" showErrorMessage="1" errorTitle="Attention!" error="Valeur numérique attendue" sqref="G11:H73 G85:H148 G160:H221 G233:H274">
      <formula1>-9999999999999</formula1>
      <formula2>9999999999999</formula2>
    </dataValidation>
  </dataValidations>
  <printOptions horizontalCentered="1"/>
  <pageMargins left="0.19685039370078741" right="0.19685039370078741" top="0.27559055118110237" bottom="0.27559055118110237" header="0.31496062992125984" footer="0.31496062992125984"/>
  <rowBreaks count="3" manualBreakCount="3">
    <brk id="73" max="16383" man="1"/>
    <brk id="148" max="16383" man="1"/>
    <brk id="221" max="16383" man="1"/>
  </rowBreaks>
  <extLs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0">
    <tabColor rgb="FFC00000"/>
    <pageSetUpPr fitToPage="1"/>
  </sheetPr>
  <dimension ref="A1:H28"/>
  <sheetViews>
    <sheetView showGridLines="0" workbookViewId="0">
      <selection activeCell="E19" sqref="E19"/>
    </sheetView>
  </sheetViews>
  <sheetFormatPr baseColWidth="10" defaultRowHeight="15" x14ac:dyDescent="0.25"/>
  <cols>
    <col min="1" max="1" width="9.28515625" customWidth="1"/>
    <col min="2" max="2" width="19.28515625" customWidth="1"/>
    <col min="4" max="4" width="6.140625" customWidth="1"/>
    <col min="5" max="5" width="15.42578125" customWidth="1"/>
    <col min="6" max="6" width="13.7109375" customWidth="1"/>
    <col min="7" max="8" width="16.42578125" customWidth="1"/>
  </cols>
  <sheetData>
    <row r="1" spans="1:8" ht="18.75" customHeight="1" x14ac:dyDescent="0.25">
      <c r="A1" s="1410" t="s">
        <v>1242</v>
      </c>
      <c r="B1" s="1411"/>
      <c r="C1" s="347"/>
      <c r="D1" s="347"/>
      <c r="E1" s="755" t="s">
        <v>195</v>
      </c>
      <c r="F1" s="28"/>
      <c r="G1" s="1410" t="s">
        <v>1697</v>
      </c>
      <c r="H1" s="1411"/>
    </row>
    <row r="2" spans="1:8" ht="21.95" customHeight="1" x14ac:dyDescent="0.25">
      <c r="A2" s="589" t="s">
        <v>38</v>
      </c>
      <c r="B2" s="620"/>
      <c r="C2" s="1458">
        <f>'NOTES DGI - INS'!C3</f>
        <v>0</v>
      </c>
      <c r="D2" s="1458"/>
      <c r="E2" s="1458"/>
      <c r="F2" s="1458"/>
      <c r="G2" s="1458"/>
      <c r="H2" s="1458"/>
    </row>
    <row r="3" spans="1:8" x14ac:dyDescent="0.25">
      <c r="A3" s="589" t="s">
        <v>39</v>
      </c>
      <c r="B3" s="1458">
        <f>'NOTES DGI - INS'!B4</f>
        <v>0</v>
      </c>
      <c r="C3" s="1458"/>
      <c r="D3" s="1458"/>
      <c r="E3" s="1458"/>
      <c r="F3" s="1458"/>
      <c r="G3" s="591" t="s">
        <v>40</v>
      </c>
      <c r="H3" s="586">
        <f>'NOTES DGI - INS'!I4</f>
        <v>0</v>
      </c>
    </row>
    <row r="4" spans="1:8" x14ac:dyDescent="0.25">
      <c r="A4" s="589" t="s">
        <v>1465</v>
      </c>
      <c r="B4" s="623"/>
      <c r="C4" s="1459">
        <f>'NOTES DGI - INS'!C5</f>
        <v>0</v>
      </c>
      <c r="D4" s="1459"/>
      <c r="E4" s="621" t="s">
        <v>42</v>
      </c>
      <c r="F4" s="586">
        <f>'NOTES DGI - INS'!F5</f>
        <v>0</v>
      </c>
      <c r="G4" s="591" t="s">
        <v>43</v>
      </c>
      <c r="H4" s="586">
        <f>'NOTES DGI - INS'!I5</f>
        <v>0</v>
      </c>
    </row>
    <row r="5" spans="1:8" x14ac:dyDescent="0.25">
      <c r="A5" s="589" t="s">
        <v>1618</v>
      </c>
      <c r="B5" s="623"/>
      <c r="C5" s="1447">
        <f>'NOTES DGI - INS'!C6</f>
        <v>0</v>
      </c>
      <c r="D5" s="1447"/>
      <c r="E5" s="594"/>
      <c r="F5" s="463"/>
      <c r="G5" s="594"/>
      <c r="H5" s="463"/>
    </row>
    <row r="6" spans="1:8" ht="6" customHeight="1" x14ac:dyDescent="0.25">
      <c r="A6" s="7"/>
      <c r="B6" s="8"/>
      <c r="C6" s="351"/>
      <c r="D6" s="351"/>
      <c r="E6" s="348"/>
      <c r="F6" s="352"/>
      <c r="G6" s="349"/>
      <c r="H6" s="350"/>
    </row>
    <row r="7" spans="1:8" x14ac:dyDescent="0.25">
      <c r="A7" s="1945" t="s">
        <v>1192</v>
      </c>
      <c r="B7" s="1946"/>
      <c r="C7" s="1946"/>
      <c r="D7" s="1946"/>
      <c r="E7" s="1946"/>
      <c r="F7" s="1946"/>
      <c r="G7" s="1946"/>
      <c r="H7" s="1947"/>
    </row>
    <row r="8" spans="1:8" ht="6" customHeight="1" x14ac:dyDescent="0.25">
      <c r="A8" s="28"/>
      <c r="B8" s="28"/>
      <c r="C8" s="28"/>
      <c r="D8" s="28"/>
      <c r="E8" s="28"/>
      <c r="F8" s="28"/>
      <c r="G8" s="28"/>
      <c r="H8" s="28"/>
    </row>
    <row r="9" spans="1:8" ht="28.5" customHeight="1" x14ac:dyDescent="0.25">
      <c r="A9" s="1942" t="s">
        <v>1388</v>
      </c>
      <c r="B9" s="1943"/>
      <c r="C9" s="1943"/>
      <c r="D9" s="1943"/>
      <c r="E9" s="1943"/>
      <c r="F9" s="1944"/>
      <c r="G9" s="471" t="s">
        <v>610</v>
      </c>
      <c r="H9" s="471" t="s">
        <v>1193</v>
      </c>
    </row>
    <row r="10" spans="1:8" s="1" customFormat="1" x14ac:dyDescent="0.25">
      <c r="A10" s="660"/>
      <c r="B10" s="675" t="s">
        <v>1389</v>
      </c>
      <c r="C10" s="676"/>
      <c r="D10" s="676"/>
      <c r="E10" s="676"/>
      <c r="F10" s="661"/>
      <c r="G10" s="662"/>
      <c r="H10" s="662"/>
    </row>
    <row r="11" spans="1:8" s="1" customFormat="1" x14ac:dyDescent="0.25">
      <c r="A11" s="26"/>
      <c r="B11" s="677" t="s">
        <v>1390</v>
      </c>
      <c r="C11" s="678"/>
      <c r="D11" s="678"/>
      <c r="E11" s="678"/>
      <c r="F11" s="664"/>
      <c r="G11" s="665"/>
      <c r="H11" s="665"/>
    </row>
    <row r="12" spans="1:8" s="1" customFormat="1" x14ac:dyDescent="0.25">
      <c r="A12" s="26"/>
      <c r="B12" s="677" t="s">
        <v>1391</v>
      </c>
      <c r="C12" s="678"/>
      <c r="D12" s="678"/>
      <c r="E12" s="678"/>
      <c r="F12" s="664"/>
      <c r="G12" s="665"/>
      <c r="H12" s="665"/>
    </row>
    <row r="13" spans="1:8" s="1" customFormat="1" x14ac:dyDescent="0.25">
      <c r="A13" s="26"/>
      <c r="B13" s="677" t="s">
        <v>1392</v>
      </c>
      <c r="C13" s="678"/>
      <c r="D13" s="678"/>
      <c r="E13" s="678"/>
      <c r="F13" s="664"/>
      <c r="G13" s="665"/>
      <c r="H13" s="665"/>
    </row>
    <row r="14" spans="1:8" s="1" customFormat="1" ht="15.75" thickBot="1" x14ac:dyDescent="0.3">
      <c r="A14" s="26"/>
      <c r="B14" s="677" t="s">
        <v>1393</v>
      </c>
      <c r="C14" s="678"/>
      <c r="D14" s="678"/>
      <c r="E14" s="678"/>
      <c r="F14" s="664"/>
      <c r="G14" s="666"/>
      <c r="H14" s="666"/>
    </row>
    <row r="15" spans="1:8" s="1" customFormat="1" ht="16.5" thickTop="1" thickBot="1" x14ac:dyDescent="0.3">
      <c r="A15" s="667"/>
      <c r="B15" s="679"/>
      <c r="C15" s="680" t="s">
        <v>1394</v>
      </c>
      <c r="D15" s="678"/>
      <c r="E15" s="678"/>
      <c r="F15" s="664"/>
      <c r="G15" s="668">
        <f>SUM(G10:G14)</f>
        <v>0</v>
      </c>
      <c r="H15" s="668">
        <f>SUM(H10:H14)</f>
        <v>0</v>
      </c>
    </row>
    <row r="16" spans="1:8" s="1" customFormat="1" ht="16.5" thickTop="1" thickBot="1" x14ac:dyDescent="0.3">
      <c r="A16" s="667"/>
      <c r="B16" s="679"/>
      <c r="C16" s="680" t="s">
        <v>1395</v>
      </c>
      <c r="D16" s="678"/>
      <c r="E16" s="678"/>
      <c r="F16" s="664"/>
      <c r="G16" s="669"/>
      <c r="H16" s="669"/>
    </row>
    <row r="17" spans="1:8" s="1" customFormat="1" ht="15.75" thickTop="1" x14ac:dyDescent="0.25">
      <c r="A17" s="26"/>
      <c r="B17" s="677" t="s">
        <v>1396</v>
      </c>
      <c r="C17" s="678"/>
      <c r="D17" s="678"/>
      <c r="E17" s="678"/>
      <c r="F17" s="664"/>
      <c r="G17" s="670"/>
      <c r="H17" s="670"/>
    </row>
    <row r="18" spans="1:8" s="1" customFormat="1" x14ac:dyDescent="0.25">
      <c r="A18" s="26"/>
      <c r="B18" s="677" t="s">
        <v>1397</v>
      </c>
      <c r="C18" s="678"/>
      <c r="D18" s="678"/>
      <c r="E18" s="678"/>
      <c r="F18" s="664"/>
      <c r="G18" s="665"/>
      <c r="H18" s="665"/>
    </row>
    <row r="19" spans="1:8" s="1" customFormat="1" x14ac:dyDescent="0.25">
      <c r="A19" s="26"/>
      <c r="B19" s="677" t="s">
        <v>1398</v>
      </c>
      <c r="C19" s="678"/>
      <c r="D19" s="678"/>
      <c r="E19" s="678"/>
      <c r="F19" s="664"/>
      <c r="G19" s="665"/>
      <c r="H19" s="665"/>
    </row>
    <row r="20" spans="1:8" s="1" customFormat="1" x14ac:dyDescent="0.25">
      <c r="A20" s="26"/>
      <c r="B20" s="677" t="s">
        <v>1399</v>
      </c>
      <c r="C20" s="678"/>
      <c r="D20" s="678"/>
      <c r="E20" s="678"/>
      <c r="F20" s="664"/>
      <c r="G20" s="665"/>
      <c r="H20" s="665"/>
    </row>
    <row r="21" spans="1:8" s="1" customFormat="1" x14ac:dyDescent="0.25">
      <c r="A21" s="26"/>
      <c r="B21" s="677" t="s">
        <v>1400</v>
      </c>
      <c r="C21" s="678"/>
      <c r="D21" s="678"/>
      <c r="E21" s="678"/>
      <c r="F21" s="664"/>
      <c r="G21" s="665"/>
      <c r="H21" s="665"/>
    </row>
    <row r="22" spans="1:8" s="1" customFormat="1" ht="15.75" thickBot="1" x14ac:dyDescent="0.3">
      <c r="A22" s="26"/>
      <c r="B22" s="677" t="s">
        <v>1401</v>
      </c>
      <c r="C22" s="678"/>
      <c r="D22" s="678"/>
      <c r="E22" s="678"/>
      <c r="F22" s="664"/>
      <c r="G22" s="665"/>
      <c r="H22" s="665"/>
    </row>
    <row r="23" spans="1:8" s="1" customFormat="1" ht="16.5" thickTop="1" thickBot="1" x14ac:dyDescent="0.3">
      <c r="A23" s="663"/>
      <c r="B23" s="679"/>
      <c r="C23" s="680" t="s">
        <v>1402</v>
      </c>
      <c r="D23" s="678"/>
      <c r="E23" s="678"/>
      <c r="F23" s="664"/>
      <c r="G23" s="668">
        <f>SUM(G17:G22)</f>
        <v>0</v>
      </c>
      <c r="H23" s="668">
        <f>SUM(H17:H22)</f>
        <v>0</v>
      </c>
    </row>
    <row r="24" spans="1:8" s="1" customFormat="1" ht="16.5" thickTop="1" thickBot="1" x14ac:dyDescent="0.3">
      <c r="A24" s="667"/>
      <c r="B24" s="679"/>
      <c r="C24" s="680" t="s">
        <v>1403</v>
      </c>
      <c r="D24" s="678"/>
      <c r="E24" s="678"/>
      <c r="F24" s="664"/>
      <c r="G24" s="669"/>
      <c r="H24" s="669"/>
    </row>
    <row r="25" spans="1:8" s="1" customFormat="1" ht="16.5" thickTop="1" thickBot="1" x14ac:dyDescent="0.3">
      <c r="A25" s="667"/>
      <c r="B25" s="679"/>
      <c r="C25" s="680" t="s">
        <v>1404</v>
      </c>
      <c r="D25" s="678"/>
      <c r="E25" s="678"/>
      <c r="F25" s="664"/>
      <c r="G25" s="669"/>
      <c r="H25" s="669"/>
    </row>
    <row r="26" spans="1:8" s="1" customFormat="1" ht="15.75" thickTop="1" x14ac:dyDescent="0.25">
      <c r="A26" s="26"/>
      <c r="B26" s="677" t="s">
        <v>1405</v>
      </c>
      <c r="C26" s="678"/>
      <c r="D26" s="678"/>
      <c r="E26" s="678"/>
      <c r="F26" s="664"/>
      <c r="G26" s="665"/>
      <c r="H26" s="665"/>
    </row>
    <row r="27" spans="1:8" s="1" customFormat="1" ht="15.75" thickBot="1" x14ac:dyDescent="0.3">
      <c r="A27" s="26"/>
      <c r="B27" s="677" t="s">
        <v>1406</v>
      </c>
      <c r="C27" s="678"/>
      <c r="D27" s="678"/>
      <c r="E27" s="678"/>
      <c r="F27" s="664"/>
      <c r="G27" s="666"/>
      <c r="H27" s="666"/>
    </row>
    <row r="28" spans="1:8" s="1" customFormat="1" ht="15.75" thickTop="1" x14ac:dyDescent="0.25">
      <c r="A28" s="671"/>
      <c r="B28" s="681"/>
      <c r="C28" s="682" t="s">
        <v>1407</v>
      </c>
      <c r="D28" s="683"/>
      <c r="E28" s="683"/>
      <c r="F28" s="673"/>
      <c r="G28" s="674">
        <f>SUM(G26:G27)</f>
        <v>0</v>
      </c>
      <c r="H28" s="674">
        <f>SUM(H26:H27)</f>
        <v>0</v>
      </c>
    </row>
  </sheetData>
  <mergeCells count="8">
    <mergeCell ref="A9:F9"/>
    <mergeCell ref="A1:B1"/>
    <mergeCell ref="G1:H1"/>
    <mergeCell ref="C4:D4"/>
    <mergeCell ref="A7:H7"/>
    <mergeCell ref="C5:D5"/>
    <mergeCell ref="B3:F3"/>
    <mergeCell ref="C2:H2"/>
  </mergeCells>
  <dataValidations count="1">
    <dataValidation type="whole" allowBlank="1" showInputMessage="1" showErrorMessage="1" errorTitle="Attention!" error="Valeur numérique attendue" sqref="G10:H28">
      <formula1>-9999999999999</formula1>
      <formula2>9999999999999</formula2>
    </dataValidation>
  </dataValidations>
  <printOptions horizontalCentered="1"/>
  <pageMargins left="0.39370078740157483" right="0.39370078740157483"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C00000"/>
    <pageSetUpPr fitToPage="1"/>
  </sheetPr>
  <dimension ref="A1:AN61"/>
  <sheetViews>
    <sheetView showGridLines="0" topLeftCell="A2" zoomScale="40" zoomScaleNormal="40" zoomScalePageLayoutView="40" workbookViewId="0">
      <selection activeCell="E19" sqref="E19"/>
    </sheetView>
  </sheetViews>
  <sheetFormatPr baseColWidth="10" defaultRowHeight="15" x14ac:dyDescent="0.25"/>
  <cols>
    <col min="1" max="1" width="3.42578125" customWidth="1"/>
    <col min="2" max="2" width="0.85546875" customWidth="1"/>
    <col min="3" max="3" width="1.140625" customWidth="1"/>
    <col min="4" max="7" width="2.42578125" customWidth="1"/>
    <col min="8" max="8" width="13.42578125" customWidth="1"/>
    <col min="9" max="10" width="2.42578125" customWidth="1"/>
    <col min="11" max="11" width="1.85546875" customWidth="1"/>
    <col min="12" max="14" width="2.42578125" customWidth="1"/>
    <col min="15" max="15" width="2.140625" customWidth="1"/>
    <col min="16" max="16" width="1.28515625" customWidth="1"/>
    <col min="17" max="23" width="2.42578125" customWidth="1"/>
    <col min="24" max="24" width="1.28515625" customWidth="1"/>
    <col min="25" max="25" width="1.42578125" customWidth="1"/>
    <col min="26" max="26" width="2.28515625" customWidth="1"/>
    <col min="27" max="27" width="4" customWidth="1"/>
    <col min="28" max="28" width="3.28515625" customWidth="1"/>
    <col min="29" max="29" width="2.7109375" customWidth="1"/>
    <col min="30" max="30" width="2.85546875" customWidth="1"/>
    <col min="31" max="31" width="2.7109375" customWidth="1"/>
    <col min="32" max="32" width="2.28515625" customWidth="1"/>
    <col min="33" max="33" width="2.140625" customWidth="1"/>
    <col min="34" max="34" width="1.42578125" customWidth="1"/>
    <col min="35" max="35" width="2.28515625" customWidth="1"/>
    <col min="36" max="36" width="2.140625" customWidth="1"/>
    <col min="37" max="37" width="4" customWidth="1"/>
    <col min="38" max="38" width="2.140625" customWidth="1"/>
  </cols>
  <sheetData>
    <row r="1" spans="1:40" ht="15" customHeight="1" x14ac:dyDescent="0.25">
      <c r="A1" s="1237" t="s">
        <v>195</v>
      </c>
      <c r="B1" s="1237"/>
      <c r="C1" s="1237"/>
      <c r="D1" s="1237"/>
      <c r="E1" s="1237"/>
      <c r="F1" s="1237"/>
      <c r="G1" s="1237"/>
      <c r="H1" s="1237"/>
      <c r="I1" s="1237"/>
      <c r="J1" s="1237"/>
      <c r="K1" s="1237"/>
      <c r="L1" s="1237"/>
      <c r="M1" s="1237"/>
      <c r="N1" s="1237"/>
      <c r="O1" s="1237"/>
      <c r="P1" s="1237"/>
      <c r="Q1" s="1237"/>
      <c r="R1" s="1237"/>
      <c r="S1" s="1237"/>
      <c r="T1" s="1237"/>
      <c r="U1" s="1237"/>
      <c r="V1" s="1237"/>
      <c r="W1" s="1237"/>
      <c r="X1" s="1237"/>
      <c r="Y1" s="1237"/>
      <c r="Z1" s="1237"/>
      <c r="AA1" s="1237"/>
      <c r="AB1" s="1237"/>
      <c r="AC1" s="1237"/>
      <c r="AD1" s="1237"/>
      <c r="AE1" s="1237"/>
      <c r="AF1" s="1237"/>
      <c r="AG1" s="1237"/>
      <c r="AH1" s="1237"/>
      <c r="AI1" s="1237"/>
      <c r="AJ1" s="1237"/>
      <c r="AK1" s="1237"/>
      <c r="AL1" s="1237"/>
      <c r="AM1" s="431"/>
    </row>
    <row r="2" spans="1:40" ht="20.25" customHeight="1" x14ac:dyDescent="0.25">
      <c r="B2" s="382"/>
      <c r="C2" s="382"/>
      <c r="D2" s="382"/>
      <c r="E2" s="382"/>
      <c r="F2" s="382"/>
      <c r="G2" s="382"/>
      <c r="H2" s="382"/>
      <c r="I2" s="382"/>
      <c r="J2" s="382"/>
      <c r="K2" s="382"/>
      <c r="L2" s="382"/>
      <c r="M2" s="382"/>
      <c r="N2" s="382"/>
      <c r="O2" s="382"/>
      <c r="P2" s="382"/>
      <c r="Q2" s="382"/>
      <c r="R2" s="499"/>
      <c r="S2" s="499"/>
      <c r="T2" s="499"/>
      <c r="U2" s="499"/>
      <c r="V2" s="382"/>
      <c r="W2" s="382"/>
      <c r="X2" s="382"/>
      <c r="Y2" s="382"/>
      <c r="Z2" s="382"/>
      <c r="AA2" s="382"/>
      <c r="AB2" s="382"/>
      <c r="AC2" s="382"/>
      <c r="AD2" s="382"/>
      <c r="AE2" s="382"/>
      <c r="AF2" s="382"/>
      <c r="AG2" s="1247" t="s">
        <v>85</v>
      </c>
      <c r="AH2" s="1248"/>
      <c r="AI2" s="1248"/>
      <c r="AJ2" s="1248"/>
      <c r="AK2" s="1248"/>
      <c r="AL2" s="1249"/>
      <c r="AM2" s="431"/>
    </row>
    <row r="3" spans="1:40" s="406" customFormat="1" ht="15" customHeight="1" x14ac:dyDescent="0.2">
      <c r="A3" s="403" t="s">
        <v>38</v>
      </c>
      <c r="B3" s="403"/>
      <c r="C3" s="403"/>
      <c r="D3" s="404"/>
      <c r="E3" s="404"/>
      <c r="F3" s="404"/>
      <c r="G3" s="404"/>
      <c r="H3" s="404"/>
      <c r="I3" s="1252">
        <f>'FICHE R1'!E3</f>
        <v>0</v>
      </c>
      <c r="J3" s="1252"/>
      <c r="K3" s="1252"/>
      <c r="L3" s="1252"/>
      <c r="M3" s="1252"/>
      <c r="N3" s="1252"/>
      <c r="O3" s="1252"/>
      <c r="P3" s="1252"/>
      <c r="Q3" s="1252"/>
      <c r="R3" s="1252"/>
      <c r="S3" s="1252"/>
      <c r="T3" s="1252"/>
      <c r="U3" s="1252"/>
      <c r="V3" s="1252"/>
      <c r="W3" s="1252"/>
      <c r="X3" s="1252"/>
      <c r="Y3" s="1252"/>
      <c r="Z3" s="1252"/>
      <c r="AA3" s="1252"/>
      <c r="AB3" s="1252"/>
      <c r="AC3" s="1252"/>
      <c r="AD3" s="1252"/>
      <c r="AE3" s="1252"/>
      <c r="AF3" s="1252"/>
      <c r="AG3" s="1252"/>
      <c r="AH3" s="1252"/>
      <c r="AI3" s="1252"/>
      <c r="AJ3" s="1252"/>
      <c r="AK3" s="1252"/>
      <c r="AL3" s="1252"/>
      <c r="AM3" s="405"/>
      <c r="AN3" s="405"/>
    </row>
    <row r="4" spans="1:40" s="406" customFormat="1" ht="15" customHeight="1" x14ac:dyDescent="0.2">
      <c r="A4" s="404" t="s">
        <v>39</v>
      </c>
      <c r="B4" s="404"/>
      <c r="C4" s="404"/>
      <c r="D4" s="403"/>
      <c r="E4" s="1251">
        <f>'FICHE R1'!D4</f>
        <v>0</v>
      </c>
      <c r="F4" s="1251"/>
      <c r="G4" s="1251"/>
      <c r="H4" s="1251"/>
      <c r="I4" s="1251"/>
      <c r="J4" s="1251"/>
      <c r="K4" s="1251"/>
      <c r="L4" s="1251"/>
      <c r="M4" s="1251"/>
      <c r="N4" s="1251"/>
      <c r="O4" s="1251"/>
      <c r="P4" s="1251"/>
      <c r="Q4" s="1251"/>
      <c r="R4" s="1251"/>
      <c r="S4" s="1251"/>
      <c r="T4" s="1251"/>
      <c r="U4" s="1251"/>
      <c r="V4" s="1251"/>
      <c r="W4" s="1251"/>
      <c r="X4" s="1251"/>
      <c r="Y4" s="1251"/>
      <c r="Z4" s="1251"/>
      <c r="AA4" s="1251"/>
      <c r="AB4" s="407"/>
      <c r="AC4" s="412" t="s">
        <v>40</v>
      </c>
      <c r="AD4" s="413"/>
      <c r="AE4" s="413"/>
      <c r="AF4" s="414"/>
      <c r="AG4" s="411"/>
      <c r="AH4" s="411"/>
      <c r="AI4" s="1256">
        <f>'FICHE R1'!S4</f>
        <v>0</v>
      </c>
      <c r="AJ4" s="1256"/>
      <c r="AK4" s="1256"/>
      <c r="AL4" s="1256"/>
      <c r="AM4" s="405"/>
      <c r="AN4" s="405"/>
    </row>
    <row r="5" spans="1:40" s="406" customFormat="1" ht="15" customHeight="1" x14ac:dyDescent="0.2">
      <c r="A5" s="403" t="s">
        <v>1465</v>
      </c>
      <c r="B5" s="403"/>
      <c r="C5" s="404"/>
      <c r="D5" s="404"/>
      <c r="E5" s="404"/>
      <c r="F5" s="404"/>
      <c r="G5" s="404"/>
      <c r="H5" s="403"/>
      <c r="I5" s="1251">
        <f>'FICHE R1'!E5</f>
        <v>0</v>
      </c>
      <c r="J5" s="1251"/>
      <c r="K5" s="1251"/>
      <c r="L5" s="1251"/>
      <c r="M5" s="1251"/>
      <c r="N5" s="1251"/>
      <c r="O5" s="1251"/>
      <c r="P5" s="1251"/>
      <c r="Q5" s="1254" t="s">
        <v>42</v>
      </c>
      <c r="R5" s="1254"/>
      <c r="S5" s="1254"/>
      <c r="T5" s="1254"/>
      <c r="U5" s="1254"/>
      <c r="V5" s="1254"/>
      <c r="W5" s="1253">
        <f>'FICHE R1'!J5</f>
        <v>0</v>
      </c>
      <c r="X5" s="1253"/>
      <c r="Y5" s="1253"/>
      <c r="Z5" s="1253"/>
      <c r="AA5" s="1253"/>
      <c r="AB5" s="1253"/>
      <c r="AC5" s="403" t="s">
        <v>43</v>
      </c>
      <c r="AD5" s="409"/>
      <c r="AE5" s="408"/>
      <c r="AF5" s="408"/>
      <c r="AG5" s="408"/>
      <c r="AH5" s="408"/>
      <c r="AI5" s="1255">
        <f>'FICHE R1'!U5</f>
        <v>0</v>
      </c>
      <c r="AJ5" s="1255"/>
      <c r="AK5" s="1255"/>
      <c r="AL5" s="1255"/>
      <c r="AM5" s="405"/>
      <c r="AN5" s="405"/>
    </row>
    <row r="6" spans="1:40" s="193" customFormat="1" ht="15" customHeight="1" x14ac:dyDescent="0.2">
      <c r="A6" s="403" t="s">
        <v>1466</v>
      </c>
      <c r="I6" s="1250">
        <f>'FICHE R1'!E6</f>
        <v>0</v>
      </c>
      <c r="J6" s="1250"/>
      <c r="K6" s="1250"/>
      <c r="L6" s="1250"/>
      <c r="M6" s="1250"/>
      <c r="N6" s="1250"/>
      <c r="O6" s="1250"/>
      <c r="P6" s="1250"/>
      <c r="Q6" s="410"/>
      <c r="R6" s="410"/>
      <c r="S6" s="410"/>
      <c r="T6" s="410"/>
      <c r="U6" s="410"/>
      <c r="V6" s="410"/>
      <c r="W6" s="410"/>
      <c r="X6" s="410"/>
      <c r="Y6" s="410"/>
      <c r="Z6" s="410"/>
      <c r="AA6" s="410"/>
      <c r="AB6" s="410"/>
      <c r="AC6" s="410"/>
      <c r="AD6" s="410"/>
      <c r="AE6" s="410"/>
      <c r="AF6" s="410"/>
      <c r="AG6" s="410"/>
      <c r="AH6" s="410"/>
      <c r="AI6" s="410"/>
      <c r="AJ6" s="410"/>
      <c r="AK6" s="410"/>
      <c r="AL6" s="410"/>
    </row>
    <row r="7" spans="1:40" s="3" customFormat="1" ht="28.5" customHeight="1" x14ac:dyDescent="0.2">
      <c r="A7" s="1259" t="s">
        <v>1583</v>
      </c>
      <c r="B7" s="1259"/>
      <c r="C7" s="1259"/>
      <c r="D7" s="1259"/>
      <c r="E7" s="1259"/>
      <c r="F7" s="1259"/>
      <c r="G7" s="1259"/>
      <c r="H7" s="1259"/>
      <c r="I7" s="1259"/>
      <c r="J7" s="1259"/>
      <c r="K7" s="1259"/>
      <c r="L7" s="1259"/>
      <c r="M7" s="1259"/>
      <c r="N7" s="1259"/>
      <c r="O7" s="1259"/>
      <c r="P7" s="1259"/>
      <c r="Q7" s="1259"/>
      <c r="R7" s="1259"/>
      <c r="S7" s="1259"/>
      <c r="T7" s="1259"/>
      <c r="U7" s="1259"/>
      <c r="V7" s="1259"/>
      <c r="W7" s="1259"/>
      <c r="X7" s="1259"/>
      <c r="Y7" s="1259"/>
      <c r="Z7" s="1259"/>
      <c r="AA7" s="1259"/>
      <c r="AB7" s="1259"/>
      <c r="AC7" s="1259"/>
      <c r="AD7" s="1259"/>
      <c r="AE7" s="1259"/>
      <c r="AF7" s="1259"/>
      <c r="AG7" s="1259"/>
      <c r="AH7" s="1259"/>
      <c r="AI7" s="1259"/>
      <c r="AJ7" s="1259"/>
      <c r="AK7" s="1259"/>
      <c r="AL7" s="1259"/>
      <c r="AM7" s="46"/>
      <c r="AN7" s="46"/>
    </row>
    <row r="8" spans="1:40" s="3" customFormat="1" ht="16.5" customHeight="1" x14ac:dyDescent="0.2">
      <c r="A8" s="292"/>
      <c r="B8" s="293"/>
      <c r="C8" s="293"/>
      <c r="D8" s="293"/>
      <c r="E8" s="293"/>
      <c r="F8" s="293"/>
      <c r="G8" s="293"/>
      <c r="H8" s="293"/>
      <c r="I8" s="293"/>
      <c r="J8" s="293"/>
      <c r="K8" s="293"/>
      <c r="L8" s="293"/>
      <c r="M8" s="293"/>
      <c r="N8" s="293"/>
      <c r="O8" s="293"/>
      <c r="P8" s="293"/>
      <c r="Q8" s="293"/>
      <c r="R8" s="293"/>
      <c r="S8" s="294"/>
      <c r="T8" s="295"/>
      <c r="U8" s="296"/>
      <c r="V8" s="1248" t="s">
        <v>1480</v>
      </c>
      <c r="W8" s="1248"/>
      <c r="X8" s="1248"/>
      <c r="Y8" s="1248"/>
      <c r="Z8" s="1248"/>
      <c r="AA8" s="1248"/>
      <c r="AB8" s="1248"/>
      <c r="AC8" s="1248"/>
      <c r="AD8" s="1248"/>
      <c r="AE8" s="1248"/>
      <c r="AF8" s="1248"/>
      <c r="AG8" s="1248"/>
      <c r="AH8" s="1248"/>
      <c r="AI8" s="1248"/>
      <c r="AJ8" s="1248"/>
      <c r="AK8" s="1263"/>
      <c r="AL8" s="1249"/>
    </row>
    <row r="9" spans="1:40" s="3" customFormat="1" ht="15.75" customHeight="1" x14ac:dyDescent="0.2">
      <c r="A9" s="1257" t="s">
        <v>1471</v>
      </c>
      <c r="B9" s="1258"/>
      <c r="C9" s="297"/>
      <c r="D9" s="298" t="s">
        <v>1137</v>
      </c>
      <c r="E9" s="299"/>
      <c r="F9" s="299"/>
      <c r="G9" s="299"/>
      <c r="H9" s="299"/>
      <c r="I9" s="299"/>
      <c r="J9" s="299"/>
      <c r="K9" s="299"/>
      <c r="L9" s="299"/>
      <c r="M9" s="300"/>
      <c r="N9" s="301"/>
      <c r="O9" s="301"/>
      <c r="P9" s="301"/>
      <c r="Q9" s="326"/>
      <c r="R9" s="326"/>
      <c r="S9" s="302"/>
      <c r="T9" s="301"/>
      <c r="U9" s="303"/>
      <c r="V9" s="1265" t="s">
        <v>1477</v>
      </c>
      <c r="W9" s="1266"/>
      <c r="X9" s="304" t="s">
        <v>1481</v>
      </c>
      <c r="Y9" s="304"/>
      <c r="Z9" s="304"/>
      <c r="AA9" s="304"/>
      <c r="AB9" s="304"/>
      <c r="AC9" s="304"/>
      <c r="AD9" s="301"/>
      <c r="AE9" s="301"/>
      <c r="AF9" s="301"/>
      <c r="AG9" s="301"/>
      <c r="AH9" s="301"/>
      <c r="AI9" s="301"/>
      <c r="AJ9" s="305"/>
      <c r="AK9" s="327"/>
      <c r="AL9" s="303"/>
    </row>
    <row r="10" spans="1:40" s="3" customFormat="1" ht="6" customHeight="1" x14ac:dyDescent="0.2">
      <c r="A10" s="306"/>
      <c r="B10" s="300"/>
      <c r="C10" s="300"/>
      <c r="D10" s="299"/>
      <c r="E10" s="299"/>
      <c r="F10" s="299"/>
      <c r="G10" s="299"/>
      <c r="H10" s="299"/>
      <c r="I10" s="299"/>
      <c r="J10" s="299"/>
      <c r="K10" s="299"/>
      <c r="L10" s="299"/>
      <c r="M10" s="300"/>
      <c r="N10" s="301"/>
      <c r="O10" s="301"/>
      <c r="P10" s="301"/>
      <c r="Q10" s="307"/>
      <c r="R10" s="307"/>
      <c r="S10" s="302"/>
      <c r="T10" s="301"/>
      <c r="U10" s="303"/>
      <c r="V10" s="301"/>
      <c r="W10" s="301"/>
      <c r="X10" s="304"/>
      <c r="Y10" s="304"/>
      <c r="Z10" s="304"/>
      <c r="AA10" s="304"/>
      <c r="AB10" s="304"/>
      <c r="AC10" s="304"/>
      <c r="AD10" s="301"/>
      <c r="AE10" s="301"/>
      <c r="AF10" s="301"/>
      <c r="AG10" s="301"/>
      <c r="AH10" s="301"/>
      <c r="AI10" s="301"/>
      <c r="AJ10" s="308"/>
      <c r="AK10" s="302"/>
      <c r="AL10" s="303"/>
    </row>
    <row r="11" spans="1:40" s="3" customFormat="1" ht="15.75" customHeight="1" x14ac:dyDescent="0.2">
      <c r="A11" s="1257" t="s">
        <v>1472</v>
      </c>
      <c r="B11" s="1258"/>
      <c r="C11" s="297"/>
      <c r="D11" s="298" t="s">
        <v>1138</v>
      </c>
      <c r="E11" s="299"/>
      <c r="F11" s="299"/>
      <c r="G11" s="299"/>
      <c r="H11" s="299"/>
      <c r="I11" s="299"/>
      <c r="J11" s="299"/>
      <c r="K11" s="299"/>
      <c r="L11" s="299"/>
      <c r="M11" s="300"/>
      <c r="N11" s="301"/>
      <c r="O11" s="301"/>
      <c r="P11" s="301"/>
      <c r="Q11" s="326"/>
      <c r="R11" s="309"/>
      <c r="S11" s="302"/>
      <c r="T11" s="301"/>
      <c r="U11" s="303"/>
      <c r="V11" s="1267" t="s">
        <v>1478</v>
      </c>
      <c r="W11" s="1258"/>
      <c r="X11" s="304" t="s">
        <v>1482</v>
      </c>
      <c r="Y11" s="304"/>
      <c r="Z11" s="304"/>
      <c r="AA11" s="304"/>
      <c r="AB11" s="304"/>
      <c r="AC11" s="304"/>
      <c r="AD11" s="301"/>
      <c r="AE11" s="301"/>
      <c r="AF11" s="301"/>
      <c r="AG11" s="301"/>
      <c r="AH11" s="301"/>
      <c r="AI11" s="301"/>
      <c r="AJ11" s="308"/>
      <c r="AK11" s="327"/>
      <c r="AL11" s="303"/>
    </row>
    <row r="12" spans="1:40" s="3" customFormat="1" ht="6" customHeight="1" x14ac:dyDescent="0.2">
      <c r="A12" s="306"/>
      <c r="B12" s="300"/>
      <c r="C12" s="300"/>
      <c r="D12" s="299"/>
      <c r="E12" s="299"/>
      <c r="F12" s="299"/>
      <c r="G12" s="299"/>
      <c r="H12" s="299"/>
      <c r="I12" s="299"/>
      <c r="J12" s="299"/>
      <c r="K12" s="299"/>
      <c r="L12" s="299"/>
      <c r="M12" s="300"/>
      <c r="N12" s="301"/>
      <c r="O12" s="301"/>
      <c r="P12" s="301"/>
      <c r="Q12" s="307"/>
      <c r="R12" s="307"/>
      <c r="S12" s="302"/>
      <c r="T12" s="301"/>
      <c r="U12" s="303"/>
      <c r="V12" s="301"/>
      <c r="W12" s="301"/>
      <c r="X12" s="304"/>
      <c r="Y12" s="304"/>
      <c r="Z12" s="304"/>
      <c r="AA12" s="304"/>
      <c r="AB12" s="304"/>
      <c r="AC12" s="304"/>
      <c r="AD12" s="301"/>
      <c r="AE12" s="301"/>
      <c r="AF12" s="301"/>
      <c r="AG12" s="301"/>
      <c r="AH12" s="301"/>
      <c r="AI12" s="301"/>
      <c r="AJ12" s="308"/>
      <c r="AK12" s="302"/>
      <c r="AL12" s="303"/>
    </row>
    <row r="13" spans="1:40" s="3" customFormat="1" ht="15.75" customHeight="1" x14ac:dyDescent="0.2">
      <c r="A13" s="1257" t="s">
        <v>1473</v>
      </c>
      <c r="B13" s="1258"/>
      <c r="C13" s="297"/>
      <c r="D13" s="298" t="s">
        <v>1139</v>
      </c>
      <c r="E13" s="299"/>
      <c r="F13" s="299"/>
      <c r="G13" s="299"/>
      <c r="H13" s="299"/>
      <c r="I13" s="299"/>
      <c r="J13" s="299"/>
      <c r="K13" s="299"/>
      <c r="L13" s="299"/>
      <c r="M13" s="300"/>
      <c r="N13" s="301"/>
      <c r="O13" s="301"/>
      <c r="P13" s="301"/>
      <c r="Q13" s="326"/>
      <c r="R13" s="326"/>
      <c r="S13" s="302"/>
      <c r="T13" s="301"/>
      <c r="U13" s="303"/>
      <c r="V13" s="1267" t="s">
        <v>1479</v>
      </c>
      <c r="W13" s="1258"/>
      <c r="X13" s="304" t="s">
        <v>1483</v>
      </c>
      <c r="Y13" s="304"/>
      <c r="Z13" s="304"/>
      <c r="AA13" s="304"/>
      <c r="AB13" s="304"/>
      <c r="AC13" s="304"/>
      <c r="AD13" s="301"/>
      <c r="AE13" s="301"/>
      <c r="AF13" s="301"/>
      <c r="AG13" s="301"/>
      <c r="AH13" s="301"/>
      <c r="AI13" s="301"/>
      <c r="AJ13" s="308"/>
      <c r="AK13" s="327"/>
      <c r="AL13" s="303"/>
    </row>
    <row r="14" spans="1:40" s="3" customFormat="1" ht="6" customHeight="1" x14ac:dyDescent="0.2">
      <c r="A14" s="306"/>
      <c r="B14" s="300"/>
      <c r="C14" s="300"/>
      <c r="D14" s="299"/>
      <c r="E14" s="299"/>
      <c r="F14" s="299"/>
      <c r="G14" s="299"/>
      <c r="H14" s="299"/>
      <c r="I14" s="299"/>
      <c r="J14" s="299"/>
      <c r="K14" s="299"/>
      <c r="L14" s="299"/>
      <c r="M14" s="300"/>
      <c r="N14" s="301"/>
      <c r="O14" s="301"/>
      <c r="P14" s="301"/>
      <c r="Q14" s="307"/>
      <c r="R14" s="307"/>
      <c r="S14" s="302"/>
      <c r="T14" s="301"/>
      <c r="U14" s="303"/>
      <c r="V14" s="301"/>
      <c r="W14" s="301"/>
      <c r="X14" s="301"/>
      <c r="Y14" s="301"/>
      <c r="Z14" s="301"/>
      <c r="AA14" s="301"/>
      <c r="AB14" s="301"/>
      <c r="AC14" s="301"/>
      <c r="AD14" s="301"/>
      <c r="AE14" s="301"/>
      <c r="AF14" s="301"/>
      <c r="AG14" s="301"/>
      <c r="AH14" s="301"/>
      <c r="AI14" s="301"/>
      <c r="AJ14" s="308"/>
      <c r="AK14" s="301"/>
      <c r="AL14" s="303"/>
    </row>
    <row r="15" spans="1:40" s="3" customFormat="1" ht="15.75" customHeight="1" x14ac:dyDescent="0.2">
      <c r="A15" s="1257" t="s">
        <v>1474</v>
      </c>
      <c r="B15" s="1258"/>
      <c r="C15" s="297"/>
      <c r="D15" s="298" t="s">
        <v>93</v>
      </c>
      <c r="E15" s="299"/>
      <c r="F15" s="299"/>
      <c r="G15" s="299"/>
      <c r="H15" s="299"/>
      <c r="I15" s="299"/>
      <c r="J15" s="299"/>
      <c r="K15" s="299"/>
      <c r="L15" s="299"/>
      <c r="M15" s="300"/>
      <c r="N15" s="301"/>
      <c r="O15" s="301"/>
      <c r="P15" s="301"/>
      <c r="Q15" s="326"/>
      <c r="R15" s="326"/>
      <c r="S15" s="302"/>
      <c r="T15" s="301"/>
      <c r="U15" s="303"/>
      <c r="V15" s="301"/>
      <c r="W15" s="301"/>
      <c r="X15" s="301"/>
      <c r="Y15" s="301"/>
      <c r="Z15" s="301"/>
      <c r="AA15" s="301"/>
      <c r="AB15" s="301"/>
      <c r="AC15" s="301"/>
      <c r="AD15" s="301"/>
      <c r="AE15" s="301"/>
      <c r="AF15" s="301"/>
      <c r="AG15" s="301"/>
      <c r="AH15" s="301"/>
      <c r="AI15" s="301"/>
      <c r="AJ15" s="308"/>
      <c r="AK15" s="301"/>
      <c r="AL15" s="303"/>
    </row>
    <row r="16" spans="1:40" s="3" customFormat="1" ht="6" customHeight="1" x14ac:dyDescent="0.2">
      <c r="A16" s="306"/>
      <c r="B16" s="300"/>
      <c r="C16" s="300"/>
      <c r="D16" s="299"/>
      <c r="E16" s="299"/>
      <c r="F16" s="299"/>
      <c r="G16" s="299"/>
      <c r="H16" s="299"/>
      <c r="I16" s="299"/>
      <c r="J16" s="299"/>
      <c r="K16" s="299"/>
      <c r="L16" s="299"/>
      <c r="M16" s="300"/>
      <c r="N16" s="301"/>
      <c r="O16" s="301"/>
      <c r="P16" s="301"/>
      <c r="Q16" s="307"/>
      <c r="R16" s="307"/>
      <c r="S16" s="302"/>
      <c r="T16" s="301"/>
      <c r="U16" s="303"/>
      <c r="V16" s="301"/>
      <c r="W16" s="301"/>
      <c r="X16" s="301"/>
      <c r="Y16" s="301"/>
      <c r="Z16" s="301"/>
      <c r="AA16" s="301"/>
      <c r="AB16" s="301"/>
      <c r="AC16" s="301"/>
      <c r="AD16" s="301"/>
      <c r="AE16" s="301"/>
      <c r="AF16" s="301"/>
      <c r="AG16" s="301"/>
      <c r="AH16" s="301"/>
      <c r="AI16" s="301"/>
      <c r="AJ16" s="308"/>
      <c r="AK16" s="301"/>
      <c r="AL16" s="303"/>
    </row>
    <row r="17" spans="1:39" s="3" customFormat="1" ht="15.75" customHeight="1" x14ac:dyDescent="0.2">
      <c r="A17" s="1257" t="s">
        <v>1475</v>
      </c>
      <c r="B17" s="1258"/>
      <c r="C17" s="297"/>
      <c r="D17" s="298" t="s">
        <v>95</v>
      </c>
      <c r="E17" s="299"/>
      <c r="F17" s="299"/>
      <c r="G17" s="299"/>
      <c r="H17" s="299"/>
      <c r="I17" s="299"/>
      <c r="J17" s="299"/>
      <c r="K17" s="299"/>
      <c r="L17" s="299"/>
      <c r="M17" s="300"/>
      <c r="N17" s="301"/>
      <c r="O17" s="301"/>
      <c r="P17" s="301"/>
      <c r="Q17" s="326"/>
      <c r="R17" s="326"/>
      <c r="S17" s="302"/>
      <c r="T17" s="301"/>
      <c r="U17" s="303"/>
      <c r="V17" s="301"/>
      <c r="W17" s="301"/>
      <c r="X17" s="301"/>
      <c r="Y17" s="301"/>
      <c r="Z17" s="301"/>
      <c r="AA17" s="301"/>
      <c r="AB17" s="301"/>
      <c r="AC17" s="301"/>
      <c r="AD17" s="301"/>
      <c r="AE17" s="301"/>
      <c r="AF17" s="301"/>
      <c r="AG17" s="301"/>
      <c r="AH17" s="301"/>
      <c r="AI17" s="301"/>
      <c r="AJ17" s="308"/>
      <c r="AK17" s="301"/>
      <c r="AL17" s="303"/>
    </row>
    <row r="18" spans="1:39" s="3" customFormat="1" ht="12" x14ac:dyDescent="0.2">
      <c r="A18" s="308"/>
      <c r="B18" s="300"/>
      <c r="C18" s="297"/>
      <c r="D18" s="298" t="s">
        <v>96</v>
      </c>
      <c r="E18" s="299"/>
      <c r="F18" s="299"/>
      <c r="G18" s="299"/>
      <c r="H18" s="299"/>
      <c r="I18" s="299"/>
      <c r="J18" s="299"/>
      <c r="K18" s="299"/>
      <c r="L18" s="299"/>
      <c r="M18" s="300"/>
      <c r="N18" s="301"/>
      <c r="O18" s="301"/>
      <c r="P18" s="301"/>
      <c r="Q18" s="300"/>
      <c r="R18" s="300"/>
      <c r="S18" s="301"/>
      <c r="T18" s="301"/>
      <c r="U18" s="303"/>
      <c r="V18" s="301"/>
      <c r="W18" s="301"/>
      <c r="X18" s="301"/>
      <c r="Y18" s="301"/>
      <c r="Z18" s="301"/>
      <c r="AA18" s="301"/>
      <c r="AB18" s="301"/>
      <c r="AC18" s="301"/>
      <c r="AD18" s="301"/>
      <c r="AE18" s="301"/>
      <c r="AF18" s="301"/>
      <c r="AG18" s="301"/>
      <c r="AH18" s="301"/>
      <c r="AI18" s="301"/>
      <c r="AJ18" s="308"/>
      <c r="AK18" s="301"/>
      <c r="AL18" s="303"/>
    </row>
    <row r="19" spans="1:39" s="3" customFormat="1" ht="6" customHeight="1" x14ac:dyDescent="0.2">
      <c r="A19" s="306"/>
      <c r="B19" s="300"/>
      <c r="C19" s="300"/>
      <c r="D19" s="299"/>
      <c r="E19" s="299"/>
      <c r="F19" s="299"/>
      <c r="G19" s="299"/>
      <c r="H19" s="299"/>
      <c r="I19" s="299"/>
      <c r="J19" s="299"/>
      <c r="K19" s="299"/>
      <c r="L19" s="299"/>
      <c r="M19" s="300"/>
      <c r="N19" s="301"/>
      <c r="O19" s="301"/>
      <c r="P19" s="301"/>
      <c r="Q19" s="300"/>
      <c r="R19" s="300"/>
      <c r="S19" s="301"/>
      <c r="T19" s="301"/>
      <c r="U19" s="303"/>
      <c r="V19" s="301"/>
      <c r="W19" s="301"/>
      <c r="X19" s="301"/>
      <c r="Y19" s="301"/>
      <c r="Z19" s="301"/>
      <c r="AA19" s="301"/>
      <c r="AB19" s="301"/>
      <c r="AC19" s="301"/>
      <c r="AD19" s="301"/>
      <c r="AE19" s="301"/>
      <c r="AF19" s="301"/>
      <c r="AG19" s="301"/>
      <c r="AH19" s="301"/>
      <c r="AI19" s="301"/>
      <c r="AJ19" s="308"/>
      <c r="AK19" s="301"/>
      <c r="AL19" s="303"/>
    </row>
    <row r="20" spans="1:39" s="3" customFormat="1" ht="15.75" customHeight="1" x14ac:dyDescent="0.2">
      <c r="A20" s="1257" t="s">
        <v>1476</v>
      </c>
      <c r="B20" s="1258"/>
      <c r="C20" s="297"/>
      <c r="D20" s="298" t="s">
        <v>98</v>
      </c>
      <c r="E20" s="299"/>
      <c r="F20" s="299"/>
      <c r="G20" s="299"/>
      <c r="H20" s="299"/>
      <c r="I20" s="299"/>
      <c r="J20" s="299"/>
      <c r="K20" s="299"/>
      <c r="L20" s="299"/>
      <c r="M20" s="300"/>
      <c r="N20" s="301"/>
      <c r="O20" s="301"/>
      <c r="P20" s="301"/>
      <c r="Q20" s="326"/>
      <c r="R20" s="326"/>
      <c r="S20" s="326"/>
      <c r="T20" s="326"/>
      <c r="U20" s="303"/>
      <c r="V20" s="301"/>
      <c r="W20" s="301"/>
      <c r="X20" s="301"/>
      <c r="Y20" s="301"/>
      <c r="Z20" s="301"/>
      <c r="AA20" s="301"/>
      <c r="AB20" s="301"/>
      <c r="AC20" s="301"/>
      <c r="AD20" s="301"/>
      <c r="AE20" s="301"/>
      <c r="AF20" s="301"/>
      <c r="AG20" s="301"/>
      <c r="AH20" s="301"/>
      <c r="AI20" s="301"/>
      <c r="AJ20" s="308"/>
      <c r="AK20" s="301"/>
      <c r="AL20" s="303"/>
    </row>
    <row r="21" spans="1:39" s="3" customFormat="1" ht="11.25" x14ac:dyDescent="0.2">
      <c r="A21" s="310"/>
      <c r="B21" s="311"/>
      <c r="C21" s="311"/>
      <c r="D21" s="311"/>
      <c r="E21" s="311"/>
      <c r="F21" s="311"/>
      <c r="G21" s="311"/>
      <c r="H21" s="311"/>
      <c r="I21" s="311"/>
      <c r="J21" s="311"/>
      <c r="K21" s="311"/>
      <c r="L21" s="311"/>
      <c r="M21" s="311"/>
      <c r="N21" s="312"/>
      <c r="O21" s="312"/>
      <c r="P21" s="312"/>
      <c r="Q21" s="312"/>
      <c r="R21" s="312"/>
      <c r="S21" s="312"/>
      <c r="T21" s="312"/>
      <c r="U21" s="313"/>
      <c r="V21" s="312"/>
      <c r="W21" s="312"/>
      <c r="X21" s="312"/>
      <c r="Y21" s="312"/>
      <c r="Z21" s="312"/>
      <c r="AA21" s="312"/>
      <c r="AB21" s="312"/>
      <c r="AC21" s="312"/>
      <c r="AD21" s="312"/>
      <c r="AE21" s="312"/>
      <c r="AF21" s="312"/>
      <c r="AG21" s="312"/>
      <c r="AH21" s="312"/>
      <c r="AI21" s="312"/>
      <c r="AJ21" s="314"/>
      <c r="AK21" s="312"/>
      <c r="AL21" s="313"/>
    </row>
    <row r="22" spans="1:39" s="3" customFormat="1" ht="5.25" customHeight="1" x14ac:dyDescent="0.2">
      <c r="A22" s="315"/>
      <c r="B22" s="315"/>
      <c r="C22" s="315"/>
      <c r="D22" s="315"/>
      <c r="E22" s="315"/>
      <c r="F22" s="315"/>
      <c r="G22" s="315"/>
      <c r="H22" s="315"/>
      <c r="I22" s="315"/>
      <c r="J22" s="316"/>
      <c r="K22" s="316"/>
      <c r="L22" s="316"/>
      <c r="M22" s="316"/>
      <c r="N22" s="316"/>
      <c r="O22" s="316"/>
      <c r="P22" s="316"/>
      <c r="Q22" s="316"/>
      <c r="R22" s="316"/>
      <c r="S22" s="316"/>
      <c r="T22" s="316"/>
      <c r="U22" s="316"/>
      <c r="V22" s="316"/>
      <c r="W22" s="316"/>
      <c r="X22" s="316"/>
      <c r="Y22" s="316"/>
      <c r="Z22" s="316"/>
      <c r="AA22" s="316"/>
      <c r="AB22" s="316"/>
      <c r="AC22" s="316"/>
      <c r="AD22" s="316"/>
      <c r="AE22" s="316"/>
      <c r="AF22" s="316"/>
      <c r="AG22" s="316"/>
      <c r="AH22" s="316"/>
      <c r="AI22" s="316"/>
      <c r="AJ22" s="316"/>
      <c r="AK22" s="316"/>
      <c r="AL22" s="316"/>
      <c r="AM22" s="46"/>
    </row>
    <row r="23" spans="1:39" s="3" customFormat="1" ht="12.75" x14ac:dyDescent="0.2">
      <c r="A23" s="1264" t="s">
        <v>1484</v>
      </c>
      <c r="B23" s="1264"/>
      <c r="C23" s="1264"/>
      <c r="D23" s="1264"/>
      <c r="E23" s="1264"/>
      <c r="F23" s="1264"/>
      <c r="G23" s="1264"/>
      <c r="H23" s="1264"/>
      <c r="I23" s="1264"/>
      <c r="J23" s="1264"/>
      <c r="K23" s="1264"/>
      <c r="L23" s="1264"/>
      <c r="M23" s="1264"/>
      <c r="N23" s="1264"/>
      <c r="O23" s="1264"/>
      <c r="P23" s="1264"/>
      <c r="Q23" s="1264"/>
      <c r="R23" s="1264"/>
      <c r="S23" s="1264"/>
      <c r="T23" s="1264"/>
      <c r="U23" s="1264"/>
      <c r="V23" s="1264"/>
      <c r="W23" s="1264"/>
      <c r="X23" s="1264"/>
      <c r="Y23" s="1264"/>
      <c r="Z23" s="1264"/>
      <c r="AA23" s="1264"/>
      <c r="AB23" s="1264"/>
      <c r="AC23" s="1264"/>
      <c r="AD23" s="1264"/>
      <c r="AE23" s="1264"/>
      <c r="AF23" s="1264"/>
      <c r="AG23" s="1264"/>
      <c r="AH23" s="1264"/>
      <c r="AI23" s="1264"/>
      <c r="AJ23" s="1264"/>
      <c r="AK23" s="1264"/>
      <c r="AL23" s="1264"/>
      <c r="AM23" s="46"/>
    </row>
    <row r="24" spans="1:39" s="3" customFormat="1" ht="5.25" customHeight="1" x14ac:dyDescent="0.2">
      <c r="A24" s="317"/>
      <c r="B24" s="317"/>
      <c r="C24" s="317"/>
      <c r="D24" s="317"/>
      <c r="E24" s="317"/>
      <c r="F24" s="317"/>
      <c r="G24" s="317"/>
      <c r="H24" s="317"/>
      <c r="I24" s="317"/>
      <c r="J24" s="317"/>
      <c r="K24" s="317"/>
      <c r="L24" s="317"/>
      <c r="M24" s="317"/>
      <c r="N24" s="317"/>
      <c r="O24" s="317"/>
      <c r="P24" s="317"/>
      <c r="Q24" s="317"/>
      <c r="R24" s="317"/>
      <c r="S24" s="317"/>
      <c r="T24" s="317"/>
      <c r="U24" s="317"/>
      <c r="V24" s="317"/>
      <c r="W24" s="317"/>
      <c r="X24" s="317"/>
      <c r="Y24" s="317"/>
      <c r="Z24" s="317"/>
      <c r="AA24" s="317"/>
      <c r="AB24" s="317"/>
      <c r="AC24" s="317"/>
      <c r="AD24" s="317"/>
      <c r="AE24" s="317"/>
      <c r="AF24" s="317"/>
      <c r="AG24" s="317"/>
      <c r="AH24" s="317"/>
      <c r="AI24" s="317"/>
      <c r="AJ24" s="317"/>
      <c r="AK24" s="317"/>
      <c r="AL24" s="317"/>
      <c r="AM24" s="46"/>
    </row>
    <row r="25" spans="1:39" s="3" customFormat="1" ht="11.25" customHeight="1" x14ac:dyDescent="0.2">
      <c r="A25" s="1268" t="s">
        <v>2707</v>
      </c>
      <c r="B25" s="1268"/>
      <c r="C25" s="1268"/>
      <c r="D25" s="1268"/>
      <c r="E25" s="1268"/>
      <c r="F25" s="1268"/>
      <c r="G25" s="1268"/>
      <c r="H25" s="1268"/>
      <c r="I25" s="1268"/>
      <c r="J25" s="1268"/>
      <c r="K25" s="1268"/>
      <c r="L25" s="1268"/>
      <c r="M25" s="1268"/>
      <c r="N25" s="1268"/>
      <c r="O25" s="1268"/>
      <c r="P25" s="1279" t="s">
        <v>2706</v>
      </c>
      <c r="Q25" s="1280"/>
      <c r="R25" s="1280"/>
      <c r="S25" s="1280"/>
      <c r="T25" s="1280"/>
      <c r="U25" s="1280"/>
      <c r="V25" s="1280"/>
      <c r="W25" s="1280"/>
      <c r="X25" s="1281"/>
      <c r="Y25" s="1271" t="s">
        <v>2705</v>
      </c>
      <c r="Z25" s="1271"/>
      <c r="AA25" s="1271"/>
      <c r="AB25" s="1271"/>
      <c r="AC25" s="1271"/>
      <c r="AD25" s="1271"/>
      <c r="AE25" s="1271"/>
      <c r="AF25" s="1271"/>
      <c r="AG25" s="1271"/>
      <c r="AH25" s="318"/>
      <c r="AI25" s="1274" t="s">
        <v>2708</v>
      </c>
      <c r="AJ25" s="1271"/>
      <c r="AK25" s="1271"/>
      <c r="AL25" s="1271"/>
    </row>
    <row r="26" spans="1:39" s="3" customFormat="1" ht="12" x14ac:dyDescent="0.2">
      <c r="A26" s="1269"/>
      <c r="B26" s="1269"/>
      <c r="C26" s="1269"/>
      <c r="D26" s="1269"/>
      <c r="E26" s="1269"/>
      <c r="F26" s="1269"/>
      <c r="G26" s="1269"/>
      <c r="H26" s="1269"/>
      <c r="I26" s="1269"/>
      <c r="J26" s="1269"/>
      <c r="K26" s="1269"/>
      <c r="L26" s="1269"/>
      <c r="M26" s="1269"/>
      <c r="N26" s="1269"/>
      <c r="O26" s="1269"/>
      <c r="P26" s="1282"/>
      <c r="Q26" s="1283"/>
      <c r="R26" s="1283"/>
      <c r="S26" s="1283"/>
      <c r="T26" s="1283"/>
      <c r="U26" s="1283"/>
      <c r="V26" s="1283"/>
      <c r="W26" s="1283"/>
      <c r="X26" s="1284"/>
      <c r="Y26" s="1272"/>
      <c r="Z26" s="1272"/>
      <c r="AA26" s="1272"/>
      <c r="AB26" s="1272"/>
      <c r="AC26" s="1272"/>
      <c r="AD26" s="1272"/>
      <c r="AE26" s="1272"/>
      <c r="AF26" s="1272"/>
      <c r="AG26" s="1272"/>
      <c r="AH26" s="319"/>
      <c r="AI26" s="1275"/>
      <c r="AJ26" s="1272"/>
      <c r="AK26" s="1272"/>
      <c r="AL26" s="1272"/>
    </row>
    <row r="27" spans="1:39" s="3" customFormat="1" ht="20.25" customHeight="1" x14ac:dyDescent="0.2">
      <c r="A27" s="1270"/>
      <c r="B27" s="1270"/>
      <c r="C27" s="1270"/>
      <c r="D27" s="1270"/>
      <c r="E27" s="1270"/>
      <c r="F27" s="1270"/>
      <c r="G27" s="1270"/>
      <c r="H27" s="1270"/>
      <c r="I27" s="1270"/>
      <c r="J27" s="1270"/>
      <c r="K27" s="1270"/>
      <c r="L27" s="1270"/>
      <c r="M27" s="1270"/>
      <c r="N27" s="1270"/>
      <c r="O27" s="1270"/>
      <c r="P27" s="1285"/>
      <c r="Q27" s="1286"/>
      <c r="R27" s="1286"/>
      <c r="S27" s="1286"/>
      <c r="T27" s="1286"/>
      <c r="U27" s="1286"/>
      <c r="V27" s="1286"/>
      <c r="W27" s="1286"/>
      <c r="X27" s="1287"/>
      <c r="Y27" s="1273"/>
      <c r="Z27" s="1273"/>
      <c r="AA27" s="1273"/>
      <c r="AB27" s="1273"/>
      <c r="AC27" s="1273"/>
      <c r="AD27" s="1273"/>
      <c r="AE27" s="1273"/>
      <c r="AF27" s="1273"/>
      <c r="AG27" s="1273"/>
      <c r="AH27" s="320"/>
      <c r="AI27" s="1276"/>
      <c r="AJ27" s="1273"/>
      <c r="AK27" s="1273"/>
      <c r="AL27" s="1273"/>
    </row>
    <row r="28" spans="1:39" s="3" customFormat="1" ht="5.25" customHeight="1" x14ac:dyDescent="0.2">
      <c r="A28" s="321"/>
      <c r="B28" s="317"/>
      <c r="C28" s="317"/>
      <c r="D28" s="317"/>
      <c r="E28" s="317"/>
      <c r="F28" s="317"/>
      <c r="G28" s="317"/>
      <c r="H28" s="317"/>
      <c r="I28" s="317"/>
      <c r="J28" s="317"/>
      <c r="K28" s="317"/>
      <c r="L28" s="317"/>
      <c r="M28" s="317"/>
      <c r="N28" s="317"/>
      <c r="O28" s="322"/>
      <c r="P28" s="317"/>
      <c r="Q28" s="317"/>
      <c r="R28" s="317"/>
      <c r="S28" s="317"/>
      <c r="T28" s="317"/>
      <c r="U28" s="317"/>
      <c r="V28" s="317"/>
      <c r="W28" s="317"/>
      <c r="X28" s="317"/>
      <c r="Y28" s="321"/>
      <c r="Z28" s="317"/>
      <c r="AA28" s="317"/>
      <c r="AB28" s="317"/>
      <c r="AC28" s="317"/>
      <c r="AD28" s="317"/>
      <c r="AE28" s="317"/>
      <c r="AF28" s="317"/>
      <c r="AG28" s="322"/>
      <c r="AH28" s="317"/>
      <c r="AI28" s="323"/>
      <c r="AJ28" s="317"/>
      <c r="AK28" s="317"/>
      <c r="AL28" s="322"/>
    </row>
    <row r="29" spans="1:39" s="468" customFormat="1" ht="18.95" customHeight="1" x14ac:dyDescent="0.25">
      <c r="A29" s="863"/>
      <c r="B29" s="1261"/>
      <c r="C29" s="1261"/>
      <c r="D29" s="1261"/>
      <c r="E29" s="1261"/>
      <c r="F29" s="1261"/>
      <c r="G29" s="1261"/>
      <c r="H29" s="1261"/>
      <c r="I29" s="1261"/>
      <c r="J29" s="1261"/>
      <c r="K29" s="1261"/>
      <c r="L29" s="1261"/>
      <c r="M29" s="1261"/>
      <c r="N29" s="1261"/>
      <c r="O29" s="1262"/>
      <c r="P29" s="864"/>
      <c r="Q29" s="888"/>
      <c r="R29" s="888"/>
      <c r="S29" s="888"/>
      <c r="T29" s="888"/>
      <c r="U29" s="888"/>
      <c r="V29" s="888"/>
      <c r="W29" s="888"/>
      <c r="X29" s="865"/>
      <c r="Y29" s="866"/>
      <c r="Z29" s="1296"/>
      <c r="AA29" s="1296"/>
      <c r="AB29" s="1296"/>
      <c r="AC29" s="1296"/>
      <c r="AD29" s="1296"/>
      <c r="AE29" s="1296"/>
      <c r="AF29" s="1296"/>
      <c r="AG29" s="867"/>
      <c r="AH29" s="868"/>
      <c r="AI29" s="1260"/>
      <c r="AJ29" s="1260"/>
      <c r="AK29" s="1260"/>
      <c r="AL29" s="867"/>
    </row>
    <row r="30" spans="1:39" s="468" customFormat="1" ht="5.25" customHeight="1" x14ac:dyDescent="0.25">
      <c r="A30" s="869"/>
      <c r="B30" s="891"/>
      <c r="C30" s="891"/>
      <c r="D30" s="891"/>
      <c r="E30" s="891"/>
      <c r="F30" s="891"/>
      <c r="G30" s="891"/>
      <c r="H30" s="891"/>
      <c r="I30" s="891"/>
      <c r="J30" s="891"/>
      <c r="K30" s="891"/>
      <c r="L30" s="891"/>
      <c r="M30" s="891"/>
      <c r="N30" s="891"/>
      <c r="O30" s="892"/>
      <c r="P30" s="864"/>
      <c r="Q30" s="864"/>
      <c r="R30" s="864"/>
      <c r="S30" s="864"/>
      <c r="T30" s="864"/>
      <c r="U30" s="864"/>
      <c r="V30" s="864"/>
      <c r="W30" s="864"/>
      <c r="X30" s="864"/>
      <c r="Y30" s="866"/>
      <c r="Z30" s="864"/>
      <c r="AA30" s="864"/>
      <c r="AB30" s="864"/>
      <c r="AC30" s="864"/>
      <c r="AD30" s="864"/>
      <c r="AE30" s="864"/>
      <c r="AF30" s="864"/>
      <c r="AG30" s="867"/>
      <c r="AH30" s="868"/>
      <c r="AI30" s="868"/>
      <c r="AJ30" s="868"/>
      <c r="AK30" s="868"/>
      <c r="AL30" s="867"/>
    </row>
    <row r="31" spans="1:39" s="468" customFormat="1" ht="5.25" customHeight="1" x14ac:dyDescent="0.25">
      <c r="A31" s="870"/>
      <c r="B31" s="893"/>
      <c r="C31" s="893"/>
      <c r="D31" s="893"/>
      <c r="E31" s="893"/>
      <c r="F31" s="893"/>
      <c r="G31" s="893"/>
      <c r="H31" s="893"/>
      <c r="I31" s="893"/>
      <c r="J31" s="893"/>
      <c r="K31" s="893"/>
      <c r="L31" s="893"/>
      <c r="M31" s="893"/>
      <c r="N31" s="893"/>
      <c r="O31" s="894"/>
      <c r="P31" s="871"/>
      <c r="Q31" s="871"/>
      <c r="R31" s="871"/>
      <c r="S31" s="871"/>
      <c r="T31" s="871"/>
      <c r="U31" s="871"/>
      <c r="V31" s="871"/>
      <c r="W31" s="871"/>
      <c r="X31" s="871"/>
      <c r="Y31" s="872"/>
      <c r="Z31" s="871"/>
      <c r="AA31" s="871"/>
      <c r="AB31" s="871"/>
      <c r="AC31" s="871"/>
      <c r="AD31" s="871"/>
      <c r="AE31" s="871"/>
      <c r="AF31" s="871"/>
      <c r="AG31" s="873"/>
      <c r="AH31" s="874"/>
      <c r="AI31" s="874"/>
      <c r="AJ31" s="874"/>
      <c r="AK31" s="874"/>
      <c r="AL31" s="873"/>
    </row>
    <row r="32" spans="1:39" s="468" customFormat="1" ht="18.95" customHeight="1" x14ac:dyDescent="0.25">
      <c r="A32" s="863"/>
      <c r="B32" s="1297"/>
      <c r="C32" s="1297"/>
      <c r="D32" s="1297"/>
      <c r="E32" s="1297"/>
      <c r="F32" s="1297"/>
      <c r="G32" s="1297"/>
      <c r="H32" s="1297"/>
      <c r="I32" s="1297"/>
      <c r="J32" s="1297"/>
      <c r="K32" s="1297"/>
      <c r="L32" s="1297"/>
      <c r="M32" s="1297"/>
      <c r="N32" s="1297"/>
      <c r="O32" s="1298"/>
      <c r="P32" s="864"/>
      <c r="Q32" s="888"/>
      <c r="R32" s="888"/>
      <c r="S32" s="888"/>
      <c r="T32" s="888"/>
      <c r="U32" s="888"/>
      <c r="V32" s="888"/>
      <c r="W32" s="888"/>
      <c r="X32" s="864"/>
      <c r="Y32" s="866"/>
      <c r="Z32" s="1296"/>
      <c r="AA32" s="1296"/>
      <c r="AB32" s="1296"/>
      <c r="AC32" s="1296"/>
      <c r="AD32" s="1296"/>
      <c r="AE32" s="1296"/>
      <c r="AF32" s="1296"/>
      <c r="AG32" s="867"/>
      <c r="AH32" s="868"/>
      <c r="AI32" s="1260"/>
      <c r="AJ32" s="1260"/>
      <c r="AK32" s="1260"/>
      <c r="AL32" s="867"/>
    </row>
    <row r="33" spans="1:38" s="468" customFormat="1" ht="5.25" customHeight="1" x14ac:dyDescent="0.25">
      <c r="A33" s="869"/>
      <c r="B33" s="891"/>
      <c r="C33" s="891"/>
      <c r="D33" s="891"/>
      <c r="E33" s="891"/>
      <c r="F33" s="891"/>
      <c r="G33" s="891"/>
      <c r="H33" s="891"/>
      <c r="I33" s="891"/>
      <c r="J33" s="891"/>
      <c r="K33" s="891"/>
      <c r="L33" s="891"/>
      <c r="M33" s="891"/>
      <c r="N33" s="891"/>
      <c r="O33" s="892"/>
      <c r="P33" s="864"/>
      <c r="Q33" s="864"/>
      <c r="R33" s="864"/>
      <c r="S33" s="864"/>
      <c r="T33" s="864"/>
      <c r="U33" s="864"/>
      <c r="V33" s="864"/>
      <c r="W33" s="864"/>
      <c r="X33" s="864"/>
      <c r="Y33" s="866"/>
      <c r="Z33" s="864"/>
      <c r="AA33" s="864"/>
      <c r="AB33" s="864"/>
      <c r="AC33" s="864"/>
      <c r="AD33" s="864"/>
      <c r="AE33" s="864"/>
      <c r="AF33" s="864"/>
      <c r="AG33" s="867"/>
      <c r="AH33" s="868"/>
      <c r="AI33" s="868"/>
      <c r="AJ33" s="868"/>
      <c r="AK33" s="868"/>
      <c r="AL33" s="867"/>
    </row>
    <row r="34" spans="1:38" s="468" customFormat="1" ht="5.25" customHeight="1" x14ac:dyDescent="0.25">
      <c r="A34" s="870"/>
      <c r="B34" s="893"/>
      <c r="C34" s="893"/>
      <c r="D34" s="893"/>
      <c r="E34" s="893"/>
      <c r="F34" s="893"/>
      <c r="G34" s="893"/>
      <c r="H34" s="893"/>
      <c r="I34" s="893"/>
      <c r="J34" s="893"/>
      <c r="K34" s="893"/>
      <c r="L34" s="893"/>
      <c r="M34" s="893"/>
      <c r="N34" s="893"/>
      <c r="O34" s="894"/>
      <c r="P34" s="871"/>
      <c r="Q34" s="871"/>
      <c r="R34" s="871"/>
      <c r="S34" s="871"/>
      <c r="T34" s="871"/>
      <c r="U34" s="871"/>
      <c r="V34" s="871"/>
      <c r="W34" s="871"/>
      <c r="X34" s="871"/>
      <c r="Y34" s="872"/>
      <c r="Z34" s="871"/>
      <c r="AA34" s="871"/>
      <c r="AB34" s="871"/>
      <c r="AC34" s="871"/>
      <c r="AD34" s="871"/>
      <c r="AE34" s="871"/>
      <c r="AF34" s="871"/>
      <c r="AG34" s="873"/>
      <c r="AH34" s="874"/>
      <c r="AI34" s="874"/>
      <c r="AJ34" s="874"/>
      <c r="AK34" s="874"/>
      <c r="AL34" s="873"/>
    </row>
    <row r="35" spans="1:38" s="468" customFormat="1" ht="18.95" customHeight="1" x14ac:dyDescent="0.25">
      <c r="A35" s="863"/>
      <c r="B35" s="1297"/>
      <c r="C35" s="1297"/>
      <c r="D35" s="1297"/>
      <c r="E35" s="1297"/>
      <c r="F35" s="1297"/>
      <c r="G35" s="1297"/>
      <c r="H35" s="1297"/>
      <c r="I35" s="1297"/>
      <c r="J35" s="1297"/>
      <c r="K35" s="1297"/>
      <c r="L35" s="1297"/>
      <c r="M35" s="1297"/>
      <c r="N35" s="1297"/>
      <c r="O35" s="1298"/>
      <c r="P35" s="864"/>
      <c r="Q35" s="888"/>
      <c r="R35" s="888"/>
      <c r="S35" s="888"/>
      <c r="T35" s="888"/>
      <c r="U35" s="888"/>
      <c r="V35" s="888"/>
      <c r="W35" s="888"/>
      <c r="X35" s="864"/>
      <c r="Y35" s="866"/>
      <c r="Z35" s="1296"/>
      <c r="AA35" s="1296"/>
      <c r="AB35" s="1296"/>
      <c r="AC35" s="1296"/>
      <c r="AD35" s="1296"/>
      <c r="AE35" s="1296"/>
      <c r="AF35" s="1296"/>
      <c r="AG35" s="867"/>
      <c r="AH35" s="868"/>
      <c r="AI35" s="1260"/>
      <c r="AJ35" s="1260">
        <v>0</v>
      </c>
      <c r="AK35" s="1260"/>
      <c r="AL35" s="867"/>
    </row>
    <row r="36" spans="1:38" s="468" customFormat="1" ht="5.25" customHeight="1" x14ac:dyDescent="0.25">
      <c r="A36" s="869"/>
      <c r="B36" s="891"/>
      <c r="C36" s="891"/>
      <c r="D36" s="891"/>
      <c r="E36" s="891"/>
      <c r="F36" s="891"/>
      <c r="G36" s="891"/>
      <c r="H36" s="891"/>
      <c r="I36" s="891"/>
      <c r="J36" s="891"/>
      <c r="K36" s="891"/>
      <c r="L36" s="891"/>
      <c r="M36" s="891"/>
      <c r="N36" s="891"/>
      <c r="O36" s="892"/>
      <c r="P36" s="864"/>
      <c r="Q36" s="864"/>
      <c r="R36" s="864"/>
      <c r="S36" s="864"/>
      <c r="T36" s="864"/>
      <c r="U36" s="864"/>
      <c r="V36" s="864"/>
      <c r="W36" s="864"/>
      <c r="X36" s="864"/>
      <c r="Y36" s="866"/>
      <c r="Z36" s="864"/>
      <c r="AA36" s="864"/>
      <c r="AB36" s="864"/>
      <c r="AC36" s="864"/>
      <c r="AD36" s="864"/>
      <c r="AE36" s="864"/>
      <c r="AF36" s="864"/>
      <c r="AG36" s="867"/>
      <c r="AH36" s="868"/>
      <c r="AI36" s="868"/>
      <c r="AJ36" s="868"/>
      <c r="AK36" s="868"/>
      <c r="AL36" s="867"/>
    </row>
    <row r="37" spans="1:38" s="468" customFormat="1" ht="5.25" customHeight="1" x14ac:dyDescent="0.25">
      <c r="A37" s="870"/>
      <c r="B37" s="893"/>
      <c r="C37" s="893"/>
      <c r="D37" s="893"/>
      <c r="E37" s="893"/>
      <c r="F37" s="893"/>
      <c r="G37" s="893"/>
      <c r="H37" s="893"/>
      <c r="I37" s="893"/>
      <c r="J37" s="893"/>
      <c r="K37" s="893"/>
      <c r="L37" s="893"/>
      <c r="M37" s="893"/>
      <c r="N37" s="893"/>
      <c r="O37" s="894"/>
      <c r="P37" s="871"/>
      <c r="Q37" s="871"/>
      <c r="R37" s="871"/>
      <c r="S37" s="871"/>
      <c r="T37" s="871"/>
      <c r="U37" s="871"/>
      <c r="V37" s="871"/>
      <c r="W37" s="871"/>
      <c r="X37" s="871"/>
      <c r="Y37" s="872"/>
      <c r="Z37" s="871"/>
      <c r="AA37" s="871"/>
      <c r="AB37" s="871"/>
      <c r="AC37" s="871"/>
      <c r="AD37" s="871"/>
      <c r="AE37" s="871"/>
      <c r="AF37" s="871"/>
      <c r="AG37" s="873"/>
      <c r="AH37" s="874"/>
      <c r="AI37" s="874"/>
      <c r="AJ37" s="874"/>
      <c r="AK37" s="874"/>
      <c r="AL37" s="873"/>
    </row>
    <row r="38" spans="1:38" s="468" customFormat="1" ht="18.95" customHeight="1" x14ac:dyDescent="0.25">
      <c r="A38" s="863"/>
      <c r="B38" s="1297"/>
      <c r="C38" s="1297"/>
      <c r="D38" s="1297"/>
      <c r="E38" s="1297"/>
      <c r="F38" s="1297"/>
      <c r="G38" s="1297"/>
      <c r="H38" s="1297"/>
      <c r="I38" s="1297"/>
      <c r="J38" s="1297"/>
      <c r="K38" s="1297"/>
      <c r="L38" s="1297"/>
      <c r="M38" s="1297"/>
      <c r="N38" s="1297"/>
      <c r="O38" s="1298"/>
      <c r="P38" s="864"/>
      <c r="Q38" s="888"/>
      <c r="R38" s="888"/>
      <c r="S38" s="888"/>
      <c r="T38" s="888"/>
      <c r="U38" s="888"/>
      <c r="V38" s="888"/>
      <c r="W38" s="888"/>
      <c r="X38" s="864"/>
      <c r="Y38" s="866"/>
      <c r="Z38" s="1296"/>
      <c r="AA38" s="1296"/>
      <c r="AB38" s="1296"/>
      <c r="AC38" s="1296"/>
      <c r="AD38" s="1296"/>
      <c r="AE38" s="1296"/>
      <c r="AF38" s="1296"/>
      <c r="AG38" s="867"/>
      <c r="AH38" s="868"/>
      <c r="AI38" s="1260"/>
      <c r="AJ38" s="1260">
        <v>0</v>
      </c>
      <c r="AK38" s="1260"/>
      <c r="AL38" s="867"/>
    </row>
    <row r="39" spans="1:38" s="468" customFormat="1" ht="5.25" customHeight="1" x14ac:dyDescent="0.25">
      <c r="A39" s="869"/>
      <c r="B39" s="891"/>
      <c r="C39" s="891"/>
      <c r="D39" s="891"/>
      <c r="E39" s="891"/>
      <c r="F39" s="891"/>
      <c r="G39" s="891"/>
      <c r="H39" s="891"/>
      <c r="I39" s="891"/>
      <c r="J39" s="891"/>
      <c r="K39" s="891"/>
      <c r="L39" s="891"/>
      <c r="M39" s="891"/>
      <c r="N39" s="891"/>
      <c r="O39" s="892"/>
      <c r="P39" s="864"/>
      <c r="Q39" s="864"/>
      <c r="R39" s="864"/>
      <c r="S39" s="864"/>
      <c r="T39" s="864"/>
      <c r="U39" s="864"/>
      <c r="V39" s="864"/>
      <c r="W39" s="864"/>
      <c r="X39" s="864"/>
      <c r="Y39" s="866"/>
      <c r="Z39" s="864"/>
      <c r="AA39" s="864"/>
      <c r="AB39" s="864"/>
      <c r="AC39" s="864"/>
      <c r="AD39" s="864"/>
      <c r="AE39" s="864"/>
      <c r="AF39" s="864"/>
      <c r="AG39" s="867"/>
      <c r="AH39" s="868"/>
      <c r="AI39" s="868"/>
      <c r="AJ39" s="868"/>
      <c r="AK39" s="868"/>
      <c r="AL39" s="867"/>
    </row>
    <row r="40" spans="1:38" s="468" customFormat="1" ht="5.25" customHeight="1" x14ac:dyDescent="0.25">
      <c r="A40" s="870"/>
      <c r="B40" s="893"/>
      <c r="C40" s="893"/>
      <c r="D40" s="893"/>
      <c r="E40" s="893"/>
      <c r="F40" s="893"/>
      <c r="G40" s="893"/>
      <c r="H40" s="893"/>
      <c r="I40" s="893"/>
      <c r="J40" s="893"/>
      <c r="K40" s="893"/>
      <c r="L40" s="893"/>
      <c r="M40" s="893"/>
      <c r="N40" s="893"/>
      <c r="O40" s="894"/>
      <c r="P40" s="871"/>
      <c r="Q40" s="871"/>
      <c r="R40" s="871"/>
      <c r="S40" s="871"/>
      <c r="T40" s="871"/>
      <c r="U40" s="871"/>
      <c r="V40" s="871"/>
      <c r="W40" s="871"/>
      <c r="X40" s="871"/>
      <c r="Y40" s="872"/>
      <c r="Z40" s="871"/>
      <c r="AA40" s="871"/>
      <c r="AB40" s="871"/>
      <c r="AC40" s="871"/>
      <c r="AD40" s="871"/>
      <c r="AE40" s="871"/>
      <c r="AF40" s="871"/>
      <c r="AG40" s="873"/>
      <c r="AH40" s="874"/>
      <c r="AI40" s="874"/>
      <c r="AJ40" s="874"/>
      <c r="AK40" s="874"/>
      <c r="AL40" s="873"/>
    </row>
    <row r="41" spans="1:38" s="468" customFormat="1" ht="18.95" customHeight="1" x14ac:dyDescent="0.25">
      <c r="A41" s="863"/>
      <c r="B41" s="1297"/>
      <c r="C41" s="1297"/>
      <c r="D41" s="1297"/>
      <c r="E41" s="1297"/>
      <c r="F41" s="1297"/>
      <c r="G41" s="1297"/>
      <c r="H41" s="1297"/>
      <c r="I41" s="1297"/>
      <c r="J41" s="1297"/>
      <c r="K41" s="1297"/>
      <c r="L41" s="1297"/>
      <c r="M41" s="1297"/>
      <c r="N41" s="1297"/>
      <c r="O41" s="1298"/>
      <c r="P41" s="864"/>
      <c r="Q41" s="888"/>
      <c r="R41" s="888"/>
      <c r="S41" s="888"/>
      <c r="T41" s="888"/>
      <c r="U41" s="888"/>
      <c r="V41" s="888"/>
      <c r="W41" s="888"/>
      <c r="X41" s="864"/>
      <c r="Y41" s="866"/>
      <c r="Z41" s="1296"/>
      <c r="AA41" s="1296"/>
      <c r="AB41" s="1296"/>
      <c r="AC41" s="1296"/>
      <c r="AD41" s="1296"/>
      <c r="AE41" s="1296"/>
      <c r="AF41" s="1296"/>
      <c r="AG41" s="867"/>
      <c r="AH41" s="868"/>
      <c r="AI41" s="1260"/>
      <c r="AJ41" s="1260">
        <v>0</v>
      </c>
      <c r="AK41" s="1260"/>
      <c r="AL41" s="867"/>
    </row>
    <row r="42" spans="1:38" s="468" customFormat="1" ht="5.25" customHeight="1" x14ac:dyDescent="0.25">
      <c r="A42" s="869"/>
      <c r="B42" s="891"/>
      <c r="C42" s="891"/>
      <c r="D42" s="891"/>
      <c r="E42" s="891"/>
      <c r="F42" s="891"/>
      <c r="G42" s="891"/>
      <c r="H42" s="891"/>
      <c r="I42" s="891"/>
      <c r="J42" s="891"/>
      <c r="K42" s="891"/>
      <c r="L42" s="891"/>
      <c r="M42" s="891"/>
      <c r="N42" s="891"/>
      <c r="O42" s="892"/>
      <c r="P42" s="864"/>
      <c r="Q42" s="864"/>
      <c r="R42" s="864"/>
      <c r="S42" s="864"/>
      <c r="T42" s="864"/>
      <c r="U42" s="864"/>
      <c r="V42" s="864"/>
      <c r="W42" s="864"/>
      <c r="X42" s="864"/>
      <c r="Y42" s="866"/>
      <c r="Z42" s="864"/>
      <c r="AA42" s="864"/>
      <c r="AB42" s="864"/>
      <c r="AC42" s="864"/>
      <c r="AD42" s="864"/>
      <c r="AE42" s="864"/>
      <c r="AF42" s="864"/>
      <c r="AG42" s="867"/>
      <c r="AH42" s="868"/>
      <c r="AI42" s="868"/>
      <c r="AJ42" s="868"/>
      <c r="AK42" s="868"/>
      <c r="AL42" s="867"/>
    </row>
    <row r="43" spans="1:38" s="468" customFormat="1" ht="5.25" customHeight="1" x14ac:dyDescent="0.25">
      <c r="A43" s="870"/>
      <c r="B43" s="893"/>
      <c r="C43" s="893"/>
      <c r="D43" s="893"/>
      <c r="E43" s="893"/>
      <c r="F43" s="893"/>
      <c r="G43" s="893"/>
      <c r="H43" s="893"/>
      <c r="I43" s="893"/>
      <c r="J43" s="893"/>
      <c r="K43" s="893"/>
      <c r="L43" s="893"/>
      <c r="M43" s="893"/>
      <c r="N43" s="893"/>
      <c r="O43" s="894"/>
      <c r="P43" s="871"/>
      <c r="Q43" s="871"/>
      <c r="R43" s="871"/>
      <c r="S43" s="871"/>
      <c r="T43" s="871"/>
      <c r="U43" s="871"/>
      <c r="V43" s="871"/>
      <c r="W43" s="871"/>
      <c r="X43" s="871"/>
      <c r="Y43" s="872"/>
      <c r="Z43" s="871"/>
      <c r="AA43" s="871"/>
      <c r="AB43" s="871"/>
      <c r="AC43" s="871"/>
      <c r="AD43" s="871"/>
      <c r="AE43" s="871"/>
      <c r="AF43" s="871"/>
      <c r="AG43" s="873"/>
      <c r="AH43" s="874"/>
      <c r="AI43" s="874"/>
      <c r="AJ43" s="874"/>
      <c r="AK43" s="874"/>
      <c r="AL43" s="873"/>
    </row>
    <row r="44" spans="1:38" s="468" customFormat="1" ht="18.95" customHeight="1" x14ac:dyDescent="0.25">
      <c r="A44" s="863"/>
      <c r="B44" s="1297"/>
      <c r="C44" s="1297"/>
      <c r="D44" s="1297"/>
      <c r="E44" s="1297"/>
      <c r="F44" s="1297"/>
      <c r="G44" s="1297"/>
      <c r="H44" s="1297"/>
      <c r="I44" s="1297"/>
      <c r="J44" s="1297"/>
      <c r="K44" s="1297"/>
      <c r="L44" s="1297"/>
      <c r="M44" s="1297"/>
      <c r="N44" s="1297"/>
      <c r="O44" s="1298"/>
      <c r="P44" s="864"/>
      <c r="Q44" s="888"/>
      <c r="R44" s="888"/>
      <c r="S44" s="888"/>
      <c r="T44" s="888"/>
      <c r="U44" s="888"/>
      <c r="V44" s="888"/>
      <c r="W44" s="888"/>
      <c r="X44" s="864"/>
      <c r="Y44" s="866"/>
      <c r="Z44" s="1296"/>
      <c r="AA44" s="1296"/>
      <c r="AB44" s="1296"/>
      <c r="AC44" s="1296"/>
      <c r="AD44" s="1296"/>
      <c r="AE44" s="1296"/>
      <c r="AF44" s="1296"/>
      <c r="AG44" s="867"/>
      <c r="AH44" s="868"/>
      <c r="AI44" s="1260"/>
      <c r="AJ44" s="1260">
        <v>0</v>
      </c>
      <c r="AK44" s="1260"/>
      <c r="AL44" s="867"/>
    </row>
    <row r="45" spans="1:38" s="468" customFormat="1" ht="5.25" customHeight="1" x14ac:dyDescent="0.25">
      <c r="A45" s="869"/>
      <c r="B45" s="891"/>
      <c r="C45" s="891"/>
      <c r="D45" s="891"/>
      <c r="E45" s="891"/>
      <c r="F45" s="891"/>
      <c r="G45" s="891"/>
      <c r="H45" s="891"/>
      <c r="I45" s="891"/>
      <c r="J45" s="891"/>
      <c r="K45" s="891"/>
      <c r="L45" s="891"/>
      <c r="M45" s="891"/>
      <c r="N45" s="891"/>
      <c r="O45" s="892"/>
      <c r="P45" s="864"/>
      <c r="Q45" s="864"/>
      <c r="R45" s="864"/>
      <c r="S45" s="864"/>
      <c r="T45" s="864"/>
      <c r="U45" s="864"/>
      <c r="V45" s="864"/>
      <c r="W45" s="864"/>
      <c r="X45" s="864"/>
      <c r="Y45" s="866"/>
      <c r="Z45" s="864"/>
      <c r="AA45" s="864"/>
      <c r="AB45" s="864"/>
      <c r="AC45" s="864"/>
      <c r="AD45" s="864"/>
      <c r="AE45" s="864"/>
      <c r="AF45" s="864"/>
      <c r="AG45" s="867"/>
      <c r="AH45" s="868"/>
      <c r="AI45" s="868"/>
      <c r="AJ45" s="868"/>
      <c r="AK45" s="868"/>
      <c r="AL45" s="867"/>
    </row>
    <row r="46" spans="1:38" s="468" customFormat="1" ht="5.25" customHeight="1" x14ac:dyDescent="0.25">
      <c r="A46" s="870"/>
      <c r="B46" s="893"/>
      <c r="C46" s="893"/>
      <c r="D46" s="893"/>
      <c r="E46" s="893"/>
      <c r="F46" s="893"/>
      <c r="G46" s="893"/>
      <c r="H46" s="893"/>
      <c r="I46" s="893"/>
      <c r="J46" s="893"/>
      <c r="K46" s="893"/>
      <c r="L46" s="893"/>
      <c r="M46" s="893"/>
      <c r="N46" s="893"/>
      <c r="O46" s="894"/>
      <c r="P46" s="871"/>
      <c r="Q46" s="871"/>
      <c r="R46" s="871"/>
      <c r="S46" s="871"/>
      <c r="T46" s="871"/>
      <c r="U46" s="871"/>
      <c r="V46" s="871"/>
      <c r="W46" s="871"/>
      <c r="X46" s="871"/>
      <c r="Y46" s="872"/>
      <c r="Z46" s="871"/>
      <c r="AA46" s="871"/>
      <c r="AB46" s="871"/>
      <c r="AC46" s="871"/>
      <c r="AD46" s="871"/>
      <c r="AE46" s="871"/>
      <c r="AF46" s="871"/>
      <c r="AG46" s="873"/>
      <c r="AH46" s="874"/>
      <c r="AI46" s="874"/>
      <c r="AJ46" s="874"/>
      <c r="AK46" s="874"/>
      <c r="AL46" s="873"/>
    </row>
    <row r="47" spans="1:38" s="468" customFormat="1" ht="18.95" customHeight="1" x14ac:dyDescent="0.25">
      <c r="A47" s="863"/>
      <c r="B47" s="1297"/>
      <c r="C47" s="1297"/>
      <c r="D47" s="1297"/>
      <c r="E47" s="1297"/>
      <c r="F47" s="1297"/>
      <c r="G47" s="1297"/>
      <c r="H47" s="1297"/>
      <c r="I47" s="1297"/>
      <c r="J47" s="1297"/>
      <c r="K47" s="1297"/>
      <c r="L47" s="1297"/>
      <c r="M47" s="1297"/>
      <c r="N47" s="1297"/>
      <c r="O47" s="1298"/>
      <c r="P47" s="864"/>
      <c r="Q47" s="888"/>
      <c r="R47" s="888"/>
      <c r="S47" s="888"/>
      <c r="T47" s="888"/>
      <c r="U47" s="888"/>
      <c r="V47" s="888"/>
      <c r="W47" s="888"/>
      <c r="X47" s="864"/>
      <c r="Y47" s="866"/>
      <c r="Z47" s="1296"/>
      <c r="AA47" s="1296"/>
      <c r="AB47" s="1296"/>
      <c r="AC47" s="1296"/>
      <c r="AD47" s="1296"/>
      <c r="AE47" s="1296"/>
      <c r="AF47" s="1296"/>
      <c r="AG47" s="867"/>
      <c r="AH47" s="868"/>
      <c r="AI47" s="1260"/>
      <c r="AJ47" s="1260">
        <v>0</v>
      </c>
      <c r="AK47" s="1260"/>
      <c r="AL47" s="867"/>
    </row>
    <row r="48" spans="1:38" s="468" customFormat="1" ht="5.25" customHeight="1" x14ac:dyDescent="0.25">
      <c r="A48" s="869"/>
      <c r="B48" s="891"/>
      <c r="C48" s="891"/>
      <c r="D48" s="891"/>
      <c r="E48" s="891"/>
      <c r="F48" s="891"/>
      <c r="G48" s="891"/>
      <c r="H48" s="891"/>
      <c r="I48" s="891"/>
      <c r="J48" s="891"/>
      <c r="K48" s="891"/>
      <c r="L48" s="891"/>
      <c r="M48" s="891"/>
      <c r="N48" s="891"/>
      <c r="O48" s="892"/>
      <c r="P48" s="864"/>
      <c r="Q48" s="864"/>
      <c r="R48" s="864"/>
      <c r="S48" s="864"/>
      <c r="T48" s="864"/>
      <c r="U48" s="864"/>
      <c r="V48" s="864"/>
      <c r="W48" s="864"/>
      <c r="X48" s="864"/>
      <c r="Y48" s="866"/>
      <c r="Z48" s="864"/>
      <c r="AA48" s="864"/>
      <c r="AB48" s="864"/>
      <c r="AC48" s="864"/>
      <c r="AD48" s="864"/>
      <c r="AE48" s="864"/>
      <c r="AF48" s="864"/>
      <c r="AG48" s="867"/>
      <c r="AH48" s="868"/>
      <c r="AI48" s="868"/>
      <c r="AJ48" s="868"/>
      <c r="AK48" s="868"/>
      <c r="AL48" s="867"/>
    </row>
    <row r="49" spans="1:38" s="468" customFormat="1" ht="5.25" customHeight="1" x14ac:dyDescent="0.25">
      <c r="A49" s="870"/>
      <c r="B49" s="893"/>
      <c r="C49" s="893"/>
      <c r="D49" s="893"/>
      <c r="E49" s="893"/>
      <c r="F49" s="893"/>
      <c r="G49" s="893"/>
      <c r="H49" s="893"/>
      <c r="I49" s="893"/>
      <c r="J49" s="893"/>
      <c r="K49" s="893"/>
      <c r="L49" s="893"/>
      <c r="M49" s="893"/>
      <c r="N49" s="893"/>
      <c r="O49" s="894"/>
      <c r="P49" s="871"/>
      <c r="Q49" s="871"/>
      <c r="R49" s="871"/>
      <c r="S49" s="871"/>
      <c r="T49" s="871"/>
      <c r="U49" s="871"/>
      <c r="V49" s="871"/>
      <c r="W49" s="871"/>
      <c r="X49" s="871"/>
      <c r="Y49" s="872"/>
      <c r="Z49" s="871"/>
      <c r="AA49" s="871"/>
      <c r="AB49" s="871"/>
      <c r="AC49" s="871"/>
      <c r="AD49" s="871"/>
      <c r="AE49" s="871"/>
      <c r="AF49" s="871"/>
      <c r="AG49" s="873"/>
      <c r="AH49" s="874"/>
      <c r="AI49" s="874"/>
      <c r="AJ49" s="874"/>
      <c r="AK49" s="874"/>
      <c r="AL49" s="873"/>
    </row>
    <row r="50" spans="1:38" s="468" customFormat="1" ht="18.95" customHeight="1" x14ac:dyDescent="0.25">
      <c r="A50" s="863"/>
      <c r="B50" s="1297"/>
      <c r="C50" s="1297"/>
      <c r="D50" s="1297"/>
      <c r="E50" s="1297"/>
      <c r="F50" s="1297"/>
      <c r="G50" s="1297"/>
      <c r="H50" s="1297"/>
      <c r="I50" s="1297"/>
      <c r="J50" s="1297"/>
      <c r="K50" s="1297"/>
      <c r="L50" s="1297"/>
      <c r="M50" s="1297"/>
      <c r="N50" s="1297"/>
      <c r="O50" s="1298"/>
      <c r="P50" s="864"/>
      <c r="Q50" s="888"/>
      <c r="R50" s="888"/>
      <c r="S50" s="888"/>
      <c r="T50" s="888"/>
      <c r="U50" s="888"/>
      <c r="V50" s="888"/>
      <c r="W50" s="888"/>
      <c r="X50" s="864"/>
      <c r="Y50" s="866"/>
      <c r="Z50" s="1296"/>
      <c r="AA50" s="1296"/>
      <c r="AB50" s="1296"/>
      <c r="AC50" s="1296"/>
      <c r="AD50" s="1296"/>
      <c r="AE50" s="1296"/>
      <c r="AF50" s="1296"/>
      <c r="AG50" s="867"/>
      <c r="AH50" s="868"/>
      <c r="AI50" s="1260"/>
      <c r="AJ50" s="1260">
        <v>0</v>
      </c>
      <c r="AK50" s="1260"/>
      <c r="AL50" s="867"/>
    </row>
    <row r="51" spans="1:38" s="468" customFormat="1" ht="5.25" customHeight="1" x14ac:dyDescent="0.25">
      <c r="A51" s="869"/>
      <c r="B51" s="868"/>
      <c r="C51" s="868"/>
      <c r="D51" s="868"/>
      <c r="E51" s="868"/>
      <c r="F51" s="868"/>
      <c r="G51" s="868"/>
      <c r="H51" s="868"/>
      <c r="I51" s="868"/>
      <c r="J51" s="868"/>
      <c r="K51" s="868"/>
      <c r="L51" s="868"/>
      <c r="M51" s="868"/>
      <c r="N51" s="868"/>
      <c r="O51" s="867"/>
      <c r="P51" s="868"/>
      <c r="Q51" s="868"/>
      <c r="R51" s="868"/>
      <c r="S51" s="868"/>
      <c r="T51" s="868"/>
      <c r="U51" s="868"/>
      <c r="V51" s="868"/>
      <c r="W51" s="868"/>
      <c r="X51" s="868"/>
      <c r="Y51" s="869"/>
      <c r="Z51" s="875"/>
      <c r="AA51" s="875"/>
      <c r="AB51" s="875"/>
      <c r="AC51" s="875"/>
      <c r="AD51" s="875"/>
      <c r="AE51" s="875"/>
      <c r="AF51" s="875"/>
      <c r="AG51" s="867"/>
      <c r="AH51" s="868"/>
      <c r="AI51" s="868"/>
      <c r="AJ51" s="868"/>
      <c r="AK51" s="868"/>
      <c r="AL51" s="867"/>
    </row>
    <row r="52" spans="1:38" s="468" customFormat="1" ht="17.25" customHeight="1" x14ac:dyDescent="0.25">
      <c r="A52" s="876" t="s">
        <v>1485</v>
      </c>
      <c r="B52" s="877"/>
      <c r="C52" s="877"/>
      <c r="D52" s="877"/>
      <c r="E52" s="877"/>
      <c r="F52" s="877"/>
      <c r="G52" s="877"/>
      <c r="H52" s="877"/>
      <c r="I52" s="877"/>
      <c r="J52" s="877"/>
      <c r="K52" s="877"/>
      <c r="L52" s="877"/>
      <c r="M52" s="877"/>
      <c r="N52" s="877"/>
      <c r="O52" s="878"/>
      <c r="P52" s="1288"/>
      <c r="Q52" s="1289"/>
      <c r="R52" s="1289"/>
      <c r="S52" s="1289"/>
      <c r="T52" s="1289"/>
      <c r="U52" s="1289"/>
      <c r="V52" s="1289"/>
      <c r="W52" s="1289"/>
      <c r="X52" s="1290"/>
      <c r="Y52" s="870"/>
      <c r="Z52" s="1294"/>
      <c r="AA52" s="1294"/>
      <c r="AB52" s="1294"/>
      <c r="AC52" s="1294"/>
      <c r="AD52" s="1294"/>
      <c r="AE52" s="1294"/>
      <c r="AF52" s="1294"/>
      <c r="AG52" s="873"/>
      <c r="AH52" s="874"/>
      <c r="AI52" s="1295"/>
      <c r="AJ52" s="1295"/>
      <c r="AK52" s="1295"/>
      <c r="AL52" s="873"/>
    </row>
    <row r="53" spans="1:38" s="1" customFormat="1" x14ac:dyDescent="0.25">
      <c r="A53" s="879"/>
      <c r="B53" s="880"/>
      <c r="C53" s="881"/>
      <c r="D53" s="881"/>
      <c r="E53" s="881"/>
      <c r="F53" s="881"/>
      <c r="G53" s="881"/>
      <c r="H53" s="881"/>
      <c r="I53" s="881"/>
      <c r="J53" s="881"/>
      <c r="K53" s="881"/>
      <c r="L53" s="881"/>
      <c r="M53" s="881"/>
      <c r="N53" s="881"/>
      <c r="O53" s="882"/>
      <c r="P53" s="1291"/>
      <c r="Q53" s="1292"/>
      <c r="R53" s="1292"/>
      <c r="S53" s="1292"/>
      <c r="T53" s="1292"/>
      <c r="U53" s="1292"/>
      <c r="V53" s="1292"/>
      <c r="W53" s="1292"/>
      <c r="X53" s="1293"/>
      <c r="Y53" s="883"/>
      <c r="Z53" s="868"/>
      <c r="AA53" s="868"/>
      <c r="AB53" s="868"/>
      <c r="AC53" s="868"/>
      <c r="AD53" s="868"/>
      <c r="AE53" s="868"/>
      <c r="AF53" s="868"/>
      <c r="AG53" s="867"/>
      <c r="AH53" s="868"/>
      <c r="AI53" s="868"/>
      <c r="AJ53" s="868"/>
      <c r="AK53" s="868"/>
      <c r="AL53" s="884"/>
    </row>
    <row r="54" spans="1:38" s="1" customFormat="1" x14ac:dyDescent="0.25">
      <c r="A54" s="883"/>
      <c r="B54" s="881"/>
      <c r="C54" s="885"/>
      <c r="D54" s="885"/>
      <c r="E54" s="885"/>
      <c r="F54" s="885"/>
      <c r="G54" s="885"/>
      <c r="H54" s="885"/>
      <c r="I54" s="885"/>
      <c r="J54" s="885"/>
      <c r="K54" s="885"/>
      <c r="L54" s="885"/>
      <c r="M54" s="885"/>
      <c r="N54" s="885"/>
      <c r="O54" s="886"/>
      <c r="P54" s="1299" t="s">
        <v>99</v>
      </c>
      <c r="Q54" s="1299"/>
      <c r="R54" s="1299"/>
      <c r="S54" s="1299"/>
      <c r="T54" s="1299"/>
      <c r="U54" s="1299"/>
      <c r="V54" s="1299"/>
      <c r="W54" s="1299"/>
      <c r="X54" s="1299"/>
      <c r="Y54" s="887"/>
      <c r="Z54" s="1301">
        <f>Z29+Z32+Z35+Z38+Z41+Z44+Z47+Z50+Z52</f>
        <v>0</v>
      </c>
      <c r="AA54" s="1301"/>
      <c r="AB54" s="1301"/>
      <c r="AC54" s="1301"/>
      <c r="AD54" s="1301"/>
      <c r="AE54" s="1301"/>
      <c r="AF54" s="1301"/>
      <c r="AG54" s="873"/>
      <c r="AH54" s="874"/>
      <c r="AI54" s="1277">
        <f>AI29+AI32+AI35+AI38+AI41+AI44+AI47+AI50+AI52</f>
        <v>0</v>
      </c>
      <c r="AJ54" s="1277"/>
      <c r="AK54" s="1277"/>
      <c r="AL54" s="882"/>
    </row>
    <row r="55" spans="1:38" s="1" customFormat="1" x14ac:dyDescent="0.25">
      <c r="A55" s="883"/>
      <c r="B55" s="881"/>
      <c r="C55" s="880"/>
      <c r="D55" s="880"/>
      <c r="E55" s="880"/>
      <c r="F55" s="880"/>
      <c r="G55" s="880"/>
      <c r="H55" s="880"/>
      <c r="I55" s="880"/>
      <c r="J55" s="880"/>
      <c r="K55" s="880"/>
      <c r="L55" s="880"/>
      <c r="M55" s="880"/>
      <c r="N55" s="880"/>
      <c r="O55" s="884"/>
      <c r="P55" s="1300"/>
      <c r="Q55" s="1300"/>
      <c r="R55" s="1300"/>
      <c r="S55" s="1300"/>
      <c r="T55" s="1300"/>
      <c r="U55" s="1300"/>
      <c r="V55" s="1300"/>
      <c r="W55" s="1300"/>
      <c r="X55" s="1300"/>
      <c r="Y55" s="879"/>
      <c r="Z55" s="1302"/>
      <c r="AA55" s="1302"/>
      <c r="AB55" s="1302"/>
      <c r="AC55" s="1302"/>
      <c r="AD55" s="1302"/>
      <c r="AE55" s="1302"/>
      <c r="AF55" s="1302"/>
      <c r="AG55" s="889"/>
      <c r="AH55" s="890"/>
      <c r="AI55" s="1278"/>
      <c r="AJ55" s="1278"/>
      <c r="AK55" s="1278"/>
      <c r="AL55" s="884"/>
    </row>
    <row r="56" spans="1:38" x14ac:dyDescent="0.25">
      <c r="A56" s="325"/>
      <c r="B56" s="325"/>
      <c r="C56" s="325"/>
      <c r="D56" s="325"/>
      <c r="E56" s="325"/>
      <c r="F56" s="325"/>
      <c r="G56" s="325"/>
      <c r="H56" s="325"/>
      <c r="I56" s="325"/>
      <c r="J56" s="325"/>
      <c r="K56" s="325"/>
      <c r="L56" s="325"/>
      <c r="M56" s="325"/>
      <c r="N56" s="325"/>
      <c r="O56" s="325"/>
      <c r="P56" s="325"/>
      <c r="Q56" s="325"/>
      <c r="R56" s="325"/>
      <c r="S56" s="325"/>
      <c r="T56" s="325"/>
      <c r="U56" s="325"/>
      <c r="V56" s="325"/>
      <c r="W56" s="325"/>
      <c r="X56" s="325"/>
      <c r="Y56" s="325"/>
      <c r="Z56" s="325"/>
      <c r="AA56" s="325"/>
      <c r="AB56" s="325"/>
      <c r="AC56" s="325"/>
      <c r="AD56" s="325"/>
      <c r="AE56" s="325"/>
      <c r="AF56" s="325"/>
      <c r="AG56" s="427"/>
      <c r="AH56" s="427"/>
      <c r="AI56" s="427"/>
      <c r="AJ56" s="427"/>
      <c r="AK56" s="427"/>
      <c r="AL56" s="427"/>
    </row>
    <row r="57" spans="1:38" x14ac:dyDescent="0.25">
      <c r="A57" s="1303" t="s">
        <v>2709</v>
      </c>
      <c r="B57" s="1303"/>
      <c r="C57" s="1303"/>
      <c r="D57" s="1303"/>
      <c r="E57" s="1303"/>
      <c r="F57" s="1303"/>
      <c r="G57" s="1303"/>
      <c r="H57" s="1303"/>
      <c r="I57" s="1303"/>
      <c r="J57" s="1303"/>
      <c r="K57" s="1303"/>
      <c r="L57" s="1303"/>
      <c r="M57" s="1303"/>
      <c r="N57" s="1303"/>
      <c r="O57" s="1303"/>
      <c r="P57" s="1303"/>
      <c r="Q57" s="1303"/>
      <c r="R57" s="1303"/>
      <c r="S57" s="1303"/>
      <c r="T57" s="1303"/>
      <c r="U57" s="1303"/>
      <c r="V57" s="1303"/>
      <c r="W57" s="1303"/>
      <c r="X57" s="1303"/>
      <c r="Y57" s="1303"/>
      <c r="Z57" s="1303"/>
      <c r="AA57" s="1303"/>
      <c r="AB57" s="1303"/>
      <c r="AC57" s="1303"/>
      <c r="AD57" s="1303"/>
      <c r="AE57" s="1303"/>
      <c r="AF57" s="1303"/>
      <c r="AG57" s="1303"/>
      <c r="AH57" s="1303"/>
      <c r="AI57" s="1303"/>
      <c r="AJ57" s="1303"/>
      <c r="AK57" s="1303"/>
      <c r="AL57" s="1303"/>
    </row>
    <row r="58" spans="1:38" x14ac:dyDescent="0.25">
      <c r="A58" s="1303" t="s">
        <v>2978</v>
      </c>
      <c r="B58" s="1303"/>
      <c r="C58" s="1303"/>
      <c r="D58" s="1303"/>
      <c r="E58" s="1303"/>
      <c r="F58" s="1303"/>
      <c r="G58" s="1303"/>
      <c r="H58" s="1303"/>
      <c r="I58" s="1303"/>
      <c r="J58" s="1303"/>
      <c r="K58" s="1303"/>
      <c r="L58" s="1303"/>
      <c r="M58" s="1303"/>
      <c r="N58" s="1303"/>
      <c r="O58" s="1303"/>
      <c r="P58" s="1303"/>
      <c r="Q58" s="1303"/>
      <c r="R58" s="1303"/>
      <c r="S58" s="1303"/>
      <c r="T58" s="1303"/>
      <c r="U58" s="1303"/>
      <c r="V58" s="1303"/>
      <c r="W58" s="1303"/>
      <c r="X58" s="1303"/>
      <c r="Y58" s="1303"/>
      <c r="Z58" s="1303"/>
      <c r="AA58" s="1303"/>
      <c r="AB58" s="1303"/>
      <c r="AC58" s="1303"/>
      <c r="AD58" s="1303"/>
      <c r="AE58" s="1303"/>
      <c r="AF58" s="1303"/>
      <c r="AG58" s="1303"/>
      <c r="AH58" s="1303"/>
      <c r="AI58" s="1303"/>
      <c r="AJ58" s="1303"/>
      <c r="AK58" s="1303"/>
      <c r="AL58" s="1303"/>
    </row>
    <row r="59" spans="1:38" x14ac:dyDescent="0.25">
      <c r="A59" s="1303" t="s">
        <v>2979</v>
      </c>
      <c r="B59" s="1303"/>
      <c r="C59" s="1303"/>
      <c r="D59" s="1303"/>
      <c r="E59" s="1303"/>
      <c r="F59" s="1303"/>
      <c r="G59" s="1303"/>
      <c r="H59" s="1303"/>
      <c r="I59" s="1303"/>
      <c r="J59" s="1303"/>
      <c r="K59" s="1303"/>
      <c r="L59" s="1303"/>
      <c r="M59" s="1303"/>
      <c r="N59" s="1303"/>
      <c r="O59" s="1303"/>
      <c r="P59" s="1303"/>
      <c r="Q59" s="1303"/>
      <c r="R59" s="1303"/>
      <c r="S59" s="1303"/>
      <c r="T59" s="1303"/>
      <c r="U59" s="1303"/>
      <c r="V59" s="1303"/>
      <c r="W59" s="1303"/>
      <c r="X59" s="1303"/>
      <c r="Y59" s="1303"/>
      <c r="Z59" s="1303"/>
      <c r="AA59" s="1303"/>
      <c r="AB59" s="1303"/>
      <c r="AC59" s="1303"/>
      <c r="AD59" s="1303"/>
      <c r="AE59" s="1303"/>
      <c r="AF59" s="1303"/>
      <c r="AG59" s="1303"/>
      <c r="AH59" s="1303"/>
      <c r="AI59" s="1303"/>
      <c r="AJ59" s="1303"/>
      <c r="AK59" s="1303"/>
      <c r="AL59" s="1303"/>
    </row>
    <row r="60" spans="1:38" x14ac:dyDescent="0.25">
      <c r="A60" s="1303" t="s">
        <v>2710</v>
      </c>
      <c r="B60" s="1303"/>
      <c r="C60" s="1303"/>
      <c r="D60" s="1303"/>
      <c r="E60" s="1303"/>
      <c r="F60" s="1303"/>
      <c r="G60" s="1303"/>
      <c r="H60" s="1303"/>
      <c r="I60" s="1303"/>
      <c r="J60" s="1303"/>
      <c r="K60" s="1303"/>
      <c r="L60" s="1303"/>
      <c r="M60" s="1303"/>
      <c r="N60" s="1303"/>
      <c r="O60" s="1303"/>
      <c r="P60" s="1303"/>
      <c r="Q60" s="1303"/>
      <c r="R60" s="1303"/>
      <c r="S60" s="1303"/>
      <c r="T60" s="1303"/>
      <c r="U60" s="1303"/>
      <c r="V60" s="1303"/>
      <c r="W60" s="1303"/>
      <c r="X60" s="1303"/>
      <c r="Y60" s="1303"/>
      <c r="Z60" s="1303"/>
      <c r="AA60" s="1303"/>
      <c r="AB60" s="1303"/>
      <c r="AC60" s="1303"/>
      <c r="AD60" s="1303"/>
      <c r="AE60" s="1303"/>
      <c r="AF60" s="1303"/>
      <c r="AG60" s="1303"/>
      <c r="AH60" s="1303"/>
      <c r="AI60" s="1303"/>
      <c r="AJ60" s="1303"/>
      <c r="AK60" s="1303"/>
      <c r="AL60" s="1303"/>
    </row>
    <row r="61" spans="1:38" x14ac:dyDescent="0.25">
      <c r="A61" s="431"/>
      <c r="B61" s="1114"/>
      <c r="C61" s="1114"/>
      <c r="D61" s="1114"/>
      <c r="E61" s="1114"/>
      <c r="F61" s="1114"/>
      <c r="G61" s="1114"/>
      <c r="H61" s="1114"/>
      <c r="I61" s="1114"/>
      <c r="J61" s="1114"/>
      <c r="K61" s="1114"/>
      <c r="L61" s="1114"/>
      <c r="M61" s="1114"/>
      <c r="N61" s="1114"/>
      <c r="O61" s="1114"/>
      <c r="P61" s="1114"/>
      <c r="Q61" s="1114"/>
      <c r="R61" s="1115"/>
      <c r="S61" s="316"/>
      <c r="T61" s="1116"/>
      <c r="U61" s="1116"/>
      <c r="V61" s="1117"/>
      <c r="W61" s="1117"/>
      <c r="X61" s="1116"/>
      <c r="Y61" s="1116"/>
      <c r="Z61" s="1118"/>
      <c r="AA61" s="1116"/>
      <c r="AB61" s="1116"/>
      <c r="AC61" s="1116"/>
      <c r="AD61" s="1116"/>
      <c r="AE61" s="1116"/>
      <c r="AF61" s="1116"/>
      <c r="AG61" s="1119"/>
      <c r="AH61" s="1119"/>
      <c r="AI61" s="1119"/>
      <c r="AJ61" s="1119"/>
      <c r="AK61" s="1119"/>
      <c r="AL61" s="1119"/>
    </row>
  </sheetData>
  <sheetProtection selectLockedCells="1"/>
  <mergeCells count="60">
    <mergeCell ref="A57:AL57"/>
    <mergeCell ref="A58:AL58"/>
    <mergeCell ref="A59:AL59"/>
    <mergeCell ref="A60:AL60"/>
    <mergeCell ref="B50:O50"/>
    <mergeCell ref="Z50:AF50"/>
    <mergeCell ref="B41:O41"/>
    <mergeCell ref="Z41:AF41"/>
    <mergeCell ref="B32:O32"/>
    <mergeCell ref="Z32:AF32"/>
    <mergeCell ref="B35:O35"/>
    <mergeCell ref="Z35:AF35"/>
    <mergeCell ref="B38:O38"/>
    <mergeCell ref="Z38:AF38"/>
    <mergeCell ref="B44:O44"/>
    <mergeCell ref="Z44:AF44"/>
    <mergeCell ref="B47:O47"/>
    <mergeCell ref="Z47:AF47"/>
    <mergeCell ref="P54:X55"/>
    <mergeCell ref="Z54:AF55"/>
    <mergeCell ref="Y25:AG27"/>
    <mergeCell ref="AI25:AL27"/>
    <mergeCell ref="AI29:AK29"/>
    <mergeCell ref="AI54:AK55"/>
    <mergeCell ref="P25:X27"/>
    <mergeCell ref="P52:X53"/>
    <mergeCell ref="Z52:AF52"/>
    <mergeCell ref="AI50:AK50"/>
    <mergeCell ref="AI52:AK52"/>
    <mergeCell ref="AI32:AK32"/>
    <mergeCell ref="AI35:AK35"/>
    <mergeCell ref="AI38:AK38"/>
    <mergeCell ref="Z29:AF29"/>
    <mergeCell ref="AI41:AK41"/>
    <mergeCell ref="A13:B13"/>
    <mergeCell ref="A7:AL7"/>
    <mergeCell ref="AI44:AK44"/>
    <mergeCell ref="AI47:AK47"/>
    <mergeCell ref="B29:O29"/>
    <mergeCell ref="V8:AL8"/>
    <mergeCell ref="A23:AL23"/>
    <mergeCell ref="V9:W9"/>
    <mergeCell ref="V11:W11"/>
    <mergeCell ref="V13:W13"/>
    <mergeCell ref="A9:B9"/>
    <mergeCell ref="A25:O27"/>
    <mergeCell ref="A15:B15"/>
    <mergeCell ref="A17:B17"/>
    <mergeCell ref="A20:B20"/>
    <mergeCell ref="A11:B11"/>
    <mergeCell ref="AG2:AL2"/>
    <mergeCell ref="A1:AL1"/>
    <mergeCell ref="I6:P6"/>
    <mergeCell ref="E4:AA4"/>
    <mergeCell ref="I3:AL3"/>
    <mergeCell ref="W5:AB5"/>
    <mergeCell ref="I5:P5"/>
    <mergeCell ref="Q5:V5"/>
    <mergeCell ref="AI5:AL5"/>
    <mergeCell ref="AI4:AL4"/>
  </mergeCells>
  <printOptions horizontalCentered="1"/>
  <pageMargins left="0.39370078740157483"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1">
    <tabColor rgb="FFC00000"/>
    <pageSetUpPr fitToPage="1"/>
  </sheetPr>
  <dimension ref="A1:H12"/>
  <sheetViews>
    <sheetView showGridLines="0" workbookViewId="0">
      <selection activeCell="E19" sqref="E19"/>
    </sheetView>
  </sheetViews>
  <sheetFormatPr baseColWidth="10" defaultRowHeight="15" x14ac:dyDescent="0.25"/>
  <cols>
    <col min="1" max="1" width="9.7109375" customWidth="1"/>
    <col min="2" max="2" width="19" customWidth="1"/>
    <col min="5" max="5" width="16.7109375" customWidth="1"/>
    <col min="6" max="6" width="12.140625" customWidth="1"/>
    <col min="7" max="8" width="16.42578125" customWidth="1"/>
  </cols>
  <sheetData>
    <row r="1" spans="1:8" s="61" customFormat="1" ht="18.75" customHeight="1" x14ac:dyDescent="0.25">
      <c r="A1" s="1410" t="s">
        <v>1242</v>
      </c>
      <c r="B1" s="1411"/>
      <c r="C1" s="563"/>
      <c r="D1" s="563"/>
      <c r="E1" s="755" t="s">
        <v>195</v>
      </c>
      <c r="G1" s="1410" t="s">
        <v>1698</v>
      </c>
      <c r="H1" s="1411"/>
    </row>
    <row r="2" spans="1:8" s="61" customFormat="1" ht="15" customHeight="1" x14ac:dyDescent="0.25">
      <c r="A2" s="589" t="s">
        <v>38</v>
      </c>
      <c r="B2" s="620"/>
      <c r="C2" s="1458">
        <f>'NOTES DGI - INS'!C3</f>
        <v>0</v>
      </c>
      <c r="D2" s="1458"/>
      <c r="E2" s="1458"/>
      <c r="F2" s="1458"/>
      <c r="G2" s="1458"/>
      <c r="H2" s="1458"/>
    </row>
    <row r="3" spans="1:8" s="61" customFormat="1" ht="15" customHeight="1" x14ac:dyDescent="0.25">
      <c r="A3" s="589" t="s">
        <v>39</v>
      </c>
      <c r="B3" s="1458">
        <f>'NOTES DGI - INS'!B4</f>
        <v>0</v>
      </c>
      <c r="C3" s="1458"/>
      <c r="D3" s="1458"/>
      <c r="E3" s="1458"/>
      <c r="F3" s="1458"/>
      <c r="G3" s="591" t="s">
        <v>40</v>
      </c>
      <c r="H3" s="586">
        <f>'NOTES DGI - INS'!I4</f>
        <v>0</v>
      </c>
    </row>
    <row r="4" spans="1:8" s="61" customFormat="1" ht="15" customHeight="1" x14ac:dyDescent="0.25">
      <c r="A4" s="589" t="s">
        <v>1465</v>
      </c>
      <c r="B4" s="589"/>
      <c r="C4" s="1459">
        <f>'NOTES DGI - INS'!C5</f>
        <v>0</v>
      </c>
      <c r="D4" s="1459"/>
      <c r="E4" s="621" t="s">
        <v>42</v>
      </c>
      <c r="F4" s="586">
        <f>'NOTES DGI - INS'!F5</f>
        <v>0</v>
      </c>
      <c r="G4" s="591" t="s">
        <v>43</v>
      </c>
      <c r="H4" s="586">
        <f>'NOTES DGI - INS'!I5</f>
        <v>0</v>
      </c>
    </row>
    <row r="5" spans="1:8" s="61" customFormat="1" ht="15" customHeight="1" x14ac:dyDescent="0.25">
      <c r="A5" s="589" t="s">
        <v>1618</v>
      </c>
      <c r="B5" s="589"/>
      <c r="C5" s="1447">
        <f>'NOTES DGI - INS'!C6</f>
        <v>0</v>
      </c>
      <c r="D5" s="1447"/>
      <c r="E5" s="465"/>
      <c r="F5" s="465"/>
      <c r="G5" s="465"/>
      <c r="H5" s="465"/>
    </row>
    <row r="6" spans="1:8" s="61" customFormat="1" ht="6" customHeight="1" x14ac:dyDescent="0.25">
      <c r="A6" s="7"/>
      <c r="B6" s="7"/>
      <c r="C6" s="351"/>
      <c r="D6" s="351"/>
      <c r="E6" s="564"/>
      <c r="F6" s="352"/>
      <c r="G6" s="565"/>
      <c r="H6" s="353"/>
    </row>
    <row r="7" spans="1:8" x14ac:dyDescent="0.25">
      <c r="A7" s="1945" t="s">
        <v>1565</v>
      </c>
      <c r="B7" s="1946"/>
      <c r="C7" s="1946"/>
      <c r="D7" s="1946"/>
      <c r="E7" s="1946"/>
      <c r="F7" s="1946"/>
      <c r="G7" s="1946"/>
      <c r="H7" s="1947"/>
    </row>
    <row r="8" spans="1:8" ht="6" customHeight="1" x14ac:dyDescent="0.25">
      <c r="A8" s="386"/>
      <c r="B8" s="387"/>
      <c r="C8" s="387"/>
      <c r="D8" s="387"/>
      <c r="E8" s="387"/>
      <c r="F8" s="387"/>
      <c r="G8" s="387"/>
      <c r="H8" s="388"/>
    </row>
    <row r="9" spans="1:8" ht="36.75" customHeight="1" x14ac:dyDescent="0.25">
      <c r="A9" s="1948" t="s">
        <v>1699</v>
      </c>
      <c r="B9" s="1949"/>
      <c r="C9" s="1949"/>
      <c r="D9" s="1949"/>
      <c r="E9" s="1949"/>
      <c r="F9" s="1950"/>
      <c r="G9" s="570" t="s">
        <v>610</v>
      </c>
      <c r="H9" s="570" t="s">
        <v>1193</v>
      </c>
    </row>
    <row r="10" spans="1:8" s="1" customFormat="1" ht="17.25" customHeight="1" x14ac:dyDescent="0.25">
      <c r="A10" s="684"/>
      <c r="B10" s="675" t="s">
        <v>1566</v>
      </c>
      <c r="C10" s="685"/>
      <c r="D10" s="685"/>
      <c r="E10" s="685"/>
      <c r="F10" s="686"/>
      <c r="G10" s="694"/>
      <c r="H10" s="695"/>
    </row>
    <row r="11" spans="1:8" s="1" customFormat="1" ht="17.25" customHeight="1" x14ac:dyDescent="0.25">
      <c r="A11" s="687"/>
      <c r="B11" s="677" t="s">
        <v>1567</v>
      </c>
      <c r="C11" s="688"/>
      <c r="D11" s="688"/>
      <c r="E11" s="688"/>
      <c r="F11" s="689"/>
      <c r="G11" s="696"/>
      <c r="H11" s="697"/>
    </row>
    <row r="12" spans="1:8" s="1" customFormat="1" ht="17.25" customHeight="1" x14ac:dyDescent="0.25">
      <c r="A12" s="690"/>
      <c r="B12" s="691"/>
      <c r="C12" s="672" t="s">
        <v>1568</v>
      </c>
      <c r="D12" s="672"/>
      <c r="E12" s="672"/>
      <c r="F12" s="692"/>
      <c r="G12" s="693">
        <f>SUM(G10:G11)</f>
        <v>0</v>
      </c>
      <c r="H12" s="693">
        <f>SUM(H10:H11)</f>
        <v>0</v>
      </c>
    </row>
  </sheetData>
  <mergeCells count="8">
    <mergeCell ref="A9:F9"/>
    <mergeCell ref="A1:B1"/>
    <mergeCell ref="C4:D4"/>
    <mergeCell ref="A7:H7"/>
    <mergeCell ref="G1:H1"/>
    <mergeCell ref="C2:H2"/>
    <mergeCell ref="B3:F3"/>
    <mergeCell ref="C5:D5"/>
  </mergeCells>
  <dataValidations count="1">
    <dataValidation type="whole" allowBlank="1" showInputMessage="1" showErrorMessage="1" errorTitle="Attention!" error="Valeur numérique attendue" sqref="G10:H11">
      <formula1>-9999999999999</formula1>
      <formula2>9999999999999</formula2>
    </dataValidation>
  </dataValidations>
  <printOptions horizontalCentered="1"/>
  <pageMargins left="0.39370078740157483" right="0.39370078740157483"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2">
    <tabColor rgb="FFC00000"/>
    <pageSetUpPr fitToPage="1"/>
  </sheetPr>
  <dimension ref="A1:N42"/>
  <sheetViews>
    <sheetView showGridLines="0" workbookViewId="0">
      <selection activeCell="D19" sqref="D19:E19"/>
    </sheetView>
  </sheetViews>
  <sheetFormatPr baseColWidth="10" defaultRowHeight="15" x14ac:dyDescent="0.25"/>
  <cols>
    <col min="1" max="1" width="34.42578125" customWidth="1"/>
    <col min="2" max="3" width="6.42578125" customWidth="1"/>
    <col min="4" max="4" width="11" customWidth="1"/>
    <col min="5" max="5" width="4.140625" customWidth="1"/>
    <col min="6" max="6" width="11" customWidth="1"/>
    <col min="7" max="7" width="4.140625" customWidth="1"/>
    <col min="8" max="8" width="0.42578125" customWidth="1"/>
    <col min="9" max="9" width="36.28515625" customWidth="1"/>
    <col min="10" max="10" width="8.42578125" customWidth="1"/>
    <col min="11" max="11" width="9.85546875" customWidth="1"/>
    <col min="12" max="12" width="15.7109375" customWidth="1"/>
    <col min="13" max="13" width="9.85546875" customWidth="1"/>
    <col min="14" max="14" width="15.7109375" customWidth="1"/>
  </cols>
  <sheetData>
    <row r="1" spans="1:14" x14ac:dyDescent="0.25">
      <c r="A1" s="1409" t="s">
        <v>195</v>
      </c>
      <c r="B1" s="1409"/>
      <c r="C1" s="1409"/>
      <c r="D1" s="1409"/>
      <c r="E1" s="1409"/>
      <c r="F1" s="1409"/>
      <c r="G1" s="1409"/>
      <c r="H1" s="1409"/>
      <c r="I1" s="1409"/>
      <c r="J1" s="1409"/>
      <c r="K1" s="1409"/>
      <c r="L1" s="1409"/>
      <c r="M1" s="1409"/>
      <c r="N1" s="1409"/>
    </row>
    <row r="2" spans="1:14" ht="18" customHeight="1" x14ac:dyDescent="0.25">
      <c r="A2" s="472"/>
      <c r="B2" s="33"/>
      <c r="C2" s="159"/>
      <c r="D2" s="159"/>
      <c r="E2" s="159"/>
      <c r="F2" s="159"/>
      <c r="G2" s="159"/>
      <c r="H2" s="159"/>
      <c r="L2" s="1410" t="s">
        <v>1569</v>
      </c>
      <c r="M2" s="2002"/>
      <c r="N2" s="1411"/>
    </row>
    <row r="3" spans="1:14" s="193" customFormat="1" ht="21.95" customHeight="1" x14ac:dyDescent="0.2">
      <c r="A3" s="589" t="s">
        <v>38</v>
      </c>
      <c r="B3" s="1458">
        <f>'NOTES DGI - INS'!C3</f>
        <v>0</v>
      </c>
      <c r="C3" s="1458"/>
      <c r="D3" s="1458"/>
      <c r="E3" s="1458"/>
      <c r="F3" s="1458"/>
      <c r="G3" s="1458"/>
      <c r="H3" s="1458"/>
      <c r="I3" s="1458"/>
      <c r="J3" s="1458"/>
      <c r="K3" s="1458"/>
      <c r="L3" s="1458"/>
      <c r="M3" s="1458"/>
      <c r="N3" s="1458"/>
    </row>
    <row r="4" spans="1:14" s="193" customFormat="1" ht="15" customHeight="1" x14ac:dyDescent="0.2">
      <c r="A4" s="589" t="s">
        <v>39</v>
      </c>
      <c r="B4" s="1458">
        <f>'NOTES DGI - INS'!B4</f>
        <v>0</v>
      </c>
      <c r="C4" s="1458"/>
      <c r="D4" s="1458"/>
      <c r="E4" s="1458"/>
      <c r="F4" s="1458"/>
      <c r="G4" s="1458"/>
      <c r="H4" s="1458"/>
      <c r="I4" s="1458"/>
      <c r="J4" s="1458"/>
      <c r="K4" s="1458"/>
      <c r="L4" s="591" t="s">
        <v>40</v>
      </c>
      <c r="M4" s="1500">
        <f>'NOTES DGI - INS'!I4</f>
        <v>0</v>
      </c>
      <c r="N4" s="1500"/>
    </row>
    <row r="5" spans="1:14" s="193" customFormat="1" ht="15" customHeight="1" x14ac:dyDescent="0.2">
      <c r="A5" s="589" t="s">
        <v>1465</v>
      </c>
      <c r="B5" s="1459">
        <f>'NOTES DGI - INS'!C5</f>
        <v>0</v>
      </c>
      <c r="C5" s="1459"/>
      <c r="D5" s="1459"/>
      <c r="E5" s="1459"/>
      <c r="F5" s="1459"/>
      <c r="G5" s="1459"/>
      <c r="H5" s="624"/>
      <c r="I5" s="625" t="s">
        <v>42</v>
      </c>
      <c r="J5" s="1555">
        <f>'NOTES DGI - INS'!F5</f>
        <v>0</v>
      </c>
      <c r="K5" s="1555"/>
      <c r="L5" s="605"/>
      <c r="M5" s="591" t="s">
        <v>43</v>
      </c>
      <c r="N5" s="586">
        <f>'NOTES DGI - INS'!I5</f>
        <v>0</v>
      </c>
    </row>
    <row r="6" spans="1:14" s="193" customFormat="1" ht="15" customHeight="1" x14ac:dyDescent="0.2">
      <c r="A6" s="589" t="s">
        <v>1618</v>
      </c>
      <c r="B6" s="1447">
        <f>'NOTES DGI - INS'!C6</f>
        <v>0</v>
      </c>
      <c r="C6" s="1447"/>
      <c r="D6" s="1447"/>
      <c r="E6" s="1447"/>
      <c r="F6" s="1447"/>
      <c r="G6" s="1447"/>
      <c r="H6" s="622"/>
      <c r="I6" s="593"/>
      <c r="J6" s="463"/>
      <c r="K6" s="463"/>
      <c r="L6" s="607"/>
      <c r="M6" s="594"/>
      <c r="N6" s="463"/>
    </row>
    <row r="7" spans="1:14" ht="30" customHeight="1" x14ac:dyDescent="0.25">
      <c r="A7" s="1462" t="s">
        <v>1049</v>
      </c>
      <c r="B7" s="1462"/>
      <c r="C7" s="1462"/>
      <c r="D7" s="1462"/>
      <c r="E7" s="1462"/>
      <c r="F7" s="1462"/>
      <c r="G7" s="1462"/>
      <c r="H7" s="1462"/>
      <c r="I7" s="1462"/>
      <c r="J7" s="1462"/>
      <c r="K7" s="1462"/>
      <c r="L7" s="1462"/>
      <c r="M7" s="1462"/>
      <c r="N7" s="1462"/>
    </row>
    <row r="8" spans="1:14" s="3" customFormat="1" ht="13.5" customHeight="1" x14ac:dyDescent="0.2">
      <c r="A8" s="2003" t="s">
        <v>2883</v>
      </c>
      <c r="B8" s="2004"/>
      <c r="C8" s="2004"/>
      <c r="D8" s="2004"/>
      <c r="E8" s="2004"/>
      <c r="F8" s="2004"/>
      <c r="G8" s="2005"/>
      <c r="H8" s="68"/>
      <c r="I8" s="2003" t="s">
        <v>2884</v>
      </c>
      <c r="J8" s="2006"/>
      <c r="K8" s="2006"/>
      <c r="L8" s="2006"/>
      <c r="M8" s="2006"/>
      <c r="N8" s="2007"/>
    </row>
    <row r="9" spans="1:14" s="3" customFormat="1" ht="15" customHeight="1" x14ac:dyDescent="0.2">
      <c r="A9" s="1713" t="s">
        <v>1050</v>
      </c>
      <c r="B9" s="1713"/>
      <c r="C9" s="1713"/>
      <c r="D9" s="1713" t="s">
        <v>1051</v>
      </c>
      <c r="E9" s="1713"/>
      <c r="F9" s="1713" t="s">
        <v>1052</v>
      </c>
      <c r="G9" s="1713"/>
      <c r="H9" s="68"/>
      <c r="I9" s="1652" t="s">
        <v>946</v>
      </c>
      <c r="J9" s="1652" t="s">
        <v>1053</v>
      </c>
      <c r="K9" s="1652" t="s">
        <v>1054</v>
      </c>
      <c r="L9" s="1652"/>
      <c r="M9" s="1652" t="s">
        <v>1055</v>
      </c>
      <c r="N9" s="1652"/>
    </row>
    <row r="10" spans="1:14" s="3" customFormat="1" ht="11.25" x14ac:dyDescent="0.2">
      <c r="A10" s="2008"/>
      <c r="B10" s="2008"/>
      <c r="C10" s="2008"/>
      <c r="D10" s="2008"/>
      <c r="E10" s="2008"/>
      <c r="F10" s="2008"/>
      <c r="G10" s="2008"/>
      <c r="H10" s="68"/>
      <c r="I10" s="1652"/>
      <c r="J10" s="1652"/>
      <c r="K10" s="1652"/>
      <c r="L10" s="1652"/>
      <c r="M10" s="1652"/>
      <c r="N10" s="1652"/>
    </row>
    <row r="11" spans="1:14" s="3" customFormat="1" ht="15.75" customHeight="1" x14ac:dyDescent="0.2">
      <c r="A11" s="2008"/>
      <c r="B11" s="2008"/>
      <c r="C11" s="2008"/>
      <c r="D11" s="2008"/>
      <c r="E11" s="2008"/>
      <c r="F11" s="2008"/>
      <c r="G11" s="2008"/>
      <c r="H11" s="68"/>
      <c r="I11" s="1652"/>
      <c r="J11" s="1652"/>
      <c r="K11" s="1652"/>
      <c r="L11" s="1652"/>
      <c r="M11" s="1652"/>
      <c r="N11" s="1652"/>
    </row>
    <row r="12" spans="1:14" ht="13.5" customHeight="1" x14ac:dyDescent="0.25">
      <c r="A12" s="1712"/>
      <c r="B12" s="1712"/>
      <c r="C12" s="1712"/>
      <c r="D12" s="1712"/>
      <c r="E12" s="1712"/>
      <c r="F12" s="1712"/>
      <c r="G12" s="1712"/>
      <c r="H12" s="68"/>
      <c r="I12" s="1652"/>
      <c r="J12" s="1652"/>
      <c r="K12" s="462" t="s">
        <v>953</v>
      </c>
      <c r="L12" s="462" t="s">
        <v>954</v>
      </c>
      <c r="M12" s="462" t="s">
        <v>953</v>
      </c>
      <c r="N12" s="462" t="s">
        <v>954</v>
      </c>
    </row>
    <row r="13" spans="1:14" ht="12.95" customHeight="1" x14ac:dyDescent="0.25">
      <c r="A13" s="69"/>
      <c r="B13" s="70"/>
      <c r="C13" s="70"/>
      <c r="D13" s="1997"/>
      <c r="E13" s="1997"/>
      <c r="F13" s="1997"/>
      <c r="G13" s="1997"/>
      <c r="H13" s="68"/>
      <c r="I13" s="244"/>
      <c r="J13" s="245"/>
      <c r="K13" s="246"/>
      <c r="L13" s="246"/>
      <c r="M13" s="246"/>
      <c r="N13" s="246"/>
    </row>
    <row r="14" spans="1:14" ht="12.95" customHeight="1" x14ac:dyDescent="0.25">
      <c r="A14" s="1995" t="s">
        <v>1056</v>
      </c>
      <c r="B14" s="1996"/>
      <c r="C14" s="1996"/>
      <c r="D14" s="1994"/>
      <c r="E14" s="1994"/>
      <c r="F14" s="1994"/>
      <c r="G14" s="1994"/>
      <c r="H14" s="68"/>
      <c r="I14" s="244"/>
      <c r="J14" s="245"/>
      <c r="K14" s="246"/>
      <c r="L14" s="246"/>
      <c r="M14" s="246"/>
      <c r="N14" s="246"/>
    </row>
    <row r="15" spans="1:14" ht="12.95" customHeight="1" x14ac:dyDescent="0.25">
      <c r="A15" s="69"/>
      <c r="B15" s="70"/>
      <c r="C15" s="70"/>
      <c r="D15" s="1994"/>
      <c r="E15" s="1994"/>
      <c r="F15" s="1994"/>
      <c r="G15" s="1994"/>
      <c r="H15" s="68"/>
      <c r="I15" s="244"/>
      <c r="J15" s="245"/>
      <c r="K15" s="246"/>
      <c r="L15" s="246"/>
      <c r="M15" s="246"/>
      <c r="N15" s="246"/>
    </row>
    <row r="16" spans="1:14" ht="12.95" customHeight="1" x14ac:dyDescent="0.25">
      <c r="A16" s="71"/>
      <c r="B16" s="46"/>
      <c r="C16" s="46"/>
      <c r="D16" s="1994"/>
      <c r="E16" s="1994"/>
      <c r="F16" s="1994"/>
      <c r="G16" s="1994"/>
      <c r="H16" s="68"/>
      <c r="I16" s="244"/>
      <c r="J16" s="245"/>
      <c r="K16" s="246"/>
      <c r="L16" s="246"/>
      <c r="M16" s="246"/>
      <c r="N16" s="246"/>
    </row>
    <row r="17" spans="1:14" ht="12.95" customHeight="1" x14ac:dyDescent="0.25">
      <c r="A17" s="1971" t="s">
        <v>1057</v>
      </c>
      <c r="B17" s="1972"/>
      <c r="C17" s="1972"/>
      <c r="D17" s="1994"/>
      <c r="E17" s="1994"/>
      <c r="F17" s="1994"/>
      <c r="G17" s="1994"/>
      <c r="H17" s="68"/>
      <c r="I17" s="244"/>
      <c r="J17" s="245"/>
      <c r="K17" s="246"/>
      <c r="L17" s="246"/>
      <c r="M17" s="246"/>
      <c r="N17" s="246"/>
    </row>
    <row r="18" spans="1:14" ht="12.95" customHeight="1" x14ac:dyDescent="0.25">
      <c r="A18" s="174" t="s">
        <v>1058</v>
      </c>
      <c r="B18" s="175"/>
      <c r="C18" s="175"/>
      <c r="D18" s="1991"/>
      <c r="E18" s="1991"/>
      <c r="F18" s="1991"/>
      <c r="G18" s="1991"/>
      <c r="H18" s="68"/>
      <c r="I18" s="244"/>
      <c r="J18" s="245"/>
      <c r="K18" s="246"/>
      <c r="L18" s="246"/>
      <c r="M18" s="246"/>
      <c r="N18" s="246"/>
    </row>
    <row r="19" spans="1:14" ht="12.95" customHeight="1" x14ac:dyDescent="0.25">
      <c r="A19" s="1992" t="s">
        <v>1059</v>
      </c>
      <c r="B19" s="1993"/>
      <c r="C19" s="1993"/>
      <c r="D19" s="1952"/>
      <c r="E19" s="1952"/>
      <c r="F19" s="1952"/>
      <c r="G19" s="1952"/>
      <c r="H19" s="68"/>
      <c r="I19" s="244"/>
      <c r="J19" s="245"/>
      <c r="K19" s="246"/>
      <c r="L19" s="246"/>
      <c r="M19" s="246"/>
      <c r="N19" s="246"/>
    </row>
    <row r="20" spans="1:14" ht="12.95" customHeight="1" x14ac:dyDescent="0.25">
      <c r="A20" s="69"/>
      <c r="B20" s="70"/>
      <c r="C20" s="70"/>
      <c r="D20" s="1994"/>
      <c r="E20" s="1994"/>
      <c r="F20" s="1994"/>
      <c r="G20" s="1994"/>
      <c r="H20" s="68"/>
      <c r="I20" s="244"/>
      <c r="J20" s="245"/>
      <c r="K20" s="246"/>
      <c r="L20" s="246"/>
      <c r="M20" s="246"/>
      <c r="N20" s="246"/>
    </row>
    <row r="21" spans="1:14" ht="12.95" customHeight="1" x14ac:dyDescent="0.25">
      <c r="A21" s="1995" t="s">
        <v>1060</v>
      </c>
      <c r="B21" s="1996"/>
      <c r="C21" s="1996"/>
      <c r="D21" s="1994"/>
      <c r="E21" s="1994"/>
      <c r="F21" s="1994"/>
      <c r="G21" s="1994"/>
      <c r="H21" s="68"/>
      <c r="I21" s="244"/>
      <c r="J21" s="245"/>
      <c r="K21" s="246"/>
      <c r="L21" s="246"/>
      <c r="M21" s="246"/>
      <c r="N21" s="246"/>
    </row>
    <row r="22" spans="1:14" ht="12.95" customHeight="1" x14ac:dyDescent="0.25">
      <c r="A22" s="1989"/>
      <c r="B22" s="1990"/>
      <c r="C22" s="1990"/>
      <c r="D22" s="1991"/>
      <c r="E22" s="1991"/>
      <c r="F22" s="1991"/>
      <c r="G22" s="1991"/>
      <c r="H22" s="68"/>
      <c r="I22" s="244"/>
      <c r="J22" s="245"/>
      <c r="K22" s="246"/>
      <c r="L22" s="246"/>
      <c r="M22" s="246"/>
      <c r="N22" s="246"/>
    </row>
    <row r="23" spans="1:14" ht="12.95" customHeight="1" x14ac:dyDescent="0.25">
      <c r="A23" s="1983"/>
      <c r="B23" s="1984"/>
      <c r="C23" s="1984"/>
      <c r="D23" s="1952"/>
      <c r="E23" s="1952"/>
      <c r="F23" s="1952"/>
      <c r="G23" s="1952"/>
      <c r="H23" s="68"/>
      <c r="I23" s="244"/>
      <c r="J23" s="245"/>
      <c r="K23" s="246"/>
      <c r="L23" s="246"/>
      <c r="M23" s="246"/>
      <c r="N23" s="246"/>
    </row>
    <row r="24" spans="1:14" ht="12.95" customHeight="1" x14ac:dyDescent="0.25">
      <c r="A24" s="1983"/>
      <c r="B24" s="1984"/>
      <c r="C24" s="1984"/>
      <c r="D24" s="1952"/>
      <c r="E24" s="1952"/>
      <c r="F24" s="1952"/>
      <c r="G24" s="1952"/>
      <c r="H24" s="68"/>
      <c r="I24" s="244"/>
      <c r="J24" s="245"/>
      <c r="K24" s="246"/>
      <c r="L24" s="246"/>
      <c r="M24" s="246"/>
      <c r="N24" s="246"/>
    </row>
    <row r="25" spans="1:14" ht="12.95" customHeight="1" x14ac:dyDescent="0.25">
      <c r="A25" s="1983"/>
      <c r="B25" s="1984"/>
      <c r="C25" s="1984"/>
      <c r="D25" s="1952"/>
      <c r="E25" s="1952"/>
      <c r="F25" s="1952"/>
      <c r="G25" s="1952"/>
      <c r="H25" s="68"/>
      <c r="I25" s="244"/>
      <c r="J25" s="245"/>
      <c r="K25" s="246"/>
      <c r="L25" s="246"/>
      <c r="M25" s="246"/>
      <c r="N25" s="246"/>
    </row>
    <row r="26" spans="1:14" ht="12.95" customHeight="1" x14ac:dyDescent="0.25">
      <c r="A26" s="1983"/>
      <c r="B26" s="1984"/>
      <c r="C26" s="1984"/>
      <c r="D26" s="1952"/>
      <c r="E26" s="1952"/>
      <c r="F26" s="1952"/>
      <c r="G26" s="1952"/>
      <c r="H26" s="68"/>
      <c r="I26" s="244"/>
      <c r="J26" s="245"/>
      <c r="K26" s="246"/>
      <c r="L26" s="246"/>
      <c r="M26" s="246"/>
      <c r="N26" s="246"/>
    </row>
    <row r="27" spans="1:14" ht="12.95" customHeight="1" x14ac:dyDescent="0.25">
      <c r="A27" s="1983"/>
      <c r="B27" s="1984"/>
      <c r="C27" s="1984"/>
      <c r="D27" s="1952"/>
      <c r="E27" s="1952"/>
      <c r="F27" s="1952"/>
      <c r="G27" s="1952"/>
      <c r="H27" s="68"/>
      <c r="I27" s="244"/>
      <c r="J27" s="245"/>
      <c r="K27" s="246"/>
      <c r="L27" s="246"/>
      <c r="M27" s="246"/>
      <c r="N27" s="246"/>
    </row>
    <row r="28" spans="1:14" ht="12.95" customHeight="1" x14ac:dyDescent="0.25">
      <c r="A28" s="1983"/>
      <c r="B28" s="1984"/>
      <c r="C28" s="1984"/>
      <c r="D28" s="1952"/>
      <c r="E28" s="1952"/>
      <c r="F28" s="1952"/>
      <c r="G28" s="1952"/>
      <c r="H28" s="68"/>
      <c r="I28" s="244"/>
      <c r="J28" s="245"/>
      <c r="K28" s="246"/>
      <c r="L28" s="246"/>
      <c r="M28" s="246"/>
      <c r="N28" s="246"/>
    </row>
    <row r="29" spans="1:14" ht="12.95" customHeight="1" x14ac:dyDescent="0.25">
      <c r="A29" s="1983"/>
      <c r="B29" s="1984"/>
      <c r="C29" s="1984"/>
      <c r="D29" s="1952"/>
      <c r="E29" s="1952"/>
      <c r="F29" s="1952"/>
      <c r="G29" s="1952"/>
      <c r="H29" s="68"/>
      <c r="I29" s="244"/>
      <c r="J29" s="245"/>
      <c r="K29" s="246"/>
      <c r="L29" s="246"/>
      <c r="M29" s="246"/>
      <c r="N29" s="246"/>
    </row>
    <row r="30" spans="1:14" ht="12.95" customHeight="1" x14ac:dyDescent="0.25">
      <c r="A30" s="1983"/>
      <c r="B30" s="1984"/>
      <c r="C30" s="1984"/>
      <c r="D30" s="1952"/>
      <c r="E30" s="1952"/>
      <c r="F30" s="1952"/>
      <c r="G30" s="1952"/>
      <c r="H30" s="68"/>
      <c r="I30" s="1998" t="s">
        <v>955</v>
      </c>
      <c r="J30" s="1999"/>
      <c r="K30" s="246"/>
      <c r="L30" s="246"/>
      <c r="M30" s="246"/>
      <c r="N30" s="246"/>
    </row>
    <row r="31" spans="1:14" ht="12.95" customHeight="1" x14ac:dyDescent="0.25">
      <c r="A31" s="1983"/>
      <c r="B31" s="1984"/>
      <c r="C31" s="1988"/>
      <c r="D31" s="1965"/>
      <c r="E31" s="1965"/>
      <c r="F31" s="1965"/>
      <c r="G31" s="1965"/>
      <c r="H31" s="68"/>
      <c r="I31" s="2000" t="s">
        <v>499</v>
      </c>
      <c r="J31" s="2001"/>
      <c r="K31" s="473">
        <f>SUM(K13:K30)</f>
        <v>0</v>
      </c>
      <c r="L31" s="473">
        <f t="shared" ref="L31:N31" si="0">SUM(L13:L30)</f>
        <v>0</v>
      </c>
      <c r="M31" s="473">
        <f t="shared" si="0"/>
        <v>0</v>
      </c>
      <c r="N31" s="473">
        <f t="shared" si="0"/>
        <v>0</v>
      </c>
    </row>
    <row r="32" spans="1:14" ht="2.25" customHeight="1" x14ac:dyDescent="0.25">
      <c r="A32" s="68"/>
      <c r="B32" s="68"/>
      <c r="C32" s="68"/>
      <c r="D32" s="68"/>
      <c r="E32" s="68"/>
      <c r="F32" s="68"/>
      <c r="G32" s="68"/>
      <c r="H32" s="68"/>
      <c r="I32" s="68"/>
      <c r="J32" s="68"/>
      <c r="K32" s="68"/>
      <c r="L32" s="68"/>
      <c r="M32" s="68"/>
      <c r="N32" s="68"/>
    </row>
    <row r="33" spans="1:14" ht="13.5" customHeight="1" x14ac:dyDescent="0.25">
      <c r="A33" s="176" t="s">
        <v>2886</v>
      </c>
      <c r="B33" s="1985" t="s">
        <v>1061</v>
      </c>
      <c r="C33" s="1986"/>
      <c r="D33" s="1986"/>
      <c r="E33" s="1986"/>
      <c r="F33" s="1986"/>
      <c r="G33" s="1987"/>
      <c r="H33" s="68"/>
      <c r="I33" s="1977" t="s">
        <v>2885</v>
      </c>
      <c r="J33" s="1977"/>
      <c r="K33" s="1977"/>
      <c r="L33" s="1977"/>
      <c r="M33" s="1978" t="s">
        <v>610</v>
      </c>
      <c r="N33" s="1978"/>
    </row>
    <row r="34" spans="1:14" ht="22.5" customHeight="1" x14ac:dyDescent="0.25">
      <c r="A34" s="1977" t="s">
        <v>1062</v>
      </c>
      <c r="B34" s="1977" t="s">
        <v>852</v>
      </c>
      <c r="C34" s="1977"/>
      <c r="D34" s="1977" t="s">
        <v>853</v>
      </c>
      <c r="E34" s="1977"/>
      <c r="F34" s="1977"/>
      <c r="G34" s="1977"/>
      <c r="H34" s="68"/>
      <c r="I34" s="1966" t="s">
        <v>1063</v>
      </c>
      <c r="J34" s="1967"/>
      <c r="K34" s="1967"/>
      <c r="L34" s="1968"/>
      <c r="M34" s="1969"/>
      <c r="N34" s="1970"/>
    </row>
    <row r="35" spans="1:14" ht="12" customHeight="1" x14ac:dyDescent="0.25">
      <c r="A35" s="1977"/>
      <c r="B35" s="173" t="s">
        <v>856</v>
      </c>
      <c r="C35" s="173" t="s">
        <v>465</v>
      </c>
      <c r="D35" s="1977" t="s">
        <v>856</v>
      </c>
      <c r="E35" s="1977"/>
      <c r="F35" s="1977" t="s">
        <v>465</v>
      </c>
      <c r="G35" s="1977"/>
      <c r="H35" s="68"/>
      <c r="I35" s="1971" t="s">
        <v>1064</v>
      </c>
      <c r="J35" s="1972"/>
      <c r="K35" s="1972"/>
      <c r="L35" s="1973"/>
      <c r="M35" s="1979"/>
      <c r="N35" s="1980"/>
    </row>
    <row r="36" spans="1:14" ht="12.95" customHeight="1" x14ac:dyDescent="0.25">
      <c r="A36" s="69" t="s">
        <v>1065</v>
      </c>
      <c r="B36" s="241"/>
      <c r="C36" s="241"/>
      <c r="D36" s="1952"/>
      <c r="E36" s="1952"/>
      <c r="F36" s="1952"/>
      <c r="G36" s="1952"/>
      <c r="H36" s="68"/>
      <c r="I36" s="174" t="s">
        <v>1066</v>
      </c>
      <c r="J36" s="175"/>
      <c r="K36" s="175"/>
      <c r="L36" s="177"/>
      <c r="M36" s="1981"/>
      <c r="N36" s="1982"/>
    </row>
    <row r="37" spans="1:14" ht="24.75" customHeight="1" x14ac:dyDescent="0.25">
      <c r="A37" s="69" t="s">
        <v>1067</v>
      </c>
      <c r="B37" s="242"/>
      <c r="C37" s="242"/>
      <c r="D37" s="1965"/>
      <c r="E37" s="1965"/>
      <c r="F37" s="1965"/>
      <c r="G37" s="1965"/>
      <c r="H37" s="68"/>
      <c r="I37" s="1974" t="s">
        <v>338</v>
      </c>
      <c r="J37" s="1975"/>
      <c r="K37" s="1975"/>
      <c r="L37" s="1976"/>
      <c r="M37" s="1957">
        <f>SUM(M34:N36)</f>
        <v>0</v>
      </c>
      <c r="N37" s="1958"/>
    </row>
    <row r="38" spans="1:14" ht="24.75" customHeight="1" x14ac:dyDescent="0.25">
      <c r="A38" s="69" t="s">
        <v>1068</v>
      </c>
      <c r="B38" s="242"/>
      <c r="C38" s="242"/>
      <c r="D38" s="1965"/>
      <c r="E38" s="1965"/>
      <c r="F38" s="1965"/>
      <c r="G38" s="1965"/>
      <c r="H38" s="68"/>
      <c r="I38" s="1966" t="s">
        <v>1069</v>
      </c>
      <c r="J38" s="1967"/>
      <c r="K38" s="1967"/>
      <c r="L38" s="1968"/>
      <c r="M38" s="1969"/>
      <c r="N38" s="1970"/>
    </row>
    <row r="39" spans="1:14" ht="24.75" customHeight="1" x14ac:dyDescent="0.25">
      <c r="A39" s="69" t="s">
        <v>1070</v>
      </c>
      <c r="B39" s="242"/>
      <c r="C39" s="242"/>
      <c r="D39" s="1965"/>
      <c r="E39" s="1965"/>
      <c r="F39" s="1965"/>
      <c r="G39" s="1965"/>
      <c r="H39" s="68"/>
      <c r="I39" s="1971" t="s">
        <v>1071</v>
      </c>
      <c r="J39" s="1972"/>
      <c r="K39" s="1972"/>
      <c r="L39" s="1973"/>
      <c r="M39" s="1969"/>
      <c r="N39" s="1970"/>
    </row>
    <row r="40" spans="1:14" s="1" customFormat="1" ht="12.95" customHeight="1" x14ac:dyDescent="0.25">
      <c r="A40" s="474" t="s">
        <v>499</v>
      </c>
      <c r="B40" s="475">
        <f>SUM(B36:B39)</f>
        <v>0</v>
      </c>
      <c r="C40" s="475">
        <f>SUM(C36:C39)</f>
        <v>0</v>
      </c>
      <c r="D40" s="1957">
        <f>SUM(D36:E39)</f>
        <v>0</v>
      </c>
      <c r="E40" s="1958"/>
      <c r="F40" s="1957">
        <f>SUM(F36:G39)</f>
        <v>0</v>
      </c>
      <c r="G40" s="1958"/>
      <c r="H40" s="68"/>
      <c r="I40" s="1959"/>
      <c r="J40" s="1960"/>
      <c r="K40" s="1960"/>
      <c r="L40" s="1961"/>
      <c r="M40" s="1962"/>
      <c r="N40" s="1963"/>
    </row>
    <row r="41" spans="1:14" s="1" customFormat="1" ht="12.95" customHeight="1" x14ac:dyDescent="0.25">
      <c r="A41" s="72" t="s">
        <v>1072</v>
      </c>
      <c r="B41" s="241"/>
      <c r="C41" s="241"/>
      <c r="D41" s="1951"/>
      <c r="E41" s="1951"/>
      <c r="F41" s="1952"/>
      <c r="G41" s="1952"/>
      <c r="H41" s="68"/>
      <c r="I41" s="73"/>
      <c r="J41" s="74"/>
      <c r="K41" s="74"/>
      <c r="L41" s="75"/>
      <c r="M41" s="1964"/>
      <c r="N41" s="1963"/>
    </row>
    <row r="42" spans="1:14" s="1" customFormat="1" ht="12.95" customHeight="1" x14ac:dyDescent="0.25">
      <c r="A42" s="76" t="s">
        <v>1073</v>
      </c>
      <c r="B42" s="243"/>
      <c r="C42" s="243"/>
      <c r="D42" s="1951"/>
      <c r="E42" s="1951"/>
      <c r="F42" s="1952"/>
      <c r="G42" s="1952"/>
      <c r="H42" s="240"/>
      <c r="I42" s="1953" t="s">
        <v>1074</v>
      </c>
      <c r="J42" s="1954"/>
      <c r="K42" s="1954"/>
      <c r="L42" s="1954"/>
      <c r="M42" s="1955">
        <f>SUM(M38:N41)</f>
        <v>0</v>
      </c>
      <c r="N42" s="1956"/>
    </row>
  </sheetData>
  <mergeCells count="109">
    <mergeCell ref="B6:G6"/>
    <mergeCell ref="I30:J30"/>
    <mergeCell ref="I31:J31"/>
    <mergeCell ref="A1:N1"/>
    <mergeCell ref="L2:N2"/>
    <mergeCell ref="B3:N3"/>
    <mergeCell ref="B4:K4"/>
    <mergeCell ref="M4:N4"/>
    <mergeCell ref="B5:G5"/>
    <mergeCell ref="J5:K5"/>
    <mergeCell ref="A7:N7"/>
    <mergeCell ref="A8:G8"/>
    <mergeCell ref="I8:N8"/>
    <mergeCell ref="A9:C12"/>
    <mergeCell ref="D9:E12"/>
    <mergeCell ref="F9:G12"/>
    <mergeCell ref="I9:I12"/>
    <mergeCell ref="J9:J12"/>
    <mergeCell ref="K9:L11"/>
    <mergeCell ref="M9:N11"/>
    <mergeCell ref="D16:E16"/>
    <mergeCell ref="F16:G16"/>
    <mergeCell ref="A17:C17"/>
    <mergeCell ref="D17:E17"/>
    <mergeCell ref="F17:G17"/>
    <mergeCell ref="D18:E18"/>
    <mergeCell ref="F18:G18"/>
    <mergeCell ref="D13:E13"/>
    <mergeCell ref="F13:G13"/>
    <mergeCell ref="A14:C14"/>
    <mergeCell ref="D14:E14"/>
    <mergeCell ref="F14:G14"/>
    <mergeCell ref="D15:E15"/>
    <mergeCell ref="F15:G15"/>
    <mergeCell ref="A22:C22"/>
    <mergeCell ref="D22:E22"/>
    <mergeCell ref="F22:G22"/>
    <mergeCell ref="A23:C23"/>
    <mergeCell ref="D23:E23"/>
    <mergeCell ref="F23:G23"/>
    <mergeCell ref="A19:C19"/>
    <mergeCell ref="D19:E19"/>
    <mergeCell ref="F19:G19"/>
    <mergeCell ref="D20:E20"/>
    <mergeCell ref="F20:G20"/>
    <mergeCell ref="A21:C21"/>
    <mergeCell ref="D21:E21"/>
    <mergeCell ref="F21:G21"/>
    <mergeCell ref="A26:C26"/>
    <mergeCell ref="D26:E26"/>
    <mergeCell ref="F26:G26"/>
    <mergeCell ref="A27:C27"/>
    <mergeCell ref="D27:E27"/>
    <mergeCell ref="F27:G27"/>
    <mergeCell ref="A24:C24"/>
    <mergeCell ref="D24:E24"/>
    <mergeCell ref="F24:G24"/>
    <mergeCell ref="A25:C25"/>
    <mergeCell ref="D25:E25"/>
    <mergeCell ref="F25:G25"/>
    <mergeCell ref="A30:C30"/>
    <mergeCell ref="D30:E30"/>
    <mergeCell ref="F30:G30"/>
    <mergeCell ref="D31:E31"/>
    <mergeCell ref="F31:G31"/>
    <mergeCell ref="B33:G33"/>
    <mergeCell ref="A28:C28"/>
    <mergeCell ref="D28:E28"/>
    <mergeCell ref="F28:G28"/>
    <mergeCell ref="A29:C29"/>
    <mergeCell ref="D29:E29"/>
    <mergeCell ref="F29:G29"/>
    <mergeCell ref="A31:C31"/>
    <mergeCell ref="I33:L33"/>
    <mergeCell ref="M33:N33"/>
    <mergeCell ref="A34:A35"/>
    <mergeCell ref="B34:C34"/>
    <mergeCell ref="D34:G34"/>
    <mergeCell ref="I34:L34"/>
    <mergeCell ref="M34:N34"/>
    <mergeCell ref="D35:E35"/>
    <mergeCell ref="F35:G35"/>
    <mergeCell ref="I35:L35"/>
    <mergeCell ref="M35:N36"/>
    <mergeCell ref="D38:E38"/>
    <mergeCell ref="F38:G38"/>
    <mergeCell ref="I38:L38"/>
    <mergeCell ref="M38:N38"/>
    <mergeCell ref="D39:E39"/>
    <mergeCell ref="F39:G39"/>
    <mergeCell ref="I39:L39"/>
    <mergeCell ref="M39:N39"/>
    <mergeCell ref="D36:E36"/>
    <mergeCell ref="F36:G36"/>
    <mergeCell ref="D37:E37"/>
    <mergeCell ref="F37:G37"/>
    <mergeCell ref="I37:L37"/>
    <mergeCell ref="M37:N37"/>
    <mergeCell ref="D42:E42"/>
    <mergeCell ref="F42:G42"/>
    <mergeCell ref="I42:L42"/>
    <mergeCell ref="M42:N42"/>
    <mergeCell ref="D40:E40"/>
    <mergeCell ref="F40:G40"/>
    <mergeCell ref="I40:L40"/>
    <mergeCell ref="M40:N40"/>
    <mergeCell ref="D41:E41"/>
    <mergeCell ref="F41:G41"/>
    <mergeCell ref="M41:N41"/>
  </mergeCells>
  <dataValidations count="1">
    <dataValidation type="whole" allowBlank="1" showInputMessage="1" showErrorMessage="1" errorTitle="Attention!" error="Valeur numérique attendue" sqref="D19:G19 D23:G31 K13:N30 B36:G39 B41:G42 M34:N36 M38:N39">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3">
    <tabColor rgb="FFC00000"/>
    <pageSetUpPr fitToPage="1"/>
  </sheetPr>
  <dimension ref="A1:J31"/>
  <sheetViews>
    <sheetView showGridLines="0" workbookViewId="0">
      <selection activeCell="C19" sqref="C19:E19"/>
    </sheetView>
  </sheetViews>
  <sheetFormatPr baseColWidth="10" defaultRowHeight="15" x14ac:dyDescent="0.25"/>
  <cols>
    <col min="2" max="2" width="18.42578125" customWidth="1"/>
    <col min="5" max="5" width="13.7109375" customWidth="1"/>
    <col min="6" max="6" width="17.28515625" customWidth="1"/>
    <col min="7" max="10" width="15.7109375" customWidth="1"/>
  </cols>
  <sheetData>
    <row r="1" spans="1:10" x14ac:dyDescent="0.25">
      <c r="A1" s="1409" t="s">
        <v>195</v>
      </c>
      <c r="B1" s="1409"/>
      <c r="C1" s="1409"/>
      <c r="D1" s="1409"/>
      <c r="E1" s="1409"/>
      <c r="F1" s="1409"/>
      <c r="G1" s="1409"/>
      <c r="H1" s="1409"/>
      <c r="I1" s="1409"/>
      <c r="J1" s="1409"/>
    </row>
    <row r="2" spans="1:10" ht="18" customHeight="1" x14ac:dyDescent="0.25">
      <c r="A2" s="490"/>
      <c r="B2" s="490"/>
      <c r="C2" s="159"/>
      <c r="D2" s="159"/>
      <c r="E2" s="159"/>
      <c r="F2" s="159"/>
      <c r="G2" s="159"/>
      <c r="I2" s="1410" t="s">
        <v>1570</v>
      </c>
      <c r="J2" s="1411"/>
    </row>
    <row r="3" spans="1:10" s="193" customFormat="1" ht="21.95" customHeight="1" x14ac:dyDescent="0.2">
      <c r="A3" s="589" t="s">
        <v>38</v>
      </c>
      <c r="B3" s="588"/>
      <c r="C3" s="1458">
        <f>'NOTES DGI - INS'!C3</f>
        <v>0</v>
      </c>
      <c r="D3" s="1458"/>
      <c r="E3" s="1458"/>
      <c r="F3" s="1458"/>
      <c r="G3" s="1458"/>
      <c r="H3" s="1458"/>
      <c r="I3" s="1458"/>
      <c r="J3" s="1458"/>
    </row>
    <row r="4" spans="1:10" s="193" customFormat="1" ht="15" customHeight="1" x14ac:dyDescent="0.2">
      <c r="A4" s="589" t="s">
        <v>39</v>
      </c>
      <c r="B4" s="1459">
        <f>'NOTES DGI - INS'!B4</f>
        <v>0</v>
      </c>
      <c r="C4" s="1459"/>
      <c r="D4" s="1459"/>
      <c r="E4" s="1459"/>
      <c r="F4" s="1459"/>
      <c r="G4" s="1459"/>
      <c r="H4" s="1459"/>
      <c r="I4" s="591" t="s">
        <v>40</v>
      </c>
      <c r="J4" s="586">
        <f>'NOTES DGI - INS'!I4</f>
        <v>0</v>
      </c>
    </row>
    <row r="5" spans="1:10" s="193" customFormat="1" ht="15" customHeight="1" x14ac:dyDescent="0.2">
      <c r="A5" s="589" t="s">
        <v>1465</v>
      </c>
      <c r="B5" s="605"/>
      <c r="C5" s="1459">
        <f>'NOTES DGI - INS'!C5</f>
        <v>0</v>
      </c>
      <c r="D5" s="1459"/>
      <c r="E5" s="1459"/>
      <c r="F5" s="1459"/>
      <c r="G5" s="625" t="s">
        <v>42</v>
      </c>
      <c r="H5" s="569">
        <f>'NOTES DGI - INS'!F5</f>
        <v>0</v>
      </c>
      <c r="I5" s="591" t="s">
        <v>43</v>
      </c>
      <c r="J5" s="586">
        <f>'NOTES DGI - INS'!I5</f>
        <v>0</v>
      </c>
    </row>
    <row r="6" spans="1:10" s="193" customFormat="1" ht="15" customHeight="1" x14ac:dyDescent="0.2">
      <c r="A6" s="589" t="s">
        <v>1618</v>
      </c>
      <c r="B6" s="605"/>
      <c r="C6" s="1447">
        <f>'NOTES DGI - INS'!C6</f>
        <v>0</v>
      </c>
      <c r="D6" s="1447"/>
      <c r="E6" s="1447"/>
      <c r="F6" s="1447"/>
      <c r="G6" s="593"/>
      <c r="H6" s="465"/>
      <c r="I6" s="594"/>
      <c r="J6" s="463"/>
    </row>
    <row r="7" spans="1:10" ht="30" customHeight="1" x14ac:dyDescent="0.25">
      <c r="A7" s="1462" t="s">
        <v>1075</v>
      </c>
      <c r="B7" s="1462"/>
      <c r="C7" s="1462"/>
      <c r="D7" s="1462"/>
      <c r="E7" s="1462"/>
      <c r="F7" s="1462"/>
      <c r="G7" s="1462"/>
      <c r="H7" s="1462"/>
      <c r="I7" s="1462"/>
      <c r="J7" s="1462"/>
    </row>
    <row r="8" spans="1:10" ht="78" customHeight="1" x14ac:dyDescent="0.25">
      <c r="A8" s="1652" t="s">
        <v>1076</v>
      </c>
      <c r="B8" s="1652"/>
      <c r="C8" s="1652" t="s">
        <v>1077</v>
      </c>
      <c r="D8" s="1652"/>
      <c r="E8" s="1652"/>
      <c r="F8" s="462" t="s">
        <v>1078</v>
      </c>
      <c r="G8" s="462" t="s">
        <v>1079</v>
      </c>
      <c r="H8" s="462" t="s">
        <v>1080</v>
      </c>
      <c r="I8" s="462" t="s">
        <v>1081</v>
      </c>
      <c r="J8" s="462" t="s">
        <v>1082</v>
      </c>
    </row>
    <row r="9" spans="1:10" s="1" customFormat="1" x14ac:dyDescent="0.25">
      <c r="A9" s="2009"/>
      <c r="B9" s="2010"/>
      <c r="C9" s="2009"/>
      <c r="D9" s="2010"/>
      <c r="E9" s="2017"/>
      <c r="F9" s="247"/>
      <c r="G9" s="248"/>
      <c r="H9" s="248"/>
      <c r="I9" s="248"/>
      <c r="J9" s="248"/>
    </row>
    <row r="10" spans="1:10" s="1" customFormat="1" x14ac:dyDescent="0.25">
      <c r="A10" s="2009"/>
      <c r="B10" s="2010"/>
      <c r="C10" s="2009"/>
      <c r="D10" s="2010"/>
      <c r="E10" s="2017"/>
      <c r="F10" s="247"/>
      <c r="G10" s="248"/>
      <c r="H10" s="248"/>
      <c r="I10" s="248"/>
      <c r="J10" s="248"/>
    </row>
    <row r="11" spans="1:10" s="1" customFormat="1" x14ac:dyDescent="0.25">
      <c r="A11" s="2009"/>
      <c r="B11" s="2010"/>
      <c r="C11" s="2009"/>
      <c r="D11" s="2010"/>
      <c r="E11" s="2017"/>
      <c r="F11" s="247"/>
      <c r="G11" s="248"/>
      <c r="H11" s="248"/>
      <c r="I11" s="248"/>
      <c r="J11" s="248"/>
    </row>
    <row r="12" spans="1:10" s="1" customFormat="1" x14ac:dyDescent="0.25">
      <c r="A12" s="2009"/>
      <c r="B12" s="2010"/>
      <c r="C12" s="2009"/>
      <c r="D12" s="2010"/>
      <c r="E12" s="2017"/>
      <c r="F12" s="247"/>
      <c r="G12" s="248"/>
      <c r="H12" s="248"/>
      <c r="I12" s="248"/>
      <c r="J12" s="248"/>
    </row>
    <row r="13" spans="1:10" s="1" customFormat="1" x14ac:dyDescent="0.25">
      <c r="A13" s="2009"/>
      <c r="B13" s="2010"/>
      <c r="C13" s="2009"/>
      <c r="D13" s="2010"/>
      <c r="E13" s="2017"/>
      <c r="F13" s="247"/>
      <c r="G13" s="248"/>
      <c r="H13" s="248"/>
      <c r="I13" s="248"/>
      <c r="J13" s="248"/>
    </row>
    <row r="14" spans="1:10" s="1" customFormat="1" x14ac:dyDescent="0.25">
      <c r="A14" s="2009"/>
      <c r="B14" s="2010"/>
      <c r="C14" s="2009"/>
      <c r="D14" s="2010"/>
      <c r="E14" s="2017"/>
      <c r="F14" s="247"/>
      <c r="G14" s="248"/>
      <c r="H14" s="248"/>
      <c r="I14" s="248"/>
      <c r="J14" s="248"/>
    </row>
    <row r="15" spans="1:10" s="1" customFormat="1" x14ac:dyDescent="0.25">
      <c r="A15" s="2009"/>
      <c r="B15" s="2010"/>
      <c r="C15" s="2009"/>
      <c r="D15" s="2010"/>
      <c r="E15" s="2017"/>
      <c r="F15" s="247"/>
      <c r="G15" s="248"/>
      <c r="H15" s="248"/>
      <c r="I15" s="248"/>
      <c r="J15" s="248"/>
    </row>
    <row r="16" spans="1:10" s="1" customFormat="1" x14ac:dyDescent="0.25">
      <c r="A16" s="2009"/>
      <c r="B16" s="2010"/>
      <c r="C16" s="2009"/>
      <c r="D16" s="2010"/>
      <c r="E16" s="2017"/>
      <c r="F16" s="247"/>
      <c r="G16" s="248"/>
      <c r="H16" s="248"/>
      <c r="I16" s="248"/>
      <c r="J16" s="248"/>
    </row>
    <row r="17" spans="1:10" s="1" customFormat="1" x14ac:dyDescent="0.25">
      <c r="A17" s="2009"/>
      <c r="B17" s="2010"/>
      <c r="C17" s="2009"/>
      <c r="D17" s="2010"/>
      <c r="E17" s="2017"/>
      <c r="F17" s="247"/>
      <c r="G17" s="248"/>
      <c r="H17" s="248"/>
      <c r="I17" s="248"/>
      <c r="J17" s="248"/>
    </row>
    <row r="18" spans="1:10" s="1" customFormat="1" x14ac:dyDescent="0.25">
      <c r="A18" s="2009"/>
      <c r="B18" s="2010"/>
      <c r="C18" s="2009"/>
      <c r="D18" s="2010"/>
      <c r="E18" s="2017"/>
      <c r="F18" s="247"/>
      <c r="G18" s="248"/>
      <c r="H18" s="248"/>
      <c r="I18" s="248"/>
      <c r="J18" s="248"/>
    </row>
    <row r="19" spans="1:10" s="1" customFormat="1" x14ac:dyDescent="0.25">
      <c r="A19" s="2009"/>
      <c r="B19" s="2010"/>
      <c r="C19" s="2009"/>
      <c r="D19" s="2010"/>
      <c r="E19" s="2017"/>
      <c r="F19" s="247"/>
      <c r="G19" s="248"/>
      <c r="H19" s="248"/>
      <c r="I19" s="248"/>
      <c r="J19" s="248"/>
    </row>
    <row r="20" spans="1:10" s="1" customFormat="1" x14ac:dyDescent="0.25">
      <c r="A20" s="2009"/>
      <c r="B20" s="2010"/>
      <c r="C20" s="2009"/>
      <c r="D20" s="2010"/>
      <c r="E20" s="2017"/>
      <c r="F20" s="247"/>
      <c r="G20" s="248"/>
      <c r="H20" s="248"/>
      <c r="I20" s="248"/>
      <c r="J20" s="248"/>
    </row>
    <row r="21" spans="1:10" s="1" customFormat="1" x14ac:dyDescent="0.25">
      <c r="A21" s="2009"/>
      <c r="B21" s="2010"/>
      <c r="C21" s="2009"/>
      <c r="D21" s="2010"/>
      <c r="E21" s="2017"/>
      <c r="F21" s="247"/>
      <c r="G21" s="248"/>
      <c r="H21" s="248"/>
      <c r="I21" s="248"/>
      <c r="J21" s="248"/>
    </row>
    <row r="22" spans="1:10" s="1" customFormat="1" x14ac:dyDescent="0.25">
      <c r="A22" s="2009"/>
      <c r="B22" s="2010"/>
      <c r="C22" s="2009"/>
      <c r="D22" s="2010"/>
      <c r="E22" s="2017"/>
      <c r="F22" s="247"/>
      <c r="G22" s="248"/>
      <c r="H22" s="248"/>
      <c r="I22" s="248"/>
      <c r="J22" s="248"/>
    </row>
    <row r="23" spans="1:10" s="1" customFormat="1" x14ac:dyDescent="0.25">
      <c r="A23" s="2009"/>
      <c r="B23" s="2010"/>
      <c r="C23" s="2009"/>
      <c r="D23" s="2010"/>
      <c r="E23" s="2017"/>
      <c r="F23" s="247"/>
      <c r="G23" s="248"/>
      <c r="H23" s="248"/>
      <c r="I23" s="248"/>
      <c r="J23" s="248"/>
    </row>
    <row r="24" spans="1:10" s="1" customFormat="1" x14ac:dyDescent="0.25">
      <c r="A24" s="2009"/>
      <c r="B24" s="2010"/>
      <c r="C24" s="2009"/>
      <c r="D24" s="2010"/>
      <c r="E24" s="2017"/>
      <c r="F24" s="247"/>
      <c r="G24" s="248"/>
      <c r="H24" s="248"/>
      <c r="I24" s="248"/>
      <c r="J24" s="248"/>
    </row>
    <row r="25" spans="1:10" s="1" customFormat="1" x14ac:dyDescent="0.25">
      <c r="A25" s="2009"/>
      <c r="B25" s="2010"/>
      <c r="C25" s="2009"/>
      <c r="D25" s="2010"/>
      <c r="E25" s="2017"/>
      <c r="F25" s="247"/>
      <c r="G25" s="248"/>
      <c r="H25" s="248"/>
      <c r="I25" s="248"/>
      <c r="J25" s="248"/>
    </row>
    <row r="26" spans="1:10" s="1" customFormat="1" x14ac:dyDescent="0.25">
      <c r="A26" s="2009"/>
      <c r="B26" s="2010"/>
      <c r="C26" s="2009"/>
      <c r="D26" s="2010"/>
      <c r="E26" s="2017"/>
      <c r="F26" s="247"/>
      <c r="G26" s="248"/>
      <c r="H26" s="248"/>
      <c r="I26" s="248"/>
      <c r="J26" s="248"/>
    </row>
    <row r="27" spans="1:10" s="1" customFormat="1" x14ac:dyDescent="0.25">
      <c r="A27" s="2009"/>
      <c r="B27" s="2010"/>
      <c r="C27" s="2009"/>
      <c r="D27" s="2010"/>
      <c r="E27" s="2017"/>
      <c r="F27" s="247"/>
      <c r="G27" s="248"/>
      <c r="H27" s="248"/>
      <c r="I27" s="248"/>
      <c r="J27" s="248"/>
    </row>
    <row r="28" spans="1:10" s="1" customFormat="1" x14ac:dyDescent="0.25">
      <c r="A28" s="2009"/>
      <c r="B28" s="2010"/>
      <c r="C28" s="2009"/>
      <c r="D28" s="2010"/>
      <c r="E28" s="2017"/>
      <c r="F28" s="247"/>
      <c r="G28" s="248"/>
      <c r="H28" s="248"/>
      <c r="I28" s="248"/>
      <c r="J28" s="248"/>
    </row>
    <row r="29" spans="1:10" s="1" customFormat="1" x14ac:dyDescent="0.25">
      <c r="A29" s="2009"/>
      <c r="B29" s="2010"/>
      <c r="C29" s="2011"/>
      <c r="D29" s="2012"/>
      <c r="E29" s="2013"/>
      <c r="F29" s="247"/>
      <c r="G29" s="248"/>
      <c r="H29" s="248"/>
      <c r="I29" s="248"/>
      <c r="J29" s="248"/>
    </row>
    <row r="30" spans="1:10" s="1" customFormat="1" x14ac:dyDescent="0.25">
      <c r="A30" s="1645"/>
      <c r="B30" s="1645"/>
      <c r="C30" s="1645"/>
      <c r="D30" s="1645"/>
      <c r="E30" s="1645"/>
      <c r="F30" s="247"/>
      <c r="G30" s="248"/>
      <c r="H30" s="248"/>
      <c r="I30" s="248"/>
      <c r="J30" s="248"/>
    </row>
    <row r="31" spans="1:10" s="1" customFormat="1" x14ac:dyDescent="0.25">
      <c r="A31" s="2014" t="s">
        <v>499</v>
      </c>
      <c r="B31" s="2015"/>
      <c r="C31" s="2015"/>
      <c r="D31" s="2015"/>
      <c r="E31" s="2015"/>
      <c r="F31" s="2016"/>
      <c r="G31" s="476">
        <f>SUM(G9:G30)</f>
        <v>0</v>
      </c>
      <c r="H31" s="476">
        <f t="shared" ref="H31:J31" si="0">SUM(H9:H30)</f>
        <v>0</v>
      </c>
      <c r="I31" s="476">
        <f t="shared" si="0"/>
        <v>0</v>
      </c>
      <c r="J31" s="476">
        <f t="shared" si="0"/>
        <v>0</v>
      </c>
    </row>
  </sheetData>
  <mergeCells count="54">
    <mergeCell ref="A7:J7"/>
    <mergeCell ref="A1:J1"/>
    <mergeCell ref="I2:J2"/>
    <mergeCell ref="C3:J3"/>
    <mergeCell ref="B4:H4"/>
    <mergeCell ref="C5:F5"/>
    <mergeCell ref="C6:F6"/>
    <mergeCell ref="A8:B8"/>
    <mergeCell ref="C8:E8"/>
    <mergeCell ref="A9:B9"/>
    <mergeCell ref="C9:E9"/>
    <mergeCell ref="A10:B10"/>
    <mergeCell ref="C10:E10"/>
    <mergeCell ref="A11:B11"/>
    <mergeCell ref="C11:E11"/>
    <mergeCell ref="A12:B12"/>
    <mergeCell ref="C12:E12"/>
    <mergeCell ref="A13:B13"/>
    <mergeCell ref="C13:E13"/>
    <mergeCell ref="A14:B14"/>
    <mergeCell ref="C14:E14"/>
    <mergeCell ref="A15:B15"/>
    <mergeCell ref="C15:E15"/>
    <mergeCell ref="A16:B16"/>
    <mergeCell ref="C16:E16"/>
    <mergeCell ref="A17:B17"/>
    <mergeCell ref="C17:E17"/>
    <mergeCell ref="A18:B18"/>
    <mergeCell ref="C18:E18"/>
    <mergeCell ref="A19:B19"/>
    <mergeCell ref="C19:E19"/>
    <mergeCell ref="A20:B20"/>
    <mergeCell ref="C20:E20"/>
    <mergeCell ref="A21:B21"/>
    <mergeCell ref="C21:E21"/>
    <mergeCell ref="A22:B22"/>
    <mergeCell ref="C22:E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F31"/>
  </mergeCell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4">
    <tabColor rgb="FFC00000"/>
    <pageSetUpPr fitToPage="1"/>
  </sheetPr>
  <dimension ref="A1:N12"/>
  <sheetViews>
    <sheetView showGridLines="0" topLeftCell="C1" workbookViewId="0">
      <selection activeCell="E19" sqref="E19"/>
    </sheetView>
  </sheetViews>
  <sheetFormatPr baseColWidth="10" defaultRowHeight="15" x14ac:dyDescent="0.25"/>
  <cols>
    <col min="2" max="2" width="17.28515625" customWidth="1"/>
    <col min="7" max="7" width="14.7109375" customWidth="1"/>
    <col min="8" max="8" width="11.28515625" customWidth="1"/>
    <col min="9" max="9" width="14.28515625" customWidth="1"/>
    <col min="10" max="10" width="16.85546875" customWidth="1"/>
    <col min="11" max="11" width="15" customWidth="1"/>
  </cols>
  <sheetData>
    <row r="1" spans="1:14" x14ac:dyDescent="0.25">
      <c r="A1" s="1409" t="s">
        <v>195</v>
      </c>
      <c r="B1" s="1409"/>
      <c r="C1" s="1409"/>
      <c r="D1" s="1409"/>
      <c r="E1" s="1409"/>
      <c r="F1" s="1409"/>
      <c r="G1" s="1409"/>
      <c r="H1" s="1409"/>
      <c r="I1" s="1409"/>
      <c r="J1" s="1409"/>
      <c r="K1" s="1409"/>
    </row>
    <row r="2" spans="1:14" ht="18" customHeight="1" x14ac:dyDescent="0.25">
      <c r="A2" s="490"/>
      <c r="B2" s="490"/>
      <c r="C2" s="159"/>
      <c r="D2" s="159"/>
      <c r="E2" s="159"/>
      <c r="F2" s="159"/>
      <c r="G2" s="159"/>
      <c r="J2" s="1410" t="s">
        <v>1571</v>
      </c>
      <c r="K2" s="1411"/>
    </row>
    <row r="3" spans="1:14" s="193" customFormat="1" ht="21.95" customHeight="1" x14ac:dyDescent="0.2">
      <c r="A3" s="589" t="s">
        <v>38</v>
      </c>
      <c r="B3" s="588"/>
      <c r="C3" s="1458">
        <f>'NOTES DGI - INS'!C3</f>
        <v>0</v>
      </c>
      <c r="D3" s="1458"/>
      <c r="E3" s="1458"/>
      <c r="F3" s="1458"/>
      <c r="G3" s="1458"/>
      <c r="H3" s="1458"/>
      <c r="I3" s="1458"/>
      <c r="J3" s="1458"/>
      <c r="K3" s="1458"/>
    </row>
    <row r="4" spans="1:14" s="193" customFormat="1" ht="15" customHeight="1" x14ac:dyDescent="0.2">
      <c r="A4" s="589" t="s">
        <v>39</v>
      </c>
      <c r="B4" s="1459">
        <f>'NOTES DGI - INS'!B4</f>
        <v>0</v>
      </c>
      <c r="C4" s="1458"/>
      <c r="D4" s="1458"/>
      <c r="E4" s="1458"/>
      <c r="F4" s="1458"/>
      <c r="G4" s="1458"/>
      <c r="H4" s="1458"/>
      <c r="I4" s="1458"/>
      <c r="J4" s="591" t="s">
        <v>40</v>
      </c>
      <c r="K4" s="586">
        <f>'NOTES DGI - INS'!I4</f>
        <v>0</v>
      </c>
    </row>
    <row r="5" spans="1:14" s="193" customFormat="1" ht="15" customHeight="1" x14ac:dyDescent="0.2">
      <c r="A5" s="589" t="s">
        <v>1465</v>
      </c>
      <c r="B5" s="605"/>
      <c r="C5" s="1458">
        <f>'NOTES DGI - INS'!C5</f>
        <v>0</v>
      </c>
      <c r="D5" s="1458"/>
      <c r="E5" s="1458"/>
      <c r="F5" s="1458"/>
      <c r="G5" s="592" t="s">
        <v>42</v>
      </c>
      <c r="H5" s="1500">
        <f>'NOTES DGI - INS'!F5</f>
        <v>0</v>
      </c>
      <c r="I5" s="1500"/>
      <c r="J5" s="591" t="s">
        <v>43</v>
      </c>
      <c r="K5" s="586">
        <f>'NOTES DGI - INS'!I5</f>
        <v>0</v>
      </c>
    </row>
    <row r="6" spans="1:14" s="193" customFormat="1" ht="15" customHeight="1" x14ac:dyDescent="0.2">
      <c r="A6" s="589" t="s">
        <v>1618</v>
      </c>
      <c r="B6" s="605"/>
      <c r="C6" s="1447">
        <f>'NOTES DGI - INS'!C6</f>
        <v>0</v>
      </c>
      <c r="D6" s="1447"/>
      <c r="E6" s="1447"/>
      <c r="F6" s="1447"/>
      <c r="G6" s="593"/>
      <c r="H6" s="463"/>
      <c r="I6" s="463"/>
      <c r="J6" s="594"/>
      <c r="K6" s="463"/>
    </row>
    <row r="7" spans="1:14" ht="30" customHeight="1" x14ac:dyDescent="0.25">
      <c r="A7" s="1462" t="s">
        <v>1083</v>
      </c>
      <c r="B7" s="1462"/>
      <c r="C7" s="1462"/>
      <c r="D7" s="1462"/>
      <c r="E7" s="1462"/>
      <c r="F7" s="1462"/>
      <c r="G7" s="1462"/>
      <c r="H7" s="1462"/>
      <c r="I7" s="1462"/>
      <c r="J7" s="1462"/>
      <c r="K7" s="1462"/>
    </row>
    <row r="8" spans="1:14" ht="52.5" customHeight="1" x14ac:dyDescent="0.25">
      <c r="A8" s="477"/>
      <c r="B8" s="478"/>
      <c r="C8" s="478"/>
      <c r="D8" s="478"/>
      <c r="E8" s="2023" t="s">
        <v>1084</v>
      </c>
      <c r="F8" s="2023"/>
      <c r="G8" s="2023"/>
      <c r="H8" s="478"/>
      <c r="I8" s="478"/>
      <c r="J8" s="479"/>
      <c r="K8" s="440" t="s">
        <v>2986</v>
      </c>
      <c r="L8" s="48"/>
      <c r="M8" s="48"/>
      <c r="N8" s="48"/>
    </row>
    <row r="9" spans="1:14" ht="30" customHeight="1" x14ac:dyDescent="0.25">
      <c r="A9" s="2018" t="s">
        <v>1085</v>
      </c>
      <c r="B9" s="2019"/>
      <c r="C9" s="2019"/>
      <c r="D9" s="2019"/>
      <c r="E9" s="2019"/>
      <c r="F9" s="2019"/>
      <c r="G9" s="2019"/>
      <c r="H9" s="2020"/>
      <c r="I9" s="2021"/>
      <c r="J9" s="2022"/>
      <c r="K9" s="249"/>
      <c r="L9" s="48"/>
      <c r="M9" s="48"/>
      <c r="N9" s="48"/>
    </row>
    <row r="10" spans="1:14" ht="30" customHeight="1" x14ac:dyDescent="0.25">
      <c r="A10" s="2018" t="s">
        <v>1086</v>
      </c>
      <c r="B10" s="2019"/>
      <c r="C10" s="2019"/>
      <c r="D10" s="2019"/>
      <c r="E10" s="2019"/>
      <c r="F10" s="2019"/>
      <c r="G10" s="2019"/>
      <c r="H10" s="2020"/>
      <c r="I10" s="2021"/>
      <c r="J10" s="2022"/>
      <c r="K10" s="249"/>
      <c r="L10" s="48"/>
      <c r="M10" s="48"/>
      <c r="N10" s="48"/>
    </row>
    <row r="11" spans="1:14" ht="30" customHeight="1" x14ac:dyDescent="0.25">
      <c r="A11" s="2018" t="s">
        <v>1087</v>
      </c>
      <c r="B11" s="2019"/>
      <c r="C11" s="2019"/>
      <c r="D11" s="2019"/>
      <c r="E11" s="2019"/>
      <c r="F11" s="2019"/>
      <c r="G11" s="2019"/>
      <c r="H11" s="2020"/>
      <c r="I11" s="2021"/>
      <c r="J11" s="2022"/>
      <c r="K11" s="249"/>
      <c r="L11" s="48"/>
      <c r="M11" s="48"/>
      <c r="N11" s="48"/>
    </row>
    <row r="12" spans="1:14" ht="30" customHeight="1" x14ac:dyDescent="0.25">
      <c r="A12" s="2018" t="s">
        <v>1088</v>
      </c>
      <c r="B12" s="2019"/>
      <c r="C12" s="2019"/>
      <c r="D12" s="2019"/>
      <c r="E12" s="2019"/>
      <c r="F12" s="2019"/>
      <c r="G12" s="2019"/>
      <c r="H12" s="2020"/>
      <c r="I12" s="2021"/>
      <c r="J12" s="2022"/>
      <c r="K12" s="249"/>
      <c r="L12" s="48"/>
      <c r="M12" s="48"/>
      <c r="N12" s="48"/>
    </row>
  </sheetData>
  <mergeCells count="17">
    <mergeCell ref="C6:F6"/>
    <mergeCell ref="A1:K1"/>
    <mergeCell ref="J2:K2"/>
    <mergeCell ref="C3:K3"/>
    <mergeCell ref="B4:I4"/>
    <mergeCell ref="C5:F5"/>
    <mergeCell ref="H5:I5"/>
    <mergeCell ref="A11:H11"/>
    <mergeCell ref="I11:J11"/>
    <mergeCell ref="A12:H12"/>
    <mergeCell ref="I12:J12"/>
    <mergeCell ref="A7:K7"/>
    <mergeCell ref="E8:G8"/>
    <mergeCell ref="A9:H9"/>
    <mergeCell ref="I9:J9"/>
    <mergeCell ref="A10:H10"/>
    <mergeCell ref="I10:J10"/>
  </mergeCells>
  <dataValidations count="1">
    <dataValidation type="whole" allowBlank="1" showInputMessage="1" showErrorMessage="1" errorTitle="Attention!" error="Valeur numérique attendue" sqref="I9:J12">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5">
    <tabColor rgb="FFC00000"/>
    <pageSetUpPr fitToPage="1"/>
  </sheetPr>
  <dimension ref="A1:N40"/>
  <sheetViews>
    <sheetView showGridLines="0" topLeftCell="A4" workbookViewId="0">
      <selection activeCell="E19" sqref="E19"/>
    </sheetView>
  </sheetViews>
  <sheetFormatPr baseColWidth="10" defaultRowHeight="15" x14ac:dyDescent="0.25"/>
  <cols>
    <col min="1" max="1" width="15.28515625" customWidth="1"/>
    <col min="2" max="2" width="13.42578125" customWidth="1"/>
    <col min="4" max="4" width="11.42578125" customWidth="1"/>
    <col min="5" max="5" width="7.7109375" customWidth="1"/>
    <col min="6" max="6" width="9.85546875" style="58" customWidth="1"/>
    <col min="7" max="14" width="13.7109375" customWidth="1"/>
  </cols>
  <sheetData>
    <row r="1" spans="1:14" x14ac:dyDescent="0.25">
      <c r="A1" s="1409" t="s">
        <v>195</v>
      </c>
      <c r="B1" s="1409"/>
      <c r="C1" s="1409"/>
      <c r="D1" s="1409"/>
      <c r="E1" s="1409"/>
      <c r="F1" s="1409"/>
      <c r="G1" s="1409"/>
      <c r="H1" s="1409"/>
      <c r="I1" s="1409"/>
      <c r="J1" s="1409"/>
      <c r="K1" s="1409"/>
      <c r="L1" s="1409"/>
      <c r="M1" s="1409"/>
      <c r="N1" s="1409"/>
    </row>
    <row r="2" spans="1:14" ht="18" customHeight="1" x14ac:dyDescent="0.25">
      <c r="A2" s="490"/>
      <c r="B2" s="490"/>
      <c r="C2" s="159"/>
      <c r="D2" s="159"/>
      <c r="E2" s="159"/>
      <c r="F2" s="159"/>
      <c r="G2" s="159"/>
      <c r="M2" s="1410" t="s">
        <v>1572</v>
      </c>
      <c r="N2" s="1411"/>
    </row>
    <row r="3" spans="1:14" s="193" customFormat="1" ht="21.95" customHeight="1" x14ac:dyDescent="0.2">
      <c r="A3" s="589" t="s">
        <v>38</v>
      </c>
      <c r="B3" s="588"/>
      <c r="C3" s="1458">
        <f>'NOTES DGI - INS'!C3</f>
        <v>0</v>
      </c>
      <c r="D3" s="1458"/>
      <c r="E3" s="1458"/>
      <c r="F3" s="1458"/>
      <c r="G3" s="1458"/>
      <c r="H3" s="1458"/>
      <c r="I3" s="1458"/>
      <c r="J3" s="1458"/>
      <c r="K3" s="1458"/>
      <c r="L3" s="1458"/>
      <c r="M3" s="1458"/>
      <c r="N3" s="1458"/>
    </row>
    <row r="4" spans="1:14" s="193" customFormat="1" ht="15" customHeight="1" x14ac:dyDescent="0.2">
      <c r="A4" s="589" t="s">
        <v>39</v>
      </c>
      <c r="B4" s="1458">
        <f>'NOTES DGI - INS'!B4</f>
        <v>0</v>
      </c>
      <c r="C4" s="1458"/>
      <c r="D4" s="1458"/>
      <c r="E4" s="1458"/>
      <c r="F4" s="1458"/>
      <c r="G4" s="1458"/>
      <c r="H4" s="1458"/>
      <c r="I4" s="1458"/>
      <c r="J4" s="1458"/>
      <c r="K4" s="1458"/>
      <c r="L4" s="591" t="s">
        <v>40</v>
      </c>
      <c r="M4" s="1500">
        <f>'NOTES DGI - INS'!I4</f>
        <v>0</v>
      </c>
      <c r="N4" s="1500"/>
    </row>
    <row r="5" spans="1:14" s="193" customFormat="1" ht="15" customHeight="1" x14ac:dyDescent="0.2">
      <c r="A5" s="589" t="s">
        <v>1465</v>
      </c>
      <c r="B5" s="605"/>
      <c r="C5" s="1458">
        <f>'NOTES DGI - INS'!C5</f>
        <v>0</v>
      </c>
      <c r="D5" s="1458"/>
      <c r="E5" s="1458"/>
      <c r="F5" s="1458"/>
      <c r="G5" s="1715" t="s">
        <v>42</v>
      </c>
      <c r="H5" s="1715"/>
      <c r="I5" s="1500">
        <f>'NOTES DGI - INS'!F5</f>
        <v>0</v>
      </c>
      <c r="J5" s="1500"/>
      <c r="K5" s="605"/>
      <c r="L5" s="591" t="s">
        <v>43</v>
      </c>
      <c r="M5" s="1500">
        <f>'NOTES DGI - INS'!I5</f>
        <v>0</v>
      </c>
      <c r="N5" s="1500"/>
    </row>
    <row r="6" spans="1:14" s="193" customFormat="1" ht="15" customHeight="1" x14ac:dyDescent="0.2">
      <c r="A6" s="589" t="s">
        <v>1618</v>
      </c>
      <c r="B6" s="605"/>
      <c r="C6" s="1447">
        <f>'NOTES DGI - INS'!C6</f>
        <v>0</v>
      </c>
      <c r="D6" s="1447"/>
      <c r="E6" s="1447"/>
      <c r="F6" s="1447"/>
      <c r="G6" s="593"/>
      <c r="H6" s="593"/>
      <c r="I6" s="463"/>
      <c r="J6" s="463"/>
      <c r="K6" s="607"/>
      <c r="L6" s="594"/>
      <c r="M6" s="463"/>
      <c r="N6" s="463"/>
    </row>
    <row r="7" spans="1:14" ht="30" customHeight="1" x14ac:dyDescent="0.25">
      <c r="A7" s="1487" t="s">
        <v>1089</v>
      </c>
      <c r="B7" s="1487"/>
      <c r="C7" s="1487"/>
      <c r="D7" s="1487"/>
      <c r="E7" s="1487"/>
      <c r="F7" s="1487"/>
      <c r="G7" s="1487"/>
      <c r="H7" s="1487"/>
      <c r="I7" s="1487"/>
      <c r="J7" s="1487"/>
      <c r="K7" s="1487"/>
      <c r="L7" s="1487"/>
      <c r="M7" s="1487"/>
      <c r="N7" s="1487"/>
    </row>
    <row r="8" spans="1:14" x14ac:dyDescent="0.25">
      <c r="A8" s="2026" t="s">
        <v>1090</v>
      </c>
      <c r="B8" s="2028" t="s">
        <v>1091</v>
      </c>
      <c r="C8" s="2028"/>
      <c r="D8" s="2028"/>
      <c r="E8" s="2026" t="s">
        <v>1092</v>
      </c>
      <c r="F8" s="2026" t="s">
        <v>1093</v>
      </c>
      <c r="G8" s="2026" t="s">
        <v>1094</v>
      </c>
      <c r="H8" s="2030" t="s">
        <v>1095</v>
      </c>
      <c r="I8" s="2030"/>
      <c r="J8" s="2030"/>
      <c r="K8" s="2026" t="s">
        <v>1096</v>
      </c>
      <c r="L8" s="2026" t="s">
        <v>1097</v>
      </c>
      <c r="M8" s="2026" t="s">
        <v>1098</v>
      </c>
      <c r="N8" s="2026" t="s">
        <v>1099</v>
      </c>
    </row>
    <row r="9" spans="1:14" ht="25.5" customHeight="1" thickBot="1" x14ac:dyDescent="0.3">
      <c r="A9" s="2027"/>
      <c r="B9" s="2029"/>
      <c r="C9" s="2029"/>
      <c r="D9" s="2029"/>
      <c r="E9" s="2027"/>
      <c r="F9" s="2027"/>
      <c r="G9" s="2027"/>
      <c r="H9" s="480" t="s">
        <v>1100</v>
      </c>
      <c r="I9" s="480" t="s">
        <v>1101</v>
      </c>
      <c r="J9" s="480" t="s">
        <v>499</v>
      </c>
      <c r="K9" s="2027"/>
      <c r="L9" s="2027"/>
      <c r="M9" s="2027"/>
      <c r="N9" s="2027"/>
    </row>
    <row r="10" spans="1:14" s="1" customFormat="1" ht="14.25" customHeight="1" x14ac:dyDescent="0.25">
      <c r="A10" s="250"/>
      <c r="B10" s="2034"/>
      <c r="C10" s="2034"/>
      <c r="D10" s="2034"/>
      <c r="E10" s="251"/>
      <c r="F10" s="252"/>
      <c r="G10" s="253"/>
      <c r="H10" s="253"/>
      <c r="I10" s="253"/>
      <c r="J10" s="482">
        <f>H10+I10</f>
        <v>0</v>
      </c>
      <c r="K10" s="253"/>
      <c r="L10" s="253"/>
      <c r="M10" s="253"/>
      <c r="N10" s="253"/>
    </row>
    <row r="11" spans="1:14" s="1" customFormat="1" ht="14.25" customHeight="1" x14ac:dyDescent="0.25">
      <c r="A11" s="254"/>
      <c r="B11" s="2024"/>
      <c r="C11" s="2024"/>
      <c r="D11" s="2024"/>
      <c r="E11" s="255"/>
      <c r="F11" s="256"/>
      <c r="G11" s="257"/>
      <c r="H11" s="257"/>
      <c r="I11" s="257"/>
      <c r="J11" s="483">
        <f t="shared" ref="J11:J39" si="0">H11+I11</f>
        <v>0</v>
      </c>
      <c r="K11" s="257"/>
      <c r="L11" s="257"/>
      <c r="M11" s="257"/>
      <c r="N11" s="257"/>
    </row>
    <row r="12" spans="1:14" s="1" customFormat="1" ht="14.25" customHeight="1" x14ac:dyDescent="0.25">
      <c r="A12" s="254"/>
      <c r="B12" s="2024"/>
      <c r="C12" s="2024"/>
      <c r="D12" s="2024"/>
      <c r="E12" s="255"/>
      <c r="F12" s="256"/>
      <c r="G12" s="257"/>
      <c r="H12" s="257"/>
      <c r="I12" s="257"/>
      <c r="J12" s="483">
        <f t="shared" si="0"/>
        <v>0</v>
      </c>
      <c r="K12" s="257"/>
      <c r="L12" s="257"/>
      <c r="M12" s="257"/>
      <c r="N12" s="257"/>
    </row>
    <row r="13" spans="1:14" s="1" customFormat="1" ht="14.25" customHeight="1" x14ac:dyDescent="0.25">
      <c r="A13" s="254"/>
      <c r="B13" s="2024"/>
      <c r="C13" s="2024"/>
      <c r="D13" s="2024"/>
      <c r="E13" s="255"/>
      <c r="F13" s="256"/>
      <c r="G13" s="257"/>
      <c r="H13" s="257"/>
      <c r="I13" s="257"/>
      <c r="J13" s="483">
        <f t="shared" si="0"/>
        <v>0</v>
      </c>
      <c r="K13" s="257"/>
      <c r="L13" s="257"/>
      <c r="M13" s="257"/>
      <c r="N13" s="257"/>
    </row>
    <row r="14" spans="1:14" s="1" customFormat="1" ht="14.25" customHeight="1" x14ac:dyDescent="0.25">
      <c r="A14" s="254"/>
      <c r="B14" s="2024"/>
      <c r="C14" s="2024"/>
      <c r="D14" s="2024"/>
      <c r="E14" s="255"/>
      <c r="F14" s="256"/>
      <c r="G14" s="257"/>
      <c r="H14" s="257"/>
      <c r="I14" s="257"/>
      <c r="J14" s="483">
        <f t="shared" si="0"/>
        <v>0</v>
      </c>
      <c r="K14" s="257"/>
      <c r="L14" s="257"/>
      <c r="M14" s="257"/>
      <c r="N14" s="257"/>
    </row>
    <row r="15" spans="1:14" s="1" customFormat="1" ht="14.25" customHeight="1" x14ac:dyDescent="0.25">
      <c r="A15" s="254"/>
      <c r="B15" s="2024"/>
      <c r="C15" s="2024"/>
      <c r="D15" s="2024"/>
      <c r="E15" s="255"/>
      <c r="F15" s="256"/>
      <c r="G15" s="257"/>
      <c r="H15" s="257"/>
      <c r="I15" s="257"/>
      <c r="J15" s="483">
        <f t="shared" si="0"/>
        <v>0</v>
      </c>
      <c r="K15" s="257"/>
      <c r="L15" s="257"/>
      <c r="M15" s="257"/>
      <c r="N15" s="257"/>
    </row>
    <row r="16" spans="1:14" s="1" customFormat="1" ht="14.25" customHeight="1" x14ac:dyDescent="0.25">
      <c r="A16" s="254"/>
      <c r="B16" s="2024"/>
      <c r="C16" s="2024"/>
      <c r="D16" s="2024"/>
      <c r="E16" s="255"/>
      <c r="F16" s="256"/>
      <c r="G16" s="257"/>
      <c r="H16" s="257"/>
      <c r="I16" s="257"/>
      <c r="J16" s="483">
        <f t="shared" si="0"/>
        <v>0</v>
      </c>
      <c r="K16" s="257"/>
      <c r="L16" s="257"/>
      <c r="M16" s="257"/>
      <c r="N16" s="257"/>
    </row>
    <row r="17" spans="1:14" s="1" customFormat="1" ht="14.25" customHeight="1" x14ac:dyDescent="0.25">
      <c r="A17" s="254"/>
      <c r="B17" s="2024"/>
      <c r="C17" s="2024"/>
      <c r="D17" s="2024"/>
      <c r="E17" s="255"/>
      <c r="F17" s="256"/>
      <c r="G17" s="257"/>
      <c r="H17" s="257"/>
      <c r="I17" s="257"/>
      <c r="J17" s="483">
        <f t="shared" si="0"/>
        <v>0</v>
      </c>
      <c r="K17" s="257"/>
      <c r="L17" s="257"/>
      <c r="M17" s="257"/>
      <c r="N17" s="257"/>
    </row>
    <row r="18" spans="1:14" s="1" customFormat="1" ht="14.25" customHeight="1" x14ac:dyDescent="0.25">
      <c r="A18" s="254"/>
      <c r="B18" s="2024"/>
      <c r="C18" s="2024"/>
      <c r="D18" s="2024"/>
      <c r="E18" s="255"/>
      <c r="F18" s="256"/>
      <c r="G18" s="257"/>
      <c r="H18" s="257"/>
      <c r="I18" s="257"/>
      <c r="J18" s="483">
        <f t="shared" si="0"/>
        <v>0</v>
      </c>
      <c r="K18" s="257"/>
      <c r="L18" s="257"/>
      <c r="M18" s="257"/>
      <c r="N18" s="257"/>
    </row>
    <row r="19" spans="1:14" s="1" customFormat="1" ht="14.25" customHeight="1" x14ac:dyDescent="0.25">
      <c r="A19" s="254"/>
      <c r="B19" s="2024"/>
      <c r="C19" s="2024"/>
      <c r="D19" s="2024"/>
      <c r="E19" s="255"/>
      <c r="F19" s="256"/>
      <c r="G19" s="257"/>
      <c r="H19" s="257"/>
      <c r="I19" s="257"/>
      <c r="J19" s="483">
        <f t="shared" si="0"/>
        <v>0</v>
      </c>
      <c r="K19" s="257"/>
      <c r="L19" s="257"/>
      <c r="M19" s="257"/>
      <c r="N19" s="257"/>
    </row>
    <row r="20" spans="1:14" s="1" customFormat="1" ht="14.25" customHeight="1" x14ac:dyDescent="0.25">
      <c r="A20" s="254"/>
      <c r="B20" s="2024"/>
      <c r="C20" s="2024"/>
      <c r="D20" s="2024"/>
      <c r="E20" s="255"/>
      <c r="F20" s="256"/>
      <c r="G20" s="257"/>
      <c r="H20" s="257"/>
      <c r="I20" s="257"/>
      <c r="J20" s="483">
        <f t="shared" si="0"/>
        <v>0</v>
      </c>
      <c r="K20" s="257"/>
      <c r="L20" s="257"/>
      <c r="M20" s="257"/>
      <c r="N20" s="257"/>
    </row>
    <row r="21" spans="1:14" s="1" customFormat="1" ht="14.25" customHeight="1" x14ac:dyDescent="0.25">
      <c r="A21" s="254"/>
      <c r="B21" s="2024"/>
      <c r="C21" s="2024"/>
      <c r="D21" s="2024"/>
      <c r="E21" s="255"/>
      <c r="F21" s="256"/>
      <c r="G21" s="257"/>
      <c r="H21" s="257"/>
      <c r="I21" s="257"/>
      <c r="J21" s="483">
        <f t="shared" si="0"/>
        <v>0</v>
      </c>
      <c r="K21" s="257"/>
      <c r="L21" s="257"/>
      <c r="M21" s="257"/>
      <c r="N21" s="257"/>
    </row>
    <row r="22" spans="1:14" s="1" customFormat="1" ht="14.25" customHeight="1" x14ac:dyDescent="0.25">
      <c r="A22" s="254"/>
      <c r="B22" s="2024"/>
      <c r="C22" s="2024"/>
      <c r="D22" s="2024"/>
      <c r="E22" s="255"/>
      <c r="F22" s="256"/>
      <c r="G22" s="257"/>
      <c r="H22" s="257"/>
      <c r="I22" s="257"/>
      <c r="J22" s="483">
        <f t="shared" si="0"/>
        <v>0</v>
      </c>
      <c r="K22" s="257"/>
      <c r="L22" s="257"/>
      <c r="M22" s="257"/>
      <c r="N22" s="257"/>
    </row>
    <row r="23" spans="1:14" s="1" customFormat="1" ht="14.25" customHeight="1" x14ac:dyDescent="0.25">
      <c r="A23" s="254"/>
      <c r="B23" s="2024"/>
      <c r="C23" s="2024"/>
      <c r="D23" s="2024"/>
      <c r="E23" s="255"/>
      <c r="F23" s="256"/>
      <c r="G23" s="257"/>
      <c r="H23" s="257"/>
      <c r="I23" s="257"/>
      <c r="J23" s="483">
        <f t="shared" si="0"/>
        <v>0</v>
      </c>
      <c r="K23" s="257"/>
      <c r="L23" s="257"/>
      <c r="M23" s="257"/>
      <c r="N23" s="257"/>
    </row>
    <row r="24" spans="1:14" s="1" customFormat="1" ht="14.25" customHeight="1" x14ac:dyDescent="0.25">
      <c r="A24" s="254"/>
      <c r="B24" s="2024"/>
      <c r="C24" s="2024"/>
      <c r="D24" s="2024"/>
      <c r="E24" s="255"/>
      <c r="F24" s="256"/>
      <c r="G24" s="257"/>
      <c r="H24" s="257"/>
      <c r="I24" s="257"/>
      <c r="J24" s="483">
        <f t="shared" si="0"/>
        <v>0</v>
      </c>
      <c r="K24" s="257"/>
      <c r="L24" s="257"/>
      <c r="M24" s="257"/>
      <c r="N24" s="257"/>
    </row>
    <row r="25" spans="1:14" s="1" customFormat="1" ht="14.25" customHeight="1" x14ac:dyDescent="0.25">
      <c r="A25" s="254"/>
      <c r="B25" s="2024"/>
      <c r="C25" s="2024"/>
      <c r="D25" s="2024"/>
      <c r="E25" s="255"/>
      <c r="F25" s="256"/>
      <c r="G25" s="257"/>
      <c r="H25" s="257"/>
      <c r="I25" s="257"/>
      <c r="J25" s="483">
        <f t="shared" si="0"/>
        <v>0</v>
      </c>
      <c r="K25" s="257"/>
      <c r="L25" s="257"/>
      <c r="M25" s="257"/>
      <c r="N25" s="257"/>
    </row>
    <row r="26" spans="1:14" s="1" customFormat="1" ht="14.25" customHeight="1" x14ac:dyDescent="0.25">
      <c r="A26" s="254"/>
      <c r="B26" s="2024"/>
      <c r="C26" s="2024"/>
      <c r="D26" s="2024"/>
      <c r="E26" s="255"/>
      <c r="F26" s="256"/>
      <c r="G26" s="257"/>
      <c r="H26" s="257"/>
      <c r="I26" s="257"/>
      <c r="J26" s="483">
        <f t="shared" si="0"/>
        <v>0</v>
      </c>
      <c r="K26" s="257"/>
      <c r="L26" s="257"/>
      <c r="M26" s="257"/>
      <c r="N26" s="257"/>
    </row>
    <row r="27" spans="1:14" s="1" customFormat="1" ht="14.25" customHeight="1" x14ac:dyDescent="0.25">
      <c r="A27" s="254"/>
      <c r="B27" s="2024"/>
      <c r="C27" s="2024"/>
      <c r="D27" s="2024"/>
      <c r="E27" s="255"/>
      <c r="F27" s="256"/>
      <c r="G27" s="257"/>
      <c r="H27" s="257"/>
      <c r="I27" s="257"/>
      <c r="J27" s="483">
        <f t="shared" si="0"/>
        <v>0</v>
      </c>
      <c r="K27" s="257"/>
      <c r="L27" s="257"/>
      <c r="M27" s="257"/>
      <c r="N27" s="257"/>
    </row>
    <row r="28" spans="1:14" s="1" customFormat="1" ht="14.25" customHeight="1" x14ac:dyDescent="0.25">
      <c r="A28" s="254"/>
      <c r="B28" s="2024"/>
      <c r="C28" s="2024"/>
      <c r="D28" s="2024"/>
      <c r="E28" s="255"/>
      <c r="F28" s="256"/>
      <c r="G28" s="257"/>
      <c r="H28" s="257"/>
      <c r="I28" s="257"/>
      <c r="J28" s="483">
        <f t="shared" si="0"/>
        <v>0</v>
      </c>
      <c r="K28" s="257"/>
      <c r="L28" s="257"/>
      <c r="M28" s="257"/>
      <c r="N28" s="257"/>
    </row>
    <row r="29" spans="1:14" s="1" customFormat="1" ht="14.25" customHeight="1" x14ac:dyDescent="0.25">
      <c r="A29" s="254"/>
      <c r="B29" s="2024"/>
      <c r="C29" s="2024"/>
      <c r="D29" s="2024"/>
      <c r="E29" s="255"/>
      <c r="F29" s="256"/>
      <c r="G29" s="257"/>
      <c r="H29" s="257"/>
      <c r="I29" s="257"/>
      <c r="J29" s="483">
        <f t="shared" si="0"/>
        <v>0</v>
      </c>
      <c r="K29" s="257"/>
      <c r="L29" s="257"/>
      <c r="M29" s="257"/>
      <c r="N29" s="257"/>
    </row>
    <row r="30" spans="1:14" s="1" customFormat="1" ht="14.25" customHeight="1" x14ac:dyDescent="0.25">
      <c r="A30" s="254"/>
      <c r="B30" s="2024"/>
      <c r="C30" s="2024"/>
      <c r="D30" s="2024"/>
      <c r="E30" s="255"/>
      <c r="F30" s="256"/>
      <c r="G30" s="257"/>
      <c r="H30" s="257"/>
      <c r="I30" s="257"/>
      <c r="J30" s="483">
        <f t="shared" si="0"/>
        <v>0</v>
      </c>
      <c r="K30" s="257"/>
      <c r="L30" s="257"/>
      <c r="M30" s="257"/>
      <c r="N30" s="257"/>
    </row>
    <row r="31" spans="1:14" s="1" customFormat="1" ht="14.25" customHeight="1" x14ac:dyDescent="0.25">
      <c r="A31" s="254"/>
      <c r="B31" s="2024"/>
      <c r="C31" s="2024"/>
      <c r="D31" s="2024"/>
      <c r="E31" s="255"/>
      <c r="F31" s="256"/>
      <c r="G31" s="257"/>
      <c r="H31" s="257"/>
      <c r="I31" s="257"/>
      <c r="J31" s="483">
        <f t="shared" si="0"/>
        <v>0</v>
      </c>
      <c r="K31" s="257"/>
      <c r="L31" s="257"/>
      <c r="M31" s="257"/>
      <c r="N31" s="257"/>
    </row>
    <row r="32" spans="1:14" s="1" customFormat="1" ht="14.25" customHeight="1" x14ac:dyDescent="0.25">
      <c r="A32" s="254"/>
      <c r="B32" s="2024"/>
      <c r="C32" s="2024"/>
      <c r="D32" s="2024"/>
      <c r="E32" s="255"/>
      <c r="F32" s="256"/>
      <c r="G32" s="257"/>
      <c r="H32" s="257"/>
      <c r="I32" s="257"/>
      <c r="J32" s="483">
        <f t="shared" si="0"/>
        <v>0</v>
      </c>
      <c r="K32" s="257"/>
      <c r="L32" s="257"/>
      <c r="M32" s="257"/>
      <c r="N32" s="257"/>
    </row>
    <row r="33" spans="1:14" s="1" customFormat="1" ht="14.25" customHeight="1" x14ac:dyDescent="0.25">
      <c r="A33" s="254"/>
      <c r="B33" s="2024"/>
      <c r="C33" s="2024"/>
      <c r="D33" s="2024"/>
      <c r="E33" s="255"/>
      <c r="F33" s="256"/>
      <c r="G33" s="257"/>
      <c r="H33" s="257"/>
      <c r="I33" s="257"/>
      <c r="J33" s="483">
        <f t="shared" si="0"/>
        <v>0</v>
      </c>
      <c r="K33" s="257"/>
      <c r="L33" s="257"/>
      <c r="M33" s="257"/>
      <c r="N33" s="257"/>
    </row>
    <row r="34" spans="1:14" s="1" customFormat="1" ht="14.25" customHeight="1" x14ac:dyDescent="0.25">
      <c r="A34" s="254"/>
      <c r="B34" s="2024"/>
      <c r="C34" s="2024"/>
      <c r="D34" s="2024"/>
      <c r="E34" s="255"/>
      <c r="F34" s="256"/>
      <c r="G34" s="257"/>
      <c r="H34" s="257"/>
      <c r="I34" s="257"/>
      <c r="J34" s="483">
        <f t="shared" si="0"/>
        <v>0</v>
      </c>
      <c r="K34" s="257"/>
      <c r="L34" s="257"/>
      <c r="M34" s="257"/>
      <c r="N34" s="257"/>
    </row>
    <row r="35" spans="1:14" s="1" customFormat="1" ht="14.25" customHeight="1" x14ac:dyDescent="0.25">
      <c r="A35" s="254"/>
      <c r="B35" s="2024"/>
      <c r="C35" s="2024"/>
      <c r="D35" s="2024"/>
      <c r="E35" s="255"/>
      <c r="F35" s="256"/>
      <c r="G35" s="257"/>
      <c r="H35" s="257"/>
      <c r="I35" s="257"/>
      <c r="J35" s="483">
        <f t="shared" si="0"/>
        <v>0</v>
      </c>
      <c r="K35" s="257"/>
      <c r="L35" s="257"/>
      <c r="M35" s="257"/>
      <c r="N35" s="257"/>
    </row>
    <row r="36" spans="1:14" s="1" customFormat="1" ht="14.25" customHeight="1" x14ac:dyDescent="0.25">
      <c r="A36" s="254"/>
      <c r="B36" s="2024"/>
      <c r="C36" s="2024"/>
      <c r="D36" s="2024"/>
      <c r="E36" s="255"/>
      <c r="F36" s="256"/>
      <c r="G36" s="257"/>
      <c r="H36" s="257"/>
      <c r="I36" s="257"/>
      <c r="J36" s="483">
        <f t="shared" si="0"/>
        <v>0</v>
      </c>
      <c r="K36" s="257"/>
      <c r="L36" s="257"/>
      <c r="M36" s="257"/>
      <c r="N36" s="257"/>
    </row>
    <row r="37" spans="1:14" s="1" customFormat="1" ht="14.25" customHeight="1" x14ac:dyDescent="0.25">
      <c r="A37" s="254"/>
      <c r="B37" s="2024"/>
      <c r="C37" s="2024"/>
      <c r="D37" s="2024"/>
      <c r="E37" s="255"/>
      <c r="F37" s="256"/>
      <c r="G37" s="257"/>
      <c r="H37" s="257"/>
      <c r="I37" s="257"/>
      <c r="J37" s="483">
        <f t="shared" si="0"/>
        <v>0</v>
      </c>
      <c r="K37" s="257"/>
      <c r="L37" s="257"/>
      <c r="M37" s="257"/>
      <c r="N37" s="257"/>
    </row>
    <row r="38" spans="1:14" s="1" customFormat="1" ht="14.25" customHeight="1" x14ac:dyDescent="0.25">
      <c r="A38" s="254"/>
      <c r="B38" s="2024"/>
      <c r="C38" s="2024"/>
      <c r="D38" s="2024"/>
      <c r="E38" s="255"/>
      <c r="F38" s="256"/>
      <c r="G38" s="257"/>
      <c r="H38" s="257"/>
      <c r="I38" s="257"/>
      <c r="J38" s="483">
        <f t="shared" si="0"/>
        <v>0</v>
      </c>
      <c r="K38" s="257"/>
      <c r="L38" s="257"/>
      <c r="M38" s="257"/>
      <c r="N38" s="257"/>
    </row>
    <row r="39" spans="1:14" s="1" customFormat="1" ht="14.25" customHeight="1" thickBot="1" x14ac:dyDescent="0.3">
      <c r="A39" s="258"/>
      <c r="B39" s="2025"/>
      <c r="C39" s="2025"/>
      <c r="D39" s="2025"/>
      <c r="E39" s="259"/>
      <c r="F39" s="260"/>
      <c r="G39" s="261"/>
      <c r="H39" s="261"/>
      <c r="I39" s="261"/>
      <c r="J39" s="484">
        <f t="shared" si="0"/>
        <v>0</v>
      </c>
      <c r="K39" s="261"/>
      <c r="L39" s="261"/>
      <c r="M39" s="261"/>
      <c r="N39" s="261"/>
    </row>
    <row r="40" spans="1:14" s="1" customFormat="1" ht="14.25" customHeight="1" x14ac:dyDescent="0.25">
      <c r="A40" s="2031" t="s">
        <v>499</v>
      </c>
      <c r="B40" s="2032"/>
      <c r="C40" s="2032"/>
      <c r="D40" s="2032"/>
      <c r="E40" s="2032"/>
      <c r="F40" s="2033"/>
      <c r="G40" s="481">
        <f>SUM(G10:G39)</f>
        <v>0</v>
      </c>
      <c r="H40" s="481">
        <f t="shared" ref="H40:N40" si="1">SUM(H10:H39)</f>
        <v>0</v>
      </c>
      <c r="I40" s="481">
        <f t="shared" si="1"/>
        <v>0</v>
      </c>
      <c r="J40" s="481">
        <f t="shared" si="1"/>
        <v>0</v>
      </c>
      <c r="K40" s="481">
        <f t="shared" si="1"/>
        <v>0</v>
      </c>
      <c r="L40" s="481">
        <f t="shared" si="1"/>
        <v>0</v>
      </c>
      <c r="M40" s="481">
        <f t="shared" si="1"/>
        <v>0</v>
      </c>
      <c r="N40" s="481">
        <f t="shared" si="1"/>
        <v>0</v>
      </c>
    </row>
  </sheetData>
  <mergeCells count="52">
    <mergeCell ref="A40:F40"/>
    <mergeCell ref="C5:F5"/>
    <mergeCell ref="G5:H5"/>
    <mergeCell ref="I5:J5"/>
    <mergeCell ref="B20:D20"/>
    <mergeCell ref="B10:D10"/>
    <mergeCell ref="B11:D11"/>
    <mergeCell ref="B12:D12"/>
    <mergeCell ref="B13:D13"/>
    <mergeCell ref="B14:D14"/>
    <mergeCell ref="B15:D15"/>
    <mergeCell ref="B16:D16"/>
    <mergeCell ref="B17:D17"/>
    <mergeCell ref="B18:D18"/>
    <mergeCell ref="B19:D19"/>
    <mergeCell ref="B32:D32"/>
    <mergeCell ref="M5:N5"/>
    <mergeCell ref="A7:N7"/>
    <mergeCell ref="A8:A9"/>
    <mergeCell ref="B8:D9"/>
    <mergeCell ref="E8:E9"/>
    <mergeCell ref="F8:F9"/>
    <mergeCell ref="G8:G9"/>
    <mergeCell ref="H8:J8"/>
    <mergeCell ref="K8:K9"/>
    <mergeCell ref="L8:L9"/>
    <mergeCell ref="M8:M9"/>
    <mergeCell ref="N8:N9"/>
    <mergeCell ref="C6:F6"/>
    <mergeCell ref="A1:N1"/>
    <mergeCell ref="M2:N2"/>
    <mergeCell ref="C3:N3"/>
    <mergeCell ref="B4:K4"/>
    <mergeCell ref="M4:N4"/>
    <mergeCell ref="B21:D21"/>
    <mergeCell ref="B22:D22"/>
    <mergeCell ref="B23:D23"/>
    <mergeCell ref="B24:D24"/>
    <mergeCell ref="B25:D25"/>
    <mergeCell ref="B26:D26"/>
    <mergeCell ref="B27:D27"/>
    <mergeCell ref="B28:D28"/>
    <mergeCell ref="B29:D29"/>
    <mergeCell ref="B30:D30"/>
    <mergeCell ref="B31:D31"/>
    <mergeCell ref="B39:D39"/>
    <mergeCell ref="B33:D33"/>
    <mergeCell ref="B34:D34"/>
    <mergeCell ref="B35:D35"/>
    <mergeCell ref="B36:D36"/>
    <mergeCell ref="B37:D37"/>
    <mergeCell ref="B38:D38"/>
  </mergeCells>
  <dataValidations count="1">
    <dataValidation type="whole" allowBlank="1" showInputMessage="1" showErrorMessage="1" errorTitle="Attention!" error="Valeur numérique attendue" sqref="G10:I39 K10:N39">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6">
    <tabColor rgb="FFC00000"/>
    <pageSetUpPr fitToPage="1"/>
  </sheetPr>
  <dimension ref="A1:Q15"/>
  <sheetViews>
    <sheetView showGridLines="0" topLeftCell="A5" workbookViewId="0">
      <selection activeCell="E19" sqref="E19"/>
    </sheetView>
  </sheetViews>
  <sheetFormatPr baseColWidth="10" defaultRowHeight="15" x14ac:dyDescent="0.25"/>
  <cols>
    <col min="1" max="1" width="10.28515625" customWidth="1"/>
    <col min="2" max="2" width="18.85546875" customWidth="1"/>
    <col min="3" max="3" width="6" customWidth="1"/>
    <col min="4" max="17" width="8.42578125" customWidth="1"/>
  </cols>
  <sheetData>
    <row r="1" spans="1:17" x14ac:dyDescent="0.25">
      <c r="A1" s="1409" t="s">
        <v>195</v>
      </c>
      <c r="B1" s="1409"/>
      <c r="C1" s="1409"/>
      <c r="D1" s="1409"/>
      <c r="E1" s="1409"/>
      <c r="F1" s="1409"/>
      <c r="G1" s="1409"/>
      <c r="H1" s="1409"/>
      <c r="I1" s="1409"/>
      <c r="J1" s="1409"/>
      <c r="K1" s="1409"/>
      <c r="L1" s="1409"/>
      <c r="M1" s="1409"/>
      <c r="N1" s="1409"/>
      <c r="O1" s="1409"/>
      <c r="P1" s="1409"/>
      <c r="Q1" s="1409"/>
    </row>
    <row r="2" spans="1:17" ht="18" customHeight="1" x14ac:dyDescent="0.25">
      <c r="A2" s="490"/>
      <c r="B2" s="490"/>
      <c r="C2" s="159"/>
      <c r="D2" s="159"/>
      <c r="E2" s="159"/>
      <c r="F2" s="159"/>
      <c r="G2" s="159"/>
      <c r="N2" s="33"/>
      <c r="O2" s="2039" t="s">
        <v>1573</v>
      </c>
      <c r="P2" s="2040"/>
      <c r="Q2" s="2041"/>
    </row>
    <row r="3" spans="1:17" s="193" customFormat="1" ht="15" customHeight="1" x14ac:dyDescent="0.2">
      <c r="A3" s="589" t="s">
        <v>38</v>
      </c>
      <c r="B3" s="620"/>
      <c r="C3" s="1646">
        <f>'NOTES DGI - INS'!C3</f>
        <v>0</v>
      </c>
      <c r="D3" s="1646"/>
      <c r="E3" s="1646"/>
      <c r="F3" s="1646"/>
      <c r="G3" s="1646"/>
      <c r="H3" s="1646"/>
      <c r="I3" s="1646"/>
      <c r="J3" s="1646"/>
      <c r="K3" s="1646"/>
      <c r="L3" s="1646"/>
      <c r="M3" s="1646"/>
      <c r="N3" s="1646"/>
      <c r="O3" s="1646"/>
      <c r="P3" s="1646"/>
      <c r="Q3" s="1646"/>
    </row>
    <row r="4" spans="1:17" s="193" customFormat="1" ht="15" customHeight="1" x14ac:dyDescent="0.2">
      <c r="A4" s="589" t="s">
        <v>39</v>
      </c>
      <c r="B4" s="1646">
        <f>'NOTES DGI - INS'!B4</f>
        <v>0</v>
      </c>
      <c r="C4" s="1646"/>
      <c r="D4" s="1646"/>
      <c r="E4" s="1646"/>
      <c r="F4" s="1646"/>
      <c r="G4" s="1646"/>
      <c r="H4" s="1646"/>
      <c r="I4" s="1646"/>
      <c r="J4" s="1646"/>
      <c r="K4" s="1646"/>
      <c r="L4" s="1646"/>
      <c r="M4" s="1646"/>
      <c r="N4" s="1715" t="s">
        <v>40</v>
      </c>
      <c r="O4" s="1715"/>
      <c r="P4" s="1593">
        <f>'NOTES DGI - INS'!I4</f>
        <v>0</v>
      </c>
      <c r="Q4" s="1593"/>
    </row>
    <row r="5" spans="1:17" s="193" customFormat="1" ht="15" customHeight="1" x14ac:dyDescent="0.2">
      <c r="A5" s="589" t="s">
        <v>1465</v>
      </c>
      <c r="B5" s="605"/>
      <c r="C5" s="1646">
        <f>'NOTES DGI - INS'!C5</f>
        <v>0</v>
      </c>
      <c r="D5" s="1646"/>
      <c r="E5" s="1646"/>
      <c r="F5" s="1646"/>
      <c r="G5" s="1646"/>
      <c r="H5" s="1646"/>
      <c r="I5" s="1715" t="s">
        <v>42</v>
      </c>
      <c r="J5" s="1715"/>
      <c r="K5" s="1593">
        <f>'NOTES DGI - INS'!F5</f>
        <v>0</v>
      </c>
      <c r="L5" s="1593"/>
      <c r="M5" s="1593"/>
      <c r="N5" s="1715" t="s">
        <v>43</v>
      </c>
      <c r="O5" s="1715"/>
      <c r="P5" s="1593">
        <f>'NOTES DGI - INS'!I5</f>
        <v>0</v>
      </c>
      <c r="Q5" s="1593"/>
    </row>
    <row r="6" spans="1:17" s="193" customFormat="1" ht="15" customHeight="1" x14ac:dyDescent="0.2">
      <c r="A6" s="589" t="s">
        <v>1618</v>
      </c>
      <c r="B6" s="605"/>
      <c r="C6" s="1646">
        <f>'NOTES DGI - INS'!C6</f>
        <v>0</v>
      </c>
      <c r="D6" s="1646"/>
      <c r="E6" s="1646"/>
      <c r="F6" s="1646"/>
      <c r="G6" s="593"/>
      <c r="H6" s="593"/>
      <c r="I6" s="463"/>
      <c r="J6" s="463"/>
      <c r="K6" s="607"/>
      <c r="L6" s="594"/>
      <c r="M6" s="463"/>
      <c r="N6" s="463"/>
      <c r="O6" s="463"/>
      <c r="P6" s="594"/>
      <c r="Q6" s="594"/>
    </row>
    <row r="7" spans="1:17" ht="30" customHeight="1" x14ac:dyDescent="0.25">
      <c r="A7" s="1487" t="s">
        <v>1102</v>
      </c>
      <c r="B7" s="1487"/>
      <c r="C7" s="1487"/>
      <c r="D7" s="1487"/>
      <c r="E7" s="1487"/>
      <c r="F7" s="1487"/>
      <c r="G7" s="1487"/>
      <c r="H7" s="1487"/>
      <c r="I7" s="1487"/>
      <c r="J7" s="1487"/>
      <c r="K7" s="1487"/>
      <c r="L7" s="1487"/>
      <c r="M7" s="1487"/>
      <c r="N7" s="1487"/>
      <c r="O7" s="1487"/>
      <c r="P7" s="1487"/>
      <c r="Q7" s="1487"/>
    </row>
    <row r="8" spans="1:17" s="11" customFormat="1" ht="56.25" customHeight="1" x14ac:dyDescent="0.25">
      <c r="A8" s="1543"/>
      <c r="B8" s="1543"/>
      <c r="C8" s="1543"/>
      <c r="D8" s="1543" t="s">
        <v>338</v>
      </c>
      <c r="E8" s="1543"/>
      <c r="F8" s="1543" t="s">
        <v>1786</v>
      </c>
      <c r="G8" s="1543"/>
      <c r="H8" s="1543" t="s">
        <v>1103</v>
      </c>
      <c r="I8" s="1543"/>
      <c r="J8" s="1543" t="s">
        <v>1104</v>
      </c>
      <c r="K8" s="1543"/>
      <c r="L8" s="1543" t="s">
        <v>371</v>
      </c>
      <c r="M8" s="1543"/>
      <c r="N8" s="1543" t="s">
        <v>1105</v>
      </c>
      <c r="O8" s="1543"/>
      <c r="P8" s="1543" t="s">
        <v>1785</v>
      </c>
      <c r="Q8" s="1543"/>
    </row>
    <row r="9" spans="1:17" s="12" customFormat="1" ht="21" customHeight="1" x14ac:dyDescent="0.25">
      <c r="A9" s="1655" t="s">
        <v>1106</v>
      </c>
      <c r="B9" s="1655"/>
      <c r="C9" s="1655"/>
      <c r="D9" s="2038"/>
      <c r="E9" s="2038"/>
      <c r="F9" s="2038"/>
      <c r="G9" s="2038"/>
      <c r="H9" s="2038"/>
      <c r="I9" s="2038"/>
      <c r="J9" s="2038"/>
      <c r="K9" s="2038"/>
      <c r="L9" s="2038"/>
      <c r="M9" s="2038"/>
      <c r="N9" s="2037">
        <f>SUM(D9:M9)</f>
        <v>0</v>
      </c>
      <c r="O9" s="2037"/>
      <c r="P9" s="2038"/>
      <c r="Q9" s="2038"/>
    </row>
    <row r="10" spans="1:17" s="12" customFormat="1" ht="21" customHeight="1" x14ac:dyDescent="0.25">
      <c r="A10" s="1655" t="s">
        <v>1107</v>
      </c>
      <c r="B10" s="1655"/>
      <c r="C10" s="1655"/>
      <c r="D10" s="2038"/>
      <c r="E10" s="2038"/>
      <c r="F10" s="2038"/>
      <c r="G10" s="2038"/>
      <c r="H10" s="2038"/>
      <c r="I10" s="2038"/>
      <c r="J10" s="2038"/>
      <c r="K10" s="2038"/>
      <c r="L10" s="2038"/>
      <c r="M10" s="2038"/>
      <c r="N10" s="2037">
        <f t="shared" ref="N10:N14" si="0">SUM(D10:M10)</f>
        <v>0</v>
      </c>
      <c r="O10" s="2037"/>
      <c r="P10" s="2038"/>
      <c r="Q10" s="2038"/>
    </row>
    <row r="11" spans="1:17" s="12" customFormat="1" ht="21" customHeight="1" x14ac:dyDescent="0.25">
      <c r="A11" s="1655" t="s">
        <v>1108</v>
      </c>
      <c r="B11" s="1655"/>
      <c r="C11" s="1655"/>
      <c r="D11" s="2038"/>
      <c r="E11" s="2038"/>
      <c r="F11" s="2038"/>
      <c r="G11" s="2038"/>
      <c r="H11" s="2038"/>
      <c r="I11" s="2038"/>
      <c r="J11" s="2038"/>
      <c r="K11" s="2038"/>
      <c r="L11" s="2038"/>
      <c r="M11" s="2038"/>
      <c r="N11" s="2037">
        <f t="shared" si="0"/>
        <v>0</v>
      </c>
      <c r="O11" s="2037"/>
      <c r="P11" s="2038"/>
      <c r="Q11" s="2038"/>
    </row>
    <row r="12" spans="1:17" s="12" customFormat="1" ht="21" customHeight="1" x14ac:dyDescent="0.25">
      <c r="A12" s="1655" t="s">
        <v>1109</v>
      </c>
      <c r="B12" s="1655"/>
      <c r="C12" s="1655"/>
      <c r="D12" s="2038"/>
      <c r="E12" s="2038"/>
      <c r="F12" s="2038"/>
      <c r="G12" s="2038"/>
      <c r="H12" s="2038"/>
      <c r="I12" s="2038"/>
      <c r="J12" s="2038"/>
      <c r="K12" s="2038"/>
      <c r="L12" s="2038"/>
      <c r="M12" s="2038"/>
      <c r="N12" s="2037">
        <f t="shared" si="0"/>
        <v>0</v>
      </c>
      <c r="O12" s="2037"/>
      <c r="P12" s="2038"/>
      <c r="Q12" s="2038"/>
    </row>
    <row r="13" spans="1:17" s="12" customFormat="1" ht="21" customHeight="1" x14ac:dyDescent="0.25">
      <c r="A13" s="1655" t="s">
        <v>1110</v>
      </c>
      <c r="B13" s="1655"/>
      <c r="C13" s="1655"/>
      <c r="D13" s="2038"/>
      <c r="E13" s="2038"/>
      <c r="F13" s="2038"/>
      <c r="G13" s="2038"/>
      <c r="H13" s="2038"/>
      <c r="I13" s="2038"/>
      <c r="J13" s="2038"/>
      <c r="K13" s="2038"/>
      <c r="L13" s="2038"/>
      <c r="M13" s="2038"/>
      <c r="N13" s="2037">
        <f t="shared" si="0"/>
        <v>0</v>
      </c>
      <c r="O13" s="2037"/>
      <c r="P13" s="2038"/>
      <c r="Q13" s="2038"/>
    </row>
    <row r="14" spans="1:17" s="12" customFormat="1" ht="21" customHeight="1" x14ac:dyDescent="0.25">
      <c r="A14" s="1655" t="s">
        <v>1111</v>
      </c>
      <c r="B14" s="1655"/>
      <c r="C14" s="1655"/>
      <c r="D14" s="2038"/>
      <c r="E14" s="2038"/>
      <c r="F14" s="2038"/>
      <c r="G14" s="2038"/>
      <c r="H14" s="2038"/>
      <c r="I14" s="2038"/>
      <c r="J14" s="2038"/>
      <c r="K14" s="2038"/>
      <c r="L14" s="2038"/>
      <c r="M14" s="2038"/>
      <c r="N14" s="2037">
        <f t="shared" si="0"/>
        <v>0</v>
      </c>
      <c r="O14" s="2037"/>
      <c r="P14" s="2038"/>
      <c r="Q14" s="2038"/>
    </row>
    <row r="15" spans="1:17" s="12" customFormat="1" ht="21" customHeight="1" x14ac:dyDescent="0.25">
      <c r="A15" s="2036" t="s">
        <v>1112</v>
      </c>
      <c r="B15" s="2036"/>
      <c r="C15" s="2036"/>
      <c r="D15" s="2035">
        <f>SUM(D9:E14)</f>
        <v>0</v>
      </c>
      <c r="E15" s="2035"/>
      <c r="F15" s="2035">
        <f t="shared" ref="F15" si="1">SUM(F9:G14)</f>
        <v>0</v>
      </c>
      <c r="G15" s="2035"/>
      <c r="H15" s="2035">
        <f t="shared" ref="H15" si="2">SUM(H9:I14)</f>
        <v>0</v>
      </c>
      <c r="I15" s="2035"/>
      <c r="J15" s="2035">
        <f t="shared" ref="J15" si="3">SUM(J9:K14)</f>
        <v>0</v>
      </c>
      <c r="K15" s="2035"/>
      <c r="L15" s="2035">
        <f t="shared" ref="L15" si="4">SUM(L9:M14)</f>
        <v>0</v>
      </c>
      <c r="M15" s="2035"/>
      <c r="N15" s="2035">
        <f t="shared" ref="N15" si="5">SUM(N9:O14)</f>
        <v>0</v>
      </c>
      <c r="O15" s="2035"/>
      <c r="P15" s="2035">
        <f>SUM(P9:Q14)</f>
        <v>0</v>
      </c>
      <c r="Q15" s="2035"/>
    </row>
  </sheetData>
  <mergeCells count="77">
    <mergeCell ref="P13:Q13"/>
    <mergeCell ref="P14:Q14"/>
    <mergeCell ref="P15:Q15"/>
    <mergeCell ref="O2:Q2"/>
    <mergeCell ref="C3:Q3"/>
    <mergeCell ref="P4:Q4"/>
    <mergeCell ref="P5:Q5"/>
    <mergeCell ref="B4:M4"/>
    <mergeCell ref="N4:O4"/>
    <mergeCell ref="N5:O5"/>
    <mergeCell ref="K5:M5"/>
    <mergeCell ref="I5:J5"/>
    <mergeCell ref="C5:H5"/>
    <mergeCell ref="A7:Q7"/>
    <mergeCell ref="P8:Q8"/>
    <mergeCell ref="P9:Q9"/>
    <mergeCell ref="P10:Q10"/>
    <mergeCell ref="P11:Q11"/>
    <mergeCell ref="P12:Q12"/>
    <mergeCell ref="C6:F6"/>
    <mergeCell ref="A1:Q1"/>
    <mergeCell ref="A8:C8"/>
    <mergeCell ref="D8:E8"/>
    <mergeCell ref="F8:G8"/>
    <mergeCell ref="H8:I8"/>
    <mergeCell ref="J8:K8"/>
    <mergeCell ref="L8:M8"/>
    <mergeCell ref="N8:O8"/>
    <mergeCell ref="N9:O9"/>
    <mergeCell ref="A10:C10"/>
    <mergeCell ref="D10:E10"/>
    <mergeCell ref="F10:G10"/>
    <mergeCell ref="H10:I10"/>
    <mergeCell ref="J10:K10"/>
    <mergeCell ref="L10:M10"/>
    <mergeCell ref="N10:O10"/>
    <mergeCell ref="A9:C9"/>
    <mergeCell ref="D9:E9"/>
    <mergeCell ref="F9:G9"/>
    <mergeCell ref="H9:I9"/>
    <mergeCell ref="J9:K9"/>
    <mergeCell ref="L9:M9"/>
    <mergeCell ref="N11:O11"/>
    <mergeCell ref="A12:C12"/>
    <mergeCell ref="D12:E12"/>
    <mergeCell ref="F12:G12"/>
    <mergeCell ref="H12:I12"/>
    <mergeCell ref="J12:K12"/>
    <mergeCell ref="L12:M12"/>
    <mergeCell ref="N12:O12"/>
    <mergeCell ref="A11:C11"/>
    <mergeCell ref="D11:E11"/>
    <mergeCell ref="F11:G11"/>
    <mergeCell ref="H11:I11"/>
    <mergeCell ref="J11:K11"/>
    <mergeCell ref="L11:M11"/>
    <mergeCell ref="N13:O13"/>
    <mergeCell ref="A14:C14"/>
    <mergeCell ref="D14:E14"/>
    <mergeCell ref="F14:G14"/>
    <mergeCell ref="H14:I14"/>
    <mergeCell ref="J14:K14"/>
    <mergeCell ref="L14:M14"/>
    <mergeCell ref="N14:O14"/>
    <mergeCell ref="A13:C13"/>
    <mergeCell ref="D13:E13"/>
    <mergeCell ref="F13:G13"/>
    <mergeCell ref="H13:I13"/>
    <mergeCell ref="J13:K13"/>
    <mergeCell ref="L13:M13"/>
    <mergeCell ref="N15:O15"/>
    <mergeCell ref="A15:C15"/>
    <mergeCell ref="D15:E15"/>
    <mergeCell ref="F15:G15"/>
    <mergeCell ref="H15:I15"/>
    <mergeCell ref="J15:K15"/>
    <mergeCell ref="L15:M15"/>
  </mergeCells>
  <dataValidations count="1">
    <dataValidation type="whole" allowBlank="1" showInputMessage="1" showErrorMessage="1" errorTitle="Attention!" error="Valeur numérique attendue" sqref="D9:M14 P9:Q14">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7">
    <tabColor rgb="FFC00000"/>
    <pageSetUpPr fitToPage="1"/>
  </sheetPr>
  <dimension ref="A1:H29"/>
  <sheetViews>
    <sheetView showGridLines="0" workbookViewId="0">
      <selection activeCell="A19" sqref="A19:F19"/>
    </sheetView>
  </sheetViews>
  <sheetFormatPr baseColWidth="10" defaultRowHeight="15" x14ac:dyDescent="0.25"/>
  <cols>
    <col min="2" max="2" width="17.7109375" customWidth="1"/>
    <col min="4" max="4" width="4.7109375" customWidth="1"/>
    <col min="5" max="5" width="13.7109375" customWidth="1"/>
    <col min="7" max="8" width="18.140625" customWidth="1"/>
  </cols>
  <sheetData>
    <row r="1" spans="1:8" x14ac:dyDescent="0.25">
      <c r="A1" s="1409" t="s">
        <v>195</v>
      </c>
      <c r="B1" s="1409"/>
      <c r="C1" s="1409"/>
      <c r="D1" s="1409"/>
      <c r="E1" s="1409"/>
      <c r="F1" s="1409"/>
      <c r="G1" s="1409"/>
      <c r="H1" s="1409"/>
    </row>
    <row r="2" spans="1:8" ht="18" customHeight="1" x14ac:dyDescent="0.25">
      <c r="A2" s="2046"/>
      <c r="B2" s="2046"/>
      <c r="C2" s="159"/>
      <c r="D2" s="159"/>
      <c r="E2" s="159"/>
      <c r="F2" s="159"/>
      <c r="G2" s="1410" t="s">
        <v>1574</v>
      </c>
      <c r="H2" s="1411"/>
    </row>
    <row r="3" spans="1:8" s="193" customFormat="1" ht="21.95" customHeight="1" x14ac:dyDescent="0.2">
      <c r="A3" s="589" t="s">
        <v>38</v>
      </c>
      <c r="B3" s="620"/>
      <c r="C3" s="1458">
        <f>'NOTES DGI - INS'!C3</f>
        <v>0</v>
      </c>
      <c r="D3" s="1458"/>
      <c r="E3" s="1458"/>
      <c r="F3" s="1458"/>
      <c r="G3" s="1458"/>
      <c r="H3" s="1458"/>
    </row>
    <row r="4" spans="1:8" s="193" customFormat="1" ht="15" customHeight="1" x14ac:dyDescent="0.2">
      <c r="A4" s="589" t="s">
        <v>39</v>
      </c>
      <c r="B4" s="1458">
        <f>'NOTES DGI - INS'!B4</f>
        <v>0</v>
      </c>
      <c r="C4" s="1458"/>
      <c r="D4" s="1458"/>
      <c r="E4" s="1458"/>
      <c r="F4" s="1458"/>
      <c r="G4" s="591" t="s">
        <v>40</v>
      </c>
      <c r="H4" s="586">
        <f>'NOTES DGI - INS'!I4</f>
        <v>0</v>
      </c>
    </row>
    <row r="5" spans="1:8" s="193" customFormat="1" ht="15" customHeight="1" x14ac:dyDescent="0.2">
      <c r="A5" s="589" t="s">
        <v>1465</v>
      </c>
      <c r="B5" s="605"/>
      <c r="C5" s="1459">
        <f>'NOTES DGI - INS'!C5</f>
        <v>0</v>
      </c>
      <c r="D5" s="1459"/>
      <c r="E5" s="621" t="s">
        <v>42</v>
      </c>
      <c r="F5" s="586">
        <f>'NOTES DGI - INS'!F5</f>
        <v>0</v>
      </c>
      <c r="G5" s="591" t="s">
        <v>43</v>
      </c>
      <c r="H5" s="586">
        <f>'NOTES DGI - INS'!I5</f>
        <v>0</v>
      </c>
    </row>
    <row r="6" spans="1:8" s="193" customFormat="1" ht="15" customHeight="1" x14ac:dyDescent="0.2">
      <c r="A6" s="589" t="s">
        <v>1618</v>
      </c>
      <c r="B6" s="605"/>
      <c r="C6" s="1447">
        <f>'NOTES DGI - INS'!C6</f>
        <v>0</v>
      </c>
      <c r="D6" s="1447"/>
      <c r="E6" s="594"/>
      <c r="F6" s="463"/>
      <c r="G6" s="594"/>
      <c r="H6" s="463"/>
    </row>
    <row r="7" spans="1:8" ht="42" customHeight="1" x14ac:dyDescent="0.25">
      <c r="A7" s="1860" t="s">
        <v>1113</v>
      </c>
      <c r="B7" s="1462"/>
      <c r="C7" s="1462"/>
      <c r="D7" s="1462"/>
      <c r="E7" s="1462"/>
      <c r="F7" s="1462"/>
      <c r="G7" s="1462"/>
      <c r="H7" s="1462"/>
    </row>
    <row r="8" spans="1:8" ht="36" customHeight="1" x14ac:dyDescent="0.25">
      <c r="A8" s="2045"/>
      <c r="B8" s="2045"/>
      <c r="C8" s="2045"/>
      <c r="D8" s="2045"/>
      <c r="E8" s="2045"/>
      <c r="F8" s="2045"/>
      <c r="G8" s="485" t="s">
        <v>1114</v>
      </c>
      <c r="H8" s="485" t="s">
        <v>1115</v>
      </c>
    </row>
    <row r="9" spans="1:8" ht="20.25" customHeight="1" x14ac:dyDescent="0.25">
      <c r="A9" s="2042" t="s">
        <v>1116</v>
      </c>
      <c r="B9" s="2042"/>
      <c r="C9" s="2042"/>
      <c r="D9" s="2042"/>
      <c r="E9" s="2042"/>
      <c r="F9" s="2042"/>
      <c r="G9" s="262"/>
      <c r="H9" s="262"/>
    </row>
    <row r="10" spans="1:8" ht="20.25" customHeight="1" x14ac:dyDescent="0.25">
      <c r="A10" s="2042" t="s">
        <v>1117</v>
      </c>
      <c r="B10" s="2042"/>
      <c r="C10" s="2042"/>
      <c r="D10" s="2042"/>
      <c r="E10" s="2042"/>
      <c r="F10" s="2042"/>
      <c r="G10" s="262"/>
      <c r="H10" s="262"/>
    </row>
    <row r="11" spans="1:8" ht="20.25" customHeight="1" x14ac:dyDescent="0.25">
      <c r="A11" s="2042" t="s">
        <v>1118</v>
      </c>
      <c r="B11" s="2042"/>
      <c r="C11" s="2042"/>
      <c r="D11" s="2042"/>
      <c r="E11" s="2042"/>
      <c r="F11" s="2042"/>
      <c r="G11" s="262"/>
      <c r="H11" s="262"/>
    </row>
    <row r="12" spans="1:8" ht="20.25" customHeight="1" x14ac:dyDescent="0.25">
      <c r="A12" s="2042" t="s">
        <v>1119</v>
      </c>
      <c r="B12" s="2042"/>
      <c r="C12" s="2042"/>
      <c r="D12" s="2042"/>
      <c r="E12" s="2042"/>
      <c r="F12" s="2042"/>
      <c r="G12" s="262"/>
      <c r="H12" s="262"/>
    </row>
    <row r="13" spans="1:8" ht="20.25" customHeight="1" x14ac:dyDescent="0.25">
      <c r="A13" s="2042" t="s">
        <v>1120</v>
      </c>
      <c r="B13" s="2042"/>
      <c r="C13" s="2042"/>
      <c r="D13" s="2042"/>
      <c r="E13" s="2042"/>
      <c r="F13" s="2042"/>
      <c r="G13" s="262"/>
      <c r="H13" s="262"/>
    </row>
    <row r="14" spans="1:8" ht="20.25" customHeight="1" x14ac:dyDescent="0.25">
      <c r="A14" s="2042" t="s">
        <v>1121</v>
      </c>
      <c r="B14" s="2042"/>
      <c r="C14" s="2042"/>
      <c r="D14" s="2042"/>
      <c r="E14" s="2042"/>
      <c r="F14" s="2042"/>
      <c r="G14" s="262"/>
      <c r="H14" s="262"/>
    </row>
    <row r="15" spans="1:8" ht="20.25" customHeight="1" x14ac:dyDescent="0.25">
      <c r="A15" s="2042" t="s">
        <v>1122</v>
      </c>
      <c r="B15" s="2042"/>
      <c r="C15" s="2042"/>
      <c r="D15" s="2042"/>
      <c r="E15" s="2042"/>
      <c r="F15" s="2042"/>
      <c r="G15" s="262"/>
      <c r="H15" s="262"/>
    </row>
    <row r="16" spans="1:8" ht="20.25" customHeight="1" x14ac:dyDescent="0.25">
      <c r="A16" s="2042" t="s">
        <v>1123</v>
      </c>
      <c r="B16" s="2042"/>
      <c r="C16" s="2042"/>
      <c r="D16" s="2042"/>
      <c r="E16" s="2042"/>
      <c r="F16" s="2042"/>
      <c r="G16" s="262"/>
      <c r="H16" s="262"/>
    </row>
    <row r="17" spans="1:8" ht="20.25" customHeight="1" x14ac:dyDescent="0.25">
      <c r="A17" s="2042" t="s">
        <v>1124</v>
      </c>
      <c r="B17" s="2042"/>
      <c r="C17" s="2042"/>
      <c r="D17" s="2042"/>
      <c r="E17" s="2042"/>
      <c r="F17" s="2042"/>
      <c r="G17" s="262"/>
      <c r="H17" s="262"/>
    </row>
    <row r="18" spans="1:8" ht="20.25" customHeight="1" x14ac:dyDescent="0.25">
      <c r="A18" s="2042" t="s">
        <v>1125</v>
      </c>
      <c r="B18" s="2042"/>
      <c r="C18" s="2042"/>
      <c r="D18" s="2042"/>
      <c r="E18" s="2042"/>
      <c r="F18" s="2042"/>
      <c r="G18" s="262"/>
      <c r="H18" s="262"/>
    </row>
    <row r="19" spans="1:8" ht="20.25" customHeight="1" x14ac:dyDescent="0.25">
      <c r="A19" s="2042" t="s">
        <v>1126</v>
      </c>
      <c r="B19" s="2042"/>
      <c r="C19" s="2042"/>
      <c r="D19" s="2042"/>
      <c r="E19" s="2042"/>
      <c r="F19" s="2042"/>
      <c r="G19" s="262"/>
      <c r="H19" s="262"/>
    </row>
    <row r="20" spans="1:8" ht="20.25" customHeight="1" x14ac:dyDescent="0.25">
      <c r="A20" s="2042" t="s">
        <v>1127</v>
      </c>
      <c r="B20" s="2042"/>
      <c r="C20" s="2042"/>
      <c r="D20" s="2042"/>
      <c r="E20" s="2042"/>
      <c r="F20" s="2042"/>
      <c r="G20" s="262"/>
      <c r="H20" s="262"/>
    </row>
    <row r="21" spans="1:8" ht="20.25" customHeight="1" x14ac:dyDescent="0.25">
      <c r="A21" s="2042" t="s">
        <v>1128</v>
      </c>
      <c r="B21" s="2042"/>
      <c r="C21" s="2042"/>
      <c r="D21" s="2042"/>
      <c r="E21" s="2042"/>
      <c r="F21" s="2042"/>
      <c r="G21" s="262"/>
      <c r="H21" s="262"/>
    </row>
    <row r="22" spans="1:8" ht="20.25" customHeight="1" x14ac:dyDescent="0.25">
      <c r="A22" s="2042" t="s">
        <v>1129</v>
      </c>
      <c r="B22" s="2042"/>
      <c r="C22" s="2042"/>
      <c r="D22" s="2042"/>
      <c r="E22" s="2042"/>
      <c r="F22" s="2042"/>
      <c r="G22" s="262"/>
      <c r="H22" s="262"/>
    </row>
    <row r="23" spans="1:8" ht="20.25" customHeight="1" x14ac:dyDescent="0.25">
      <c r="A23" s="2042" t="s">
        <v>1130</v>
      </c>
      <c r="B23" s="2042"/>
      <c r="C23" s="2042"/>
      <c r="D23" s="2042"/>
      <c r="E23" s="2042"/>
      <c r="F23" s="2042"/>
      <c r="G23" s="262"/>
      <c r="H23" s="262"/>
    </row>
    <row r="24" spans="1:8" ht="20.25" customHeight="1" x14ac:dyDescent="0.25">
      <c r="A24" s="2042" t="s">
        <v>1131</v>
      </c>
      <c r="B24" s="2042"/>
      <c r="C24" s="2042"/>
      <c r="D24" s="2042"/>
      <c r="E24" s="2042"/>
      <c r="F24" s="2042"/>
      <c r="G24" s="262"/>
      <c r="H24" s="262"/>
    </row>
    <row r="25" spans="1:8" ht="20.25" customHeight="1" x14ac:dyDescent="0.25">
      <c r="A25" s="2042" t="s">
        <v>1132</v>
      </c>
      <c r="B25" s="2042"/>
      <c r="C25" s="2042"/>
      <c r="D25" s="2042"/>
      <c r="E25" s="2042"/>
      <c r="F25" s="2042"/>
      <c r="G25" s="262"/>
      <c r="H25" s="262"/>
    </row>
    <row r="26" spans="1:8" ht="20.25" customHeight="1" x14ac:dyDescent="0.25">
      <c r="A26" s="2043" t="s">
        <v>1133</v>
      </c>
      <c r="B26" s="2043"/>
      <c r="C26" s="2043"/>
      <c r="D26" s="2043"/>
      <c r="E26" s="2044"/>
      <c r="F26" s="2044"/>
      <c r="G26" s="486">
        <f>SUM(G9:G25)</f>
        <v>0</v>
      </c>
      <c r="H26" s="486">
        <f>SUM(H9:H25)</f>
        <v>0</v>
      </c>
    </row>
    <row r="27" spans="1:8" ht="3" customHeight="1" x14ac:dyDescent="0.25">
      <c r="A27" s="77"/>
      <c r="B27" s="77"/>
      <c r="C27" s="77"/>
      <c r="D27" s="77"/>
      <c r="E27" s="77"/>
      <c r="F27" s="77"/>
      <c r="G27" s="78"/>
      <c r="H27" s="78"/>
    </row>
    <row r="28" spans="1:8" x14ac:dyDescent="0.25">
      <c r="A28" s="79" t="s">
        <v>1134</v>
      </c>
      <c r="B28" s="77"/>
      <c r="C28" s="77"/>
      <c r="D28" s="77"/>
      <c r="E28" s="77"/>
      <c r="F28" s="77"/>
      <c r="G28" s="78"/>
      <c r="H28" s="78"/>
    </row>
    <row r="29" spans="1:8" x14ac:dyDescent="0.25">
      <c r="A29" s="77"/>
      <c r="B29" s="77"/>
      <c r="C29" s="77"/>
      <c r="D29" s="77"/>
      <c r="E29" s="77"/>
      <c r="F29" s="77"/>
      <c r="G29" s="78"/>
      <c r="H29" s="78"/>
    </row>
  </sheetData>
  <mergeCells count="28">
    <mergeCell ref="A1:H1"/>
    <mergeCell ref="A10:F10"/>
    <mergeCell ref="G2:H2"/>
    <mergeCell ref="C5:D5"/>
    <mergeCell ref="A7:H7"/>
    <mergeCell ref="A8:F8"/>
    <mergeCell ref="A9:F9"/>
    <mergeCell ref="A2:B2"/>
    <mergeCell ref="C6:D6"/>
    <mergeCell ref="B4:F4"/>
    <mergeCell ref="C3:H3"/>
    <mergeCell ref="A22:F22"/>
    <mergeCell ref="A11:F11"/>
    <mergeCell ref="A12:F12"/>
    <mergeCell ref="A13:F13"/>
    <mergeCell ref="A14:F14"/>
    <mergeCell ref="A15:F15"/>
    <mergeCell ref="A16:F16"/>
    <mergeCell ref="A17:F17"/>
    <mergeCell ref="A18:F18"/>
    <mergeCell ref="A19:F19"/>
    <mergeCell ref="A20:F20"/>
    <mergeCell ref="A21:F21"/>
    <mergeCell ref="A23:F23"/>
    <mergeCell ref="A24:F24"/>
    <mergeCell ref="A25:F25"/>
    <mergeCell ref="A26:D26"/>
    <mergeCell ref="E26:F26"/>
  </mergeCells>
  <dataValidations count="1">
    <dataValidation type="whole" allowBlank="1" showInputMessage="1" showErrorMessage="1" errorTitle="Attention!" error="Valeur numérique attendue" sqref="G9:H25">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8">
    <tabColor rgb="FFC00000"/>
    <pageSetUpPr fitToPage="1"/>
  </sheetPr>
  <dimension ref="A1:I29"/>
  <sheetViews>
    <sheetView showGridLines="0" workbookViewId="0">
      <selection activeCell="A19" sqref="A19:G19"/>
    </sheetView>
  </sheetViews>
  <sheetFormatPr baseColWidth="10" defaultColWidth="11.42578125" defaultRowHeight="15" x14ac:dyDescent="0.25"/>
  <cols>
    <col min="1" max="1" width="11.42578125" style="209"/>
    <col min="2" max="2" width="17" style="209" customWidth="1"/>
    <col min="3" max="4" width="11.42578125" style="209"/>
    <col min="5" max="5" width="14.140625" style="209" customWidth="1"/>
    <col min="6" max="6" width="11.42578125" style="209"/>
    <col min="7" max="7" width="7.42578125" style="209" customWidth="1"/>
    <col min="8" max="9" width="15.28515625" style="209" customWidth="1"/>
    <col min="10" max="16384" width="11.42578125" style="209"/>
  </cols>
  <sheetData>
    <row r="1" spans="1:9" x14ac:dyDescent="0.25">
      <c r="A1" s="1325" t="s">
        <v>195</v>
      </c>
      <c r="B1" s="1325"/>
      <c r="C1" s="1325"/>
      <c r="D1" s="1325"/>
      <c r="E1" s="1325"/>
      <c r="F1" s="1325"/>
      <c r="G1" s="1325"/>
      <c r="H1" s="1325"/>
      <c r="I1" s="1325"/>
    </row>
    <row r="2" spans="1:9" ht="18" customHeight="1" x14ac:dyDescent="0.25">
      <c r="A2" s="701"/>
      <c r="B2" s="701"/>
      <c r="C2" s="562"/>
      <c r="D2" s="562"/>
      <c r="E2" s="562"/>
      <c r="F2" s="562"/>
      <c r="H2" s="1354" t="s">
        <v>1575</v>
      </c>
      <c r="I2" s="1355"/>
    </row>
    <row r="3" spans="1:9" s="415" customFormat="1" ht="15" customHeight="1" x14ac:dyDescent="0.2">
      <c r="A3" s="599" t="s">
        <v>38</v>
      </c>
      <c r="B3" s="702"/>
      <c r="C3" s="1356">
        <f>'NOTES DGI - INS'!C3</f>
        <v>0</v>
      </c>
      <c r="D3" s="1356"/>
      <c r="E3" s="1356"/>
      <c r="F3" s="1356"/>
      <c r="G3" s="1356"/>
      <c r="H3" s="1356"/>
      <c r="I3" s="1356"/>
    </row>
    <row r="4" spans="1:9" s="415" customFormat="1" ht="15" customHeight="1" x14ac:dyDescent="0.2">
      <c r="A4" s="599" t="s">
        <v>39</v>
      </c>
      <c r="B4" s="1356">
        <f>'NOTES DGI - INS'!B4</f>
        <v>0</v>
      </c>
      <c r="C4" s="1356"/>
      <c r="D4" s="1356"/>
      <c r="E4" s="1356"/>
      <c r="F4" s="1356"/>
      <c r="G4" s="1356"/>
      <c r="H4" s="601" t="s">
        <v>40</v>
      </c>
      <c r="I4" s="585">
        <f>'NOTES DGI - INS'!I4</f>
        <v>0</v>
      </c>
    </row>
    <row r="5" spans="1:9" s="415" customFormat="1" ht="15" customHeight="1" x14ac:dyDescent="0.2">
      <c r="A5" s="599" t="s">
        <v>1465</v>
      </c>
      <c r="B5" s="628"/>
      <c r="C5" s="1364">
        <f>'NOTES DGI - INS'!C5</f>
        <v>0</v>
      </c>
      <c r="D5" s="1364"/>
      <c r="E5" s="703" t="s">
        <v>42</v>
      </c>
      <c r="F5" s="1367">
        <f>'NOTES DGI - INS'!F5</f>
        <v>0</v>
      </c>
      <c r="G5" s="1367"/>
      <c r="H5" s="601" t="s">
        <v>43</v>
      </c>
      <c r="I5" s="585">
        <f>'NOTES DGI - INS'!I5</f>
        <v>0</v>
      </c>
    </row>
    <row r="6" spans="1:9" s="415" customFormat="1" ht="15" customHeight="1" x14ac:dyDescent="0.2">
      <c r="A6" s="599" t="s">
        <v>1618</v>
      </c>
      <c r="B6" s="628"/>
      <c r="C6" s="1434">
        <f>'NOTES DGI - INS'!C6</f>
        <v>0</v>
      </c>
      <c r="D6" s="1434"/>
      <c r="E6" s="604"/>
      <c r="F6" s="469"/>
      <c r="G6" s="469"/>
      <c r="H6" s="604"/>
      <c r="I6" s="469"/>
    </row>
    <row r="7" spans="1:9" ht="42" customHeight="1" x14ac:dyDescent="0.25">
      <c r="A7" s="1172" t="s">
        <v>1576</v>
      </c>
      <c r="B7" s="1172"/>
      <c r="C7" s="1172"/>
      <c r="D7" s="1172"/>
      <c r="E7" s="1172"/>
      <c r="F7" s="1172"/>
      <c r="G7" s="1172"/>
      <c r="H7" s="1172"/>
      <c r="I7" s="1172"/>
    </row>
    <row r="8" spans="1:9" ht="19.5" customHeight="1" x14ac:dyDescent="0.25">
      <c r="A8" s="2055" t="s">
        <v>1577</v>
      </c>
      <c r="B8" s="2055"/>
      <c r="C8" s="2055"/>
      <c r="D8" s="2055"/>
      <c r="E8" s="2055"/>
      <c r="F8" s="2055"/>
      <c r="G8" s="2055"/>
      <c r="H8" s="704" t="s">
        <v>1578</v>
      </c>
      <c r="I8" s="704" t="s">
        <v>2887</v>
      </c>
    </row>
    <row r="9" spans="1:9" x14ac:dyDescent="0.25">
      <c r="A9" s="2049"/>
      <c r="B9" s="2049"/>
      <c r="C9" s="2049"/>
      <c r="D9" s="2049"/>
      <c r="E9" s="2049"/>
      <c r="F9" s="2049"/>
      <c r="G9" s="2049"/>
      <c r="H9" s="698"/>
      <c r="I9" s="698"/>
    </row>
    <row r="10" spans="1:9" x14ac:dyDescent="0.25">
      <c r="A10" s="2047"/>
      <c r="B10" s="2047"/>
      <c r="C10" s="2047"/>
      <c r="D10" s="2047"/>
      <c r="E10" s="2047"/>
      <c r="F10" s="2047"/>
      <c r="G10" s="2047"/>
      <c r="H10" s="699"/>
      <c r="I10" s="699"/>
    </row>
    <row r="11" spans="1:9" x14ac:dyDescent="0.25">
      <c r="A11" s="2047"/>
      <c r="B11" s="2047"/>
      <c r="C11" s="2047"/>
      <c r="D11" s="2047"/>
      <c r="E11" s="2047"/>
      <c r="F11" s="2047"/>
      <c r="G11" s="2047"/>
      <c r="H11" s="699"/>
      <c r="I11" s="699"/>
    </row>
    <row r="12" spans="1:9" x14ac:dyDescent="0.25">
      <c r="A12" s="2047"/>
      <c r="B12" s="2047"/>
      <c r="C12" s="2047"/>
      <c r="D12" s="2047"/>
      <c r="E12" s="2047"/>
      <c r="F12" s="2047"/>
      <c r="G12" s="2047"/>
      <c r="H12" s="699"/>
      <c r="I12" s="699"/>
    </row>
    <row r="13" spans="1:9" x14ac:dyDescent="0.25">
      <c r="A13" s="2047"/>
      <c r="B13" s="2047"/>
      <c r="C13" s="2047"/>
      <c r="D13" s="2047"/>
      <c r="E13" s="2047"/>
      <c r="F13" s="2047"/>
      <c r="G13" s="2047"/>
      <c r="H13" s="699"/>
      <c r="I13" s="699"/>
    </row>
    <row r="14" spans="1:9" x14ac:dyDescent="0.25">
      <c r="A14" s="2050"/>
      <c r="B14" s="2051"/>
      <c r="C14" s="2051"/>
      <c r="D14" s="2051"/>
      <c r="E14" s="2051"/>
      <c r="F14" s="2051"/>
      <c r="G14" s="2052"/>
      <c r="H14" s="699"/>
      <c r="I14" s="699"/>
    </row>
    <row r="15" spans="1:9" x14ac:dyDescent="0.25">
      <c r="A15" s="2047"/>
      <c r="B15" s="2047"/>
      <c r="C15" s="2047"/>
      <c r="D15" s="2047"/>
      <c r="E15" s="2047"/>
      <c r="F15" s="2047"/>
      <c r="G15" s="2047"/>
      <c r="H15" s="699"/>
      <c r="I15" s="699"/>
    </row>
    <row r="16" spans="1:9" x14ac:dyDescent="0.25">
      <c r="A16" s="2047"/>
      <c r="B16" s="2047"/>
      <c r="C16" s="2047"/>
      <c r="D16" s="2047"/>
      <c r="E16" s="2047"/>
      <c r="F16" s="2047"/>
      <c r="G16" s="2047"/>
      <c r="H16" s="699"/>
      <c r="I16" s="699"/>
    </row>
    <row r="17" spans="1:9" x14ac:dyDescent="0.25">
      <c r="A17" s="2047"/>
      <c r="B17" s="2047"/>
      <c r="C17" s="2047"/>
      <c r="D17" s="2047"/>
      <c r="E17" s="2047"/>
      <c r="F17" s="2047"/>
      <c r="G17" s="2047"/>
      <c r="H17" s="699"/>
      <c r="I17" s="699"/>
    </row>
    <row r="18" spans="1:9" x14ac:dyDescent="0.25">
      <c r="A18" s="2053"/>
      <c r="B18" s="2053"/>
      <c r="C18" s="2053"/>
      <c r="D18" s="2053"/>
      <c r="E18" s="2053"/>
      <c r="F18" s="2053"/>
      <c r="G18" s="2053"/>
      <c r="H18" s="700"/>
      <c r="I18" s="700"/>
    </row>
    <row r="19" spans="1:9" ht="19.5" customHeight="1" x14ac:dyDescent="0.25">
      <c r="A19" s="2054" t="s">
        <v>1579</v>
      </c>
      <c r="B19" s="2054"/>
      <c r="C19" s="2054"/>
      <c r="D19" s="2054"/>
      <c r="E19" s="2054"/>
      <c r="F19" s="2054"/>
      <c r="G19" s="2054"/>
      <c r="H19" s="705" t="s">
        <v>1578</v>
      </c>
      <c r="I19" s="705" t="s">
        <v>2887</v>
      </c>
    </row>
    <row r="20" spans="1:9" x14ac:dyDescent="0.25">
      <c r="A20" s="2049"/>
      <c r="B20" s="2049"/>
      <c r="C20" s="2049"/>
      <c r="D20" s="2049"/>
      <c r="E20" s="2049"/>
      <c r="F20" s="2049"/>
      <c r="G20" s="2049"/>
      <c r="H20" s="698"/>
      <c r="I20" s="698"/>
    </row>
    <row r="21" spans="1:9" x14ac:dyDescent="0.25">
      <c r="A21" s="2047"/>
      <c r="B21" s="2047"/>
      <c r="C21" s="2047"/>
      <c r="D21" s="2047"/>
      <c r="E21" s="2047"/>
      <c r="F21" s="2047"/>
      <c r="G21" s="2047"/>
      <c r="H21" s="699"/>
      <c r="I21" s="699"/>
    </row>
    <row r="22" spans="1:9" x14ac:dyDescent="0.25">
      <c r="A22" s="2048"/>
      <c r="B22" s="2048"/>
      <c r="C22" s="2048"/>
      <c r="D22" s="2048"/>
      <c r="E22" s="2048"/>
      <c r="F22" s="2048"/>
      <c r="G22" s="2048"/>
      <c r="H22" s="195"/>
      <c r="I22" s="195"/>
    </row>
    <row r="23" spans="1:9" x14ac:dyDescent="0.25">
      <c r="A23" s="2047"/>
      <c r="B23" s="2047"/>
      <c r="C23" s="2047"/>
      <c r="D23" s="2047"/>
      <c r="E23" s="2047"/>
      <c r="F23" s="2047"/>
      <c r="G23" s="2047"/>
      <c r="H23" s="699"/>
      <c r="I23" s="699"/>
    </row>
    <row r="24" spans="1:9" x14ac:dyDescent="0.25">
      <c r="A24" s="2047"/>
      <c r="B24" s="2047"/>
      <c r="C24" s="2047"/>
      <c r="D24" s="2047"/>
      <c r="E24" s="2047"/>
      <c r="F24" s="2047"/>
      <c r="G24" s="2047"/>
      <c r="H24" s="699"/>
      <c r="I24" s="699"/>
    </row>
    <row r="25" spans="1:9" x14ac:dyDescent="0.25">
      <c r="A25" s="2047"/>
      <c r="B25" s="2047"/>
      <c r="C25" s="2047"/>
      <c r="D25" s="2047"/>
      <c r="E25" s="2047"/>
      <c r="F25" s="2047"/>
      <c r="G25" s="2047"/>
      <c r="H25" s="699"/>
      <c r="I25" s="699"/>
    </row>
    <row r="26" spans="1:9" x14ac:dyDescent="0.25">
      <c r="A26" s="2047"/>
      <c r="B26" s="2047"/>
      <c r="C26" s="2047"/>
      <c r="D26" s="2047"/>
      <c r="E26" s="2047"/>
      <c r="F26" s="2047"/>
      <c r="G26" s="2047"/>
      <c r="H26" s="699"/>
      <c r="I26" s="699"/>
    </row>
    <row r="27" spans="1:9" x14ac:dyDescent="0.25">
      <c r="A27" s="2047"/>
      <c r="B27" s="2047"/>
      <c r="C27" s="2047"/>
      <c r="D27" s="2047"/>
      <c r="E27" s="2047"/>
      <c r="F27" s="2047"/>
      <c r="G27" s="2047"/>
      <c r="H27" s="699"/>
      <c r="I27" s="699"/>
    </row>
    <row r="28" spans="1:9" x14ac:dyDescent="0.25">
      <c r="A28" s="2047"/>
      <c r="B28" s="2047"/>
      <c r="C28" s="2047"/>
      <c r="D28" s="2047"/>
      <c r="E28" s="2047"/>
      <c r="F28" s="2047"/>
      <c r="G28" s="2047"/>
      <c r="H28" s="699"/>
      <c r="I28" s="699"/>
    </row>
    <row r="29" spans="1:9" x14ac:dyDescent="0.25">
      <c r="A29" s="2047"/>
      <c r="B29" s="2047"/>
      <c r="C29" s="2047"/>
      <c r="D29" s="2047"/>
      <c r="E29" s="2047"/>
      <c r="F29" s="2047"/>
      <c r="G29" s="2047"/>
      <c r="H29" s="699"/>
      <c r="I29" s="699"/>
    </row>
  </sheetData>
  <mergeCells count="30">
    <mergeCell ref="F5:G5"/>
    <mergeCell ref="H2:I2"/>
    <mergeCell ref="C6:D6"/>
    <mergeCell ref="B4:G4"/>
    <mergeCell ref="C3:I3"/>
    <mergeCell ref="A1:I1"/>
    <mergeCell ref="A7:I7"/>
    <mergeCell ref="A20:G20"/>
    <mergeCell ref="A9:G9"/>
    <mergeCell ref="A10:G10"/>
    <mergeCell ref="A11:G11"/>
    <mergeCell ref="A12:G12"/>
    <mergeCell ref="A13:G13"/>
    <mergeCell ref="A14:G14"/>
    <mergeCell ref="A15:G15"/>
    <mergeCell ref="A16:G16"/>
    <mergeCell ref="A17:G17"/>
    <mergeCell ref="A18:G18"/>
    <mergeCell ref="A19:G19"/>
    <mergeCell ref="A8:G8"/>
    <mergeCell ref="C5:D5"/>
    <mergeCell ref="A27:G27"/>
    <mergeCell ref="A28:G28"/>
    <mergeCell ref="A29:G29"/>
    <mergeCell ref="A21:G21"/>
    <mergeCell ref="A22:G22"/>
    <mergeCell ref="A23:G23"/>
    <mergeCell ref="A24:G24"/>
    <mergeCell ref="A25:G25"/>
    <mergeCell ref="A26:G26"/>
  </mergeCells>
  <dataValidations count="1">
    <dataValidation type="whole" allowBlank="1" showInputMessage="1" showErrorMessage="1" errorTitle="Attention!" error="Valeur numérique attendue" sqref="H9:I18 H20:I29">
      <formula1>-9999999999999</formula1>
      <formula2>9999999999999</formula2>
    </dataValidation>
  </dataValidations>
  <printOptions horizontalCentered="1"/>
  <pageMargins left="0.39370078740157483" right="0.39370078740157483" top="0.35433070866141736" bottom="0.35433070866141736" header="0.31496062992125984" footer="0.31496062992125984"/>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9">
    <tabColor rgb="FFC00000"/>
    <pageSetUpPr fitToPage="1"/>
  </sheetPr>
  <dimension ref="A1:M49"/>
  <sheetViews>
    <sheetView showGridLines="0" topLeftCell="A22" workbookViewId="0">
      <selection activeCell="E19" sqref="E19"/>
    </sheetView>
  </sheetViews>
  <sheetFormatPr baseColWidth="10" defaultRowHeight="15" x14ac:dyDescent="0.25"/>
  <cols>
    <col min="1" max="1" width="0.85546875" customWidth="1"/>
    <col min="2" max="2" width="0.7109375" customWidth="1"/>
    <col min="3" max="12" width="9" customWidth="1"/>
    <col min="13" max="13" width="0.42578125" customWidth="1"/>
  </cols>
  <sheetData>
    <row r="1" spans="1:13" ht="6.75" customHeight="1" thickBot="1" x14ac:dyDescent="0.3">
      <c r="A1" s="209"/>
      <c r="B1" s="209"/>
      <c r="C1" s="209"/>
      <c r="D1" s="209"/>
      <c r="E1" s="209"/>
      <c r="F1" s="209"/>
      <c r="G1" s="209"/>
      <c r="H1" s="209"/>
      <c r="I1" s="209"/>
      <c r="J1" s="209"/>
      <c r="K1" s="209"/>
      <c r="L1" s="209"/>
      <c r="M1" s="209"/>
    </row>
    <row r="2" spans="1:13" ht="3.75" customHeight="1" x14ac:dyDescent="0.25">
      <c r="A2" s="209"/>
      <c r="B2" s="355"/>
      <c r="C2" s="356"/>
      <c r="D2" s="356"/>
      <c r="E2" s="356"/>
      <c r="F2" s="356"/>
      <c r="G2" s="356"/>
      <c r="H2" s="356"/>
      <c r="I2" s="356"/>
      <c r="J2" s="356"/>
      <c r="K2" s="356"/>
      <c r="L2" s="356"/>
      <c r="M2" s="357"/>
    </row>
    <row r="3" spans="1:13" x14ac:dyDescent="0.25">
      <c r="A3" s="209"/>
      <c r="B3" s="358"/>
      <c r="C3" s="359"/>
      <c r="D3" s="360"/>
      <c r="E3" s="360"/>
      <c r="F3" s="360"/>
      <c r="G3" s="360"/>
      <c r="H3" s="360"/>
      <c r="I3" s="360"/>
      <c r="J3" s="360"/>
      <c r="K3" s="360"/>
      <c r="L3" s="361"/>
      <c r="M3" s="362"/>
    </row>
    <row r="4" spans="1:13" ht="15.75" x14ac:dyDescent="0.25">
      <c r="A4" s="209"/>
      <c r="B4" s="358"/>
      <c r="C4" s="363"/>
      <c r="D4" s="487"/>
      <c r="E4" s="487"/>
      <c r="F4" s="487"/>
      <c r="G4" s="487"/>
      <c r="H4" s="487"/>
      <c r="I4" s="487"/>
      <c r="J4" s="487"/>
      <c r="K4" s="487"/>
      <c r="L4" s="364"/>
      <c r="M4" s="362"/>
    </row>
    <row r="5" spans="1:13" x14ac:dyDescent="0.25">
      <c r="A5" s="209"/>
      <c r="B5" s="358"/>
      <c r="C5" s="363"/>
      <c r="D5" s="291"/>
      <c r="E5" s="291"/>
      <c r="F5" s="291"/>
      <c r="G5" s="291"/>
      <c r="H5" s="291"/>
      <c r="I5" s="291"/>
      <c r="J5" s="291"/>
      <c r="K5" s="291"/>
      <c r="L5" s="364"/>
      <c r="M5" s="362"/>
    </row>
    <row r="6" spans="1:13" ht="15.75" customHeight="1" x14ac:dyDescent="0.25">
      <c r="A6" s="209"/>
      <c r="B6" s="358"/>
      <c r="C6" s="363"/>
      <c r="D6" s="488"/>
      <c r="E6" s="488"/>
      <c r="F6" s="488"/>
      <c r="G6" s="488"/>
      <c r="H6" s="488"/>
      <c r="I6" s="488"/>
      <c r="J6" s="488"/>
      <c r="K6" s="488"/>
      <c r="L6" s="364"/>
      <c r="M6" s="362"/>
    </row>
    <row r="7" spans="1:13" x14ac:dyDescent="0.25">
      <c r="A7" s="209"/>
      <c r="B7" s="358"/>
      <c r="C7" s="363"/>
      <c r="D7" s="291"/>
      <c r="E7" s="291"/>
      <c r="F7" s="291"/>
      <c r="G7" s="291"/>
      <c r="H7" s="291"/>
      <c r="I7" s="291"/>
      <c r="J7" s="291"/>
      <c r="K7" s="291"/>
      <c r="L7" s="364"/>
      <c r="M7" s="362"/>
    </row>
    <row r="8" spans="1:13" ht="15.75" x14ac:dyDescent="0.25">
      <c r="A8" s="209"/>
      <c r="B8" s="358"/>
      <c r="C8" s="363"/>
      <c r="D8" s="487"/>
      <c r="E8" s="487"/>
      <c r="F8" s="487"/>
      <c r="G8" s="487"/>
      <c r="H8" s="487"/>
      <c r="I8" s="487"/>
      <c r="J8" s="487"/>
      <c r="K8" s="487"/>
      <c r="L8" s="364"/>
      <c r="M8" s="362"/>
    </row>
    <row r="9" spans="1:13" x14ac:dyDescent="0.25">
      <c r="A9" s="209"/>
      <c r="B9" s="358"/>
      <c r="C9" s="363"/>
      <c r="D9" s="291"/>
      <c r="E9" s="291"/>
      <c r="F9" s="291"/>
      <c r="G9" s="291"/>
      <c r="H9" s="291"/>
      <c r="I9" s="291"/>
      <c r="J9" s="291"/>
      <c r="K9" s="291"/>
      <c r="L9" s="364"/>
      <c r="M9" s="362"/>
    </row>
    <row r="10" spans="1:13" x14ac:dyDescent="0.25">
      <c r="A10" s="209"/>
      <c r="B10" s="358"/>
      <c r="C10" s="363"/>
      <c r="D10" s="291"/>
      <c r="E10" s="291"/>
      <c r="F10" s="291"/>
      <c r="G10" s="291"/>
      <c r="H10" s="291"/>
      <c r="I10" s="291"/>
      <c r="J10" s="291"/>
      <c r="K10" s="291"/>
      <c r="L10" s="364"/>
      <c r="M10" s="362"/>
    </row>
    <row r="11" spans="1:13" x14ac:dyDescent="0.25">
      <c r="A11" s="209"/>
      <c r="B11" s="358"/>
      <c r="C11" s="363"/>
      <c r="D11" s="291"/>
      <c r="E11" s="291"/>
      <c r="F11" s="291"/>
      <c r="G11" s="291"/>
      <c r="H11" s="291"/>
      <c r="I11" s="291"/>
      <c r="J11" s="291"/>
      <c r="K11" s="291"/>
      <c r="L11" s="364"/>
      <c r="M11" s="362"/>
    </row>
    <row r="12" spans="1:13" x14ac:dyDescent="0.25">
      <c r="A12" s="209"/>
      <c r="B12" s="358"/>
      <c r="C12" s="363"/>
      <c r="D12" s="291"/>
      <c r="E12" s="291"/>
      <c r="F12" s="291"/>
      <c r="G12" s="291"/>
      <c r="H12" s="291"/>
      <c r="I12" s="291"/>
      <c r="J12" s="291"/>
      <c r="K12" s="291"/>
      <c r="L12" s="364"/>
      <c r="M12" s="362"/>
    </row>
    <row r="13" spans="1:13" x14ac:dyDescent="0.25">
      <c r="A13" s="209"/>
      <c r="B13" s="358"/>
      <c r="C13" s="363"/>
      <c r="D13" s="291"/>
      <c r="E13" s="291"/>
      <c r="F13" s="291"/>
      <c r="G13" s="291"/>
      <c r="H13" s="291"/>
      <c r="I13" s="291"/>
      <c r="J13" s="291"/>
      <c r="K13" s="291"/>
      <c r="L13" s="364"/>
      <c r="M13" s="362"/>
    </row>
    <row r="14" spans="1:13" x14ac:dyDescent="0.25">
      <c r="A14" s="209"/>
      <c r="B14" s="358"/>
      <c r="C14" s="363"/>
      <c r="D14" s="291"/>
      <c r="E14" s="291"/>
      <c r="F14" s="291"/>
      <c r="G14" s="291"/>
      <c r="H14" s="291"/>
      <c r="I14" s="291"/>
      <c r="J14" s="291"/>
      <c r="K14" s="291"/>
      <c r="L14" s="364"/>
      <c r="M14" s="362"/>
    </row>
    <row r="15" spans="1:13" x14ac:dyDescent="0.25">
      <c r="A15" s="209"/>
      <c r="B15" s="358"/>
      <c r="C15" s="363"/>
      <c r="D15" s="291"/>
      <c r="E15" s="291"/>
      <c r="F15" s="291"/>
      <c r="G15" s="291"/>
      <c r="H15" s="291"/>
      <c r="I15" s="291"/>
      <c r="J15" s="291"/>
      <c r="K15" s="291"/>
      <c r="L15" s="364"/>
      <c r="M15" s="362"/>
    </row>
    <row r="16" spans="1:13" x14ac:dyDescent="0.25">
      <c r="A16" s="209"/>
      <c r="B16" s="358"/>
      <c r="C16" s="363"/>
      <c r="D16" s="291"/>
      <c r="E16" s="291"/>
      <c r="F16" s="291"/>
      <c r="G16" s="291"/>
      <c r="H16" s="291"/>
      <c r="I16" s="291"/>
      <c r="J16" s="291"/>
      <c r="K16" s="291"/>
      <c r="L16" s="364"/>
      <c r="M16" s="362"/>
    </row>
    <row r="17" spans="1:13" x14ac:dyDescent="0.25">
      <c r="A17" s="209"/>
      <c r="B17" s="358"/>
      <c r="C17" s="363"/>
      <c r="D17" s="291"/>
      <c r="E17" s="291"/>
      <c r="F17" s="291"/>
      <c r="G17" s="291"/>
      <c r="H17" s="291"/>
      <c r="I17" s="291"/>
      <c r="J17" s="291"/>
      <c r="K17" s="291"/>
      <c r="L17" s="364"/>
      <c r="M17" s="362"/>
    </row>
    <row r="18" spans="1:13" x14ac:dyDescent="0.25">
      <c r="A18" s="209"/>
      <c r="B18" s="358"/>
      <c r="C18" s="363"/>
      <c r="D18" s="291"/>
      <c r="E18" s="291"/>
      <c r="F18" s="291"/>
      <c r="G18" s="291"/>
      <c r="H18" s="291"/>
      <c r="I18" s="291"/>
      <c r="J18" s="291"/>
      <c r="K18" s="291"/>
      <c r="L18" s="364"/>
      <c r="M18" s="362"/>
    </row>
    <row r="19" spans="1:13" x14ac:dyDescent="0.25">
      <c r="A19" s="209"/>
      <c r="B19" s="358"/>
      <c r="C19" s="363"/>
      <c r="D19" s="291"/>
      <c r="E19" s="291"/>
      <c r="F19" s="291"/>
      <c r="G19" s="291"/>
      <c r="H19" s="291"/>
      <c r="I19" s="291"/>
      <c r="J19" s="291"/>
      <c r="K19" s="291"/>
      <c r="L19" s="364"/>
      <c r="M19" s="362"/>
    </row>
    <row r="20" spans="1:13" x14ac:dyDescent="0.25">
      <c r="A20" s="209"/>
      <c r="B20" s="358"/>
      <c r="C20" s="363"/>
      <c r="D20" s="291"/>
      <c r="E20" s="291"/>
      <c r="F20" s="291"/>
      <c r="G20" s="291"/>
      <c r="H20" s="291"/>
      <c r="I20" s="291"/>
      <c r="J20" s="291"/>
      <c r="K20" s="291"/>
      <c r="L20" s="364"/>
      <c r="M20" s="362"/>
    </row>
    <row r="21" spans="1:13" x14ac:dyDescent="0.25">
      <c r="A21" s="209"/>
      <c r="B21" s="358"/>
      <c r="C21" s="363"/>
      <c r="D21" s="291"/>
      <c r="E21" s="2056" t="s">
        <v>1700</v>
      </c>
      <c r="F21" s="2057"/>
      <c r="G21" s="2057"/>
      <c r="H21" s="2057"/>
      <c r="I21" s="2057"/>
      <c r="J21" s="2057"/>
      <c r="K21" s="291"/>
      <c r="L21" s="364"/>
      <c r="M21" s="362"/>
    </row>
    <row r="22" spans="1:13" x14ac:dyDescent="0.25">
      <c r="A22" s="209"/>
      <c r="B22" s="358"/>
      <c r="C22" s="363"/>
      <c r="D22" s="291"/>
      <c r="E22" s="2057"/>
      <c r="F22" s="2057"/>
      <c r="G22" s="2057"/>
      <c r="H22" s="2057"/>
      <c r="I22" s="2057"/>
      <c r="J22" s="2057"/>
      <c r="K22" s="291"/>
      <c r="L22" s="364"/>
      <c r="M22" s="362"/>
    </row>
    <row r="23" spans="1:13" x14ac:dyDescent="0.25">
      <c r="A23" s="209"/>
      <c r="B23" s="358"/>
      <c r="C23" s="363"/>
      <c r="D23" s="291"/>
      <c r="E23" s="2057"/>
      <c r="F23" s="2057"/>
      <c r="G23" s="2057"/>
      <c r="H23" s="2057"/>
      <c r="I23" s="2057"/>
      <c r="J23" s="2057"/>
      <c r="K23" s="291"/>
      <c r="L23" s="364"/>
      <c r="M23" s="362"/>
    </row>
    <row r="24" spans="1:13" x14ac:dyDescent="0.25">
      <c r="A24" s="209"/>
      <c r="B24" s="358"/>
      <c r="C24" s="363"/>
      <c r="D24" s="291"/>
      <c r="E24" s="2057"/>
      <c r="F24" s="2057"/>
      <c r="G24" s="2057"/>
      <c r="H24" s="2057"/>
      <c r="I24" s="2057"/>
      <c r="J24" s="2057"/>
      <c r="K24" s="291"/>
      <c r="L24" s="364"/>
      <c r="M24" s="362"/>
    </row>
    <row r="25" spans="1:13" x14ac:dyDescent="0.25">
      <c r="A25" s="209"/>
      <c r="B25" s="358"/>
      <c r="C25" s="363"/>
      <c r="D25" s="291"/>
      <c r="E25" s="291"/>
      <c r="F25" s="291"/>
      <c r="G25" s="291"/>
      <c r="H25" s="291"/>
      <c r="I25" s="291"/>
      <c r="J25" s="291"/>
      <c r="K25" s="291"/>
      <c r="L25" s="364"/>
      <c r="M25" s="362"/>
    </row>
    <row r="26" spans="1:13" x14ac:dyDescent="0.25">
      <c r="A26" s="209"/>
      <c r="B26" s="358"/>
      <c r="C26" s="363"/>
      <c r="D26" s="291"/>
      <c r="K26" s="291"/>
      <c r="L26" s="364"/>
      <c r="M26" s="362"/>
    </row>
    <row r="27" spans="1:13" x14ac:dyDescent="0.25">
      <c r="A27" s="209"/>
      <c r="B27" s="358"/>
      <c r="C27" s="363"/>
      <c r="D27" s="291"/>
      <c r="K27" s="291"/>
      <c r="L27" s="364"/>
      <c r="M27" s="362"/>
    </row>
    <row r="28" spans="1:13" x14ac:dyDescent="0.25">
      <c r="A28" s="209"/>
      <c r="B28" s="358"/>
      <c r="C28" s="363"/>
      <c r="D28" s="291"/>
      <c r="K28" s="291"/>
      <c r="L28" s="364"/>
      <c r="M28" s="362"/>
    </row>
    <row r="29" spans="1:13" x14ac:dyDescent="0.25">
      <c r="A29" s="209"/>
      <c r="B29" s="358"/>
      <c r="C29" s="363"/>
      <c r="D29" s="291"/>
      <c r="K29" s="291"/>
      <c r="L29" s="364"/>
      <c r="M29" s="362"/>
    </row>
    <row r="30" spans="1:13" x14ac:dyDescent="0.25">
      <c r="A30" s="209"/>
      <c r="B30" s="358"/>
      <c r="C30" s="363"/>
      <c r="D30" s="291"/>
      <c r="E30" s="291"/>
      <c r="F30" s="291"/>
      <c r="G30" s="291"/>
      <c r="H30" s="291"/>
      <c r="I30" s="291"/>
      <c r="J30" s="291"/>
      <c r="K30" s="291"/>
      <c r="L30" s="364"/>
      <c r="M30" s="362"/>
    </row>
    <row r="31" spans="1:13" ht="18.75" x14ac:dyDescent="0.3">
      <c r="A31" s="209"/>
      <c r="B31" s="358"/>
      <c r="C31" s="363"/>
      <c r="D31" s="291"/>
      <c r="E31" s="489"/>
      <c r="F31" s="489"/>
      <c r="G31" s="489"/>
      <c r="H31" s="489"/>
      <c r="I31" s="489"/>
      <c r="J31" s="489"/>
      <c r="K31" s="291"/>
      <c r="L31" s="364"/>
      <c r="M31" s="362"/>
    </row>
    <row r="32" spans="1:13" x14ac:dyDescent="0.25">
      <c r="A32" s="209"/>
      <c r="B32" s="358"/>
      <c r="C32" s="363"/>
      <c r="D32" s="291"/>
      <c r="E32" s="291"/>
      <c r="F32" s="291"/>
      <c r="G32" s="291"/>
      <c r="H32" s="291"/>
      <c r="I32" s="291"/>
      <c r="J32" s="291"/>
      <c r="K32" s="291"/>
      <c r="L32" s="364"/>
      <c r="M32" s="362"/>
    </row>
    <row r="33" spans="1:13" x14ac:dyDescent="0.25">
      <c r="A33" s="209"/>
      <c r="B33" s="358"/>
      <c r="C33" s="363"/>
      <c r="D33" s="291"/>
      <c r="E33" s="291"/>
      <c r="F33" s="291"/>
      <c r="G33" s="291"/>
      <c r="H33" s="291"/>
      <c r="I33" s="291"/>
      <c r="J33" s="291"/>
      <c r="K33" s="291"/>
      <c r="L33" s="364"/>
      <c r="M33" s="362"/>
    </row>
    <row r="34" spans="1:13" x14ac:dyDescent="0.25">
      <c r="A34" s="209"/>
      <c r="B34" s="358"/>
      <c r="C34" s="363"/>
      <c r="D34" s="291"/>
      <c r="E34" s="291"/>
      <c r="F34" s="291"/>
      <c r="G34" s="291"/>
      <c r="H34" s="291"/>
      <c r="I34" s="291"/>
      <c r="J34" s="291"/>
      <c r="K34" s="291"/>
      <c r="L34" s="364"/>
      <c r="M34" s="362"/>
    </row>
    <row r="35" spans="1:13" x14ac:dyDescent="0.25">
      <c r="A35" s="209"/>
      <c r="B35" s="358"/>
      <c r="C35" s="363"/>
      <c r="D35" s="291"/>
      <c r="E35" s="291"/>
      <c r="F35" s="291"/>
      <c r="G35" s="291"/>
      <c r="H35" s="291"/>
      <c r="I35" s="291"/>
      <c r="J35" s="291"/>
      <c r="K35" s="291"/>
      <c r="L35" s="364"/>
      <c r="M35" s="362"/>
    </row>
    <row r="36" spans="1:13" x14ac:dyDescent="0.25">
      <c r="A36" s="209"/>
      <c r="B36" s="358"/>
      <c r="C36" s="363"/>
      <c r="D36" s="291"/>
      <c r="E36" s="291"/>
      <c r="F36" s="291"/>
      <c r="G36" s="291"/>
      <c r="H36" s="291"/>
      <c r="I36" s="291"/>
      <c r="J36" s="291"/>
      <c r="K36" s="291"/>
      <c r="L36" s="364"/>
      <c r="M36" s="362"/>
    </row>
    <row r="37" spans="1:13" x14ac:dyDescent="0.25">
      <c r="A37" s="209"/>
      <c r="B37" s="358"/>
      <c r="C37" s="363"/>
      <c r="D37" s="291"/>
      <c r="E37" s="291"/>
      <c r="F37" s="291"/>
      <c r="G37" s="291"/>
      <c r="H37" s="291"/>
      <c r="I37" s="291"/>
      <c r="J37" s="291"/>
      <c r="K37" s="291"/>
      <c r="L37" s="364"/>
      <c r="M37" s="362"/>
    </row>
    <row r="38" spans="1:13" x14ac:dyDescent="0.25">
      <c r="A38" s="209"/>
      <c r="B38" s="358"/>
      <c r="C38" s="363"/>
      <c r="D38" s="291"/>
      <c r="E38" s="291"/>
      <c r="F38" s="291"/>
      <c r="G38" s="291"/>
      <c r="H38" s="291"/>
      <c r="I38" s="291"/>
      <c r="J38" s="291"/>
      <c r="K38" s="291"/>
      <c r="L38" s="364"/>
      <c r="M38" s="362"/>
    </row>
    <row r="39" spans="1:13" x14ac:dyDescent="0.25">
      <c r="A39" s="209"/>
      <c r="B39" s="358"/>
      <c r="C39" s="363"/>
      <c r="D39" s="291"/>
      <c r="E39" s="291"/>
      <c r="F39" s="291"/>
      <c r="G39" s="291"/>
      <c r="H39" s="291"/>
      <c r="I39" s="291"/>
      <c r="J39" s="291"/>
      <c r="K39" s="291"/>
      <c r="L39" s="364"/>
      <c r="M39" s="362"/>
    </row>
    <row r="40" spans="1:13" x14ac:dyDescent="0.25">
      <c r="A40" s="209"/>
      <c r="B40" s="358"/>
      <c r="C40" s="363"/>
      <c r="D40" s="291"/>
      <c r="E40" s="291"/>
      <c r="F40" s="291"/>
      <c r="G40" s="291"/>
      <c r="H40" s="291"/>
      <c r="I40" s="291"/>
      <c r="J40" s="291"/>
      <c r="K40" s="291"/>
      <c r="L40" s="364"/>
      <c r="M40" s="362"/>
    </row>
    <row r="41" spans="1:13" x14ac:dyDescent="0.25">
      <c r="A41" s="209"/>
      <c r="B41" s="358"/>
      <c r="C41" s="363"/>
      <c r="D41" s="291"/>
      <c r="E41" s="291"/>
      <c r="F41" s="291"/>
      <c r="G41" s="291"/>
      <c r="H41" s="291"/>
      <c r="I41" s="291"/>
      <c r="J41" s="291"/>
      <c r="K41" s="291"/>
      <c r="L41" s="364"/>
      <c r="M41" s="362"/>
    </row>
    <row r="42" spans="1:13" x14ac:dyDescent="0.25">
      <c r="A42" s="209"/>
      <c r="B42" s="358"/>
      <c r="C42" s="363"/>
      <c r="D42" s="291"/>
      <c r="E42" s="291"/>
      <c r="F42" s="291"/>
      <c r="G42" s="291"/>
      <c r="H42" s="291"/>
      <c r="I42" s="291"/>
      <c r="J42" s="291"/>
      <c r="K42" s="291"/>
      <c r="L42" s="364"/>
      <c r="M42" s="362"/>
    </row>
    <row r="43" spans="1:13" x14ac:dyDescent="0.25">
      <c r="A43" s="209"/>
      <c r="B43" s="358"/>
      <c r="C43" s="363"/>
      <c r="D43" s="291"/>
      <c r="E43" s="291"/>
      <c r="F43" s="291"/>
      <c r="G43" s="291"/>
      <c r="H43" s="291"/>
      <c r="I43" s="291"/>
      <c r="J43" s="291"/>
      <c r="K43" s="291"/>
      <c r="L43" s="364"/>
      <c r="M43" s="362"/>
    </row>
    <row r="44" spans="1:13" x14ac:dyDescent="0.25">
      <c r="A44" s="209"/>
      <c r="B44" s="358"/>
      <c r="C44" s="363"/>
      <c r="D44" s="291"/>
      <c r="E44" s="291"/>
      <c r="F44" s="291"/>
      <c r="G44" s="291"/>
      <c r="H44" s="291"/>
      <c r="I44" s="291"/>
      <c r="J44" s="291"/>
      <c r="K44" s="291"/>
      <c r="L44" s="364"/>
      <c r="M44" s="362"/>
    </row>
    <row r="45" spans="1:13" x14ac:dyDescent="0.25">
      <c r="A45" s="209"/>
      <c r="B45" s="358"/>
      <c r="C45" s="363"/>
      <c r="D45" s="291"/>
      <c r="E45" s="291"/>
      <c r="F45" s="291"/>
      <c r="G45" s="291"/>
      <c r="H45" s="291"/>
      <c r="I45" s="291"/>
      <c r="J45" s="291"/>
      <c r="K45" s="291"/>
      <c r="L45" s="364"/>
      <c r="M45" s="362"/>
    </row>
    <row r="46" spans="1:13" x14ac:dyDescent="0.25">
      <c r="A46" s="209"/>
      <c r="B46" s="358"/>
      <c r="C46" s="363"/>
      <c r="D46" s="291"/>
      <c r="E46" s="291"/>
      <c r="F46" s="291"/>
      <c r="G46" s="291"/>
      <c r="H46" s="291"/>
      <c r="I46" s="291"/>
      <c r="J46" s="291"/>
      <c r="K46" s="291"/>
      <c r="L46" s="364"/>
      <c r="M46" s="362"/>
    </row>
    <row r="47" spans="1:13" x14ac:dyDescent="0.25">
      <c r="A47" s="209"/>
      <c r="B47" s="358"/>
      <c r="C47" s="363"/>
      <c r="D47" s="291"/>
      <c r="E47" s="291"/>
      <c r="F47" s="291"/>
      <c r="G47" s="291"/>
      <c r="H47" s="291"/>
      <c r="I47" s="291"/>
      <c r="J47" s="291"/>
      <c r="K47" s="291"/>
      <c r="L47" s="364"/>
      <c r="M47" s="362"/>
    </row>
    <row r="48" spans="1:13" x14ac:dyDescent="0.25">
      <c r="A48" s="209"/>
      <c r="B48" s="358"/>
      <c r="C48" s="365"/>
      <c r="D48" s="366"/>
      <c r="E48" s="366"/>
      <c r="F48" s="366"/>
      <c r="G48" s="366"/>
      <c r="H48" s="366"/>
      <c r="I48" s="366"/>
      <c r="J48" s="366"/>
      <c r="K48" s="366"/>
      <c r="L48" s="367"/>
      <c r="M48" s="362"/>
    </row>
    <row r="49" spans="1:13" ht="3.75" customHeight="1" thickBot="1" x14ac:dyDescent="0.3">
      <c r="A49" s="209"/>
      <c r="B49" s="368"/>
      <c r="C49" s="369"/>
      <c r="D49" s="369"/>
      <c r="E49" s="369"/>
      <c r="F49" s="369"/>
      <c r="G49" s="369"/>
      <c r="H49" s="369"/>
      <c r="I49" s="369"/>
      <c r="J49" s="369"/>
      <c r="K49" s="369"/>
      <c r="L49" s="369"/>
      <c r="M49" s="370"/>
    </row>
  </sheetData>
  <mergeCells count="1">
    <mergeCell ref="E21:J24"/>
  </mergeCells>
  <printOptions horizontalCentered="1" verticalCentered="1"/>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0">
    <tabColor rgb="FFC00000"/>
    <pageSetUpPr fitToPage="1"/>
  </sheetPr>
  <dimension ref="A1:M49"/>
  <sheetViews>
    <sheetView showGridLines="0" workbookViewId="0">
      <selection activeCell="E19" sqref="E19"/>
    </sheetView>
  </sheetViews>
  <sheetFormatPr baseColWidth="10" defaultRowHeight="15" x14ac:dyDescent="0.25"/>
  <cols>
    <col min="1" max="1" width="0.85546875" customWidth="1"/>
    <col min="2" max="2" width="0.7109375" customWidth="1"/>
    <col min="3" max="12" width="9" customWidth="1"/>
    <col min="13" max="13" width="0.42578125" customWidth="1"/>
  </cols>
  <sheetData>
    <row r="1" spans="1:13" ht="4.5" customHeight="1" thickBot="1" x14ac:dyDescent="0.3">
      <c r="A1" s="209"/>
      <c r="B1" s="209"/>
      <c r="C1" s="209"/>
      <c r="D1" s="209"/>
      <c r="E1" s="209"/>
      <c r="F1" s="209"/>
      <c r="G1" s="209"/>
      <c r="H1" s="209"/>
      <c r="I1" s="209"/>
      <c r="J1" s="209"/>
      <c r="K1" s="209"/>
      <c r="L1" s="209"/>
      <c r="M1" s="209"/>
    </row>
    <row r="2" spans="1:13" ht="3.75" customHeight="1" x14ac:dyDescent="0.25">
      <c r="A2" s="209"/>
      <c r="B2" s="355"/>
      <c r="C2" s="356"/>
      <c r="D2" s="356"/>
      <c r="E2" s="356"/>
      <c r="F2" s="356"/>
      <c r="G2" s="356"/>
      <c r="H2" s="356"/>
      <c r="I2" s="356"/>
      <c r="J2" s="356"/>
      <c r="K2" s="356"/>
      <c r="L2" s="356"/>
      <c r="M2" s="357"/>
    </row>
    <row r="3" spans="1:13" x14ac:dyDescent="0.25">
      <c r="A3" s="209"/>
      <c r="B3" s="358"/>
      <c r="C3" s="359"/>
      <c r="D3" s="360"/>
      <c r="E3" s="360"/>
      <c r="F3" s="360"/>
      <c r="G3" s="360"/>
      <c r="H3" s="360"/>
      <c r="I3" s="360"/>
      <c r="J3" s="360"/>
      <c r="K3" s="360"/>
      <c r="L3" s="361"/>
      <c r="M3" s="362"/>
    </row>
    <row r="4" spans="1:13" ht="15.75" x14ac:dyDescent="0.25">
      <c r="A4" s="209"/>
      <c r="B4" s="358"/>
      <c r="C4" s="363"/>
      <c r="D4" s="487"/>
      <c r="E4" s="487"/>
      <c r="F4" s="487"/>
      <c r="G4" s="487"/>
      <c r="H4" s="487"/>
      <c r="I4" s="487"/>
      <c r="J4" s="487"/>
      <c r="K4" s="487"/>
      <c r="L4" s="364"/>
      <c r="M4" s="362"/>
    </row>
    <row r="5" spans="1:13" x14ac:dyDescent="0.25">
      <c r="A5" s="209"/>
      <c r="B5" s="358"/>
      <c r="C5" s="363"/>
      <c r="D5" s="291"/>
      <c r="E5" s="291"/>
      <c r="F5" s="291"/>
      <c r="G5" s="291"/>
      <c r="H5" s="291"/>
      <c r="I5" s="291"/>
      <c r="J5" s="291"/>
      <c r="K5" s="291"/>
      <c r="L5" s="364"/>
      <c r="M5" s="362"/>
    </row>
    <row r="6" spans="1:13" ht="15.75" x14ac:dyDescent="0.25">
      <c r="A6" s="209"/>
      <c r="B6" s="358"/>
      <c r="C6" s="363"/>
      <c r="D6" s="488"/>
      <c r="E6" s="488"/>
      <c r="F6" s="488"/>
      <c r="G6" s="488"/>
      <c r="H6" s="488"/>
      <c r="I6" s="488"/>
      <c r="J6" s="488"/>
      <c r="K6" s="488"/>
      <c r="L6" s="364"/>
      <c r="M6" s="362"/>
    </row>
    <row r="7" spans="1:13" x14ac:dyDescent="0.25">
      <c r="A7" s="209"/>
      <c r="B7" s="358"/>
      <c r="C7" s="363"/>
      <c r="D7" s="291"/>
      <c r="E7" s="291"/>
      <c r="F7" s="291"/>
      <c r="G7" s="291"/>
      <c r="H7" s="291"/>
      <c r="I7" s="291"/>
      <c r="J7" s="291"/>
      <c r="K7" s="291"/>
      <c r="L7" s="364"/>
      <c r="M7" s="362"/>
    </row>
    <row r="8" spans="1:13" ht="15.75" x14ac:dyDescent="0.25">
      <c r="A8" s="209"/>
      <c r="B8" s="358"/>
      <c r="C8" s="363"/>
      <c r="D8" s="487"/>
      <c r="E8" s="487"/>
      <c r="F8" s="487"/>
      <c r="G8" s="487"/>
      <c r="H8" s="487"/>
      <c r="I8" s="487"/>
      <c r="J8" s="487"/>
      <c r="K8" s="487"/>
      <c r="L8" s="364"/>
      <c r="M8" s="362"/>
    </row>
    <row r="9" spans="1:13" x14ac:dyDescent="0.25">
      <c r="A9" s="209"/>
      <c r="B9" s="358"/>
      <c r="C9" s="363"/>
      <c r="D9" s="291"/>
      <c r="E9" s="291"/>
      <c r="F9" s="291"/>
      <c r="G9" s="291"/>
      <c r="H9" s="291"/>
      <c r="I9" s="291"/>
      <c r="J9" s="291"/>
      <c r="K9" s="291"/>
      <c r="L9" s="364"/>
      <c r="M9" s="362"/>
    </row>
    <row r="10" spans="1:13" x14ac:dyDescent="0.25">
      <c r="A10" s="209"/>
      <c r="B10" s="358"/>
      <c r="C10" s="363"/>
      <c r="D10" s="291"/>
      <c r="E10" s="291"/>
      <c r="F10" s="291"/>
      <c r="G10" s="291"/>
      <c r="H10" s="291"/>
      <c r="I10" s="291"/>
      <c r="J10" s="291"/>
      <c r="K10" s="291"/>
      <c r="L10" s="364"/>
      <c r="M10" s="362"/>
    </row>
    <row r="11" spans="1:13" x14ac:dyDescent="0.25">
      <c r="A11" s="209"/>
      <c r="B11" s="358"/>
      <c r="C11" s="363"/>
      <c r="D11" s="291"/>
      <c r="E11" s="291"/>
      <c r="F11" s="291"/>
      <c r="G11" s="291"/>
      <c r="H11" s="291"/>
      <c r="I11" s="291"/>
      <c r="J11" s="291"/>
      <c r="K11" s="291"/>
      <c r="L11" s="364"/>
      <c r="M11" s="362"/>
    </row>
    <row r="12" spans="1:13" x14ac:dyDescent="0.25">
      <c r="A12" s="209"/>
      <c r="B12" s="358"/>
      <c r="C12" s="363"/>
      <c r="D12" s="291"/>
      <c r="E12" s="291"/>
      <c r="F12" s="291"/>
      <c r="G12" s="291"/>
      <c r="H12" s="291"/>
      <c r="I12" s="291"/>
      <c r="J12" s="291"/>
      <c r="K12" s="291"/>
      <c r="L12" s="364"/>
      <c r="M12" s="362"/>
    </row>
    <row r="13" spans="1:13" x14ac:dyDescent="0.25">
      <c r="A13" s="209"/>
      <c r="B13" s="358"/>
      <c r="C13" s="363"/>
      <c r="D13" s="291"/>
      <c r="E13" s="291"/>
      <c r="F13" s="291"/>
      <c r="G13" s="291"/>
      <c r="H13" s="291"/>
      <c r="I13" s="291"/>
      <c r="J13" s="291"/>
      <c r="K13" s="291"/>
      <c r="L13" s="364"/>
      <c r="M13" s="362"/>
    </row>
    <row r="14" spans="1:13" x14ac:dyDescent="0.25">
      <c r="A14" s="209"/>
      <c r="B14" s="358"/>
      <c r="C14" s="363"/>
      <c r="D14" s="291"/>
      <c r="E14" s="291"/>
      <c r="F14" s="291"/>
      <c r="G14" s="291"/>
      <c r="H14" s="291"/>
      <c r="I14" s="291"/>
      <c r="J14" s="291"/>
      <c r="K14" s="291"/>
      <c r="L14" s="364"/>
      <c r="M14" s="362"/>
    </row>
    <row r="15" spans="1:13" x14ac:dyDescent="0.25">
      <c r="A15" s="209"/>
      <c r="B15" s="358"/>
      <c r="C15" s="363"/>
      <c r="D15" s="291"/>
      <c r="E15" s="291"/>
      <c r="F15" s="291"/>
      <c r="G15" s="291"/>
      <c r="H15" s="291"/>
      <c r="I15" s="291"/>
      <c r="J15" s="291"/>
      <c r="K15" s="291"/>
      <c r="L15" s="364"/>
      <c r="M15" s="362"/>
    </row>
    <row r="16" spans="1:13" x14ac:dyDescent="0.25">
      <c r="A16" s="209"/>
      <c r="B16" s="358"/>
      <c r="C16" s="363"/>
      <c r="D16" s="291"/>
      <c r="E16" s="291"/>
      <c r="F16" s="291"/>
      <c r="G16" s="291"/>
      <c r="H16" s="291"/>
      <c r="I16" s="291"/>
      <c r="J16" s="291"/>
      <c r="K16" s="291"/>
      <c r="L16" s="364"/>
      <c r="M16" s="362"/>
    </row>
    <row r="17" spans="1:13" x14ac:dyDescent="0.25">
      <c r="A17" s="209"/>
      <c r="B17" s="358"/>
      <c r="C17" s="363"/>
      <c r="D17" s="291"/>
      <c r="E17" s="291"/>
      <c r="F17" s="291"/>
      <c r="G17" s="291"/>
      <c r="H17" s="291"/>
      <c r="I17" s="291"/>
      <c r="J17" s="291"/>
      <c r="K17" s="291"/>
      <c r="L17" s="364"/>
      <c r="M17" s="362"/>
    </row>
    <row r="18" spans="1:13" x14ac:dyDescent="0.25">
      <c r="A18" s="209"/>
      <c r="B18" s="358"/>
      <c r="C18" s="363"/>
      <c r="D18" s="291"/>
      <c r="E18" s="291"/>
      <c r="F18" s="291"/>
      <c r="G18" s="291"/>
      <c r="H18" s="291"/>
      <c r="I18" s="291"/>
      <c r="J18" s="291"/>
      <c r="K18" s="291"/>
      <c r="L18" s="364"/>
      <c r="M18" s="362"/>
    </row>
    <row r="19" spans="1:13" x14ac:dyDescent="0.25">
      <c r="A19" s="209"/>
      <c r="B19" s="358"/>
      <c r="C19" s="363"/>
      <c r="D19" s="291"/>
      <c r="E19" s="291"/>
      <c r="F19" s="291"/>
      <c r="G19" s="291"/>
      <c r="H19" s="291"/>
      <c r="I19" s="291"/>
      <c r="J19" s="291"/>
      <c r="K19" s="291"/>
      <c r="L19" s="364"/>
      <c r="M19" s="362"/>
    </row>
    <row r="20" spans="1:13" x14ac:dyDescent="0.25">
      <c r="A20" s="209"/>
      <c r="B20" s="358"/>
      <c r="C20" s="363"/>
      <c r="D20" s="291"/>
      <c r="E20" s="291"/>
      <c r="F20" s="291"/>
      <c r="G20" s="291"/>
      <c r="H20" s="291"/>
      <c r="I20" s="291"/>
      <c r="J20" s="291"/>
      <c r="K20" s="291"/>
      <c r="L20" s="364"/>
      <c r="M20" s="362"/>
    </row>
    <row r="21" spans="1:13" x14ac:dyDescent="0.25">
      <c r="A21" s="209"/>
      <c r="B21" s="358"/>
      <c r="C21" s="363"/>
      <c r="D21" s="291"/>
      <c r="E21" s="2056" t="s">
        <v>1701</v>
      </c>
      <c r="F21" s="2057"/>
      <c r="G21" s="2057"/>
      <c r="H21" s="2057"/>
      <c r="I21" s="2057"/>
      <c r="J21" s="2057"/>
      <c r="K21" s="291"/>
      <c r="L21" s="364"/>
      <c r="M21" s="362"/>
    </row>
    <row r="22" spans="1:13" x14ac:dyDescent="0.25">
      <c r="A22" s="209"/>
      <c r="B22" s="358"/>
      <c r="C22" s="363"/>
      <c r="D22" s="291"/>
      <c r="E22" s="2057"/>
      <c r="F22" s="2057"/>
      <c r="G22" s="2057"/>
      <c r="H22" s="2057"/>
      <c r="I22" s="2057"/>
      <c r="J22" s="2057"/>
      <c r="K22" s="291"/>
      <c r="L22" s="364"/>
      <c r="M22" s="362"/>
    </row>
    <row r="23" spans="1:13" x14ac:dyDescent="0.25">
      <c r="A23" s="209"/>
      <c r="B23" s="358"/>
      <c r="C23" s="363"/>
      <c r="D23" s="291"/>
      <c r="E23" s="2057"/>
      <c r="F23" s="2057"/>
      <c r="G23" s="2057"/>
      <c r="H23" s="2057"/>
      <c r="I23" s="2057"/>
      <c r="J23" s="2057"/>
      <c r="K23" s="291"/>
      <c r="L23" s="364"/>
      <c r="M23" s="362"/>
    </row>
    <row r="24" spans="1:13" x14ac:dyDescent="0.25">
      <c r="A24" s="209"/>
      <c r="B24" s="358"/>
      <c r="C24" s="363"/>
      <c r="D24" s="291"/>
      <c r="E24" s="2057"/>
      <c r="F24" s="2057"/>
      <c r="G24" s="2057"/>
      <c r="H24" s="2057"/>
      <c r="I24" s="2057"/>
      <c r="J24" s="2057"/>
      <c r="K24" s="291"/>
      <c r="L24" s="364"/>
      <c r="M24" s="362"/>
    </row>
    <row r="25" spans="1:13" x14ac:dyDescent="0.25">
      <c r="A25" s="209"/>
      <c r="B25" s="358"/>
      <c r="C25" s="363"/>
      <c r="D25" s="291"/>
      <c r="E25" s="291"/>
      <c r="F25" s="291"/>
      <c r="G25" s="291"/>
      <c r="H25" s="291"/>
      <c r="I25" s="291"/>
      <c r="J25" s="291"/>
      <c r="K25" s="291"/>
      <c r="L25" s="364"/>
      <c r="M25" s="362"/>
    </row>
    <row r="26" spans="1:13" x14ac:dyDescent="0.25">
      <c r="A26" s="209"/>
      <c r="B26" s="358"/>
      <c r="C26" s="363"/>
      <c r="D26" s="291"/>
      <c r="K26" s="291"/>
      <c r="L26" s="364"/>
      <c r="M26" s="362"/>
    </row>
    <row r="27" spans="1:13" x14ac:dyDescent="0.25">
      <c r="A27" s="209"/>
      <c r="B27" s="358"/>
      <c r="C27" s="363"/>
      <c r="D27" s="291"/>
      <c r="K27" s="291"/>
      <c r="L27" s="364"/>
      <c r="M27" s="362"/>
    </row>
    <row r="28" spans="1:13" x14ac:dyDescent="0.25">
      <c r="A28" s="209"/>
      <c r="B28" s="358"/>
      <c r="C28" s="363"/>
      <c r="D28" s="291"/>
      <c r="K28" s="291"/>
      <c r="L28" s="364"/>
      <c r="M28" s="362"/>
    </row>
    <row r="29" spans="1:13" x14ac:dyDescent="0.25">
      <c r="A29" s="209"/>
      <c r="B29" s="358"/>
      <c r="C29" s="363"/>
      <c r="D29" s="291"/>
      <c r="K29" s="291"/>
      <c r="L29" s="364"/>
      <c r="M29" s="362"/>
    </row>
    <row r="30" spans="1:13" x14ac:dyDescent="0.25">
      <c r="A30" s="209"/>
      <c r="B30" s="358"/>
      <c r="C30" s="363"/>
      <c r="D30" s="291"/>
      <c r="E30" s="291"/>
      <c r="F30" s="291"/>
      <c r="G30" s="291"/>
      <c r="H30" s="291"/>
      <c r="I30" s="291"/>
      <c r="J30" s="291"/>
      <c r="K30" s="291"/>
      <c r="L30" s="364"/>
      <c r="M30" s="362"/>
    </row>
    <row r="31" spans="1:13" ht="18.75" x14ac:dyDescent="0.3">
      <c r="A31" s="209"/>
      <c r="B31" s="358"/>
      <c r="C31" s="363"/>
      <c r="D31" s="291"/>
      <c r="E31" s="489"/>
      <c r="F31" s="489"/>
      <c r="G31" s="489"/>
      <c r="H31" s="489"/>
      <c r="I31" s="489"/>
      <c r="J31" s="489"/>
      <c r="K31" s="291"/>
      <c r="L31" s="364"/>
      <c r="M31" s="362"/>
    </row>
    <row r="32" spans="1:13" x14ac:dyDescent="0.25">
      <c r="A32" s="209"/>
      <c r="B32" s="358"/>
      <c r="C32" s="363"/>
      <c r="D32" s="291"/>
      <c r="E32" s="291"/>
      <c r="F32" s="291"/>
      <c r="G32" s="291"/>
      <c r="H32" s="291"/>
      <c r="I32" s="291"/>
      <c r="J32" s="291"/>
      <c r="K32" s="291"/>
      <c r="L32" s="364"/>
      <c r="M32" s="362"/>
    </row>
    <row r="33" spans="1:13" x14ac:dyDescent="0.25">
      <c r="A33" s="209"/>
      <c r="B33" s="358"/>
      <c r="C33" s="363"/>
      <c r="D33" s="291"/>
      <c r="E33" s="291"/>
      <c r="F33" s="291"/>
      <c r="G33" s="291"/>
      <c r="H33" s="291"/>
      <c r="I33" s="291"/>
      <c r="J33" s="291"/>
      <c r="K33" s="291"/>
      <c r="L33" s="364"/>
      <c r="M33" s="362"/>
    </row>
    <row r="34" spans="1:13" x14ac:dyDescent="0.25">
      <c r="A34" s="209"/>
      <c r="B34" s="358"/>
      <c r="C34" s="363"/>
      <c r="D34" s="291"/>
      <c r="E34" s="291"/>
      <c r="F34" s="291"/>
      <c r="G34" s="291"/>
      <c r="H34" s="291"/>
      <c r="I34" s="291"/>
      <c r="J34" s="291"/>
      <c r="K34" s="291"/>
      <c r="L34" s="364"/>
      <c r="M34" s="362"/>
    </row>
    <row r="35" spans="1:13" x14ac:dyDescent="0.25">
      <c r="A35" s="209"/>
      <c r="B35" s="358"/>
      <c r="C35" s="363"/>
      <c r="D35" s="291"/>
      <c r="E35" s="291"/>
      <c r="F35" s="291"/>
      <c r="G35" s="291"/>
      <c r="H35" s="291"/>
      <c r="I35" s="291"/>
      <c r="J35" s="291"/>
      <c r="K35" s="291"/>
      <c r="L35" s="364"/>
      <c r="M35" s="362"/>
    </row>
    <row r="36" spans="1:13" x14ac:dyDescent="0.25">
      <c r="A36" s="209"/>
      <c r="B36" s="358"/>
      <c r="C36" s="363"/>
      <c r="D36" s="291"/>
      <c r="E36" s="291"/>
      <c r="F36" s="291"/>
      <c r="G36" s="291"/>
      <c r="H36" s="291"/>
      <c r="I36" s="291"/>
      <c r="J36" s="291"/>
      <c r="K36" s="291"/>
      <c r="L36" s="364"/>
      <c r="M36" s="362"/>
    </row>
    <row r="37" spans="1:13" x14ac:dyDescent="0.25">
      <c r="A37" s="209"/>
      <c r="B37" s="358"/>
      <c r="C37" s="363"/>
      <c r="D37" s="291"/>
      <c r="E37" s="291"/>
      <c r="F37" s="291"/>
      <c r="G37" s="291"/>
      <c r="H37" s="291"/>
      <c r="I37" s="291"/>
      <c r="J37" s="291"/>
      <c r="K37" s="291"/>
      <c r="L37" s="364"/>
      <c r="M37" s="362"/>
    </row>
    <row r="38" spans="1:13" x14ac:dyDescent="0.25">
      <c r="A38" s="209"/>
      <c r="B38" s="358"/>
      <c r="C38" s="363"/>
      <c r="D38" s="291"/>
      <c r="E38" s="291"/>
      <c r="F38" s="291"/>
      <c r="G38" s="291"/>
      <c r="H38" s="291"/>
      <c r="I38" s="291"/>
      <c r="J38" s="291"/>
      <c r="K38" s="291"/>
      <c r="L38" s="364"/>
      <c r="M38" s="362"/>
    </row>
    <row r="39" spans="1:13" x14ac:dyDescent="0.25">
      <c r="A39" s="209"/>
      <c r="B39" s="358"/>
      <c r="C39" s="363"/>
      <c r="D39" s="291"/>
      <c r="E39" s="291"/>
      <c r="F39" s="291"/>
      <c r="G39" s="291"/>
      <c r="H39" s="291"/>
      <c r="I39" s="291"/>
      <c r="J39" s="291"/>
      <c r="K39" s="291"/>
      <c r="L39" s="364"/>
      <c r="M39" s="362"/>
    </row>
    <row r="40" spans="1:13" x14ac:dyDescent="0.25">
      <c r="A40" s="209"/>
      <c r="B40" s="358"/>
      <c r="C40" s="363"/>
      <c r="D40" s="291"/>
      <c r="E40" s="291"/>
      <c r="F40" s="291"/>
      <c r="G40" s="291"/>
      <c r="H40" s="291"/>
      <c r="I40" s="291"/>
      <c r="J40" s="291"/>
      <c r="K40" s="291"/>
      <c r="L40" s="364"/>
      <c r="M40" s="362"/>
    </row>
    <row r="41" spans="1:13" x14ac:dyDescent="0.25">
      <c r="A41" s="209"/>
      <c r="B41" s="358"/>
      <c r="C41" s="363"/>
      <c r="D41" s="291"/>
      <c r="E41" s="291"/>
      <c r="F41" s="291"/>
      <c r="G41" s="291"/>
      <c r="H41" s="291"/>
      <c r="I41" s="291"/>
      <c r="J41" s="291"/>
      <c r="K41" s="291"/>
      <c r="L41" s="364"/>
      <c r="M41" s="362"/>
    </row>
    <row r="42" spans="1:13" x14ac:dyDescent="0.25">
      <c r="A42" s="209"/>
      <c r="B42" s="358"/>
      <c r="C42" s="363"/>
      <c r="D42" s="291"/>
      <c r="E42" s="291"/>
      <c r="F42" s="291"/>
      <c r="G42" s="291"/>
      <c r="H42" s="291"/>
      <c r="I42" s="291"/>
      <c r="J42" s="291"/>
      <c r="K42" s="291"/>
      <c r="L42" s="364"/>
      <c r="M42" s="362"/>
    </row>
    <row r="43" spans="1:13" x14ac:dyDescent="0.25">
      <c r="A43" s="209"/>
      <c r="B43" s="358"/>
      <c r="C43" s="363"/>
      <c r="D43" s="291"/>
      <c r="E43" s="291"/>
      <c r="F43" s="291"/>
      <c r="G43" s="291"/>
      <c r="H43" s="291"/>
      <c r="I43" s="291"/>
      <c r="J43" s="291"/>
      <c r="K43" s="291"/>
      <c r="L43" s="364"/>
      <c r="M43" s="362"/>
    </row>
    <row r="44" spans="1:13" x14ac:dyDescent="0.25">
      <c r="A44" s="209"/>
      <c r="B44" s="358"/>
      <c r="C44" s="363"/>
      <c r="D44" s="291"/>
      <c r="E44" s="291"/>
      <c r="F44" s="291"/>
      <c r="G44" s="291"/>
      <c r="H44" s="291"/>
      <c r="I44" s="291"/>
      <c r="J44" s="291"/>
      <c r="K44" s="291"/>
      <c r="L44" s="364"/>
      <c r="M44" s="362"/>
    </row>
    <row r="45" spans="1:13" x14ac:dyDescent="0.25">
      <c r="A45" s="209"/>
      <c r="B45" s="358"/>
      <c r="C45" s="363"/>
      <c r="D45" s="291"/>
      <c r="E45" s="291"/>
      <c r="F45" s="291"/>
      <c r="G45" s="291"/>
      <c r="H45" s="291"/>
      <c r="I45" s="291"/>
      <c r="J45" s="291"/>
      <c r="K45" s="291"/>
      <c r="L45" s="364"/>
      <c r="M45" s="362"/>
    </row>
    <row r="46" spans="1:13" x14ac:dyDescent="0.25">
      <c r="A46" s="209"/>
      <c r="B46" s="358"/>
      <c r="C46" s="363"/>
      <c r="D46" s="291"/>
      <c r="E46" s="291"/>
      <c r="F46" s="291"/>
      <c r="G46" s="291"/>
      <c r="H46" s="291"/>
      <c r="I46" s="291"/>
      <c r="J46" s="291"/>
      <c r="K46" s="291"/>
      <c r="L46" s="364"/>
      <c r="M46" s="362"/>
    </row>
    <row r="47" spans="1:13" x14ac:dyDescent="0.25">
      <c r="A47" s="209"/>
      <c r="B47" s="358"/>
      <c r="C47" s="363"/>
      <c r="D47" s="291"/>
      <c r="E47" s="291"/>
      <c r="F47" s="291"/>
      <c r="G47" s="291"/>
      <c r="H47" s="291"/>
      <c r="I47" s="291"/>
      <c r="J47" s="291"/>
      <c r="K47" s="291"/>
      <c r="L47" s="364"/>
      <c r="M47" s="362"/>
    </row>
    <row r="48" spans="1:13" x14ac:dyDescent="0.25">
      <c r="A48" s="209"/>
      <c r="B48" s="358"/>
      <c r="C48" s="365"/>
      <c r="D48" s="366"/>
      <c r="E48" s="366"/>
      <c r="F48" s="366"/>
      <c r="G48" s="366"/>
      <c r="H48" s="366"/>
      <c r="I48" s="366"/>
      <c r="J48" s="366"/>
      <c r="K48" s="366"/>
      <c r="L48" s="367"/>
      <c r="M48" s="362"/>
    </row>
    <row r="49" spans="1:13" ht="3.75" customHeight="1" thickBot="1" x14ac:dyDescent="0.3">
      <c r="A49" s="209"/>
      <c r="B49" s="368"/>
      <c r="C49" s="369"/>
      <c r="D49" s="369"/>
      <c r="E49" s="369"/>
      <c r="F49" s="369"/>
      <c r="G49" s="369"/>
      <c r="H49" s="369"/>
      <c r="I49" s="369"/>
      <c r="J49" s="369"/>
      <c r="K49" s="369"/>
      <c r="L49" s="369"/>
      <c r="M49" s="370"/>
    </row>
  </sheetData>
  <mergeCells count="1">
    <mergeCell ref="E21:J2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rgb="FFC00000"/>
  </sheetPr>
  <dimension ref="A1:J36"/>
  <sheetViews>
    <sheetView showGridLines="0" zoomScale="35" zoomScaleNormal="35" zoomScalePageLayoutView="35" workbookViewId="0">
      <selection activeCell="E19" sqref="E19"/>
    </sheetView>
  </sheetViews>
  <sheetFormatPr baseColWidth="10" defaultColWidth="11.42578125" defaultRowHeight="15" x14ac:dyDescent="0.25"/>
  <cols>
    <col min="1" max="1" width="8.7109375" style="209" customWidth="1"/>
    <col min="2" max="2" width="21.140625" style="209" customWidth="1"/>
    <col min="3" max="5" width="14.85546875" style="209" customWidth="1"/>
    <col min="6" max="6" width="1.7109375" style="209" customWidth="1"/>
    <col min="7" max="7" width="12.42578125" style="209" customWidth="1"/>
    <col min="8" max="8" width="8" style="209" customWidth="1"/>
    <col min="9" max="9" width="7.7109375" style="209" customWidth="1"/>
    <col min="10" max="10" width="9.42578125" style="209" customWidth="1"/>
    <col min="11" max="16384" width="11.42578125" style="209"/>
  </cols>
  <sheetData>
    <row r="1" spans="1:10" ht="15" customHeight="1" x14ac:dyDescent="0.25">
      <c r="A1" s="1178" t="s">
        <v>195</v>
      </c>
      <c r="B1" s="1178"/>
      <c r="C1" s="1178"/>
      <c r="D1" s="1178"/>
      <c r="E1" s="1178"/>
      <c r="F1" s="1178"/>
      <c r="G1" s="1178"/>
      <c r="H1" s="1178"/>
      <c r="I1" s="1178"/>
      <c r="J1" s="1178"/>
    </row>
    <row r="2" spans="1:10" ht="20.25" customHeight="1" x14ac:dyDescent="0.25">
      <c r="B2" s="274"/>
      <c r="C2" s="274"/>
      <c r="D2" s="274"/>
      <c r="E2" s="428"/>
      <c r="F2" s="502"/>
      <c r="G2" s="274"/>
      <c r="H2" s="274"/>
      <c r="I2" s="1316" t="s">
        <v>100</v>
      </c>
      <c r="J2" s="1317"/>
    </row>
    <row r="3" spans="1:10" s="415" customFormat="1" ht="15" customHeight="1" x14ac:dyDescent="0.2">
      <c r="A3" s="84" t="s">
        <v>38</v>
      </c>
      <c r="B3" s="84"/>
      <c r="C3" s="1319">
        <f>'FICHE R1'!E3</f>
        <v>0</v>
      </c>
      <c r="D3" s="1319"/>
      <c r="E3" s="1319"/>
      <c r="F3" s="1319"/>
      <c r="G3" s="1319"/>
      <c r="H3" s="1319"/>
      <c r="I3" s="1319"/>
      <c r="J3" s="1319"/>
    </row>
    <row r="4" spans="1:10" s="415" customFormat="1" ht="15" customHeight="1" x14ac:dyDescent="0.2">
      <c r="A4" s="84" t="s">
        <v>39</v>
      </c>
      <c r="B4" s="1319">
        <f>'FICHE R1'!D4</f>
        <v>0</v>
      </c>
      <c r="C4" s="1319"/>
      <c r="D4" s="1319"/>
      <c r="E4" s="1319"/>
      <c r="F4" s="1319"/>
      <c r="G4" s="1319"/>
      <c r="H4" s="1318" t="s">
        <v>40</v>
      </c>
      <c r="I4" s="1318"/>
      <c r="J4" s="420">
        <f>'FICHE R1'!S4</f>
        <v>0</v>
      </c>
    </row>
    <row r="5" spans="1:10" s="415" customFormat="1" ht="15" customHeight="1" x14ac:dyDescent="0.2">
      <c r="A5" s="84" t="s">
        <v>1465</v>
      </c>
      <c r="B5" s="84"/>
      <c r="C5" s="1319">
        <f>'FICHE R1'!E5</f>
        <v>0</v>
      </c>
      <c r="D5" s="1320"/>
      <c r="E5" s="416" t="s">
        <v>42</v>
      </c>
      <c r="F5" s="1253">
        <f>'FICHE R1'!J5</f>
        <v>0</v>
      </c>
      <c r="G5" s="1253"/>
      <c r="H5" s="1321" t="s">
        <v>43</v>
      </c>
      <c r="I5" s="1321"/>
      <c r="J5" s="421">
        <f>'FICHE R1'!U5</f>
        <v>0</v>
      </c>
    </row>
    <row r="6" spans="1:10" s="415" customFormat="1" ht="15" customHeight="1" x14ac:dyDescent="0.2">
      <c r="A6" s="84" t="s">
        <v>1466</v>
      </c>
      <c r="C6" s="1250">
        <f>'FICHE R1'!E6</f>
        <v>0</v>
      </c>
      <c r="D6" s="1250"/>
      <c r="E6" s="389"/>
      <c r="F6" s="389"/>
      <c r="G6" s="389"/>
      <c r="H6" s="389"/>
      <c r="I6" s="389"/>
      <c r="J6" s="389"/>
    </row>
    <row r="7" spans="1:10" ht="28.5" customHeight="1" x14ac:dyDescent="0.25">
      <c r="A7" s="1322" t="s">
        <v>1584</v>
      </c>
      <c r="B7" s="1322"/>
      <c r="C7" s="1322"/>
      <c r="D7" s="1322"/>
      <c r="E7" s="1322"/>
      <c r="F7" s="1322"/>
      <c r="G7" s="1322"/>
      <c r="H7" s="1322"/>
      <c r="I7" s="1322"/>
      <c r="J7" s="1322"/>
    </row>
    <row r="8" spans="1:10" x14ac:dyDescent="0.25">
      <c r="A8" s="1310" t="s">
        <v>101</v>
      </c>
      <c r="B8" s="1310"/>
      <c r="C8" s="1310"/>
      <c r="D8" s="1310"/>
      <c r="E8" s="1310"/>
      <c r="F8" s="1310"/>
      <c r="G8" s="1310"/>
      <c r="H8" s="1310"/>
      <c r="I8" s="1310"/>
      <c r="J8" s="1310"/>
    </row>
    <row r="9" spans="1:10" ht="12" customHeight="1" x14ac:dyDescent="0.25"/>
    <row r="10" spans="1:10" ht="39.75" customHeight="1" x14ac:dyDescent="0.25">
      <c r="A10" s="1323" t="s">
        <v>1486</v>
      </c>
      <c r="B10" s="1323"/>
      <c r="C10" s="500" t="s">
        <v>652</v>
      </c>
      <c r="D10" s="470" t="s">
        <v>2980</v>
      </c>
      <c r="E10" s="500" t="s">
        <v>102</v>
      </c>
      <c r="F10" s="1324" t="s">
        <v>1736</v>
      </c>
      <c r="G10" s="1324"/>
      <c r="H10" s="1324" t="s">
        <v>1487</v>
      </c>
      <c r="I10" s="1324"/>
      <c r="J10" s="1324"/>
    </row>
    <row r="11" spans="1:10" s="417" customFormat="1" ht="26.25" customHeight="1" x14ac:dyDescent="0.25">
      <c r="A11" s="1304"/>
      <c r="B11" s="1304"/>
      <c r="C11" s="430"/>
      <c r="D11" s="430"/>
      <c r="E11" s="338"/>
      <c r="F11" s="1315"/>
      <c r="G11" s="1315"/>
      <c r="H11" s="1315"/>
      <c r="I11" s="1315"/>
      <c r="J11" s="1315"/>
    </row>
    <row r="12" spans="1:10" s="417" customFormat="1" ht="26.25" customHeight="1" x14ac:dyDescent="0.25">
      <c r="A12" s="1304"/>
      <c r="B12" s="1304"/>
      <c r="C12" s="430"/>
      <c r="D12" s="430"/>
      <c r="E12" s="429"/>
      <c r="F12" s="1315"/>
      <c r="G12" s="1315"/>
      <c r="H12" s="1315"/>
      <c r="I12" s="1315"/>
      <c r="J12" s="1315"/>
    </row>
    <row r="13" spans="1:10" s="417" customFormat="1" ht="26.25" customHeight="1" x14ac:dyDescent="0.25">
      <c r="A13" s="1304"/>
      <c r="B13" s="1304"/>
      <c r="C13" s="430"/>
      <c r="D13" s="430"/>
      <c r="E13" s="429"/>
      <c r="F13" s="1315"/>
      <c r="G13" s="1315"/>
      <c r="H13" s="1315"/>
      <c r="I13" s="1315"/>
      <c r="J13" s="1315"/>
    </row>
    <row r="14" spans="1:10" s="417" customFormat="1" ht="26.25" customHeight="1" x14ac:dyDescent="0.25">
      <c r="A14" s="1304"/>
      <c r="B14" s="1304"/>
      <c r="C14" s="430"/>
      <c r="D14" s="430"/>
      <c r="E14" s="429"/>
      <c r="F14" s="1315"/>
      <c r="G14" s="1315"/>
      <c r="H14" s="1315"/>
      <c r="I14" s="1315"/>
      <c r="J14" s="1315"/>
    </row>
    <row r="15" spans="1:10" s="417" customFormat="1" ht="26.25" customHeight="1" x14ac:dyDescent="0.25">
      <c r="A15" s="1304"/>
      <c r="B15" s="1304"/>
      <c r="C15" s="430"/>
      <c r="D15" s="430"/>
      <c r="E15" s="429"/>
      <c r="F15" s="1315"/>
      <c r="G15" s="1315"/>
      <c r="H15" s="1315"/>
      <c r="I15" s="1315"/>
      <c r="J15" s="1315"/>
    </row>
    <row r="16" spans="1:10" s="417" customFormat="1" ht="26.25" customHeight="1" x14ac:dyDescent="0.25">
      <c r="A16" s="1304"/>
      <c r="B16" s="1304"/>
      <c r="C16" s="430"/>
      <c r="D16" s="430"/>
      <c r="E16" s="429"/>
      <c r="F16" s="1315"/>
      <c r="G16" s="1315"/>
      <c r="H16" s="1315"/>
      <c r="I16" s="1315"/>
      <c r="J16" s="1315"/>
    </row>
    <row r="17" spans="1:10" s="417" customFormat="1" ht="26.25" customHeight="1" x14ac:dyDescent="0.25">
      <c r="A17" s="1304"/>
      <c r="B17" s="1304"/>
      <c r="C17" s="430"/>
      <c r="D17" s="430"/>
      <c r="E17" s="429"/>
      <c r="F17" s="1315"/>
      <c r="G17" s="1315"/>
      <c r="H17" s="1315"/>
      <c r="I17" s="1315"/>
      <c r="J17" s="1315"/>
    </row>
    <row r="18" spans="1:10" s="417" customFormat="1" ht="26.25" customHeight="1" x14ac:dyDescent="0.25">
      <c r="A18" s="1304"/>
      <c r="B18" s="1304"/>
      <c r="C18" s="430"/>
      <c r="D18" s="430"/>
      <c r="E18" s="429"/>
      <c r="F18" s="1315"/>
      <c r="G18" s="1315"/>
      <c r="H18" s="1315"/>
      <c r="I18" s="1315"/>
      <c r="J18" s="1315"/>
    </row>
    <row r="19" spans="1:10" s="417" customFormat="1" ht="26.25" customHeight="1" x14ac:dyDescent="0.25">
      <c r="A19" s="1304"/>
      <c r="B19" s="1304"/>
      <c r="C19" s="430"/>
      <c r="D19" s="430"/>
      <c r="E19" s="429"/>
      <c r="F19" s="1315"/>
      <c r="G19" s="1315"/>
      <c r="H19" s="1315"/>
      <c r="I19" s="1315"/>
      <c r="J19" s="1315"/>
    </row>
    <row r="20" spans="1:10" s="417" customFormat="1" ht="26.25" customHeight="1" x14ac:dyDescent="0.25">
      <c r="A20" s="1304"/>
      <c r="B20" s="1304"/>
      <c r="C20" s="430"/>
      <c r="D20" s="430"/>
      <c r="E20" s="429"/>
      <c r="F20" s="1315"/>
      <c r="G20" s="1315"/>
      <c r="H20" s="1315"/>
      <c r="I20" s="1315"/>
      <c r="J20" s="1315"/>
    </row>
    <row r="21" spans="1:10" s="417" customFormat="1" ht="26.25" customHeight="1" x14ac:dyDescent="0.25">
      <c r="A21" s="1304"/>
      <c r="B21" s="1304"/>
      <c r="C21" s="430"/>
      <c r="D21" s="430"/>
      <c r="E21" s="429"/>
      <c r="F21" s="1315"/>
      <c r="G21" s="1315"/>
      <c r="H21" s="1315"/>
      <c r="I21" s="1315"/>
      <c r="J21" s="1315"/>
    </row>
    <row r="22" spans="1:10" x14ac:dyDescent="0.25">
      <c r="A22" s="501" t="s">
        <v>103</v>
      </c>
      <c r="B22" s="418"/>
      <c r="C22" s="418"/>
      <c r="D22" s="418"/>
      <c r="E22" s="418"/>
      <c r="F22" s="418"/>
      <c r="G22" s="418"/>
    </row>
    <row r="23" spans="1:10" s="1095" customFormat="1" ht="12" customHeight="1" x14ac:dyDescent="0.2">
      <c r="A23" s="1095" t="s">
        <v>2981</v>
      </c>
    </row>
    <row r="24" spans="1:10" x14ac:dyDescent="0.25">
      <c r="A24" s="1310" t="s">
        <v>104</v>
      </c>
      <c r="B24" s="1310"/>
      <c r="C24" s="1310"/>
      <c r="D24" s="1310"/>
      <c r="E24" s="1310"/>
      <c r="F24" s="1310"/>
      <c r="G24" s="1310"/>
      <c r="H24" s="1310"/>
      <c r="I24" s="1310"/>
      <c r="J24" s="1310"/>
    </row>
    <row r="25" spans="1:10" ht="12" customHeight="1" x14ac:dyDescent="0.25">
      <c r="A25" s="418"/>
      <c r="B25" s="418"/>
      <c r="C25" s="418"/>
      <c r="D25" s="418"/>
      <c r="E25" s="418"/>
      <c r="F25" s="418"/>
      <c r="G25" s="418"/>
    </row>
    <row r="26" spans="1:10" ht="27.75" customHeight="1" x14ac:dyDescent="0.25">
      <c r="A26" s="1309" t="s">
        <v>1486</v>
      </c>
      <c r="B26" s="1309"/>
      <c r="C26" s="1309" t="s">
        <v>1488</v>
      </c>
      <c r="D26" s="1309"/>
      <c r="E26" s="1309" t="s">
        <v>102</v>
      </c>
      <c r="F26" s="1309"/>
      <c r="G26" s="1311" t="s">
        <v>1612</v>
      </c>
      <c r="H26" s="1311"/>
      <c r="I26" s="1311"/>
      <c r="J26" s="1311"/>
    </row>
    <row r="27" spans="1:10" s="419" customFormat="1" ht="26.25" customHeight="1" x14ac:dyDescent="0.25">
      <c r="A27" s="1305"/>
      <c r="B27" s="1306"/>
      <c r="C27" s="1312"/>
      <c r="D27" s="1313"/>
      <c r="E27" s="1307"/>
      <c r="F27" s="1308"/>
      <c r="G27" s="1312"/>
      <c r="H27" s="1314"/>
      <c r="I27" s="1314"/>
      <c r="J27" s="1313"/>
    </row>
    <row r="28" spans="1:10" s="419" customFormat="1" ht="26.25" customHeight="1" x14ac:dyDescent="0.25">
      <c r="A28" s="1305"/>
      <c r="B28" s="1306"/>
      <c r="C28" s="1312"/>
      <c r="D28" s="1313"/>
      <c r="E28" s="1307"/>
      <c r="F28" s="1308"/>
      <c r="G28" s="1312"/>
      <c r="H28" s="1314"/>
      <c r="I28" s="1314"/>
      <c r="J28" s="1313"/>
    </row>
    <row r="29" spans="1:10" s="419" customFormat="1" ht="26.25" customHeight="1" x14ac:dyDescent="0.25">
      <c r="A29" s="1305"/>
      <c r="B29" s="1306"/>
      <c r="C29" s="1312"/>
      <c r="D29" s="1313"/>
      <c r="E29" s="1307"/>
      <c r="F29" s="1308"/>
      <c r="G29" s="1312"/>
      <c r="H29" s="1314"/>
      <c r="I29" s="1314"/>
      <c r="J29" s="1313"/>
    </row>
    <row r="30" spans="1:10" s="419" customFormat="1" ht="26.25" customHeight="1" x14ac:dyDescent="0.25">
      <c r="A30" s="1305"/>
      <c r="B30" s="1306"/>
      <c r="C30" s="1312"/>
      <c r="D30" s="1313"/>
      <c r="E30" s="1307"/>
      <c r="F30" s="1308"/>
      <c r="G30" s="1312"/>
      <c r="H30" s="1314"/>
      <c r="I30" s="1314"/>
      <c r="J30" s="1313"/>
    </row>
    <row r="31" spans="1:10" s="419" customFormat="1" ht="26.25" customHeight="1" x14ac:dyDescent="0.25">
      <c r="A31" s="1305"/>
      <c r="B31" s="1306"/>
      <c r="C31" s="1312"/>
      <c r="D31" s="1313"/>
      <c r="E31" s="1307"/>
      <c r="F31" s="1308"/>
      <c r="G31" s="1312"/>
      <c r="H31" s="1314"/>
      <c r="I31" s="1314"/>
      <c r="J31" s="1313"/>
    </row>
    <row r="32" spans="1:10" s="419" customFormat="1" ht="26.25" customHeight="1" x14ac:dyDescent="0.25">
      <c r="A32" s="1305"/>
      <c r="B32" s="1306"/>
      <c r="C32" s="1312"/>
      <c r="D32" s="1313"/>
      <c r="E32" s="1307"/>
      <c r="F32" s="1308"/>
      <c r="G32" s="1312"/>
      <c r="H32" s="1314"/>
      <c r="I32" s="1314"/>
      <c r="J32" s="1313"/>
    </row>
    <row r="33" spans="1:10" s="419" customFormat="1" ht="26.25" customHeight="1" x14ac:dyDescent="0.25">
      <c r="A33" s="1305"/>
      <c r="B33" s="1306"/>
      <c r="C33" s="1312"/>
      <c r="D33" s="1313"/>
      <c r="E33" s="1307"/>
      <c r="F33" s="1308"/>
      <c r="G33" s="1312"/>
      <c r="H33" s="1314"/>
      <c r="I33" s="1314"/>
      <c r="J33" s="1313"/>
    </row>
    <row r="34" spans="1:10" s="419" customFormat="1" ht="26.25" customHeight="1" x14ac:dyDescent="0.25">
      <c r="A34" s="1305"/>
      <c r="B34" s="1306"/>
      <c r="C34" s="1312"/>
      <c r="D34" s="1313"/>
      <c r="E34" s="1307"/>
      <c r="F34" s="1308"/>
      <c r="G34" s="1312"/>
      <c r="H34" s="1314"/>
      <c r="I34" s="1314"/>
      <c r="J34" s="1313"/>
    </row>
    <row r="35" spans="1:10" s="419" customFormat="1" ht="26.25" customHeight="1" x14ac:dyDescent="0.25">
      <c r="A35" s="1305"/>
      <c r="B35" s="1306"/>
      <c r="C35" s="1312"/>
      <c r="D35" s="1313"/>
      <c r="E35" s="1307"/>
      <c r="F35" s="1308"/>
      <c r="G35" s="1312"/>
      <c r="H35" s="1314"/>
      <c r="I35" s="1314"/>
      <c r="J35" s="1313"/>
    </row>
    <row r="36" spans="1:10" s="419" customFormat="1" ht="26.25" customHeight="1" x14ac:dyDescent="0.25">
      <c r="A36" s="1305"/>
      <c r="B36" s="1306"/>
      <c r="C36" s="1312"/>
      <c r="D36" s="1313"/>
      <c r="E36" s="1307"/>
      <c r="F36" s="1308"/>
      <c r="G36" s="1312"/>
      <c r="H36" s="1314"/>
      <c r="I36" s="1314"/>
      <c r="J36" s="1313"/>
    </row>
  </sheetData>
  <sheetProtection selectLockedCells="1"/>
  <mergeCells count="92">
    <mergeCell ref="H15:J15"/>
    <mergeCell ref="A11:B11"/>
    <mergeCell ref="A12:B12"/>
    <mergeCell ref="A13:B13"/>
    <mergeCell ref="A14:B14"/>
    <mergeCell ref="A15:B15"/>
    <mergeCell ref="F12:G12"/>
    <mergeCell ref="F13:G13"/>
    <mergeCell ref="F14:G14"/>
    <mergeCell ref="A32:B32"/>
    <mergeCell ref="A33:B33"/>
    <mergeCell ref="A34:B34"/>
    <mergeCell ref="A35:B35"/>
    <mergeCell ref="A36:B36"/>
    <mergeCell ref="C36:D36"/>
    <mergeCell ref="C27:D27"/>
    <mergeCell ref="C28:D28"/>
    <mergeCell ref="C29:D29"/>
    <mergeCell ref="C30:D30"/>
    <mergeCell ref="C31:D31"/>
    <mergeCell ref="E36:F36"/>
    <mergeCell ref="E27:F27"/>
    <mergeCell ref="E28:F28"/>
    <mergeCell ref="F20:G20"/>
    <mergeCell ref="F21:G21"/>
    <mergeCell ref="G36:J36"/>
    <mergeCell ref="G27:J27"/>
    <mergeCell ref="G28:J28"/>
    <mergeCell ref="G29:J29"/>
    <mergeCell ref="G30:J30"/>
    <mergeCell ref="G31:J31"/>
    <mergeCell ref="G33:J33"/>
    <mergeCell ref="G34:J34"/>
    <mergeCell ref="G35:J35"/>
    <mergeCell ref="H21:J21"/>
    <mergeCell ref="E32:F32"/>
    <mergeCell ref="H19:J19"/>
    <mergeCell ref="H20:J20"/>
    <mergeCell ref="F18:G18"/>
    <mergeCell ref="F19:G19"/>
    <mergeCell ref="F17:G17"/>
    <mergeCell ref="H17:J17"/>
    <mergeCell ref="H18:J18"/>
    <mergeCell ref="C6:D6"/>
    <mergeCell ref="C5:D5"/>
    <mergeCell ref="H5:I5"/>
    <mergeCell ref="F5:G5"/>
    <mergeCell ref="F11:G11"/>
    <mergeCell ref="A8:J8"/>
    <mergeCell ref="A7:J7"/>
    <mergeCell ref="A10:B10"/>
    <mergeCell ref="H10:J10"/>
    <mergeCell ref="F10:G10"/>
    <mergeCell ref="I2:J2"/>
    <mergeCell ref="A1:J1"/>
    <mergeCell ref="H4:I4"/>
    <mergeCell ref="C3:J3"/>
    <mergeCell ref="B4:G4"/>
    <mergeCell ref="G32:J32"/>
    <mergeCell ref="H11:J11"/>
    <mergeCell ref="C32:D32"/>
    <mergeCell ref="A18:B18"/>
    <mergeCell ref="A19:B19"/>
    <mergeCell ref="A20:B20"/>
    <mergeCell ref="H16:J16"/>
    <mergeCell ref="F15:G15"/>
    <mergeCell ref="F16:G16"/>
    <mergeCell ref="H12:J12"/>
    <mergeCell ref="H13:J13"/>
    <mergeCell ref="H14:J14"/>
    <mergeCell ref="A16:B16"/>
    <mergeCell ref="A17:B17"/>
    <mergeCell ref="A26:B26"/>
    <mergeCell ref="A29:B29"/>
    <mergeCell ref="E33:F33"/>
    <mergeCell ref="E34:F34"/>
    <mergeCell ref="E35:F35"/>
    <mergeCell ref="C33:D33"/>
    <mergeCell ref="C34:D34"/>
    <mergeCell ref="C35:D35"/>
    <mergeCell ref="A21:B21"/>
    <mergeCell ref="A30:B30"/>
    <mergeCell ref="A31:B31"/>
    <mergeCell ref="E29:F29"/>
    <mergeCell ref="E30:F30"/>
    <mergeCell ref="E31:F31"/>
    <mergeCell ref="E26:F26"/>
    <mergeCell ref="A27:B27"/>
    <mergeCell ref="A28:B28"/>
    <mergeCell ref="C26:D26"/>
    <mergeCell ref="A24:J24"/>
    <mergeCell ref="G26:J26"/>
  </mergeCells>
  <printOptions horizontalCentered="1"/>
  <pageMargins left="0.19685039370078741" right="0.19685039370078741" top="0.35433070866141736" bottom="0.35433070866141736" header="0.11811023622047245" footer="0.11811023622047245"/>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1">
    <tabColor rgb="FFC00000"/>
  </sheetPr>
  <dimension ref="A1:M45"/>
  <sheetViews>
    <sheetView showGridLines="0" topLeftCell="A5" workbookViewId="0">
      <selection activeCell="E19" sqref="E19"/>
    </sheetView>
  </sheetViews>
  <sheetFormatPr baseColWidth="10" defaultRowHeight="15" x14ac:dyDescent="0.25"/>
  <cols>
    <col min="1" max="1" width="0.85546875" customWidth="1"/>
    <col min="2" max="2" width="0.7109375" customWidth="1"/>
    <col min="3" max="12" width="9" customWidth="1"/>
    <col min="13" max="13" width="0.42578125" customWidth="1"/>
  </cols>
  <sheetData>
    <row r="1" spans="1:13" ht="6.75" customHeight="1" thickBot="1" x14ac:dyDescent="0.3">
      <c r="A1" s="209"/>
      <c r="B1" s="209"/>
      <c r="C1" s="209"/>
      <c r="D1" s="209"/>
      <c r="E1" s="209"/>
      <c r="F1" s="209"/>
      <c r="G1" s="209"/>
      <c r="H1" s="209"/>
      <c r="I1" s="209"/>
      <c r="J1" s="209"/>
      <c r="K1" s="209"/>
      <c r="L1" s="209"/>
      <c r="M1" s="209"/>
    </row>
    <row r="2" spans="1:13" ht="4.5" customHeight="1" x14ac:dyDescent="0.25">
      <c r="A2" s="209"/>
      <c r="B2" s="355"/>
      <c r="C2" s="356"/>
      <c r="D2" s="356"/>
      <c r="E2" s="356"/>
      <c r="F2" s="356"/>
      <c r="G2" s="356"/>
      <c r="H2" s="356"/>
      <c r="I2" s="356"/>
      <c r="J2" s="356"/>
      <c r="K2" s="356"/>
      <c r="L2" s="356"/>
      <c r="M2" s="357"/>
    </row>
    <row r="3" spans="1:13" x14ac:dyDescent="0.25">
      <c r="A3" s="209"/>
      <c r="B3" s="358"/>
      <c r="C3" s="359"/>
      <c r="D3" s="360"/>
      <c r="E3" s="360"/>
      <c r="F3" s="360"/>
      <c r="G3" s="360"/>
      <c r="H3" s="360"/>
      <c r="I3" s="360"/>
      <c r="J3" s="360"/>
      <c r="K3" s="360"/>
      <c r="L3" s="361"/>
      <c r="M3" s="362"/>
    </row>
    <row r="4" spans="1:13" ht="15.75" x14ac:dyDescent="0.25">
      <c r="A4" s="209"/>
      <c r="B4" s="358"/>
      <c r="C4" s="363"/>
      <c r="D4" s="487"/>
      <c r="E4" s="487"/>
      <c r="F4" s="487"/>
      <c r="G4" s="487"/>
      <c r="H4" s="487"/>
      <c r="I4" s="487"/>
      <c r="J4" s="487"/>
      <c r="K4" s="487"/>
      <c r="L4" s="364"/>
      <c r="M4" s="362"/>
    </row>
    <row r="5" spans="1:13" x14ac:dyDescent="0.25">
      <c r="A5" s="209"/>
      <c r="B5" s="358"/>
      <c r="C5" s="363"/>
      <c r="D5" s="291"/>
      <c r="E5" s="291"/>
      <c r="F5" s="291"/>
      <c r="G5" s="291"/>
      <c r="H5" s="291"/>
      <c r="I5" s="291"/>
      <c r="J5" s="291"/>
      <c r="K5" s="291"/>
      <c r="L5" s="364"/>
      <c r="M5" s="362"/>
    </row>
    <row r="6" spans="1:13" ht="15.75" x14ac:dyDescent="0.25">
      <c r="A6" s="209"/>
      <c r="B6" s="358"/>
      <c r="C6" s="363"/>
      <c r="D6" s="488"/>
      <c r="E6" s="488"/>
      <c r="F6" s="488"/>
      <c r="G6" s="488"/>
      <c r="H6" s="488"/>
      <c r="I6" s="488"/>
      <c r="J6" s="488"/>
      <c r="K6" s="488"/>
      <c r="L6" s="364"/>
      <c r="M6" s="362"/>
    </row>
    <row r="7" spans="1:13" x14ac:dyDescent="0.25">
      <c r="A7" s="209"/>
      <c r="B7" s="358"/>
      <c r="C7" s="363"/>
      <c r="D7" s="291"/>
      <c r="E7" s="291"/>
      <c r="F7" s="291"/>
      <c r="G7" s="291"/>
      <c r="H7" s="291"/>
      <c r="I7" s="291"/>
      <c r="J7" s="291"/>
      <c r="K7" s="291"/>
      <c r="L7" s="364"/>
      <c r="M7" s="362"/>
    </row>
    <row r="8" spans="1:13" ht="15.75" x14ac:dyDescent="0.25">
      <c r="A8" s="209"/>
      <c r="B8" s="358"/>
      <c r="C8" s="363"/>
      <c r="D8" s="487"/>
      <c r="E8" s="487"/>
      <c r="F8" s="487"/>
      <c r="G8" s="487"/>
      <c r="H8" s="487"/>
      <c r="I8" s="487"/>
      <c r="J8" s="487"/>
      <c r="K8" s="487"/>
      <c r="L8" s="364"/>
      <c r="M8" s="362"/>
    </row>
    <row r="9" spans="1:13" x14ac:dyDescent="0.25">
      <c r="A9" s="209"/>
      <c r="B9" s="358"/>
      <c r="C9" s="363"/>
      <c r="D9" s="291"/>
      <c r="E9" s="291"/>
      <c r="F9" s="291"/>
      <c r="G9" s="291"/>
      <c r="H9" s="291"/>
      <c r="I9" s="291"/>
      <c r="J9" s="291"/>
      <c r="K9" s="291"/>
      <c r="L9" s="364"/>
      <c r="M9" s="362"/>
    </row>
    <row r="10" spans="1:13" x14ac:dyDescent="0.25">
      <c r="A10" s="209"/>
      <c r="B10" s="358"/>
      <c r="C10" s="363"/>
      <c r="D10" s="291"/>
      <c r="E10" s="291"/>
      <c r="F10" s="291"/>
      <c r="G10" s="291"/>
      <c r="H10" s="291"/>
      <c r="I10" s="291"/>
      <c r="J10" s="291"/>
      <c r="K10" s="291"/>
      <c r="L10" s="364"/>
      <c r="M10" s="362"/>
    </row>
    <row r="11" spans="1:13" x14ac:dyDescent="0.25">
      <c r="A11" s="209"/>
      <c r="B11" s="358"/>
      <c r="C11" s="363"/>
      <c r="D11" s="291"/>
      <c r="E11" s="291"/>
      <c r="F11" s="291"/>
      <c r="G11" s="291"/>
      <c r="H11" s="291"/>
      <c r="I11" s="291"/>
      <c r="J11" s="291"/>
      <c r="K11" s="291"/>
      <c r="L11" s="364"/>
      <c r="M11" s="362"/>
    </row>
    <row r="12" spans="1:13" x14ac:dyDescent="0.25">
      <c r="A12" s="209"/>
      <c r="B12" s="358"/>
      <c r="C12" s="363"/>
      <c r="D12" s="291"/>
      <c r="E12" s="291"/>
      <c r="F12" s="291"/>
      <c r="G12" s="291"/>
      <c r="H12" s="291"/>
      <c r="I12" s="291"/>
      <c r="J12" s="291"/>
      <c r="K12" s="291"/>
      <c r="L12" s="364"/>
      <c r="M12" s="362"/>
    </row>
    <row r="13" spans="1:13" x14ac:dyDescent="0.25">
      <c r="A13" s="209"/>
      <c r="B13" s="358"/>
      <c r="C13" s="363"/>
      <c r="D13" s="291"/>
      <c r="E13" s="291"/>
      <c r="F13" s="291"/>
      <c r="G13" s="291"/>
      <c r="H13" s="291"/>
      <c r="I13" s="291"/>
      <c r="J13" s="291"/>
      <c r="K13" s="291"/>
      <c r="L13" s="364"/>
      <c r="M13" s="362"/>
    </row>
    <row r="14" spans="1:13" x14ac:dyDescent="0.25">
      <c r="A14" s="209"/>
      <c r="B14" s="358"/>
      <c r="C14" s="363"/>
      <c r="D14" s="291"/>
      <c r="E14" s="291"/>
      <c r="F14" s="291"/>
      <c r="G14" s="291"/>
      <c r="H14" s="291"/>
      <c r="I14" s="291"/>
      <c r="J14" s="291"/>
      <c r="K14" s="291"/>
      <c r="L14" s="364"/>
      <c r="M14" s="362"/>
    </row>
    <row r="15" spans="1:13" x14ac:dyDescent="0.25">
      <c r="A15" s="209"/>
      <c r="B15" s="358"/>
      <c r="C15" s="363"/>
      <c r="D15" s="291"/>
      <c r="E15" s="291"/>
      <c r="F15" s="291"/>
      <c r="G15" s="291"/>
      <c r="H15" s="291"/>
      <c r="I15" s="291"/>
      <c r="J15" s="291"/>
      <c r="K15" s="291"/>
      <c r="L15" s="364"/>
      <c r="M15" s="362"/>
    </row>
    <row r="16" spans="1:13" x14ac:dyDescent="0.25">
      <c r="A16" s="209"/>
      <c r="B16" s="358"/>
      <c r="C16" s="363"/>
      <c r="D16" s="291"/>
      <c r="E16" s="291"/>
      <c r="F16" s="291"/>
      <c r="G16" s="291"/>
      <c r="H16" s="291"/>
      <c r="I16" s="291"/>
      <c r="J16" s="291"/>
      <c r="K16" s="291"/>
      <c r="L16" s="364"/>
      <c r="M16" s="362"/>
    </row>
    <row r="17" spans="1:13" x14ac:dyDescent="0.25">
      <c r="A17" s="209"/>
      <c r="B17" s="358"/>
      <c r="C17" s="363"/>
      <c r="D17" s="291"/>
      <c r="E17" s="291"/>
      <c r="F17" s="291"/>
      <c r="G17" s="291"/>
      <c r="H17" s="291"/>
      <c r="I17" s="291"/>
      <c r="J17" s="291"/>
      <c r="K17" s="291"/>
      <c r="L17" s="364"/>
      <c r="M17" s="362"/>
    </row>
    <row r="18" spans="1:13" x14ac:dyDescent="0.25">
      <c r="A18" s="209"/>
      <c r="B18" s="358"/>
      <c r="C18" s="363"/>
      <c r="D18" s="291"/>
      <c r="E18" s="291"/>
      <c r="F18" s="291"/>
      <c r="G18" s="291"/>
      <c r="H18" s="291"/>
      <c r="I18" s="291"/>
      <c r="J18" s="291"/>
      <c r="K18" s="291"/>
      <c r="L18" s="364"/>
      <c r="M18" s="362"/>
    </row>
    <row r="19" spans="1:13" x14ac:dyDescent="0.25">
      <c r="A19" s="209"/>
      <c r="B19" s="358"/>
      <c r="C19" s="363"/>
      <c r="D19" s="291"/>
      <c r="E19" s="291"/>
      <c r="F19" s="291"/>
      <c r="G19" s="291"/>
      <c r="H19" s="291"/>
      <c r="I19" s="291"/>
      <c r="J19" s="291"/>
      <c r="K19" s="291"/>
      <c r="L19" s="364"/>
      <c r="M19" s="362"/>
    </row>
    <row r="20" spans="1:13" x14ac:dyDescent="0.25">
      <c r="A20" s="209"/>
      <c r="B20" s="358"/>
      <c r="C20" s="363"/>
      <c r="D20" s="291"/>
      <c r="E20" s="291"/>
      <c r="F20" s="291"/>
      <c r="G20" s="291"/>
      <c r="H20" s="291"/>
      <c r="I20" s="291"/>
      <c r="J20" s="291"/>
      <c r="K20" s="291"/>
      <c r="L20" s="364"/>
      <c r="M20" s="362"/>
    </row>
    <row r="21" spans="1:13" x14ac:dyDescent="0.25">
      <c r="A21" s="209"/>
      <c r="B21" s="358"/>
      <c r="C21" s="363"/>
      <c r="D21" s="291"/>
      <c r="E21" s="2056" t="s">
        <v>1702</v>
      </c>
      <c r="F21" s="2057"/>
      <c r="G21" s="2057"/>
      <c r="H21" s="2057"/>
      <c r="I21" s="2057"/>
      <c r="J21" s="2057"/>
      <c r="K21" s="291"/>
      <c r="L21" s="364"/>
      <c r="M21" s="362"/>
    </row>
    <row r="22" spans="1:13" x14ac:dyDescent="0.25">
      <c r="A22" s="209"/>
      <c r="B22" s="358"/>
      <c r="C22" s="363"/>
      <c r="D22" s="291"/>
      <c r="E22" s="2057"/>
      <c r="F22" s="2057"/>
      <c r="G22" s="2057"/>
      <c r="H22" s="2057"/>
      <c r="I22" s="2057"/>
      <c r="J22" s="2057"/>
      <c r="K22" s="291"/>
      <c r="L22" s="364"/>
      <c r="M22" s="362"/>
    </row>
    <row r="23" spans="1:13" x14ac:dyDescent="0.25">
      <c r="A23" s="209"/>
      <c r="B23" s="358"/>
      <c r="C23" s="363"/>
      <c r="D23" s="291"/>
      <c r="E23" s="2057"/>
      <c r="F23" s="2057"/>
      <c r="G23" s="2057"/>
      <c r="H23" s="2057"/>
      <c r="I23" s="2057"/>
      <c r="J23" s="2057"/>
      <c r="K23" s="291"/>
      <c r="L23" s="364"/>
      <c r="M23" s="362"/>
    </row>
    <row r="24" spans="1:13" x14ac:dyDescent="0.25">
      <c r="A24" s="209"/>
      <c r="B24" s="358"/>
      <c r="C24" s="363"/>
      <c r="D24" s="291"/>
      <c r="E24" s="2057"/>
      <c r="F24" s="2057"/>
      <c r="G24" s="2057"/>
      <c r="H24" s="2057"/>
      <c r="I24" s="2057"/>
      <c r="J24" s="2057"/>
      <c r="K24" s="291"/>
      <c r="L24" s="364"/>
      <c r="M24" s="362"/>
    </row>
    <row r="25" spans="1:13" x14ac:dyDescent="0.25">
      <c r="A25" s="209"/>
      <c r="B25" s="358"/>
      <c r="C25" s="363"/>
      <c r="D25" s="291"/>
      <c r="E25" s="291"/>
      <c r="F25" s="291"/>
      <c r="G25" s="291"/>
      <c r="H25" s="291"/>
      <c r="I25" s="291"/>
      <c r="J25" s="291"/>
      <c r="K25" s="291"/>
      <c r="L25" s="364"/>
      <c r="M25" s="362"/>
    </row>
    <row r="26" spans="1:13" x14ac:dyDescent="0.25">
      <c r="A26" s="209"/>
      <c r="B26" s="358"/>
      <c r="C26" s="363"/>
      <c r="D26" s="291"/>
      <c r="K26" s="291"/>
      <c r="L26" s="364"/>
      <c r="M26" s="362"/>
    </row>
    <row r="27" spans="1:13" x14ac:dyDescent="0.25">
      <c r="A27" s="209"/>
      <c r="B27" s="358"/>
      <c r="C27" s="363"/>
      <c r="D27" s="291"/>
      <c r="K27" s="291"/>
      <c r="L27" s="364"/>
      <c r="M27" s="362"/>
    </row>
    <row r="28" spans="1:13" x14ac:dyDescent="0.25">
      <c r="A28" s="209"/>
      <c r="B28" s="358"/>
      <c r="C28" s="363"/>
      <c r="D28" s="291"/>
      <c r="K28" s="291"/>
      <c r="L28" s="364"/>
      <c r="M28" s="362"/>
    </row>
    <row r="29" spans="1:13" x14ac:dyDescent="0.25">
      <c r="A29" s="209"/>
      <c r="B29" s="358"/>
      <c r="C29" s="363"/>
      <c r="D29" s="291"/>
      <c r="K29" s="291"/>
      <c r="L29" s="364"/>
      <c r="M29" s="362"/>
    </row>
    <row r="30" spans="1:13" x14ac:dyDescent="0.25">
      <c r="A30" s="209"/>
      <c r="B30" s="358"/>
      <c r="C30" s="363"/>
      <c r="D30" s="291"/>
      <c r="E30" s="291"/>
      <c r="F30" s="291"/>
      <c r="G30" s="291"/>
      <c r="H30" s="291"/>
      <c r="I30" s="291"/>
      <c r="J30" s="291"/>
      <c r="K30" s="291"/>
      <c r="L30" s="364"/>
      <c r="M30" s="362"/>
    </row>
    <row r="31" spans="1:13" ht="18.75" x14ac:dyDescent="0.3">
      <c r="A31" s="209"/>
      <c r="B31" s="358"/>
      <c r="C31" s="363"/>
      <c r="D31" s="291"/>
      <c r="E31" s="489"/>
      <c r="F31" s="489"/>
      <c r="G31" s="489"/>
      <c r="H31" s="489"/>
      <c r="I31" s="489"/>
      <c r="J31" s="489"/>
      <c r="K31" s="291"/>
      <c r="L31" s="364"/>
      <c r="M31" s="362"/>
    </row>
    <row r="32" spans="1:13" x14ac:dyDescent="0.25">
      <c r="A32" s="209"/>
      <c r="B32" s="358"/>
      <c r="C32" s="363"/>
      <c r="D32" s="291"/>
      <c r="E32" s="291"/>
      <c r="F32" s="291"/>
      <c r="G32" s="291"/>
      <c r="H32" s="291"/>
      <c r="I32" s="291"/>
      <c r="J32" s="291"/>
      <c r="K32" s="291"/>
      <c r="L32" s="364"/>
      <c r="M32" s="362"/>
    </row>
    <row r="33" spans="1:13" x14ac:dyDescent="0.25">
      <c r="A33" s="209"/>
      <c r="B33" s="358"/>
      <c r="C33" s="363"/>
      <c r="D33" s="291"/>
      <c r="E33" s="291"/>
      <c r="F33" s="291"/>
      <c r="G33" s="291"/>
      <c r="H33" s="291"/>
      <c r="I33" s="291"/>
      <c r="J33" s="291"/>
      <c r="K33" s="291"/>
      <c r="L33" s="364"/>
      <c r="M33" s="362"/>
    </row>
    <row r="34" spans="1:13" x14ac:dyDescent="0.25">
      <c r="A34" s="209"/>
      <c r="B34" s="358"/>
      <c r="C34" s="363"/>
      <c r="D34" s="291"/>
      <c r="E34" s="291"/>
      <c r="F34" s="291"/>
      <c r="G34" s="291"/>
      <c r="H34" s="291"/>
      <c r="I34" s="291"/>
      <c r="J34" s="291"/>
      <c r="K34" s="291"/>
      <c r="L34" s="364"/>
      <c r="M34" s="362"/>
    </row>
    <row r="35" spans="1:13" x14ac:dyDescent="0.25">
      <c r="A35" s="209"/>
      <c r="B35" s="358"/>
      <c r="C35" s="363"/>
      <c r="D35" s="291"/>
      <c r="E35" s="291"/>
      <c r="F35" s="291"/>
      <c r="G35" s="291"/>
      <c r="H35" s="291"/>
      <c r="I35" s="291"/>
      <c r="J35" s="291"/>
      <c r="K35" s="291"/>
      <c r="L35" s="364"/>
      <c r="M35" s="362"/>
    </row>
    <row r="36" spans="1:13" x14ac:dyDescent="0.25">
      <c r="A36" s="209"/>
      <c r="B36" s="358"/>
      <c r="C36" s="363"/>
      <c r="D36" s="291"/>
      <c r="E36" s="291"/>
      <c r="F36" s="291"/>
      <c r="G36" s="291"/>
      <c r="H36" s="291"/>
      <c r="I36" s="291"/>
      <c r="J36" s="291"/>
      <c r="K36" s="291"/>
      <c r="L36" s="364"/>
      <c r="M36" s="362"/>
    </row>
    <row r="37" spans="1:13" x14ac:dyDescent="0.25">
      <c r="A37" s="209"/>
      <c r="B37" s="358"/>
      <c r="C37" s="363"/>
      <c r="D37" s="291"/>
      <c r="E37" s="291"/>
      <c r="F37" s="291"/>
      <c r="G37" s="291"/>
      <c r="H37" s="291"/>
      <c r="I37" s="291"/>
      <c r="J37" s="291"/>
      <c r="K37" s="291"/>
      <c r="L37" s="364"/>
      <c r="M37" s="362"/>
    </row>
    <row r="38" spans="1:13" x14ac:dyDescent="0.25">
      <c r="A38" s="209"/>
      <c r="B38" s="358"/>
      <c r="C38" s="363"/>
      <c r="D38" s="291"/>
      <c r="E38" s="291"/>
      <c r="F38" s="291"/>
      <c r="G38" s="291"/>
      <c r="H38" s="291"/>
      <c r="I38" s="291"/>
      <c r="J38" s="291"/>
      <c r="K38" s="291"/>
      <c r="L38" s="364"/>
      <c r="M38" s="362"/>
    </row>
    <row r="39" spans="1:13" x14ac:dyDescent="0.25">
      <c r="A39" s="209"/>
      <c r="B39" s="358"/>
      <c r="C39" s="363"/>
      <c r="D39" s="291"/>
      <c r="E39" s="291"/>
      <c r="F39" s="291"/>
      <c r="G39" s="291"/>
      <c r="H39" s="291"/>
      <c r="I39" s="291"/>
      <c r="J39" s="291"/>
      <c r="K39" s="291"/>
      <c r="L39" s="364"/>
      <c r="M39" s="362"/>
    </row>
    <row r="40" spans="1:13" x14ac:dyDescent="0.25">
      <c r="A40" s="209"/>
      <c r="B40" s="358"/>
      <c r="C40" s="363"/>
      <c r="D40" s="291"/>
      <c r="E40" s="291"/>
      <c r="F40" s="291"/>
      <c r="G40" s="291"/>
      <c r="H40" s="291"/>
      <c r="I40" s="291"/>
      <c r="J40" s="291"/>
      <c r="K40" s="291"/>
      <c r="L40" s="364"/>
      <c r="M40" s="362"/>
    </row>
    <row r="41" spans="1:13" x14ac:dyDescent="0.25">
      <c r="A41" s="209"/>
      <c r="B41" s="358"/>
      <c r="C41" s="363"/>
      <c r="D41" s="291"/>
      <c r="E41" s="291"/>
      <c r="F41" s="291"/>
      <c r="G41" s="291"/>
      <c r="H41" s="291"/>
      <c r="I41" s="291"/>
      <c r="J41" s="291"/>
      <c r="K41" s="291"/>
      <c r="L41" s="364"/>
      <c r="M41" s="362"/>
    </row>
    <row r="42" spans="1:13" x14ac:dyDescent="0.25">
      <c r="A42" s="209"/>
      <c r="B42" s="358"/>
      <c r="C42" s="363"/>
      <c r="D42" s="291"/>
      <c r="E42" s="291"/>
      <c r="F42" s="291"/>
      <c r="G42" s="291"/>
      <c r="H42" s="291"/>
      <c r="I42" s="291"/>
      <c r="J42" s="291"/>
      <c r="K42" s="291"/>
      <c r="L42" s="364"/>
      <c r="M42" s="362"/>
    </row>
    <row r="43" spans="1:13" x14ac:dyDescent="0.25">
      <c r="A43" s="209"/>
      <c r="B43" s="358"/>
      <c r="C43" s="363"/>
      <c r="D43" s="291"/>
      <c r="E43" s="291"/>
      <c r="F43" s="291"/>
      <c r="G43" s="291"/>
      <c r="H43" s="291"/>
      <c r="I43" s="291"/>
      <c r="J43" s="291"/>
      <c r="K43" s="291"/>
      <c r="L43" s="364"/>
      <c r="M43" s="362"/>
    </row>
    <row r="44" spans="1:13" x14ac:dyDescent="0.25">
      <c r="A44" s="209"/>
      <c r="B44" s="358"/>
      <c r="C44" s="365"/>
      <c r="D44" s="366"/>
      <c r="E44" s="366"/>
      <c r="F44" s="366"/>
      <c r="G44" s="366"/>
      <c r="H44" s="366"/>
      <c r="I44" s="366"/>
      <c r="J44" s="366"/>
      <c r="K44" s="366"/>
      <c r="L44" s="367"/>
      <c r="M44" s="362"/>
    </row>
    <row r="45" spans="1:13" ht="4.5" customHeight="1" thickBot="1" x14ac:dyDescent="0.3">
      <c r="A45" s="209"/>
      <c r="B45" s="368"/>
      <c r="C45" s="369"/>
      <c r="D45" s="369"/>
      <c r="E45" s="369"/>
      <c r="F45" s="369"/>
      <c r="G45" s="369"/>
      <c r="H45" s="369"/>
      <c r="I45" s="369"/>
      <c r="J45" s="369"/>
      <c r="K45" s="369"/>
      <c r="L45" s="369"/>
      <c r="M45" s="370"/>
    </row>
  </sheetData>
  <mergeCells count="1">
    <mergeCell ref="E21:J24"/>
  </mergeCells>
  <pageMargins left="0.7" right="0.7" top="0.75" bottom="0.75" header="0.3" footer="0.3"/>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2">
    <tabColor rgb="FFC00000"/>
  </sheetPr>
  <dimension ref="A1:M46"/>
  <sheetViews>
    <sheetView showGridLines="0" topLeftCell="A15" workbookViewId="0">
      <selection activeCell="E19" sqref="E19"/>
    </sheetView>
  </sheetViews>
  <sheetFormatPr baseColWidth="10" defaultRowHeight="15" x14ac:dyDescent="0.25"/>
  <cols>
    <col min="1" max="1" width="0.85546875" customWidth="1"/>
    <col min="2" max="2" width="0.7109375" customWidth="1"/>
    <col min="3" max="12" width="9" customWidth="1"/>
    <col min="13" max="13" width="0.85546875" customWidth="1"/>
  </cols>
  <sheetData>
    <row r="1" spans="1:13" ht="5.25" customHeight="1" thickBot="1" x14ac:dyDescent="0.3">
      <c r="A1" s="209"/>
      <c r="B1" s="209"/>
      <c r="C1" s="209"/>
      <c r="D1" s="209"/>
      <c r="E1" s="209"/>
      <c r="F1" s="209"/>
      <c r="G1" s="209"/>
      <c r="H1" s="209"/>
      <c r="I1" s="209"/>
      <c r="J1" s="209"/>
      <c r="K1" s="209"/>
      <c r="L1" s="209"/>
      <c r="M1" s="209"/>
    </row>
    <row r="2" spans="1:13" ht="3.75" customHeight="1" x14ac:dyDescent="0.25">
      <c r="A2" s="209"/>
      <c r="B2" s="355"/>
      <c r="C2" s="356"/>
      <c r="D2" s="356"/>
      <c r="E2" s="356"/>
      <c r="F2" s="356"/>
      <c r="G2" s="356"/>
      <c r="H2" s="356"/>
      <c r="I2" s="356"/>
      <c r="J2" s="356"/>
      <c r="K2" s="356"/>
      <c r="L2" s="356"/>
      <c r="M2" s="357"/>
    </row>
    <row r="3" spans="1:13" x14ac:dyDescent="0.25">
      <c r="A3" s="209"/>
      <c r="B3" s="358"/>
      <c r="C3" s="359"/>
      <c r="D3" s="360"/>
      <c r="E3" s="360"/>
      <c r="F3" s="360"/>
      <c r="G3" s="360"/>
      <c r="H3" s="360"/>
      <c r="I3" s="360"/>
      <c r="J3" s="360"/>
      <c r="K3" s="360"/>
      <c r="L3" s="361"/>
      <c r="M3" s="362"/>
    </row>
    <row r="4" spans="1:13" ht="15.75" x14ac:dyDescent="0.25">
      <c r="A4" s="209"/>
      <c r="B4" s="358"/>
      <c r="C4" s="363"/>
      <c r="D4" s="487"/>
      <c r="E4" s="487"/>
      <c r="F4" s="487"/>
      <c r="G4" s="487"/>
      <c r="H4" s="487"/>
      <c r="I4" s="487"/>
      <c r="J4" s="487"/>
      <c r="K4" s="487"/>
      <c r="L4" s="364"/>
      <c r="M4" s="362"/>
    </row>
    <row r="5" spans="1:13" x14ac:dyDescent="0.25">
      <c r="A5" s="209"/>
      <c r="B5" s="358"/>
      <c r="C5" s="363"/>
      <c r="D5" s="291"/>
      <c r="E5" s="291"/>
      <c r="F5" s="291"/>
      <c r="G5" s="291"/>
      <c r="H5" s="291"/>
      <c r="I5" s="291"/>
      <c r="J5" s="291"/>
      <c r="K5" s="291"/>
      <c r="L5" s="364"/>
      <c r="M5" s="362"/>
    </row>
    <row r="6" spans="1:13" ht="15.75" x14ac:dyDescent="0.25">
      <c r="A6" s="209"/>
      <c r="B6" s="358"/>
      <c r="C6" s="363"/>
      <c r="D6" s="488"/>
      <c r="E6" s="488"/>
      <c r="F6" s="488"/>
      <c r="G6" s="488"/>
      <c r="H6" s="488"/>
      <c r="I6" s="488"/>
      <c r="J6" s="488"/>
      <c r="K6" s="488"/>
      <c r="L6" s="364"/>
      <c r="M6" s="362"/>
    </row>
    <row r="7" spans="1:13" x14ac:dyDescent="0.25">
      <c r="A7" s="209"/>
      <c r="B7" s="358"/>
      <c r="C7" s="363"/>
      <c r="D7" s="291"/>
      <c r="E7" s="291"/>
      <c r="F7" s="291"/>
      <c r="G7" s="291"/>
      <c r="H7" s="291"/>
      <c r="I7" s="291"/>
      <c r="J7" s="291"/>
      <c r="K7" s="291"/>
      <c r="L7" s="364"/>
      <c r="M7" s="362"/>
    </row>
    <row r="8" spans="1:13" ht="15.75" x14ac:dyDescent="0.25">
      <c r="A8" s="209"/>
      <c r="B8" s="358"/>
      <c r="C8" s="363"/>
      <c r="D8" s="487"/>
      <c r="E8" s="487"/>
      <c r="F8" s="487"/>
      <c r="G8" s="487"/>
      <c r="H8" s="487"/>
      <c r="I8" s="487"/>
      <c r="J8" s="487"/>
      <c r="K8" s="487"/>
      <c r="L8" s="364"/>
      <c r="M8" s="362"/>
    </row>
    <row r="9" spans="1:13" x14ac:dyDescent="0.25">
      <c r="A9" s="209"/>
      <c r="B9" s="358"/>
      <c r="C9" s="363"/>
      <c r="D9" s="291"/>
      <c r="E9" s="291"/>
      <c r="F9" s="291"/>
      <c r="G9" s="291"/>
      <c r="H9" s="291"/>
      <c r="I9" s="291"/>
      <c r="J9" s="291"/>
      <c r="K9" s="291"/>
      <c r="L9" s="364"/>
      <c r="M9" s="362"/>
    </row>
    <row r="10" spans="1:13" x14ac:dyDescent="0.25">
      <c r="A10" s="209"/>
      <c r="B10" s="358"/>
      <c r="C10" s="363"/>
      <c r="D10" s="291"/>
      <c r="E10" s="291"/>
      <c r="F10" s="291"/>
      <c r="G10" s="291"/>
      <c r="H10" s="291"/>
      <c r="I10" s="291"/>
      <c r="J10" s="291"/>
      <c r="K10" s="291"/>
      <c r="L10" s="364"/>
      <c r="M10" s="362"/>
    </row>
    <row r="11" spans="1:13" x14ac:dyDescent="0.25">
      <c r="A11" s="209"/>
      <c r="B11" s="358"/>
      <c r="C11" s="363"/>
      <c r="D11" s="291"/>
      <c r="E11" s="291"/>
      <c r="F11" s="291"/>
      <c r="G11" s="291"/>
      <c r="H11" s="291"/>
      <c r="I11" s="291"/>
      <c r="J11" s="291"/>
      <c r="K11" s="291"/>
      <c r="L11" s="364"/>
      <c r="M11" s="362"/>
    </row>
    <row r="12" spans="1:13" x14ac:dyDescent="0.25">
      <c r="A12" s="209"/>
      <c r="B12" s="358"/>
      <c r="C12" s="363"/>
      <c r="D12" s="291"/>
      <c r="E12" s="291"/>
      <c r="F12" s="291"/>
      <c r="G12" s="291"/>
      <c r="H12" s="291"/>
      <c r="I12" s="291"/>
      <c r="J12" s="291"/>
      <c r="K12" s="291"/>
      <c r="L12" s="364"/>
      <c r="M12" s="362"/>
    </row>
    <row r="13" spans="1:13" x14ac:dyDescent="0.25">
      <c r="A13" s="209"/>
      <c r="B13" s="358"/>
      <c r="C13" s="363"/>
      <c r="D13" s="291"/>
      <c r="E13" s="291"/>
      <c r="F13" s="291"/>
      <c r="G13" s="291"/>
      <c r="H13" s="291"/>
      <c r="I13" s="291"/>
      <c r="J13" s="291"/>
      <c r="K13" s="291"/>
      <c r="L13" s="364"/>
      <c r="M13" s="362"/>
    </row>
    <row r="14" spans="1:13" x14ac:dyDescent="0.25">
      <c r="A14" s="209"/>
      <c r="B14" s="358"/>
      <c r="C14" s="363"/>
      <c r="D14" s="291"/>
      <c r="E14" s="291"/>
      <c r="F14" s="291"/>
      <c r="G14" s="291"/>
      <c r="H14" s="291"/>
      <c r="I14" s="291"/>
      <c r="J14" s="291"/>
      <c r="K14" s="291"/>
      <c r="L14" s="364"/>
      <c r="M14" s="362"/>
    </row>
    <row r="15" spans="1:13" x14ac:dyDescent="0.25">
      <c r="A15" s="209"/>
      <c r="B15" s="358"/>
      <c r="C15" s="363"/>
      <c r="D15" s="291"/>
      <c r="E15" s="291"/>
      <c r="F15" s="291"/>
      <c r="G15" s="291"/>
      <c r="H15" s="291"/>
      <c r="I15" s="291"/>
      <c r="J15" s="291"/>
      <c r="K15" s="291"/>
      <c r="L15" s="364"/>
      <c r="M15" s="362"/>
    </row>
    <row r="16" spans="1:13" x14ac:dyDescent="0.25">
      <c r="A16" s="209"/>
      <c r="B16" s="358"/>
      <c r="C16" s="363"/>
      <c r="D16" s="291"/>
      <c r="E16" s="291"/>
      <c r="F16" s="291"/>
      <c r="G16" s="291"/>
      <c r="H16" s="291"/>
      <c r="I16" s="291"/>
      <c r="J16" s="291"/>
      <c r="K16" s="291"/>
      <c r="L16" s="364"/>
      <c r="M16" s="362"/>
    </row>
    <row r="17" spans="1:13" x14ac:dyDescent="0.25">
      <c r="A17" s="209"/>
      <c r="B17" s="358"/>
      <c r="C17" s="363"/>
      <c r="D17" s="291"/>
      <c r="E17" s="291"/>
      <c r="F17" s="291"/>
      <c r="G17" s="291"/>
      <c r="H17" s="291"/>
      <c r="I17" s="291"/>
      <c r="J17" s="291"/>
      <c r="K17" s="291"/>
      <c r="L17" s="364"/>
      <c r="M17" s="362"/>
    </row>
    <row r="18" spans="1:13" x14ac:dyDescent="0.25">
      <c r="A18" s="209"/>
      <c r="B18" s="358"/>
      <c r="C18" s="363"/>
      <c r="D18" s="291"/>
      <c r="E18" s="291"/>
      <c r="F18" s="291"/>
      <c r="G18" s="291"/>
      <c r="H18" s="291"/>
      <c r="I18" s="291"/>
      <c r="J18" s="291"/>
      <c r="K18" s="291"/>
      <c r="L18" s="364"/>
      <c r="M18" s="362"/>
    </row>
    <row r="19" spans="1:13" x14ac:dyDescent="0.25">
      <c r="A19" s="209"/>
      <c r="B19" s="358"/>
      <c r="C19" s="363"/>
      <c r="D19" s="291"/>
      <c r="E19" s="291"/>
      <c r="F19" s="291"/>
      <c r="G19" s="291"/>
      <c r="H19" s="291"/>
      <c r="I19" s="291"/>
      <c r="J19" s="291"/>
      <c r="K19" s="291"/>
      <c r="L19" s="364"/>
      <c r="M19" s="362"/>
    </row>
    <row r="20" spans="1:13" x14ac:dyDescent="0.25">
      <c r="A20" s="209"/>
      <c r="B20" s="358"/>
      <c r="C20" s="363"/>
      <c r="D20" s="291"/>
      <c r="E20" s="291"/>
      <c r="F20" s="291"/>
      <c r="G20" s="291"/>
      <c r="H20" s="291"/>
      <c r="I20" s="291"/>
      <c r="J20" s="291"/>
      <c r="K20" s="291"/>
      <c r="L20" s="364"/>
      <c r="M20" s="362"/>
    </row>
    <row r="21" spans="1:13" x14ac:dyDescent="0.25">
      <c r="A21" s="209"/>
      <c r="B21" s="358"/>
      <c r="C21" s="363"/>
      <c r="D21" s="291"/>
      <c r="E21" s="2056" t="s">
        <v>1703</v>
      </c>
      <c r="F21" s="2057"/>
      <c r="G21" s="2057"/>
      <c r="H21" s="2057"/>
      <c r="I21" s="2057"/>
      <c r="J21" s="2057"/>
      <c r="K21" s="291"/>
      <c r="L21" s="364"/>
      <c r="M21" s="362"/>
    </row>
    <row r="22" spans="1:13" x14ac:dyDescent="0.25">
      <c r="A22" s="209"/>
      <c r="B22" s="358"/>
      <c r="C22" s="363"/>
      <c r="D22" s="291"/>
      <c r="E22" s="2057"/>
      <c r="F22" s="2057"/>
      <c r="G22" s="2057"/>
      <c r="H22" s="2057"/>
      <c r="I22" s="2057"/>
      <c r="J22" s="2057"/>
      <c r="K22" s="291"/>
      <c r="L22" s="364"/>
      <c r="M22" s="362"/>
    </row>
    <row r="23" spans="1:13" x14ac:dyDescent="0.25">
      <c r="A23" s="209"/>
      <c r="B23" s="358"/>
      <c r="C23" s="363"/>
      <c r="D23" s="291"/>
      <c r="E23" s="2057"/>
      <c r="F23" s="2057"/>
      <c r="G23" s="2057"/>
      <c r="H23" s="2057"/>
      <c r="I23" s="2057"/>
      <c r="J23" s="2057"/>
      <c r="K23" s="291"/>
      <c r="L23" s="364"/>
      <c r="M23" s="362"/>
    </row>
    <row r="24" spans="1:13" x14ac:dyDescent="0.25">
      <c r="A24" s="209"/>
      <c r="B24" s="358"/>
      <c r="C24" s="363"/>
      <c r="D24" s="291"/>
      <c r="E24" s="2057"/>
      <c r="F24" s="2057"/>
      <c r="G24" s="2057"/>
      <c r="H24" s="2057"/>
      <c r="I24" s="2057"/>
      <c r="J24" s="2057"/>
      <c r="K24" s="291"/>
      <c r="L24" s="364"/>
      <c r="M24" s="362"/>
    </row>
    <row r="25" spans="1:13" x14ac:dyDescent="0.25">
      <c r="A25" s="209"/>
      <c r="B25" s="358"/>
      <c r="C25" s="363"/>
      <c r="D25" s="291"/>
      <c r="E25" s="291"/>
      <c r="F25" s="291"/>
      <c r="G25" s="291"/>
      <c r="H25" s="291"/>
      <c r="I25" s="291"/>
      <c r="J25" s="291"/>
      <c r="K25" s="291"/>
      <c r="L25" s="364"/>
      <c r="M25" s="362"/>
    </row>
    <row r="26" spans="1:13" x14ac:dyDescent="0.25">
      <c r="A26" s="209"/>
      <c r="B26" s="358"/>
      <c r="C26" s="363"/>
      <c r="D26" s="291"/>
      <c r="K26" s="291"/>
      <c r="L26" s="364"/>
      <c r="M26" s="362"/>
    </row>
    <row r="27" spans="1:13" x14ac:dyDescent="0.25">
      <c r="A27" s="209"/>
      <c r="B27" s="358"/>
      <c r="C27" s="363"/>
      <c r="D27" s="291"/>
      <c r="K27" s="291"/>
      <c r="L27" s="364"/>
      <c r="M27" s="362"/>
    </row>
    <row r="28" spans="1:13" x14ac:dyDescent="0.25">
      <c r="A28" s="209"/>
      <c r="B28" s="358"/>
      <c r="C28" s="363"/>
      <c r="D28" s="291"/>
      <c r="K28" s="291"/>
      <c r="L28" s="364"/>
      <c r="M28" s="362"/>
    </row>
    <row r="29" spans="1:13" x14ac:dyDescent="0.25">
      <c r="A29" s="209"/>
      <c r="B29" s="358"/>
      <c r="C29" s="363"/>
      <c r="D29" s="291"/>
      <c r="K29" s="291"/>
      <c r="L29" s="364"/>
      <c r="M29" s="362"/>
    </row>
    <row r="30" spans="1:13" x14ac:dyDescent="0.25">
      <c r="A30" s="209"/>
      <c r="B30" s="358"/>
      <c r="C30" s="363"/>
      <c r="D30" s="291"/>
      <c r="E30" s="291"/>
      <c r="F30" s="291"/>
      <c r="G30" s="291"/>
      <c r="H30" s="291"/>
      <c r="I30" s="291"/>
      <c r="J30" s="291"/>
      <c r="K30" s="291"/>
      <c r="L30" s="364"/>
      <c r="M30" s="362"/>
    </row>
    <row r="31" spans="1:13" ht="18.75" x14ac:dyDescent="0.3">
      <c r="A31" s="209"/>
      <c r="B31" s="358"/>
      <c r="C31" s="363"/>
      <c r="D31" s="291"/>
      <c r="E31" s="489"/>
      <c r="F31" s="489"/>
      <c r="G31" s="489"/>
      <c r="H31" s="489"/>
      <c r="I31" s="489"/>
      <c r="J31" s="489"/>
      <c r="K31" s="291"/>
      <c r="L31" s="364"/>
      <c r="M31" s="362"/>
    </row>
    <row r="32" spans="1:13" x14ac:dyDescent="0.25">
      <c r="A32" s="209"/>
      <c r="B32" s="358"/>
      <c r="C32" s="363"/>
      <c r="D32" s="291"/>
      <c r="E32" s="291"/>
      <c r="F32" s="291"/>
      <c r="G32" s="291"/>
      <c r="H32" s="291"/>
      <c r="I32" s="291"/>
      <c r="J32" s="291"/>
      <c r="K32" s="291"/>
      <c r="L32" s="364"/>
      <c r="M32" s="362"/>
    </row>
    <row r="33" spans="1:13" x14ac:dyDescent="0.25">
      <c r="A33" s="209"/>
      <c r="B33" s="358"/>
      <c r="C33" s="363"/>
      <c r="D33" s="291"/>
      <c r="E33" s="291"/>
      <c r="F33" s="291"/>
      <c r="G33" s="291"/>
      <c r="H33" s="291"/>
      <c r="I33" s="291"/>
      <c r="J33" s="291"/>
      <c r="K33" s="291"/>
      <c r="L33" s="364"/>
      <c r="M33" s="362"/>
    </row>
    <row r="34" spans="1:13" x14ac:dyDescent="0.25">
      <c r="A34" s="209"/>
      <c r="B34" s="358"/>
      <c r="C34" s="363"/>
      <c r="D34" s="291"/>
      <c r="E34" s="291"/>
      <c r="F34" s="291"/>
      <c r="G34" s="291"/>
      <c r="H34" s="291"/>
      <c r="I34" s="291"/>
      <c r="J34" s="291"/>
      <c r="K34" s="291"/>
      <c r="L34" s="364"/>
      <c r="M34" s="362"/>
    </row>
    <row r="35" spans="1:13" x14ac:dyDescent="0.25">
      <c r="A35" s="209"/>
      <c r="B35" s="358"/>
      <c r="C35" s="363"/>
      <c r="D35" s="291"/>
      <c r="E35" s="291"/>
      <c r="F35" s="291"/>
      <c r="G35" s="291"/>
      <c r="H35" s="291"/>
      <c r="I35" s="291"/>
      <c r="J35" s="291"/>
      <c r="K35" s="291"/>
      <c r="L35" s="364"/>
      <c r="M35" s="362"/>
    </row>
    <row r="36" spans="1:13" x14ac:dyDescent="0.25">
      <c r="A36" s="209"/>
      <c r="B36" s="358"/>
      <c r="C36" s="363"/>
      <c r="D36" s="291"/>
      <c r="E36" s="291"/>
      <c r="F36" s="291"/>
      <c r="G36" s="291"/>
      <c r="H36" s="291"/>
      <c r="I36" s="291"/>
      <c r="J36" s="291"/>
      <c r="K36" s="291"/>
      <c r="L36" s="364"/>
      <c r="M36" s="362"/>
    </row>
    <row r="37" spans="1:13" x14ac:dyDescent="0.25">
      <c r="A37" s="209"/>
      <c r="B37" s="358"/>
      <c r="C37" s="363"/>
      <c r="D37" s="291"/>
      <c r="E37" s="291"/>
      <c r="F37" s="291"/>
      <c r="G37" s="291"/>
      <c r="H37" s="291"/>
      <c r="I37" s="291"/>
      <c r="J37" s="291"/>
      <c r="K37" s="291"/>
      <c r="L37" s="364"/>
      <c r="M37" s="362"/>
    </row>
    <row r="38" spans="1:13" x14ac:dyDescent="0.25">
      <c r="A38" s="209"/>
      <c r="B38" s="358"/>
      <c r="C38" s="363"/>
      <c r="D38" s="291"/>
      <c r="E38" s="291"/>
      <c r="F38" s="291"/>
      <c r="G38" s="291"/>
      <c r="H38" s="291"/>
      <c r="I38" s="291"/>
      <c r="J38" s="291"/>
      <c r="K38" s="291"/>
      <c r="L38" s="364"/>
      <c r="M38" s="362"/>
    </row>
    <row r="39" spans="1:13" x14ac:dyDescent="0.25">
      <c r="A39" s="209"/>
      <c r="B39" s="358"/>
      <c r="C39" s="363"/>
      <c r="D39" s="291"/>
      <c r="E39" s="291"/>
      <c r="F39" s="291"/>
      <c r="G39" s="291"/>
      <c r="H39" s="291"/>
      <c r="I39" s="291"/>
      <c r="J39" s="291"/>
      <c r="K39" s="291"/>
      <c r="L39" s="364"/>
      <c r="M39" s="362"/>
    </row>
    <row r="40" spans="1:13" x14ac:dyDescent="0.25">
      <c r="A40" s="209"/>
      <c r="B40" s="358"/>
      <c r="C40" s="363"/>
      <c r="D40" s="291"/>
      <c r="E40" s="291"/>
      <c r="F40" s="291"/>
      <c r="G40" s="291"/>
      <c r="H40" s="291"/>
      <c r="I40" s="291"/>
      <c r="J40" s="291"/>
      <c r="K40" s="291"/>
      <c r="L40" s="364"/>
      <c r="M40" s="362"/>
    </row>
    <row r="41" spans="1:13" x14ac:dyDescent="0.25">
      <c r="A41" s="209"/>
      <c r="B41" s="358"/>
      <c r="C41" s="363"/>
      <c r="D41" s="291"/>
      <c r="E41" s="291"/>
      <c r="F41" s="291"/>
      <c r="G41" s="291"/>
      <c r="H41" s="291"/>
      <c r="I41" s="291"/>
      <c r="J41" s="291"/>
      <c r="K41" s="291"/>
      <c r="L41" s="364"/>
      <c r="M41" s="362"/>
    </row>
    <row r="42" spans="1:13" x14ac:dyDescent="0.25">
      <c r="A42" s="209"/>
      <c r="B42" s="358"/>
      <c r="C42" s="363"/>
      <c r="D42" s="291"/>
      <c r="E42" s="291"/>
      <c r="F42" s="291"/>
      <c r="G42" s="291"/>
      <c r="H42" s="291"/>
      <c r="I42" s="291"/>
      <c r="J42" s="291"/>
      <c r="K42" s="291"/>
      <c r="L42" s="364"/>
      <c r="M42" s="362"/>
    </row>
    <row r="43" spans="1:13" x14ac:dyDescent="0.25">
      <c r="A43" s="209"/>
      <c r="B43" s="358"/>
      <c r="C43" s="363"/>
      <c r="D43" s="291"/>
      <c r="E43" s="291"/>
      <c r="F43" s="291"/>
      <c r="G43" s="291"/>
      <c r="H43" s="291"/>
      <c r="I43" s="291"/>
      <c r="J43" s="291"/>
      <c r="K43" s="291"/>
      <c r="L43" s="364"/>
      <c r="M43" s="362"/>
    </row>
    <row r="44" spans="1:13" x14ac:dyDescent="0.25">
      <c r="A44" s="209"/>
      <c r="B44" s="358"/>
      <c r="C44" s="363"/>
      <c r="D44" s="291"/>
      <c r="E44" s="291"/>
      <c r="F44" s="291"/>
      <c r="G44" s="291"/>
      <c r="H44" s="291"/>
      <c r="I44" s="291"/>
      <c r="J44" s="291"/>
      <c r="K44" s="291"/>
      <c r="L44" s="364"/>
      <c r="M44" s="362"/>
    </row>
    <row r="45" spans="1:13" x14ac:dyDescent="0.25">
      <c r="A45" s="209"/>
      <c r="B45" s="358"/>
      <c r="C45" s="365"/>
      <c r="D45" s="366"/>
      <c r="E45" s="366"/>
      <c r="F45" s="366"/>
      <c r="G45" s="366"/>
      <c r="H45" s="366"/>
      <c r="I45" s="366"/>
      <c r="J45" s="366"/>
      <c r="K45" s="366"/>
      <c r="L45" s="367"/>
      <c r="M45" s="362"/>
    </row>
    <row r="46" spans="1:13" ht="3.75" customHeight="1" thickBot="1" x14ac:dyDescent="0.3">
      <c r="A46" s="209"/>
      <c r="B46" s="368"/>
      <c r="C46" s="369"/>
      <c r="D46" s="369"/>
      <c r="E46" s="369"/>
      <c r="F46" s="369"/>
      <c r="G46" s="369"/>
      <c r="H46" s="369"/>
      <c r="I46" s="369"/>
      <c r="J46" s="369"/>
      <c r="K46" s="369"/>
      <c r="L46" s="369"/>
      <c r="M46" s="370"/>
    </row>
  </sheetData>
  <mergeCells count="1">
    <mergeCell ref="E21:J24"/>
  </mergeCells>
  <pageMargins left="0.7" right="0.7" top="0.75" bottom="0.75" header="0.3" footer="0.3"/>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3">
    <tabColor rgb="FFC00000"/>
  </sheetPr>
  <dimension ref="A1:M46"/>
  <sheetViews>
    <sheetView showGridLines="0" topLeftCell="A15" workbookViewId="0">
      <selection activeCell="E19" sqref="E19"/>
    </sheetView>
  </sheetViews>
  <sheetFormatPr baseColWidth="10" defaultRowHeight="15" x14ac:dyDescent="0.25"/>
  <cols>
    <col min="1" max="1" width="0.85546875" customWidth="1"/>
    <col min="2" max="2" width="0.7109375" customWidth="1"/>
    <col min="3" max="12" width="9" customWidth="1"/>
    <col min="13" max="13" width="0.42578125" customWidth="1"/>
  </cols>
  <sheetData>
    <row r="1" spans="1:13" ht="5.25" customHeight="1" thickBot="1" x14ac:dyDescent="0.3">
      <c r="A1" s="209"/>
      <c r="B1" s="209"/>
      <c r="C1" s="209"/>
      <c r="D1" s="209"/>
      <c r="E1" s="209"/>
      <c r="F1" s="209"/>
      <c r="G1" s="209"/>
      <c r="H1" s="209"/>
      <c r="I1" s="209"/>
      <c r="J1" s="209"/>
      <c r="K1" s="209"/>
      <c r="L1" s="209"/>
      <c r="M1" s="209"/>
    </row>
    <row r="2" spans="1:13" ht="4.5" customHeight="1" x14ac:dyDescent="0.25">
      <c r="A2" s="209"/>
      <c r="B2" s="355"/>
      <c r="C2" s="356"/>
      <c r="D2" s="356"/>
      <c r="E2" s="356"/>
      <c r="F2" s="356"/>
      <c r="G2" s="356"/>
      <c r="H2" s="356"/>
      <c r="I2" s="356"/>
      <c r="J2" s="356"/>
      <c r="K2" s="356"/>
      <c r="L2" s="356"/>
      <c r="M2" s="357"/>
    </row>
    <row r="3" spans="1:13" x14ac:dyDescent="0.25">
      <c r="A3" s="209"/>
      <c r="B3" s="358"/>
      <c r="C3" s="359"/>
      <c r="D3" s="360"/>
      <c r="E3" s="360"/>
      <c r="F3" s="360"/>
      <c r="G3" s="360"/>
      <c r="H3" s="360"/>
      <c r="I3" s="360"/>
      <c r="J3" s="360"/>
      <c r="K3" s="360"/>
      <c r="L3" s="361"/>
      <c r="M3" s="362"/>
    </row>
    <row r="4" spans="1:13" ht="15.75" x14ac:dyDescent="0.25">
      <c r="A4" s="209"/>
      <c r="B4" s="358"/>
      <c r="C4" s="363"/>
      <c r="D4" s="487"/>
      <c r="E4" s="487"/>
      <c r="F4" s="487"/>
      <c r="G4" s="487"/>
      <c r="H4" s="487"/>
      <c r="I4" s="487"/>
      <c r="J4" s="487"/>
      <c r="K4" s="487"/>
      <c r="L4" s="364"/>
      <c r="M4" s="362"/>
    </row>
    <row r="5" spans="1:13" x14ac:dyDescent="0.25">
      <c r="A5" s="209"/>
      <c r="B5" s="358"/>
      <c r="C5" s="363"/>
      <c r="D5" s="291"/>
      <c r="E5" s="291"/>
      <c r="F5" s="291"/>
      <c r="G5" s="291"/>
      <c r="H5" s="291"/>
      <c r="I5" s="291"/>
      <c r="J5" s="291"/>
      <c r="K5" s="291"/>
      <c r="L5" s="364"/>
      <c r="M5" s="362"/>
    </row>
    <row r="6" spans="1:13" ht="15.75" x14ac:dyDescent="0.25">
      <c r="A6" s="209"/>
      <c r="B6" s="358"/>
      <c r="C6" s="363"/>
      <c r="D6" s="488"/>
      <c r="E6" s="488"/>
      <c r="F6" s="488"/>
      <c r="G6" s="488"/>
      <c r="H6" s="488"/>
      <c r="I6" s="488"/>
      <c r="J6" s="488"/>
      <c r="K6" s="488"/>
      <c r="L6" s="364"/>
      <c r="M6" s="362"/>
    </row>
    <row r="7" spans="1:13" x14ac:dyDescent="0.25">
      <c r="A7" s="209"/>
      <c r="B7" s="358"/>
      <c r="C7" s="363"/>
      <c r="D7" s="291"/>
      <c r="E7" s="291"/>
      <c r="F7" s="291"/>
      <c r="G7" s="291"/>
      <c r="H7" s="291"/>
      <c r="I7" s="291"/>
      <c r="J7" s="291"/>
      <c r="K7" s="291"/>
      <c r="L7" s="364"/>
      <c r="M7" s="362"/>
    </row>
    <row r="8" spans="1:13" ht="15.75" x14ac:dyDescent="0.25">
      <c r="A8" s="209"/>
      <c r="B8" s="358"/>
      <c r="C8" s="363"/>
      <c r="D8" s="487"/>
      <c r="E8" s="487"/>
      <c r="F8" s="487"/>
      <c r="G8" s="487"/>
      <c r="H8" s="487"/>
      <c r="I8" s="487"/>
      <c r="J8" s="487"/>
      <c r="K8" s="487"/>
      <c r="L8" s="364"/>
      <c r="M8" s="362"/>
    </row>
    <row r="9" spans="1:13" x14ac:dyDescent="0.25">
      <c r="A9" s="209"/>
      <c r="B9" s="358"/>
      <c r="C9" s="363"/>
      <c r="D9" s="291"/>
      <c r="E9" s="291"/>
      <c r="F9" s="291"/>
      <c r="G9" s="291"/>
      <c r="H9" s="291"/>
      <c r="I9" s="291"/>
      <c r="J9" s="291"/>
      <c r="K9" s="291"/>
      <c r="L9" s="364"/>
      <c r="M9" s="362"/>
    </row>
    <row r="10" spans="1:13" x14ac:dyDescent="0.25">
      <c r="A10" s="209"/>
      <c r="B10" s="358"/>
      <c r="C10" s="363"/>
      <c r="D10" s="291"/>
      <c r="E10" s="291"/>
      <c r="F10" s="291"/>
      <c r="G10" s="291"/>
      <c r="H10" s="291"/>
      <c r="I10" s="291"/>
      <c r="J10" s="291"/>
      <c r="K10" s="291"/>
      <c r="L10" s="364"/>
      <c r="M10" s="362"/>
    </row>
    <row r="11" spans="1:13" x14ac:dyDescent="0.25">
      <c r="A11" s="209"/>
      <c r="B11" s="358"/>
      <c r="C11" s="363"/>
      <c r="D11" s="291"/>
      <c r="E11" s="291"/>
      <c r="F11" s="291"/>
      <c r="G11" s="291"/>
      <c r="H11" s="291"/>
      <c r="I11" s="291"/>
      <c r="J11" s="291"/>
      <c r="K11" s="291"/>
      <c r="L11" s="364"/>
      <c r="M11" s="362"/>
    </row>
    <row r="12" spans="1:13" x14ac:dyDescent="0.25">
      <c r="A12" s="209"/>
      <c r="B12" s="358"/>
      <c r="C12" s="363"/>
      <c r="D12" s="291"/>
      <c r="E12" s="291"/>
      <c r="F12" s="291"/>
      <c r="G12" s="291"/>
      <c r="H12" s="291"/>
      <c r="I12" s="291"/>
      <c r="J12" s="291"/>
      <c r="K12" s="291"/>
      <c r="L12" s="364"/>
      <c r="M12" s="362"/>
    </row>
    <row r="13" spans="1:13" x14ac:dyDescent="0.25">
      <c r="A13" s="209"/>
      <c r="B13" s="358"/>
      <c r="C13" s="363"/>
      <c r="D13" s="291"/>
      <c r="E13" s="291"/>
      <c r="F13" s="291"/>
      <c r="G13" s="291"/>
      <c r="H13" s="291"/>
      <c r="I13" s="291"/>
      <c r="J13" s="291"/>
      <c r="K13" s="291"/>
      <c r="L13" s="364"/>
      <c r="M13" s="362"/>
    </row>
    <row r="14" spans="1:13" x14ac:dyDescent="0.25">
      <c r="A14" s="209"/>
      <c r="B14" s="358"/>
      <c r="C14" s="363"/>
      <c r="D14" s="291"/>
      <c r="E14" s="291"/>
      <c r="F14" s="291"/>
      <c r="G14" s="291"/>
      <c r="H14" s="291"/>
      <c r="I14" s="291"/>
      <c r="J14" s="291"/>
      <c r="K14" s="291"/>
      <c r="L14" s="364"/>
      <c r="M14" s="362"/>
    </row>
    <row r="15" spans="1:13" x14ac:dyDescent="0.25">
      <c r="A15" s="209"/>
      <c r="B15" s="358"/>
      <c r="C15" s="363"/>
      <c r="D15" s="291"/>
      <c r="E15" s="291"/>
      <c r="F15" s="291"/>
      <c r="G15" s="291"/>
      <c r="H15" s="291"/>
      <c r="I15" s="291"/>
      <c r="J15" s="291"/>
      <c r="K15" s="291"/>
      <c r="L15" s="364"/>
      <c r="M15" s="362"/>
    </row>
    <row r="16" spans="1:13" x14ac:dyDescent="0.25">
      <c r="A16" s="209"/>
      <c r="B16" s="358"/>
      <c r="C16" s="363"/>
      <c r="D16" s="291"/>
      <c r="E16" s="291"/>
      <c r="F16" s="291"/>
      <c r="G16" s="291"/>
      <c r="H16" s="291"/>
      <c r="I16" s="291"/>
      <c r="J16" s="291"/>
      <c r="K16" s="291"/>
      <c r="L16" s="364"/>
      <c r="M16" s="362"/>
    </row>
    <row r="17" spans="1:13" x14ac:dyDescent="0.25">
      <c r="A17" s="209"/>
      <c r="B17" s="358"/>
      <c r="C17" s="363"/>
      <c r="D17" s="291"/>
      <c r="E17" s="291"/>
      <c r="F17" s="291"/>
      <c r="G17" s="291"/>
      <c r="H17" s="291"/>
      <c r="I17" s="291"/>
      <c r="J17" s="291"/>
      <c r="K17" s="291"/>
      <c r="L17" s="364"/>
      <c r="M17" s="362"/>
    </row>
    <row r="18" spans="1:13" x14ac:dyDescent="0.25">
      <c r="A18" s="209"/>
      <c r="B18" s="358"/>
      <c r="C18" s="363"/>
      <c r="D18" s="291"/>
      <c r="E18" s="291"/>
      <c r="F18" s="291"/>
      <c r="G18" s="291"/>
      <c r="H18" s="291"/>
      <c r="I18" s="291"/>
      <c r="J18" s="291"/>
      <c r="K18" s="291"/>
      <c r="L18" s="364"/>
      <c r="M18" s="362"/>
    </row>
    <row r="19" spans="1:13" x14ac:dyDescent="0.25">
      <c r="A19" s="209"/>
      <c r="B19" s="358"/>
      <c r="C19" s="363"/>
      <c r="D19" s="291"/>
      <c r="E19" s="291"/>
      <c r="F19" s="291"/>
      <c r="G19" s="291"/>
      <c r="H19" s="291"/>
      <c r="I19" s="291"/>
      <c r="J19" s="291"/>
      <c r="K19" s="291"/>
      <c r="L19" s="364"/>
      <c r="M19" s="362"/>
    </row>
    <row r="20" spans="1:13" x14ac:dyDescent="0.25">
      <c r="A20" s="209"/>
      <c r="B20" s="358"/>
      <c r="C20" s="363"/>
      <c r="D20" s="291"/>
      <c r="E20" s="291"/>
      <c r="F20" s="291"/>
      <c r="G20" s="291"/>
      <c r="H20" s="291"/>
      <c r="I20" s="291"/>
      <c r="J20" s="291"/>
      <c r="K20" s="291"/>
      <c r="L20" s="364"/>
      <c r="M20" s="362"/>
    </row>
    <row r="21" spans="1:13" x14ac:dyDescent="0.25">
      <c r="A21" s="209"/>
      <c r="B21" s="358"/>
      <c r="C21" s="363"/>
      <c r="D21" s="291"/>
      <c r="E21" s="2056" t="s">
        <v>1704</v>
      </c>
      <c r="F21" s="2057"/>
      <c r="G21" s="2057"/>
      <c r="H21" s="2057"/>
      <c r="I21" s="2057"/>
      <c r="J21" s="2057"/>
      <c r="K21" s="291"/>
      <c r="L21" s="364"/>
      <c r="M21" s="362"/>
    </row>
    <row r="22" spans="1:13" x14ac:dyDescent="0.25">
      <c r="A22" s="209"/>
      <c r="B22" s="358"/>
      <c r="C22" s="363"/>
      <c r="D22" s="291"/>
      <c r="E22" s="2057"/>
      <c r="F22" s="2057"/>
      <c r="G22" s="2057"/>
      <c r="H22" s="2057"/>
      <c r="I22" s="2057"/>
      <c r="J22" s="2057"/>
      <c r="K22" s="291"/>
      <c r="L22" s="364"/>
      <c r="M22" s="362"/>
    </row>
    <row r="23" spans="1:13" x14ac:dyDescent="0.25">
      <c r="A23" s="209"/>
      <c r="B23" s="358"/>
      <c r="C23" s="363"/>
      <c r="D23" s="291"/>
      <c r="E23" s="2057"/>
      <c r="F23" s="2057"/>
      <c r="G23" s="2057"/>
      <c r="H23" s="2057"/>
      <c r="I23" s="2057"/>
      <c r="J23" s="2057"/>
      <c r="K23" s="291"/>
      <c r="L23" s="364"/>
      <c r="M23" s="362"/>
    </row>
    <row r="24" spans="1:13" x14ac:dyDescent="0.25">
      <c r="A24" s="209"/>
      <c r="B24" s="358"/>
      <c r="C24" s="363"/>
      <c r="D24" s="291"/>
      <c r="E24" s="2057"/>
      <c r="F24" s="2057"/>
      <c r="G24" s="2057"/>
      <c r="H24" s="2057"/>
      <c r="I24" s="2057"/>
      <c r="J24" s="2057"/>
      <c r="K24" s="291"/>
      <c r="L24" s="364"/>
      <c r="M24" s="362"/>
    </row>
    <row r="25" spans="1:13" x14ac:dyDescent="0.25">
      <c r="A25" s="209"/>
      <c r="B25" s="358"/>
      <c r="C25" s="363"/>
      <c r="D25" s="291"/>
      <c r="E25" s="291"/>
      <c r="F25" s="291"/>
      <c r="G25" s="291"/>
      <c r="H25" s="291"/>
      <c r="I25" s="291"/>
      <c r="J25" s="291"/>
      <c r="K25" s="291"/>
      <c r="L25" s="364"/>
      <c r="M25" s="362"/>
    </row>
    <row r="26" spans="1:13" x14ac:dyDescent="0.25">
      <c r="A26" s="209"/>
      <c r="B26" s="358"/>
      <c r="C26" s="363"/>
      <c r="D26" s="291"/>
      <c r="K26" s="291"/>
      <c r="L26" s="364"/>
      <c r="M26" s="362"/>
    </row>
    <row r="27" spans="1:13" x14ac:dyDescent="0.25">
      <c r="A27" s="209"/>
      <c r="B27" s="358"/>
      <c r="C27" s="363"/>
      <c r="D27" s="291"/>
      <c r="K27" s="291"/>
      <c r="L27" s="364"/>
      <c r="M27" s="362"/>
    </row>
    <row r="28" spans="1:13" x14ac:dyDescent="0.25">
      <c r="A28" s="209"/>
      <c r="B28" s="358"/>
      <c r="C28" s="363"/>
      <c r="D28" s="291"/>
      <c r="K28" s="291"/>
      <c r="L28" s="364"/>
      <c r="M28" s="362"/>
    </row>
    <row r="29" spans="1:13" x14ac:dyDescent="0.25">
      <c r="A29" s="209"/>
      <c r="B29" s="358"/>
      <c r="C29" s="363"/>
      <c r="D29" s="291"/>
      <c r="K29" s="291"/>
      <c r="L29" s="364"/>
      <c r="M29" s="362"/>
    </row>
    <row r="30" spans="1:13" x14ac:dyDescent="0.25">
      <c r="A30" s="209"/>
      <c r="B30" s="358"/>
      <c r="C30" s="363"/>
      <c r="D30" s="291"/>
      <c r="E30" s="291"/>
      <c r="F30" s="291"/>
      <c r="G30" s="291"/>
      <c r="H30" s="291"/>
      <c r="I30" s="291"/>
      <c r="J30" s="291"/>
      <c r="K30" s="291"/>
      <c r="L30" s="364"/>
      <c r="M30" s="362"/>
    </row>
    <row r="31" spans="1:13" ht="18.75" x14ac:dyDescent="0.3">
      <c r="A31" s="209"/>
      <c r="B31" s="358"/>
      <c r="C31" s="363"/>
      <c r="D31" s="291"/>
      <c r="E31" s="489"/>
      <c r="F31" s="489"/>
      <c r="G31" s="489"/>
      <c r="H31" s="489"/>
      <c r="I31" s="489"/>
      <c r="J31" s="489"/>
      <c r="K31" s="291"/>
      <c r="L31" s="364"/>
      <c r="M31" s="362"/>
    </row>
    <row r="32" spans="1:13" x14ac:dyDescent="0.25">
      <c r="A32" s="209"/>
      <c r="B32" s="358"/>
      <c r="C32" s="363"/>
      <c r="D32" s="291"/>
      <c r="E32" s="291"/>
      <c r="F32" s="291"/>
      <c r="G32" s="291"/>
      <c r="H32" s="291"/>
      <c r="I32" s="291"/>
      <c r="J32" s="291"/>
      <c r="K32" s="291"/>
      <c r="L32" s="364"/>
      <c r="M32" s="362"/>
    </row>
    <row r="33" spans="1:13" x14ac:dyDescent="0.25">
      <c r="A33" s="209"/>
      <c r="B33" s="358"/>
      <c r="C33" s="363"/>
      <c r="D33" s="291"/>
      <c r="E33" s="291"/>
      <c r="F33" s="291"/>
      <c r="G33" s="291"/>
      <c r="H33" s="291"/>
      <c r="I33" s="291"/>
      <c r="J33" s="291"/>
      <c r="K33" s="291"/>
      <c r="L33" s="364"/>
      <c r="M33" s="362"/>
    </row>
    <row r="34" spans="1:13" x14ac:dyDescent="0.25">
      <c r="A34" s="209"/>
      <c r="B34" s="358"/>
      <c r="C34" s="363"/>
      <c r="D34" s="291"/>
      <c r="E34" s="291"/>
      <c r="F34" s="291"/>
      <c r="G34" s="291"/>
      <c r="H34" s="291"/>
      <c r="I34" s="291"/>
      <c r="J34" s="291"/>
      <c r="K34" s="291"/>
      <c r="L34" s="364"/>
      <c r="M34" s="362"/>
    </row>
    <row r="35" spans="1:13" x14ac:dyDescent="0.25">
      <c r="A35" s="209"/>
      <c r="B35" s="358"/>
      <c r="C35" s="363"/>
      <c r="D35" s="291"/>
      <c r="E35" s="291"/>
      <c r="F35" s="291"/>
      <c r="G35" s="291"/>
      <c r="H35" s="291"/>
      <c r="I35" s="291"/>
      <c r="J35" s="291"/>
      <c r="K35" s="291"/>
      <c r="L35" s="364"/>
      <c r="M35" s="362"/>
    </row>
    <row r="36" spans="1:13" x14ac:dyDescent="0.25">
      <c r="A36" s="209"/>
      <c r="B36" s="358"/>
      <c r="C36" s="363"/>
      <c r="D36" s="291"/>
      <c r="E36" s="291"/>
      <c r="F36" s="291"/>
      <c r="G36" s="291"/>
      <c r="H36" s="291"/>
      <c r="I36" s="291"/>
      <c r="J36" s="291"/>
      <c r="K36" s="291"/>
      <c r="L36" s="364"/>
      <c r="M36" s="362"/>
    </row>
    <row r="37" spans="1:13" x14ac:dyDescent="0.25">
      <c r="A37" s="209"/>
      <c r="B37" s="358"/>
      <c r="C37" s="363"/>
      <c r="D37" s="291"/>
      <c r="E37" s="291"/>
      <c r="F37" s="291"/>
      <c r="G37" s="291"/>
      <c r="H37" s="291"/>
      <c r="I37" s="291"/>
      <c r="J37" s="291"/>
      <c r="K37" s="291"/>
      <c r="L37" s="364"/>
      <c r="M37" s="362"/>
    </row>
    <row r="38" spans="1:13" x14ac:dyDescent="0.25">
      <c r="A38" s="209"/>
      <c r="B38" s="358"/>
      <c r="C38" s="363"/>
      <c r="D38" s="291"/>
      <c r="E38" s="291"/>
      <c r="F38" s="291"/>
      <c r="G38" s="291"/>
      <c r="H38" s="291"/>
      <c r="I38" s="291"/>
      <c r="J38" s="291"/>
      <c r="K38" s="291"/>
      <c r="L38" s="364"/>
      <c r="M38" s="362"/>
    </row>
    <row r="39" spans="1:13" x14ac:dyDescent="0.25">
      <c r="A39" s="209"/>
      <c r="B39" s="358"/>
      <c r="C39" s="363"/>
      <c r="D39" s="291"/>
      <c r="E39" s="291"/>
      <c r="F39" s="291"/>
      <c r="G39" s="291"/>
      <c r="H39" s="291"/>
      <c r="I39" s="291"/>
      <c r="J39" s="291"/>
      <c r="K39" s="291"/>
      <c r="L39" s="364"/>
      <c r="M39" s="362"/>
    </row>
    <row r="40" spans="1:13" x14ac:dyDescent="0.25">
      <c r="A40" s="209"/>
      <c r="B40" s="358"/>
      <c r="C40" s="363"/>
      <c r="D40" s="291"/>
      <c r="E40" s="291"/>
      <c r="F40" s="291"/>
      <c r="G40" s="291"/>
      <c r="H40" s="291"/>
      <c r="I40" s="291"/>
      <c r="J40" s="291"/>
      <c r="K40" s="291"/>
      <c r="L40" s="364"/>
      <c r="M40" s="362"/>
    </row>
    <row r="41" spans="1:13" x14ac:dyDescent="0.25">
      <c r="A41" s="209"/>
      <c r="B41" s="358"/>
      <c r="C41" s="363"/>
      <c r="D41" s="291"/>
      <c r="E41" s="291"/>
      <c r="F41" s="291"/>
      <c r="G41" s="291"/>
      <c r="H41" s="291"/>
      <c r="I41" s="291"/>
      <c r="J41" s="291"/>
      <c r="K41" s="291"/>
      <c r="L41" s="364"/>
      <c r="M41" s="362"/>
    </row>
    <row r="42" spans="1:13" x14ac:dyDescent="0.25">
      <c r="A42" s="209"/>
      <c r="B42" s="358"/>
      <c r="C42" s="363"/>
      <c r="D42" s="291"/>
      <c r="E42" s="291"/>
      <c r="F42" s="291"/>
      <c r="G42" s="291"/>
      <c r="H42" s="291"/>
      <c r="I42" s="291"/>
      <c r="J42" s="291"/>
      <c r="K42" s="291"/>
      <c r="L42" s="364"/>
      <c r="M42" s="362"/>
    </row>
    <row r="43" spans="1:13" x14ac:dyDescent="0.25">
      <c r="A43" s="209"/>
      <c r="B43" s="358"/>
      <c r="C43" s="363"/>
      <c r="D43" s="291"/>
      <c r="E43" s="291"/>
      <c r="F43" s="291"/>
      <c r="G43" s="291"/>
      <c r="H43" s="291"/>
      <c r="I43" s="291"/>
      <c r="J43" s="291"/>
      <c r="K43" s="291"/>
      <c r="L43" s="364"/>
      <c r="M43" s="362"/>
    </row>
    <row r="44" spans="1:13" x14ac:dyDescent="0.25">
      <c r="A44" s="209"/>
      <c r="B44" s="358"/>
      <c r="C44" s="363"/>
      <c r="D44" s="291"/>
      <c r="E44" s="291"/>
      <c r="F44" s="291"/>
      <c r="G44" s="291"/>
      <c r="H44" s="291"/>
      <c r="I44" s="291"/>
      <c r="J44" s="291"/>
      <c r="K44" s="291"/>
      <c r="L44" s="364"/>
      <c r="M44" s="362"/>
    </row>
    <row r="45" spans="1:13" x14ac:dyDescent="0.25">
      <c r="A45" s="209"/>
      <c r="B45" s="358"/>
      <c r="C45" s="365"/>
      <c r="D45" s="366"/>
      <c r="E45" s="366"/>
      <c r="F45" s="366"/>
      <c r="G45" s="366"/>
      <c r="H45" s="366"/>
      <c r="I45" s="366"/>
      <c r="J45" s="366"/>
      <c r="K45" s="366"/>
      <c r="L45" s="367"/>
      <c r="M45" s="362"/>
    </row>
    <row r="46" spans="1:13" ht="4.5" customHeight="1" thickBot="1" x14ac:dyDescent="0.3">
      <c r="A46" s="209"/>
      <c r="B46" s="368"/>
      <c r="C46" s="369"/>
      <c r="D46" s="369"/>
      <c r="E46" s="369"/>
      <c r="F46" s="369"/>
      <c r="G46" s="369"/>
      <c r="H46" s="369"/>
      <c r="I46" s="369"/>
      <c r="J46" s="369"/>
      <c r="K46" s="369"/>
      <c r="L46" s="369"/>
      <c r="M46" s="370"/>
    </row>
  </sheetData>
  <mergeCells count="1">
    <mergeCell ref="E21:J24"/>
  </mergeCells>
  <pageMargins left="0.7" right="0.7" top="0.75" bottom="0.75" header="0.3" footer="0.3"/>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4">
    <tabColor rgb="FFC00000"/>
    <pageSetUpPr fitToPage="1"/>
  </sheetPr>
  <dimension ref="B1:M53"/>
  <sheetViews>
    <sheetView showGridLines="0" topLeftCell="D14" workbookViewId="0">
      <selection activeCell="E19" sqref="E19"/>
    </sheetView>
  </sheetViews>
  <sheetFormatPr baseColWidth="10" defaultRowHeight="15" x14ac:dyDescent="0.25"/>
  <cols>
    <col min="1" max="1" width="1.28515625" customWidth="1"/>
    <col min="2" max="2" width="0.85546875" customWidth="1"/>
    <col min="3" max="3" width="1.28515625" customWidth="1"/>
    <col min="4" max="4" width="8.7109375" customWidth="1"/>
    <col min="10" max="10" width="8.7109375" customWidth="1"/>
    <col min="12" max="12" width="1.28515625" customWidth="1"/>
    <col min="13" max="13" width="0.85546875" customWidth="1"/>
  </cols>
  <sheetData>
    <row r="1" spans="2:13" ht="7.5" customHeight="1" thickBot="1" x14ac:dyDescent="0.3"/>
    <row r="2" spans="2:13" ht="3" customHeight="1" x14ac:dyDescent="0.25">
      <c r="B2" s="13"/>
      <c r="C2" s="14"/>
      <c r="D2" s="14"/>
      <c r="E2" s="14"/>
      <c r="F2" s="14"/>
      <c r="G2" s="14"/>
      <c r="H2" s="14"/>
      <c r="I2" s="14"/>
      <c r="J2" s="14"/>
      <c r="K2" s="14"/>
      <c r="L2" s="14"/>
      <c r="M2" s="15"/>
    </row>
    <row r="3" spans="2:13" x14ac:dyDescent="0.25">
      <c r="B3" s="16"/>
      <c r="C3" s="18"/>
      <c r="D3" s="18"/>
      <c r="E3" s="18"/>
      <c r="F3" s="18"/>
      <c r="G3" s="18"/>
      <c r="H3" s="18"/>
      <c r="I3" s="18"/>
      <c r="J3" s="18"/>
      <c r="K3" s="18"/>
      <c r="L3" s="18"/>
      <c r="M3" s="17"/>
    </row>
    <row r="4" spans="2:13" ht="15.75" x14ac:dyDescent="0.25">
      <c r="B4" s="16"/>
      <c r="C4" s="18"/>
      <c r="D4" s="232"/>
      <c r="E4" s="232"/>
      <c r="F4" s="232"/>
      <c r="G4" s="232"/>
      <c r="H4" s="232"/>
      <c r="I4" s="232"/>
      <c r="J4" s="232"/>
      <c r="K4" s="232"/>
      <c r="L4" s="18"/>
      <c r="M4" s="17"/>
    </row>
    <row r="5" spans="2:13" x14ac:dyDescent="0.25">
      <c r="B5" s="16"/>
      <c r="C5" s="18"/>
      <c r="D5" s="18"/>
      <c r="E5" s="18"/>
      <c r="F5" s="18"/>
      <c r="G5" s="18"/>
      <c r="H5" s="18"/>
      <c r="I5" s="18"/>
      <c r="J5" s="18"/>
      <c r="K5" s="18"/>
      <c r="L5" s="18"/>
      <c r="M5" s="17"/>
    </row>
    <row r="6" spans="2:13" ht="15.75" x14ac:dyDescent="0.25">
      <c r="B6" s="16"/>
      <c r="C6" s="18"/>
      <c r="D6" s="232"/>
      <c r="E6" s="232"/>
      <c r="F6" s="232"/>
      <c r="G6" s="232"/>
      <c r="H6" s="232"/>
      <c r="I6" s="232"/>
      <c r="J6" s="232"/>
      <c r="K6" s="232"/>
      <c r="L6" s="18"/>
      <c r="M6" s="17"/>
    </row>
    <row r="7" spans="2:13" x14ac:dyDescent="0.25">
      <c r="B7" s="16"/>
      <c r="C7" s="18"/>
      <c r="D7" s="18"/>
      <c r="E7" s="18"/>
      <c r="F7" s="18"/>
      <c r="G7" s="18"/>
      <c r="H7" s="18"/>
      <c r="I7" s="18"/>
      <c r="J7" s="18"/>
      <c r="K7" s="18"/>
      <c r="L7" s="18"/>
      <c r="M7" s="17"/>
    </row>
    <row r="8" spans="2:13" ht="15.75" x14ac:dyDescent="0.25">
      <c r="B8" s="16"/>
      <c r="C8" s="18"/>
      <c r="D8" s="232"/>
      <c r="E8" s="232"/>
      <c r="F8" s="232"/>
      <c r="G8" s="232"/>
      <c r="H8" s="232"/>
      <c r="I8" s="232"/>
      <c r="J8" s="232"/>
      <c r="K8" s="232"/>
      <c r="L8" s="18"/>
      <c r="M8" s="17"/>
    </row>
    <row r="9" spans="2:13" x14ac:dyDescent="0.25">
      <c r="B9" s="16"/>
      <c r="C9" s="18"/>
      <c r="D9" s="18"/>
      <c r="E9" s="18"/>
      <c r="F9" s="18"/>
      <c r="G9" s="18"/>
      <c r="H9" s="18"/>
      <c r="I9" s="18"/>
      <c r="J9" s="18"/>
      <c r="K9" s="18"/>
      <c r="L9" s="18"/>
      <c r="M9" s="17"/>
    </row>
    <row r="10" spans="2:13" x14ac:dyDescent="0.25">
      <c r="B10" s="16"/>
      <c r="C10" s="18"/>
      <c r="D10" s="18"/>
      <c r="E10" s="18"/>
      <c r="F10" s="18"/>
      <c r="G10" s="18"/>
      <c r="H10" s="18"/>
      <c r="I10" s="18"/>
      <c r="J10" s="18"/>
      <c r="K10" s="18"/>
      <c r="L10" s="18"/>
      <c r="M10" s="17"/>
    </row>
    <row r="11" spans="2:13" x14ac:dyDescent="0.25">
      <c r="B11" s="16"/>
      <c r="C11" s="18"/>
      <c r="D11" s="18"/>
      <c r="E11" s="18"/>
      <c r="F11" s="18"/>
      <c r="G11" s="18"/>
      <c r="H11" s="18"/>
      <c r="I11" s="18"/>
      <c r="J11" s="18"/>
      <c r="K11" s="18"/>
      <c r="L11" s="18"/>
      <c r="M11" s="17"/>
    </row>
    <row r="12" spans="2:13" x14ac:dyDescent="0.25">
      <c r="B12" s="16"/>
      <c r="C12" s="18"/>
      <c r="D12" s="18"/>
      <c r="E12" s="18"/>
      <c r="F12" s="18"/>
      <c r="G12" s="18"/>
      <c r="H12" s="18"/>
      <c r="I12" s="18"/>
      <c r="J12" s="18"/>
      <c r="K12" s="18"/>
      <c r="L12" s="18"/>
      <c r="M12" s="17"/>
    </row>
    <row r="13" spans="2:13" x14ac:dyDescent="0.25">
      <c r="B13" s="16"/>
      <c r="C13" s="18"/>
      <c r="D13" s="18"/>
      <c r="E13" s="18"/>
      <c r="F13" s="18"/>
      <c r="G13" s="18"/>
      <c r="H13" s="18"/>
      <c r="I13" s="18"/>
      <c r="J13" s="18"/>
      <c r="K13" s="18"/>
      <c r="L13" s="18"/>
      <c r="M13" s="17"/>
    </row>
    <row r="14" spans="2:13" x14ac:dyDescent="0.25">
      <c r="B14" s="16"/>
      <c r="C14" s="18"/>
      <c r="D14" s="18"/>
      <c r="E14" s="18"/>
      <c r="F14" s="18"/>
      <c r="G14" s="18"/>
      <c r="H14" s="18"/>
      <c r="I14" s="18"/>
      <c r="J14" s="18"/>
      <c r="K14" s="18"/>
      <c r="L14" s="18"/>
      <c r="M14" s="17"/>
    </row>
    <row r="15" spans="2:13" x14ac:dyDescent="0.25">
      <c r="B15" s="16"/>
      <c r="C15" s="18"/>
      <c r="D15" s="18"/>
      <c r="E15" s="18"/>
      <c r="F15" s="18"/>
      <c r="G15" s="18"/>
      <c r="H15" s="18"/>
      <c r="I15" s="18"/>
      <c r="J15" s="18"/>
      <c r="K15" s="18"/>
      <c r="L15" s="18"/>
      <c r="M15" s="17"/>
    </row>
    <row r="16" spans="2:13" x14ac:dyDescent="0.25">
      <c r="B16" s="16"/>
      <c r="C16" s="18"/>
      <c r="D16" s="18"/>
      <c r="E16" s="18"/>
      <c r="F16" s="18"/>
      <c r="G16" s="18"/>
      <c r="H16" s="18"/>
      <c r="I16" s="18"/>
      <c r="J16" s="18"/>
      <c r="K16" s="18"/>
      <c r="L16" s="18"/>
      <c r="M16" s="17"/>
    </row>
    <row r="17" spans="2:13" x14ac:dyDescent="0.25">
      <c r="B17" s="16"/>
      <c r="C17" s="18"/>
      <c r="D17" s="18"/>
      <c r="E17" s="18"/>
      <c r="F17" s="18"/>
      <c r="G17" s="18"/>
      <c r="H17" s="18"/>
      <c r="I17" s="18"/>
      <c r="J17" s="18"/>
      <c r="K17" s="18"/>
      <c r="L17" s="18"/>
      <c r="M17" s="17"/>
    </row>
    <row r="18" spans="2:13" x14ac:dyDescent="0.25">
      <c r="B18" s="16"/>
      <c r="C18" s="18"/>
      <c r="D18" s="18"/>
      <c r="E18" s="18"/>
      <c r="F18" s="18"/>
      <c r="G18" s="18"/>
      <c r="H18" s="18"/>
      <c r="I18" s="18"/>
      <c r="J18" s="18"/>
      <c r="K18" s="18"/>
      <c r="L18" s="18"/>
      <c r="M18" s="17"/>
    </row>
    <row r="19" spans="2:13" x14ac:dyDescent="0.25">
      <c r="B19" s="16"/>
      <c r="C19" s="18"/>
      <c r="D19" s="18"/>
      <c r="E19" s="18"/>
      <c r="F19" s="18"/>
      <c r="G19" s="18"/>
      <c r="H19" s="18"/>
      <c r="I19" s="18"/>
      <c r="J19" s="18"/>
      <c r="K19" s="18"/>
      <c r="L19" s="18"/>
      <c r="M19" s="17"/>
    </row>
    <row r="20" spans="2:13" x14ac:dyDescent="0.25">
      <c r="B20" s="16"/>
      <c r="C20" s="18"/>
      <c r="D20" s="18"/>
      <c r="E20" s="18"/>
      <c r="F20" s="18"/>
      <c r="G20" s="18"/>
      <c r="H20" s="18"/>
      <c r="I20" s="18"/>
      <c r="J20" s="18"/>
      <c r="K20" s="18"/>
      <c r="L20" s="18"/>
      <c r="M20" s="17"/>
    </row>
    <row r="21" spans="2:13" x14ac:dyDescent="0.25">
      <c r="B21" s="16"/>
      <c r="C21" s="18"/>
      <c r="D21" s="18"/>
      <c r="E21" s="18"/>
      <c r="F21" s="18"/>
      <c r="G21" s="18"/>
      <c r="H21" s="18"/>
      <c r="I21" s="18"/>
      <c r="J21" s="18"/>
      <c r="K21" s="18"/>
      <c r="L21" s="18"/>
      <c r="M21" s="17"/>
    </row>
    <row r="22" spans="2:13" x14ac:dyDescent="0.25">
      <c r="B22" s="16"/>
      <c r="C22" s="18"/>
      <c r="D22" s="18"/>
      <c r="E22" s="18"/>
      <c r="F22" s="18"/>
      <c r="G22" s="18"/>
      <c r="H22" s="18"/>
      <c r="I22" s="18"/>
      <c r="J22" s="18"/>
      <c r="K22" s="18"/>
      <c r="L22" s="18"/>
      <c r="M22" s="17"/>
    </row>
    <row r="23" spans="2:13" x14ac:dyDescent="0.25">
      <c r="B23" s="16"/>
      <c r="C23" s="18"/>
      <c r="D23" s="18"/>
      <c r="E23" s="18"/>
      <c r="F23" s="18"/>
      <c r="G23" s="18"/>
      <c r="H23" s="18"/>
      <c r="I23" s="18"/>
      <c r="J23" s="18"/>
      <c r="K23" s="18"/>
      <c r="L23" s="18"/>
      <c r="M23" s="17"/>
    </row>
    <row r="24" spans="2:13" x14ac:dyDescent="0.25">
      <c r="B24" s="16"/>
      <c r="C24" s="18"/>
      <c r="D24" s="18"/>
      <c r="E24" s="18"/>
      <c r="F24" s="18"/>
      <c r="G24" s="18"/>
      <c r="H24" s="18"/>
      <c r="I24" s="18"/>
      <c r="J24" s="18"/>
      <c r="K24" s="18"/>
      <c r="L24" s="18"/>
      <c r="M24" s="17"/>
    </row>
    <row r="25" spans="2:13" x14ac:dyDescent="0.25">
      <c r="B25" s="16"/>
      <c r="C25" s="18"/>
      <c r="D25" s="18"/>
      <c r="E25" s="18"/>
      <c r="F25" s="18"/>
      <c r="G25" s="18"/>
      <c r="H25" s="18"/>
      <c r="I25" s="18"/>
      <c r="J25" s="18"/>
      <c r="K25" s="18"/>
      <c r="L25" s="18"/>
      <c r="M25" s="17"/>
    </row>
    <row r="26" spans="2:13" x14ac:dyDescent="0.25">
      <c r="B26" s="16"/>
      <c r="C26" s="18"/>
      <c r="D26" s="18"/>
      <c r="E26" s="2058" t="s">
        <v>1161</v>
      </c>
      <c r="F26" s="2059"/>
      <c r="G26" s="2059"/>
      <c r="H26" s="2059"/>
      <c r="I26" s="2059"/>
      <c r="J26" s="2059"/>
      <c r="K26" s="18"/>
      <c r="L26" s="18"/>
      <c r="M26" s="17"/>
    </row>
    <row r="27" spans="2:13" x14ac:dyDescent="0.25">
      <c r="B27" s="16"/>
      <c r="C27" s="18"/>
      <c r="D27" s="18"/>
      <c r="E27" s="2059"/>
      <c r="F27" s="2059"/>
      <c r="G27" s="2059"/>
      <c r="H27" s="2059"/>
      <c r="I27" s="2059"/>
      <c r="J27" s="2059"/>
      <c r="K27" s="18"/>
      <c r="L27" s="18"/>
      <c r="M27" s="17"/>
    </row>
    <row r="28" spans="2:13" x14ac:dyDescent="0.25">
      <c r="B28" s="16"/>
      <c r="C28" s="18"/>
      <c r="D28" s="18"/>
      <c r="E28" s="2059"/>
      <c r="F28" s="2059"/>
      <c r="G28" s="2059"/>
      <c r="H28" s="2059"/>
      <c r="I28" s="2059"/>
      <c r="J28" s="2059"/>
      <c r="K28" s="18"/>
      <c r="L28" s="18"/>
      <c r="M28" s="17"/>
    </row>
    <row r="29" spans="2:13" x14ac:dyDescent="0.25">
      <c r="B29" s="16"/>
      <c r="C29" s="18"/>
      <c r="D29" s="18"/>
      <c r="E29" s="2059"/>
      <c r="F29" s="2059"/>
      <c r="G29" s="2059"/>
      <c r="H29" s="2059"/>
      <c r="I29" s="2059"/>
      <c r="J29" s="2059"/>
      <c r="K29" s="18"/>
      <c r="L29" s="18"/>
      <c r="M29" s="17"/>
    </row>
    <row r="30" spans="2:13" x14ac:dyDescent="0.25">
      <c r="B30" s="16"/>
      <c r="C30" s="18"/>
      <c r="D30" s="18"/>
      <c r="E30" s="18"/>
      <c r="F30" s="18"/>
      <c r="G30" s="18"/>
      <c r="H30" s="18"/>
      <c r="I30" s="18"/>
      <c r="J30" s="18"/>
      <c r="K30" s="18"/>
      <c r="L30" s="18"/>
      <c r="M30" s="17"/>
    </row>
    <row r="31" spans="2:13" ht="18.75" x14ac:dyDescent="0.3">
      <c r="B31" s="16"/>
      <c r="C31" s="18"/>
      <c r="D31" s="18"/>
      <c r="E31" s="233"/>
      <c r="F31" s="233"/>
      <c r="G31" s="233"/>
      <c r="H31" s="233"/>
      <c r="I31" s="233"/>
      <c r="J31" s="233"/>
      <c r="K31" s="18"/>
      <c r="L31" s="18"/>
      <c r="M31" s="17"/>
    </row>
    <row r="32" spans="2:13" x14ac:dyDescent="0.25">
      <c r="B32" s="16"/>
      <c r="C32" s="18"/>
      <c r="D32" s="18"/>
      <c r="E32" s="18"/>
      <c r="F32" s="18"/>
      <c r="G32" s="18"/>
      <c r="H32" s="18"/>
      <c r="I32" s="18"/>
      <c r="J32" s="18"/>
      <c r="K32" s="18"/>
      <c r="L32" s="18"/>
      <c r="M32" s="17"/>
    </row>
    <row r="33" spans="2:13" x14ac:dyDescent="0.25">
      <c r="B33" s="16"/>
      <c r="C33" s="18"/>
      <c r="D33" s="18"/>
      <c r="E33" s="18"/>
      <c r="F33" s="18"/>
      <c r="G33" s="18"/>
      <c r="H33" s="18"/>
      <c r="I33" s="18"/>
      <c r="J33" s="18"/>
      <c r="K33" s="18"/>
      <c r="L33" s="18"/>
      <c r="M33" s="17"/>
    </row>
    <row r="34" spans="2:13" x14ac:dyDescent="0.25">
      <c r="B34" s="16"/>
      <c r="C34" s="18"/>
      <c r="D34" s="18"/>
      <c r="E34" s="18"/>
      <c r="F34" s="18"/>
      <c r="G34" s="18"/>
      <c r="H34" s="18"/>
      <c r="I34" s="18"/>
      <c r="J34" s="18"/>
      <c r="K34" s="18"/>
      <c r="L34" s="18"/>
      <c r="M34" s="17"/>
    </row>
    <row r="35" spans="2:13" x14ac:dyDescent="0.25">
      <c r="B35" s="16"/>
      <c r="C35" s="18"/>
      <c r="D35" s="18"/>
      <c r="E35" s="18"/>
      <c r="F35" s="18"/>
      <c r="G35" s="18"/>
      <c r="H35" s="18"/>
      <c r="I35" s="18"/>
      <c r="J35" s="18"/>
      <c r="K35" s="18"/>
      <c r="L35" s="18"/>
      <c r="M35" s="17"/>
    </row>
    <row r="36" spans="2:13" x14ac:dyDescent="0.25">
      <c r="B36" s="16"/>
      <c r="C36" s="18"/>
      <c r="D36" s="18"/>
      <c r="E36" s="18"/>
      <c r="F36" s="18"/>
      <c r="G36" s="18"/>
      <c r="H36" s="18"/>
      <c r="I36" s="18"/>
      <c r="J36" s="18"/>
      <c r="K36" s="18"/>
      <c r="L36" s="18"/>
      <c r="M36" s="17"/>
    </row>
    <row r="37" spans="2:13" x14ac:dyDescent="0.25">
      <c r="B37" s="16"/>
      <c r="C37" s="18"/>
      <c r="D37" s="18"/>
      <c r="E37" s="18"/>
      <c r="F37" s="18"/>
      <c r="G37" s="18"/>
      <c r="H37" s="18"/>
      <c r="I37" s="18"/>
      <c r="J37" s="18"/>
      <c r="K37" s="18"/>
      <c r="L37" s="18"/>
      <c r="M37" s="17"/>
    </row>
    <row r="38" spans="2:13" x14ac:dyDescent="0.25">
      <c r="B38" s="16"/>
      <c r="C38" s="18"/>
      <c r="D38" s="18"/>
      <c r="E38" s="18"/>
      <c r="F38" s="18"/>
      <c r="G38" s="18"/>
      <c r="H38" s="18"/>
      <c r="I38" s="18"/>
      <c r="J38" s="18"/>
      <c r="K38" s="18"/>
      <c r="L38" s="18"/>
      <c r="M38" s="17"/>
    </row>
    <row r="39" spans="2:13" x14ac:dyDescent="0.25">
      <c r="B39" s="16"/>
      <c r="C39" s="18"/>
      <c r="D39" s="18"/>
      <c r="E39" s="18"/>
      <c r="F39" s="18"/>
      <c r="G39" s="18"/>
      <c r="H39" s="18"/>
      <c r="I39" s="18"/>
      <c r="J39" s="18"/>
      <c r="K39" s="18"/>
      <c r="L39" s="18"/>
      <c r="M39" s="17"/>
    </row>
    <row r="40" spans="2:13" x14ac:dyDescent="0.25">
      <c r="B40" s="16"/>
      <c r="C40" s="18"/>
      <c r="D40" s="18"/>
      <c r="E40" s="18"/>
      <c r="F40" s="18"/>
      <c r="G40" s="18"/>
      <c r="H40" s="18"/>
      <c r="I40" s="18"/>
      <c r="J40" s="18"/>
      <c r="K40" s="18"/>
      <c r="L40" s="18"/>
      <c r="M40" s="17"/>
    </row>
    <row r="41" spans="2:13" x14ac:dyDescent="0.25">
      <c r="B41" s="16"/>
      <c r="C41" s="18"/>
      <c r="D41" s="18"/>
      <c r="E41" s="18"/>
      <c r="F41" s="18"/>
      <c r="G41" s="18"/>
      <c r="H41" s="18"/>
      <c r="I41" s="18"/>
      <c r="J41" s="18"/>
      <c r="K41" s="18"/>
      <c r="L41" s="18"/>
      <c r="M41" s="17"/>
    </row>
    <row r="42" spans="2:13" x14ac:dyDescent="0.25">
      <c r="B42" s="16"/>
      <c r="C42" s="18"/>
      <c r="D42" s="18"/>
      <c r="E42" s="18"/>
      <c r="F42" s="18"/>
      <c r="G42" s="18"/>
      <c r="H42" s="18"/>
      <c r="I42" s="18"/>
      <c r="J42" s="18"/>
      <c r="K42" s="18"/>
      <c r="L42" s="18"/>
      <c r="M42" s="17"/>
    </row>
    <row r="43" spans="2:13" x14ac:dyDescent="0.25">
      <c r="B43" s="16"/>
      <c r="C43" s="18"/>
      <c r="D43" s="18"/>
      <c r="E43" s="18"/>
      <c r="F43" s="18"/>
      <c r="G43" s="18"/>
      <c r="H43" s="18"/>
      <c r="I43" s="18"/>
      <c r="J43" s="18"/>
      <c r="K43" s="18"/>
      <c r="L43" s="18"/>
      <c r="M43" s="17"/>
    </row>
    <row r="44" spans="2:13" x14ac:dyDescent="0.25">
      <c r="B44" s="16"/>
      <c r="C44" s="18"/>
      <c r="D44" s="18"/>
      <c r="E44" s="18"/>
      <c r="F44" s="18"/>
      <c r="G44" s="18"/>
      <c r="H44" s="18"/>
      <c r="I44" s="18"/>
      <c r="J44" s="18"/>
      <c r="K44" s="18"/>
      <c r="L44" s="18"/>
      <c r="M44" s="17"/>
    </row>
    <row r="45" spans="2:13" x14ac:dyDescent="0.25">
      <c r="B45" s="16"/>
      <c r="C45" s="18"/>
      <c r="D45" s="18"/>
      <c r="E45" s="18"/>
      <c r="F45" s="18"/>
      <c r="G45" s="18"/>
      <c r="H45" s="18"/>
      <c r="I45" s="18"/>
      <c r="J45" s="18"/>
      <c r="K45" s="18"/>
      <c r="L45" s="18"/>
      <c r="M45" s="17"/>
    </row>
    <row r="46" spans="2:13" x14ac:dyDescent="0.25">
      <c r="B46" s="16"/>
      <c r="C46" s="18"/>
      <c r="D46" s="18"/>
      <c r="E46" s="18"/>
      <c r="F46" s="18"/>
      <c r="G46" s="18"/>
      <c r="H46" s="18"/>
      <c r="I46" s="18"/>
      <c r="J46" s="18"/>
      <c r="K46" s="18"/>
      <c r="L46" s="18"/>
      <c r="M46" s="17"/>
    </row>
    <row r="47" spans="2:13" x14ac:dyDescent="0.25">
      <c r="B47" s="16"/>
      <c r="C47" s="18"/>
      <c r="D47" s="18"/>
      <c r="E47" s="18"/>
      <c r="F47" s="18"/>
      <c r="G47" s="18"/>
      <c r="H47" s="18"/>
      <c r="I47" s="18"/>
      <c r="J47" s="18"/>
      <c r="K47" s="18"/>
      <c r="L47" s="18"/>
      <c r="M47" s="17"/>
    </row>
    <row r="48" spans="2:13" x14ac:dyDescent="0.25">
      <c r="B48" s="16"/>
      <c r="C48" s="18"/>
      <c r="D48" s="18"/>
      <c r="E48" s="18"/>
      <c r="F48" s="18"/>
      <c r="G48" s="18"/>
      <c r="H48" s="18"/>
      <c r="I48" s="18"/>
      <c r="J48" s="18"/>
      <c r="K48" s="18"/>
      <c r="L48" s="18"/>
      <c r="M48" s="17"/>
    </row>
    <row r="49" spans="2:13" x14ac:dyDescent="0.25">
      <c r="B49" s="16"/>
      <c r="C49" s="18"/>
      <c r="D49" s="18"/>
      <c r="E49" s="18"/>
      <c r="F49" s="18"/>
      <c r="G49" s="18"/>
      <c r="H49" s="18"/>
      <c r="I49" s="18"/>
      <c r="J49" s="18"/>
      <c r="K49" s="18"/>
      <c r="L49" s="18"/>
      <c r="M49" s="17"/>
    </row>
    <row r="50" spans="2:13" x14ac:dyDescent="0.25">
      <c r="B50" s="16"/>
      <c r="C50" s="18"/>
      <c r="D50" s="18"/>
      <c r="E50" s="18"/>
      <c r="F50" s="18"/>
      <c r="G50" s="18"/>
      <c r="H50" s="18"/>
      <c r="I50" s="18"/>
      <c r="J50" s="18"/>
      <c r="K50" s="18"/>
      <c r="L50" s="18"/>
      <c r="M50" s="17"/>
    </row>
    <row r="51" spans="2:13" x14ac:dyDescent="0.25">
      <c r="B51" s="16"/>
      <c r="C51" s="18"/>
      <c r="D51" s="18"/>
      <c r="E51" s="18"/>
      <c r="F51" s="18"/>
      <c r="G51" s="18"/>
      <c r="H51" s="18"/>
      <c r="I51" s="18"/>
      <c r="J51" s="18"/>
      <c r="K51" s="18"/>
      <c r="L51" s="18"/>
      <c r="M51" s="17"/>
    </row>
    <row r="52" spans="2:13" x14ac:dyDescent="0.25">
      <c r="B52" s="16"/>
      <c r="C52" s="18"/>
      <c r="D52" s="18"/>
      <c r="E52" s="18"/>
      <c r="F52" s="18"/>
      <c r="G52" s="18"/>
      <c r="H52" s="18"/>
      <c r="I52" s="18"/>
      <c r="J52" s="18"/>
      <c r="K52" s="18"/>
      <c r="L52" s="18"/>
      <c r="M52" s="17"/>
    </row>
    <row r="53" spans="2:13" ht="3.75" customHeight="1" thickBot="1" x14ac:dyDescent="0.3">
      <c r="B53" s="19"/>
      <c r="C53" s="20"/>
      <c r="D53" s="20"/>
      <c r="E53" s="20"/>
      <c r="F53" s="20"/>
      <c r="G53" s="20"/>
      <c r="H53" s="20"/>
      <c r="I53" s="20"/>
      <c r="J53" s="20"/>
      <c r="K53" s="20"/>
      <c r="L53" s="20"/>
      <c r="M53" s="21"/>
    </row>
  </sheetData>
  <mergeCells count="1">
    <mergeCell ref="E26:J29"/>
  </mergeCells>
  <printOptions horizontalCentered="1" vertic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5"/>
  <dimension ref="A1:H204"/>
  <sheetViews>
    <sheetView showGridLines="0" topLeftCell="A67" workbookViewId="0">
      <selection activeCell="E19" sqref="E19"/>
    </sheetView>
  </sheetViews>
  <sheetFormatPr baseColWidth="10" defaultColWidth="11.42578125" defaultRowHeight="11.25" x14ac:dyDescent="0.2"/>
  <cols>
    <col min="1" max="1" width="11.140625" style="48" customWidth="1"/>
    <col min="2" max="2" width="14.85546875" style="48" customWidth="1"/>
    <col min="3" max="3" width="11.42578125" style="48"/>
    <col min="4" max="4" width="19.85546875" style="48" customWidth="1"/>
    <col min="5" max="5" width="14.42578125" style="48" customWidth="1"/>
    <col min="6" max="6" width="10.28515625" style="48" customWidth="1"/>
    <col min="7" max="7" width="13.42578125" style="48" customWidth="1"/>
    <col min="8" max="8" width="6.28515625" style="48" customWidth="1"/>
    <col min="9" max="16384" width="11.42578125" style="48"/>
  </cols>
  <sheetData>
    <row r="1" spans="1:8" ht="26.25" customHeight="1" x14ac:dyDescent="0.2">
      <c r="A1" s="2068" t="s">
        <v>1162</v>
      </c>
      <c r="B1" s="2069"/>
      <c r="C1" s="2069"/>
      <c r="D1" s="2069"/>
      <c r="E1" s="2069"/>
      <c r="F1" s="2070"/>
      <c r="G1" s="2071" t="s">
        <v>1166</v>
      </c>
      <c r="H1" s="2072"/>
    </row>
    <row r="2" spans="1:8" s="708" customFormat="1" ht="15" customHeight="1" x14ac:dyDescent="0.2">
      <c r="A2" s="706" t="s">
        <v>38</v>
      </c>
      <c r="B2" s="707"/>
      <c r="C2" s="2078"/>
      <c r="D2" s="2078"/>
      <c r="E2" s="2078"/>
      <c r="F2" s="2078"/>
      <c r="G2" s="2078"/>
      <c r="H2" s="2079"/>
    </row>
    <row r="3" spans="1:8" s="708" customFormat="1" ht="15" customHeight="1" x14ac:dyDescent="0.2">
      <c r="A3" s="709" t="s">
        <v>39</v>
      </c>
      <c r="B3" s="1862"/>
      <c r="C3" s="1862"/>
      <c r="D3" s="1862"/>
      <c r="E3" s="1862"/>
      <c r="F3" s="710" t="s">
        <v>40</v>
      </c>
      <c r="G3" s="2080"/>
      <c r="H3" s="2081"/>
    </row>
    <row r="4" spans="1:8" s="708" customFormat="1" ht="15" customHeight="1" x14ac:dyDescent="0.2">
      <c r="A4" s="709" t="s">
        <v>1465</v>
      </c>
      <c r="B4" s="609"/>
      <c r="C4" s="1862"/>
      <c r="D4" s="1862"/>
      <c r="E4" s="597" t="s">
        <v>42</v>
      </c>
      <c r="F4" s="583"/>
      <c r="G4" s="710" t="s">
        <v>43</v>
      </c>
      <c r="H4" s="584"/>
    </row>
    <row r="5" spans="1:8" s="36" customFormat="1" ht="17.25" customHeight="1" x14ac:dyDescent="0.25">
      <c r="A5" s="712" t="s">
        <v>1466</v>
      </c>
      <c r="B5" s="713"/>
      <c r="C5" s="2060"/>
      <c r="D5" s="2060"/>
      <c r="E5" s="713"/>
      <c r="F5" s="713"/>
      <c r="G5" s="713"/>
      <c r="H5" s="714"/>
    </row>
    <row r="6" spans="1:8" s="36" customFormat="1" ht="15.95" customHeight="1" x14ac:dyDescent="0.25">
      <c r="A6" s="235" t="s">
        <v>109</v>
      </c>
      <c r="B6" s="2077" t="s">
        <v>110</v>
      </c>
      <c r="C6" s="2077"/>
      <c r="D6" s="2077"/>
      <c r="E6" s="2077"/>
      <c r="F6" s="2077"/>
      <c r="G6" s="2077"/>
      <c r="H6" s="2077"/>
    </row>
    <row r="7" spans="1:8" s="27" customFormat="1" ht="125.25" customHeight="1" x14ac:dyDescent="0.2">
      <c r="A7" s="2065"/>
      <c r="B7" s="2065"/>
      <c r="C7" s="2065"/>
      <c r="D7" s="2065"/>
      <c r="E7" s="2065"/>
      <c r="F7" s="2065"/>
      <c r="G7" s="2065"/>
      <c r="H7" s="2065"/>
    </row>
    <row r="8" spans="1:8" s="36" customFormat="1" ht="15.95" customHeight="1" x14ac:dyDescent="0.25">
      <c r="A8" s="235" t="s">
        <v>113</v>
      </c>
      <c r="B8" s="2077" t="s">
        <v>1771</v>
      </c>
      <c r="C8" s="2077"/>
      <c r="D8" s="2077"/>
      <c r="E8" s="2077"/>
      <c r="F8" s="2077"/>
      <c r="G8" s="2077"/>
      <c r="H8" s="2077"/>
    </row>
    <row r="9" spans="1:8" s="27" customFormat="1" ht="125.25" customHeight="1" x14ac:dyDescent="0.2">
      <c r="A9" s="2065"/>
      <c r="B9" s="2065"/>
      <c r="C9" s="2065"/>
      <c r="D9" s="2065"/>
      <c r="E9" s="2065"/>
      <c r="F9" s="2065"/>
      <c r="G9" s="2065"/>
      <c r="H9" s="2065"/>
    </row>
    <row r="10" spans="1:8" s="36" customFormat="1" ht="15.95" customHeight="1" x14ac:dyDescent="0.25">
      <c r="A10" s="235" t="s">
        <v>114</v>
      </c>
      <c r="B10" s="2077" t="s">
        <v>1772</v>
      </c>
      <c r="C10" s="2077"/>
      <c r="D10" s="2077"/>
      <c r="E10" s="2077"/>
      <c r="F10" s="2077"/>
      <c r="G10" s="2077"/>
      <c r="H10" s="2077"/>
    </row>
    <row r="11" spans="1:8" s="27" customFormat="1" ht="125.25" customHeight="1" x14ac:dyDescent="0.2">
      <c r="A11" s="2065"/>
      <c r="B11" s="2065"/>
      <c r="C11" s="2065"/>
      <c r="D11" s="2065"/>
      <c r="E11" s="2065"/>
      <c r="F11" s="2065"/>
      <c r="G11" s="2065"/>
      <c r="H11" s="2065"/>
    </row>
    <row r="12" spans="1:8" s="36" customFormat="1" ht="15.95" customHeight="1" x14ac:dyDescent="0.25">
      <c r="A12" s="235" t="s">
        <v>115</v>
      </c>
      <c r="B12" s="2077" t="s">
        <v>1773</v>
      </c>
      <c r="C12" s="2077"/>
      <c r="D12" s="2077"/>
      <c r="E12" s="2077"/>
      <c r="F12" s="2077"/>
      <c r="G12" s="2077"/>
      <c r="H12" s="2077"/>
    </row>
    <row r="13" spans="1:8" s="27" customFormat="1" ht="125.25" customHeight="1" x14ac:dyDescent="0.2">
      <c r="A13" s="2065"/>
      <c r="B13" s="2065"/>
      <c r="C13" s="2065"/>
      <c r="D13" s="2065"/>
      <c r="E13" s="2065"/>
      <c r="F13" s="2065"/>
      <c r="G13" s="2065"/>
      <c r="H13" s="2065"/>
    </row>
    <row r="14" spans="1:8" s="27" customFormat="1" ht="15.95" customHeight="1" x14ac:dyDescent="0.2">
      <c r="A14" s="235" t="s">
        <v>117</v>
      </c>
      <c r="B14" s="2066" t="s">
        <v>1774</v>
      </c>
      <c r="C14" s="2066"/>
      <c r="D14" s="2066"/>
      <c r="E14" s="2066"/>
      <c r="F14" s="2066"/>
      <c r="G14" s="2066"/>
      <c r="H14" s="2067"/>
    </row>
    <row r="15" spans="1:8" s="27" customFormat="1" ht="125.25" customHeight="1" x14ac:dyDescent="0.2">
      <c r="A15" s="2065"/>
      <c r="B15" s="2065"/>
      <c r="C15" s="2065"/>
      <c r="D15" s="2065"/>
      <c r="E15" s="2065"/>
      <c r="F15" s="2065"/>
      <c r="G15" s="2065"/>
      <c r="H15" s="2065"/>
    </row>
    <row r="16" spans="1:8" s="27" customFormat="1" ht="26.25" customHeight="1" x14ac:dyDescent="0.2">
      <c r="A16" s="2068" t="s">
        <v>1162</v>
      </c>
      <c r="B16" s="2069"/>
      <c r="C16" s="2069"/>
      <c r="D16" s="2069"/>
      <c r="E16" s="2069"/>
      <c r="F16" s="2070"/>
      <c r="G16" s="2071" t="s">
        <v>1167</v>
      </c>
      <c r="H16" s="2072"/>
    </row>
    <row r="17" spans="1:8" s="708" customFormat="1" ht="15" customHeight="1" x14ac:dyDescent="0.2">
      <c r="A17" s="706" t="s">
        <v>38</v>
      </c>
      <c r="B17" s="707"/>
      <c r="C17" s="2074">
        <f>C2</f>
        <v>0</v>
      </c>
      <c r="D17" s="2074"/>
      <c r="E17" s="2074"/>
      <c r="F17" s="2074"/>
      <c r="G17" s="2074"/>
      <c r="H17" s="2075"/>
    </row>
    <row r="18" spans="1:8" s="708" customFormat="1" ht="15" customHeight="1" x14ac:dyDescent="0.2">
      <c r="A18" s="709" t="s">
        <v>39</v>
      </c>
      <c r="B18" s="2076">
        <f>B3</f>
        <v>0</v>
      </c>
      <c r="C18" s="2076"/>
      <c r="D18" s="2076"/>
      <c r="E18" s="2076"/>
      <c r="F18" s="710" t="s">
        <v>40</v>
      </c>
      <c r="G18" s="2082">
        <f>G3</f>
        <v>0</v>
      </c>
      <c r="H18" s="2083"/>
    </row>
    <row r="19" spans="1:8" s="708" customFormat="1" ht="15" customHeight="1" x14ac:dyDescent="0.2">
      <c r="A19" s="709" t="s">
        <v>1465</v>
      </c>
      <c r="B19" s="609"/>
      <c r="C19" s="2076">
        <f>C4</f>
        <v>0</v>
      </c>
      <c r="D19" s="2076"/>
      <c r="E19" s="597" t="s">
        <v>42</v>
      </c>
      <c r="F19" s="718">
        <f>F4</f>
        <v>0</v>
      </c>
      <c r="G19" s="710" t="s">
        <v>43</v>
      </c>
      <c r="H19" s="719">
        <f>H4</f>
        <v>0</v>
      </c>
    </row>
    <row r="20" spans="1:8" s="609" customFormat="1" ht="17.25" customHeight="1" x14ac:dyDescent="0.25">
      <c r="A20" s="715" t="s">
        <v>1466</v>
      </c>
      <c r="B20" s="716"/>
      <c r="C20" s="2091">
        <f>C5</f>
        <v>0</v>
      </c>
      <c r="D20" s="2091"/>
      <c r="E20" s="716"/>
      <c r="F20" s="716"/>
      <c r="G20" s="716"/>
      <c r="H20" s="717"/>
    </row>
    <row r="21" spans="1:8" s="27" customFormat="1" ht="15.95" customHeight="1" x14ac:dyDescent="0.2">
      <c r="A21" s="235" t="s">
        <v>122</v>
      </c>
      <c r="B21" s="2066" t="s">
        <v>123</v>
      </c>
      <c r="C21" s="2066"/>
      <c r="D21" s="2066"/>
      <c r="E21" s="2066"/>
      <c r="F21" s="2066"/>
      <c r="G21" s="2066"/>
      <c r="H21" s="2067"/>
    </row>
    <row r="22" spans="1:8" s="27" customFormat="1" ht="125.25" customHeight="1" x14ac:dyDescent="0.2">
      <c r="A22" s="2065"/>
      <c r="B22" s="2065"/>
      <c r="C22" s="2065"/>
      <c r="D22" s="2065"/>
      <c r="E22" s="2065"/>
      <c r="F22" s="2065"/>
      <c r="G22" s="2065"/>
      <c r="H22" s="2065"/>
    </row>
    <row r="23" spans="1:8" s="27" customFormat="1" ht="15.95" customHeight="1" x14ac:dyDescent="0.2">
      <c r="A23" s="235" t="s">
        <v>124</v>
      </c>
      <c r="B23" s="2073" t="s">
        <v>1775</v>
      </c>
      <c r="C23" s="2062"/>
      <c r="D23" s="2062"/>
      <c r="E23" s="2062"/>
      <c r="F23" s="2062"/>
      <c r="G23" s="2062"/>
      <c r="H23" s="2063"/>
    </row>
    <row r="24" spans="1:8" s="27" customFormat="1" ht="12.95" customHeight="1" x14ac:dyDescent="0.2">
      <c r="A24" s="2084" t="s">
        <v>125</v>
      </c>
      <c r="B24" s="2085"/>
      <c r="C24" s="2085"/>
      <c r="D24" s="2085"/>
      <c r="E24" s="2085"/>
      <c r="F24" s="2085"/>
      <c r="G24" s="2085"/>
      <c r="H24" s="2086"/>
    </row>
    <row r="25" spans="1:8" s="27" customFormat="1" ht="125.25" customHeight="1" x14ac:dyDescent="0.2">
      <c r="A25" s="2090"/>
      <c r="B25" s="2090"/>
      <c r="C25" s="2090"/>
      <c r="D25" s="2090"/>
      <c r="E25" s="2090"/>
      <c r="F25" s="2090"/>
      <c r="G25" s="2090"/>
      <c r="H25" s="2090"/>
    </row>
    <row r="26" spans="1:8" s="27" customFormat="1" ht="12.95" customHeight="1" x14ac:dyDescent="0.2">
      <c r="A26" s="2087" t="s">
        <v>1776</v>
      </c>
      <c r="B26" s="2088"/>
      <c r="C26" s="2088"/>
      <c r="D26" s="2088"/>
      <c r="E26" s="2088"/>
      <c r="F26" s="2088"/>
      <c r="G26" s="2088"/>
      <c r="H26" s="2089"/>
    </row>
    <row r="27" spans="1:8" s="27" customFormat="1" ht="125.25" customHeight="1" x14ac:dyDescent="0.2">
      <c r="A27" s="2064"/>
      <c r="B27" s="2064"/>
      <c r="C27" s="2064"/>
      <c r="D27" s="2064"/>
      <c r="E27" s="2064"/>
      <c r="F27" s="2064"/>
      <c r="G27" s="2064"/>
      <c r="H27" s="2064"/>
    </row>
    <row r="28" spans="1:8" s="27" customFormat="1" ht="15.95" customHeight="1" x14ac:dyDescent="0.2">
      <c r="A28" s="235" t="s">
        <v>126</v>
      </c>
      <c r="B28" s="2062" t="s">
        <v>1777</v>
      </c>
      <c r="C28" s="2062"/>
      <c r="D28" s="2062"/>
      <c r="E28" s="2062"/>
      <c r="F28" s="2062"/>
      <c r="G28" s="2062"/>
      <c r="H28" s="2063"/>
    </row>
    <row r="29" spans="1:8" s="27" customFormat="1" ht="125.25" customHeight="1" x14ac:dyDescent="0.2">
      <c r="A29" s="2064"/>
      <c r="B29" s="2064"/>
      <c r="C29" s="2064"/>
      <c r="D29" s="2064"/>
      <c r="E29" s="2064"/>
      <c r="F29" s="2064"/>
      <c r="G29" s="2064"/>
      <c r="H29" s="2064"/>
    </row>
    <row r="30" spans="1:8" s="27" customFormat="1" ht="15.95" customHeight="1" x14ac:dyDescent="0.2">
      <c r="A30" s="235" t="s">
        <v>128</v>
      </c>
      <c r="B30" s="2062" t="s">
        <v>585</v>
      </c>
      <c r="C30" s="2062"/>
      <c r="D30" s="2062"/>
      <c r="E30" s="2062"/>
      <c r="F30" s="2062"/>
      <c r="G30" s="2062"/>
      <c r="H30" s="2063"/>
    </row>
    <row r="31" spans="1:8" s="27" customFormat="1" ht="125.25" customHeight="1" x14ac:dyDescent="0.2">
      <c r="A31" s="2064"/>
      <c r="B31" s="2064"/>
      <c r="C31" s="2064"/>
      <c r="D31" s="2064"/>
      <c r="E31" s="2064"/>
      <c r="F31" s="2064"/>
      <c r="G31" s="2064"/>
      <c r="H31" s="2064"/>
    </row>
    <row r="32" spans="1:8" s="27" customFormat="1" ht="26.25" customHeight="1" x14ac:dyDescent="0.2">
      <c r="A32" s="2068" t="s">
        <v>1162</v>
      </c>
      <c r="B32" s="2069"/>
      <c r="C32" s="2069"/>
      <c r="D32" s="2069"/>
      <c r="E32" s="2069"/>
      <c r="F32" s="2070"/>
      <c r="G32" s="2071" t="s">
        <v>1168</v>
      </c>
      <c r="H32" s="2072"/>
    </row>
    <row r="33" spans="1:8" s="27" customFormat="1" ht="15" customHeight="1" x14ac:dyDescent="0.2">
      <c r="A33" s="236" t="s">
        <v>38</v>
      </c>
      <c r="B33" s="237"/>
      <c r="C33" s="2078">
        <f>C17</f>
        <v>0</v>
      </c>
      <c r="D33" s="2078"/>
      <c r="E33" s="2078"/>
      <c r="F33" s="2078"/>
      <c r="G33" s="2078"/>
      <c r="H33" s="2079"/>
    </row>
    <row r="34" spans="1:8" s="27" customFormat="1" ht="15" customHeight="1" x14ac:dyDescent="0.2">
      <c r="A34" s="39" t="s">
        <v>39</v>
      </c>
      <c r="B34" s="2092">
        <f>B18</f>
        <v>0</v>
      </c>
      <c r="C34" s="2092"/>
      <c r="D34" s="2092"/>
      <c r="E34" s="2092"/>
      <c r="F34" s="164" t="s">
        <v>40</v>
      </c>
      <c r="G34" s="2080">
        <f>G18</f>
        <v>0</v>
      </c>
      <c r="H34" s="2081"/>
    </row>
    <row r="35" spans="1:8" s="27" customFormat="1" ht="15" customHeight="1" x14ac:dyDescent="0.2">
      <c r="A35" s="39" t="s">
        <v>1465</v>
      </c>
      <c r="B35" s="36"/>
      <c r="C35" s="1862">
        <f>C19</f>
        <v>0</v>
      </c>
      <c r="D35" s="1862"/>
      <c r="E35" s="158" t="s">
        <v>42</v>
      </c>
      <c r="F35" s="587">
        <f>F19</f>
        <v>0</v>
      </c>
      <c r="G35" s="164" t="s">
        <v>43</v>
      </c>
      <c r="H35" s="238">
        <f>H19</f>
        <v>0</v>
      </c>
    </row>
    <row r="36" spans="1:8" s="27" customFormat="1" ht="17.25" customHeight="1" x14ac:dyDescent="0.2">
      <c r="A36" s="39" t="s">
        <v>1466</v>
      </c>
      <c r="B36" s="36"/>
      <c r="C36" s="2060">
        <f>C20</f>
        <v>0</v>
      </c>
      <c r="D36" s="2060"/>
      <c r="E36" s="36"/>
      <c r="F36" s="36"/>
      <c r="G36" s="36"/>
      <c r="H36" s="239"/>
    </row>
    <row r="37" spans="1:8" s="27" customFormat="1" ht="15.95" customHeight="1" x14ac:dyDescent="0.2">
      <c r="A37" s="235" t="s">
        <v>129</v>
      </c>
      <c r="B37" s="2062" t="s">
        <v>130</v>
      </c>
      <c r="C37" s="2062"/>
      <c r="D37" s="2062"/>
      <c r="E37" s="2062"/>
      <c r="F37" s="2062"/>
      <c r="G37" s="2062"/>
      <c r="H37" s="2063"/>
    </row>
    <row r="38" spans="1:8" s="27" customFormat="1" ht="136.5" customHeight="1" x14ac:dyDescent="0.2">
      <c r="A38" s="2064"/>
      <c r="B38" s="2064"/>
      <c r="C38" s="2064"/>
      <c r="D38" s="2064"/>
      <c r="E38" s="2064"/>
      <c r="F38" s="2064"/>
      <c r="G38" s="2064"/>
      <c r="H38" s="2064"/>
    </row>
    <row r="39" spans="1:8" s="27" customFormat="1" ht="15.95" customHeight="1" x14ac:dyDescent="0.2">
      <c r="A39" s="235" t="s">
        <v>131</v>
      </c>
      <c r="B39" s="2062" t="s">
        <v>132</v>
      </c>
      <c r="C39" s="2062"/>
      <c r="D39" s="2062"/>
      <c r="E39" s="2062"/>
      <c r="F39" s="2062"/>
      <c r="G39" s="2062"/>
      <c r="H39" s="2063"/>
    </row>
    <row r="40" spans="1:8" s="27" customFormat="1" ht="136.5" customHeight="1" x14ac:dyDescent="0.2">
      <c r="A40" s="2064"/>
      <c r="B40" s="2064"/>
      <c r="C40" s="2064"/>
      <c r="D40" s="2064"/>
      <c r="E40" s="2064"/>
      <c r="F40" s="2064"/>
      <c r="G40" s="2064"/>
      <c r="H40" s="2064"/>
    </row>
    <row r="41" spans="1:8" s="27" customFormat="1" ht="15.95" customHeight="1" x14ac:dyDescent="0.2">
      <c r="A41" s="235" t="s">
        <v>133</v>
      </c>
      <c r="B41" s="2062" t="s">
        <v>134</v>
      </c>
      <c r="C41" s="2062"/>
      <c r="D41" s="2062"/>
      <c r="E41" s="2062"/>
      <c r="F41" s="2062"/>
      <c r="G41" s="2062"/>
      <c r="H41" s="2063"/>
    </row>
    <row r="42" spans="1:8" s="27" customFormat="1" ht="136.5" customHeight="1" x14ac:dyDescent="0.2">
      <c r="A42" s="2064"/>
      <c r="B42" s="2064"/>
      <c r="C42" s="2064"/>
      <c r="D42" s="2064"/>
      <c r="E42" s="2064"/>
      <c r="F42" s="2064"/>
      <c r="G42" s="2064"/>
      <c r="H42" s="2064"/>
    </row>
    <row r="43" spans="1:8" s="27" customFormat="1" ht="15.95" customHeight="1" x14ac:dyDescent="0.2">
      <c r="A43" s="235" t="s">
        <v>135</v>
      </c>
      <c r="B43" s="2062" t="s">
        <v>136</v>
      </c>
      <c r="C43" s="2062"/>
      <c r="D43" s="2062"/>
      <c r="E43" s="2062"/>
      <c r="F43" s="2062"/>
      <c r="G43" s="2062"/>
      <c r="H43" s="2063"/>
    </row>
    <row r="44" spans="1:8" s="27" customFormat="1" ht="136.5" customHeight="1" x14ac:dyDescent="0.2">
      <c r="A44" s="2064"/>
      <c r="B44" s="2064"/>
      <c r="C44" s="2064"/>
      <c r="D44" s="2064"/>
      <c r="E44" s="2064"/>
      <c r="F44" s="2064"/>
      <c r="G44" s="2064"/>
      <c r="H44" s="2064"/>
    </row>
    <row r="45" spans="1:8" s="27" customFormat="1" ht="26.25" customHeight="1" x14ac:dyDescent="0.2">
      <c r="A45" s="2068" t="s">
        <v>1162</v>
      </c>
      <c r="B45" s="2069"/>
      <c r="C45" s="2069"/>
      <c r="D45" s="2069"/>
      <c r="E45" s="2069"/>
      <c r="F45" s="2070"/>
      <c r="G45" s="2071" t="s">
        <v>1169</v>
      </c>
      <c r="H45" s="2072"/>
    </row>
    <row r="46" spans="1:8" s="708" customFormat="1" ht="15" customHeight="1" x14ac:dyDescent="0.2">
      <c r="A46" s="706" t="s">
        <v>38</v>
      </c>
      <c r="B46" s="707"/>
      <c r="C46" s="2078">
        <f>C33</f>
        <v>0</v>
      </c>
      <c r="D46" s="2078"/>
      <c r="E46" s="2078"/>
      <c r="F46" s="2078"/>
      <c r="G46" s="2078"/>
      <c r="H46" s="2079"/>
    </row>
    <row r="47" spans="1:8" s="708" customFormat="1" ht="15" customHeight="1" x14ac:dyDescent="0.2">
      <c r="A47" s="709" t="s">
        <v>39</v>
      </c>
      <c r="B47" s="1862">
        <f>B34</f>
        <v>0</v>
      </c>
      <c r="C47" s="1862"/>
      <c r="D47" s="1862"/>
      <c r="E47" s="1862"/>
      <c r="F47" s="710" t="s">
        <v>40</v>
      </c>
      <c r="G47" s="2080">
        <f>G34</f>
        <v>0</v>
      </c>
      <c r="H47" s="2081"/>
    </row>
    <row r="48" spans="1:8" s="708" customFormat="1" ht="15" customHeight="1" x14ac:dyDescent="0.2">
      <c r="A48" s="709" t="s">
        <v>1465</v>
      </c>
      <c r="B48" s="609"/>
      <c r="C48" s="1862">
        <f>C35</f>
        <v>0</v>
      </c>
      <c r="D48" s="1862"/>
      <c r="E48" s="597" t="s">
        <v>42</v>
      </c>
      <c r="F48" s="583">
        <f>F35</f>
        <v>0</v>
      </c>
      <c r="G48" s="710" t="s">
        <v>43</v>
      </c>
      <c r="H48" s="584">
        <f>H35</f>
        <v>0</v>
      </c>
    </row>
    <row r="49" spans="1:8" s="708" customFormat="1" ht="17.25" customHeight="1" x14ac:dyDescent="0.2">
      <c r="A49" s="709" t="s">
        <v>1466</v>
      </c>
      <c r="B49" s="609"/>
      <c r="C49" s="2061">
        <f>C36</f>
        <v>0</v>
      </c>
      <c r="D49" s="2061"/>
      <c r="E49" s="609"/>
      <c r="F49" s="609"/>
      <c r="G49" s="609"/>
      <c r="H49" s="720"/>
    </row>
    <row r="50" spans="1:8" ht="15.95" customHeight="1" x14ac:dyDescent="0.2">
      <c r="A50" s="235" t="s">
        <v>137</v>
      </c>
      <c r="B50" s="2062" t="s">
        <v>1778</v>
      </c>
      <c r="C50" s="2062"/>
      <c r="D50" s="2062"/>
      <c r="E50" s="2062"/>
      <c r="F50" s="2062"/>
      <c r="G50" s="2062"/>
      <c r="H50" s="2063"/>
    </row>
    <row r="51" spans="1:8" s="27" customFormat="1" ht="12.95" customHeight="1" x14ac:dyDescent="0.2">
      <c r="A51" s="728" t="s">
        <v>138</v>
      </c>
      <c r="B51" s="727"/>
      <c r="C51" s="36"/>
      <c r="D51" s="36"/>
      <c r="E51" s="36"/>
      <c r="F51" s="36"/>
      <c r="G51" s="36"/>
      <c r="H51" s="239"/>
    </row>
    <row r="52" spans="1:8" s="27" customFormat="1" ht="115.5" customHeight="1" x14ac:dyDescent="0.2">
      <c r="A52" s="2090"/>
      <c r="B52" s="2090"/>
      <c r="C52" s="2090"/>
      <c r="D52" s="2090"/>
      <c r="E52" s="2090"/>
      <c r="F52" s="2090"/>
      <c r="G52" s="2090"/>
      <c r="H52" s="2090"/>
    </row>
    <row r="53" spans="1:8" s="27" customFormat="1" ht="12.75" customHeight="1" x14ac:dyDescent="0.2">
      <c r="A53" s="728" t="s">
        <v>650</v>
      </c>
      <c r="B53" s="234"/>
      <c r="C53" s="234"/>
      <c r="D53" s="234"/>
      <c r="E53" s="234"/>
      <c r="F53" s="234"/>
      <c r="G53" s="234"/>
      <c r="H53" s="729"/>
    </row>
    <row r="54" spans="1:8" s="27" customFormat="1" ht="115.5" customHeight="1" x14ac:dyDescent="0.2">
      <c r="A54" s="2064"/>
      <c r="B54" s="2064"/>
      <c r="C54" s="2064"/>
      <c r="D54" s="2064"/>
      <c r="E54" s="2064"/>
      <c r="F54" s="2064"/>
      <c r="G54" s="2064"/>
      <c r="H54" s="2064"/>
    </row>
    <row r="55" spans="1:8" s="27" customFormat="1" ht="15.95" customHeight="1" x14ac:dyDescent="0.2">
      <c r="A55" s="235" t="s">
        <v>139</v>
      </c>
      <c r="B55" s="2062" t="s">
        <v>1779</v>
      </c>
      <c r="C55" s="2062"/>
      <c r="D55" s="2062"/>
      <c r="E55" s="2062"/>
      <c r="F55" s="2062"/>
      <c r="G55" s="2062"/>
      <c r="H55" s="2063"/>
    </row>
    <row r="56" spans="1:8" s="27" customFormat="1" ht="125.25" customHeight="1" x14ac:dyDescent="0.2">
      <c r="A56" s="2064"/>
      <c r="B56" s="2064"/>
      <c r="C56" s="2064"/>
      <c r="D56" s="2064"/>
      <c r="E56" s="2064"/>
      <c r="F56" s="2064"/>
      <c r="G56" s="2064"/>
      <c r="H56" s="2064"/>
    </row>
    <row r="57" spans="1:8" s="27" customFormat="1" ht="15.95" customHeight="1" x14ac:dyDescent="0.2">
      <c r="A57" s="235" t="s">
        <v>141</v>
      </c>
      <c r="B57" s="2062" t="s">
        <v>142</v>
      </c>
      <c r="C57" s="2062"/>
      <c r="D57" s="2062"/>
      <c r="E57" s="2062"/>
      <c r="F57" s="2062"/>
      <c r="G57" s="2062"/>
      <c r="H57" s="2063"/>
    </row>
    <row r="58" spans="1:8" s="27" customFormat="1" ht="125.25" customHeight="1" x14ac:dyDescent="0.2">
      <c r="A58" s="2064"/>
      <c r="B58" s="2064"/>
      <c r="C58" s="2064"/>
      <c r="D58" s="2064"/>
      <c r="E58" s="2064"/>
      <c r="F58" s="2064"/>
      <c r="G58" s="2064"/>
      <c r="H58" s="2064"/>
    </row>
    <row r="59" spans="1:8" s="27" customFormat="1" ht="15.95" customHeight="1" x14ac:dyDescent="0.2">
      <c r="A59" s="235" t="s">
        <v>143</v>
      </c>
      <c r="B59" s="2062" t="s">
        <v>1780</v>
      </c>
      <c r="C59" s="2062"/>
      <c r="D59" s="2062"/>
      <c r="E59" s="2062"/>
      <c r="F59" s="2062"/>
      <c r="G59" s="2062"/>
      <c r="H59" s="2063"/>
    </row>
    <row r="60" spans="1:8" s="27" customFormat="1" ht="125.25" customHeight="1" x14ac:dyDescent="0.2">
      <c r="A60" s="2064"/>
      <c r="B60" s="2064"/>
      <c r="C60" s="2064"/>
      <c r="D60" s="2064"/>
      <c r="E60" s="2064"/>
      <c r="F60" s="2064"/>
      <c r="G60" s="2064"/>
      <c r="H60" s="2064"/>
    </row>
    <row r="61" spans="1:8" s="27" customFormat="1" ht="26.25" customHeight="1" x14ac:dyDescent="0.2">
      <c r="A61" s="2068" t="s">
        <v>1162</v>
      </c>
      <c r="B61" s="2069"/>
      <c r="C61" s="2069"/>
      <c r="D61" s="2069"/>
      <c r="E61" s="2069"/>
      <c r="F61" s="2070"/>
      <c r="G61" s="2071" t="s">
        <v>1170</v>
      </c>
      <c r="H61" s="2072"/>
    </row>
    <row r="62" spans="1:8" s="708" customFormat="1" ht="15" customHeight="1" x14ac:dyDescent="0.2">
      <c r="A62" s="706" t="s">
        <v>38</v>
      </c>
      <c r="B62" s="707"/>
      <c r="C62" s="2078">
        <f>C46</f>
        <v>0</v>
      </c>
      <c r="D62" s="2078"/>
      <c r="E62" s="2078"/>
      <c r="F62" s="2078"/>
      <c r="G62" s="2078"/>
      <c r="H62" s="2079"/>
    </row>
    <row r="63" spans="1:8" s="708" customFormat="1" ht="15" customHeight="1" x14ac:dyDescent="0.2">
      <c r="A63" s="709" t="s">
        <v>39</v>
      </c>
      <c r="B63" s="1862">
        <f>B47</f>
        <v>0</v>
      </c>
      <c r="C63" s="1862"/>
      <c r="D63" s="1862"/>
      <c r="E63" s="1862"/>
      <c r="F63" s="710" t="s">
        <v>40</v>
      </c>
      <c r="G63" s="2080">
        <f>G47</f>
        <v>0</v>
      </c>
      <c r="H63" s="2081"/>
    </row>
    <row r="64" spans="1:8" s="708" customFormat="1" ht="15" customHeight="1" x14ac:dyDescent="0.2">
      <c r="A64" s="709" t="s">
        <v>1465</v>
      </c>
      <c r="B64" s="609"/>
      <c r="C64" s="1862">
        <f>C48</f>
        <v>0</v>
      </c>
      <c r="D64" s="1862"/>
      <c r="E64" s="597" t="s">
        <v>42</v>
      </c>
      <c r="F64" s="583">
        <f>F48</f>
        <v>0</v>
      </c>
      <c r="G64" s="710" t="s">
        <v>43</v>
      </c>
      <c r="H64" s="584">
        <f>H48</f>
        <v>0</v>
      </c>
    </row>
    <row r="65" spans="1:8" s="725" customFormat="1" ht="17.25" customHeight="1" x14ac:dyDescent="0.2">
      <c r="A65" s="721" t="s">
        <v>1466</v>
      </c>
      <c r="B65" s="722"/>
      <c r="C65" s="2061">
        <f>C49</f>
        <v>0</v>
      </c>
      <c r="D65" s="2061"/>
      <c r="E65" s="722"/>
      <c r="F65" s="723"/>
      <c r="G65" s="722"/>
      <c r="H65" s="724"/>
    </row>
    <row r="66" spans="1:8" s="27" customFormat="1" ht="15" customHeight="1" x14ac:dyDescent="0.2">
      <c r="A66" s="235" t="s">
        <v>145</v>
      </c>
      <c r="B66" s="2062" t="s">
        <v>146</v>
      </c>
      <c r="C66" s="2062"/>
      <c r="D66" s="2062"/>
      <c r="E66" s="2062"/>
      <c r="F66" s="2062"/>
      <c r="G66" s="2062"/>
      <c r="H66" s="2063"/>
    </row>
    <row r="67" spans="1:8" s="27" customFormat="1" ht="120" customHeight="1" x14ac:dyDescent="0.2">
      <c r="A67" s="2064"/>
      <c r="B67" s="2064"/>
      <c r="C67" s="2064"/>
      <c r="D67" s="2064"/>
      <c r="E67" s="2064"/>
      <c r="F67" s="2064"/>
      <c r="G67" s="2064"/>
      <c r="H67" s="2064"/>
    </row>
    <row r="68" spans="1:8" s="27" customFormat="1" ht="15.95" customHeight="1" x14ac:dyDescent="0.2">
      <c r="A68" s="235" t="s">
        <v>147</v>
      </c>
      <c r="B68" s="2062" t="s">
        <v>148</v>
      </c>
      <c r="C68" s="2062"/>
      <c r="D68" s="2062"/>
      <c r="E68" s="2062"/>
      <c r="F68" s="2062"/>
      <c r="G68" s="2062"/>
      <c r="H68" s="2063"/>
    </row>
    <row r="69" spans="1:8" s="27" customFormat="1" ht="119.25" customHeight="1" x14ac:dyDescent="0.2">
      <c r="A69" s="2064"/>
      <c r="B69" s="2064"/>
      <c r="C69" s="2064"/>
      <c r="D69" s="2064"/>
      <c r="E69" s="2064"/>
      <c r="F69" s="2064"/>
      <c r="G69" s="2064"/>
      <c r="H69" s="2064"/>
    </row>
    <row r="70" spans="1:8" s="27" customFormat="1" ht="15.95" customHeight="1" x14ac:dyDescent="0.2">
      <c r="A70" s="235" t="s">
        <v>149</v>
      </c>
      <c r="B70" s="2062" t="s">
        <v>1781</v>
      </c>
      <c r="C70" s="2062"/>
      <c r="D70" s="2062"/>
      <c r="E70" s="2062"/>
      <c r="F70" s="2062"/>
      <c r="G70" s="2062"/>
      <c r="H70" s="2063"/>
    </row>
    <row r="71" spans="1:8" s="27" customFormat="1" ht="12.95" customHeight="1" x14ac:dyDescent="0.2">
      <c r="A71" s="728" t="s">
        <v>716</v>
      </c>
      <c r="B71" s="36"/>
      <c r="C71" s="36"/>
      <c r="D71" s="36"/>
      <c r="E71" s="36"/>
      <c r="F71" s="36"/>
      <c r="G71" s="36"/>
      <c r="H71" s="239"/>
    </row>
    <row r="72" spans="1:8" s="27" customFormat="1" ht="119.25" customHeight="1" x14ac:dyDescent="0.2">
      <c r="A72" s="2090"/>
      <c r="B72" s="2090"/>
      <c r="C72" s="2090"/>
      <c r="D72" s="2090"/>
      <c r="E72" s="2090"/>
      <c r="F72" s="2090"/>
      <c r="G72" s="2090"/>
      <c r="H72" s="2090"/>
    </row>
    <row r="73" spans="1:8" s="27" customFormat="1" ht="12.95" customHeight="1" x14ac:dyDescent="0.2">
      <c r="A73" s="728" t="s">
        <v>1163</v>
      </c>
      <c r="B73" s="36"/>
      <c r="C73" s="36"/>
      <c r="D73" s="36"/>
      <c r="E73" s="36"/>
      <c r="F73" s="36"/>
      <c r="G73" s="36"/>
      <c r="H73" s="239"/>
    </row>
    <row r="74" spans="1:8" s="27" customFormat="1" ht="119.25" customHeight="1" x14ac:dyDescent="0.2">
      <c r="A74" s="2090"/>
      <c r="B74" s="2090"/>
      <c r="C74" s="2090"/>
      <c r="D74" s="2090"/>
      <c r="E74" s="2090"/>
      <c r="F74" s="2090"/>
      <c r="G74" s="2090"/>
      <c r="H74" s="2090"/>
    </row>
    <row r="75" spans="1:8" s="27" customFormat="1" ht="12.95" customHeight="1" x14ac:dyDescent="0.2">
      <c r="A75" s="728" t="s">
        <v>1164</v>
      </c>
      <c r="B75" s="36"/>
      <c r="C75" s="36"/>
      <c r="D75" s="36"/>
      <c r="E75" s="36"/>
      <c r="F75" s="36"/>
      <c r="G75" s="36"/>
      <c r="H75" s="239"/>
    </row>
    <row r="76" spans="1:8" s="27" customFormat="1" ht="119.25" customHeight="1" x14ac:dyDescent="0.2">
      <c r="A76" s="2064"/>
      <c r="B76" s="2064"/>
      <c r="C76" s="2064"/>
      <c r="D76" s="2064"/>
      <c r="E76" s="2064"/>
      <c r="F76" s="2064"/>
      <c r="G76" s="2064"/>
      <c r="H76" s="2064"/>
    </row>
    <row r="77" spans="1:8" s="27" customFormat="1" ht="26.25" customHeight="1" x14ac:dyDescent="0.2">
      <c r="A77" s="2068" t="s">
        <v>1162</v>
      </c>
      <c r="B77" s="2069"/>
      <c r="C77" s="2069"/>
      <c r="D77" s="2069"/>
      <c r="E77" s="2069"/>
      <c r="F77" s="2070"/>
      <c r="G77" s="2093" t="s">
        <v>1171</v>
      </c>
      <c r="H77" s="2094"/>
    </row>
    <row r="78" spans="1:8" s="27" customFormat="1" ht="15" customHeight="1" x14ac:dyDescent="0.2">
      <c r="A78" s="236" t="s">
        <v>38</v>
      </c>
      <c r="B78" s="237"/>
      <c r="C78" s="2078">
        <f>C62</f>
        <v>0</v>
      </c>
      <c r="D78" s="2078"/>
      <c r="E78" s="2078"/>
      <c r="F78" s="2078"/>
      <c r="G78" s="2078"/>
      <c r="H78" s="2079"/>
    </row>
    <row r="79" spans="1:8" s="27" customFormat="1" ht="15" customHeight="1" x14ac:dyDescent="0.2">
      <c r="A79" s="39" t="s">
        <v>39</v>
      </c>
      <c r="B79" s="2092">
        <f>B63</f>
        <v>0</v>
      </c>
      <c r="C79" s="2092"/>
      <c r="D79" s="2092"/>
      <c r="E79" s="2092"/>
      <c r="F79" s="164" t="s">
        <v>40</v>
      </c>
      <c r="G79" s="2080">
        <f>G63</f>
        <v>0</v>
      </c>
      <c r="H79" s="2081"/>
    </row>
    <row r="80" spans="1:8" s="27" customFormat="1" ht="15" customHeight="1" x14ac:dyDescent="0.2">
      <c r="A80" s="39" t="s">
        <v>1465</v>
      </c>
      <c r="B80" s="36"/>
      <c r="C80" s="1862">
        <f>C64</f>
        <v>0</v>
      </c>
      <c r="D80" s="1862"/>
      <c r="E80" s="158" t="s">
        <v>42</v>
      </c>
      <c r="F80" s="571">
        <f>F64</f>
        <v>0</v>
      </c>
      <c r="G80" s="164" t="s">
        <v>43</v>
      </c>
      <c r="H80" s="238">
        <f>H64</f>
        <v>0</v>
      </c>
    </row>
    <row r="81" spans="1:8" s="36" customFormat="1" ht="17.25" customHeight="1" x14ac:dyDescent="0.25">
      <c r="A81" s="726" t="s">
        <v>1466</v>
      </c>
      <c r="B81" s="726"/>
      <c r="C81" s="2095">
        <f>C65</f>
        <v>0</v>
      </c>
      <c r="D81" s="2095"/>
      <c r="E81" s="726"/>
      <c r="F81" s="726"/>
      <c r="G81" s="726"/>
      <c r="H81" s="726"/>
    </row>
    <row r="82" spans="1:8" s="27" customFormat="1" ht="15.95" customHeight="1" x14ac:dyDescent="0.2">
      <c r="A82" s="235" t="s">
        <v>150</v>
      </c>
      <c r="B82" s="2062" t="s">
        <v>1782</v>
      </c>
      <c r="C82" s="2062"/>
      <c r="D82" s="2062"/>
      <c r="E82" s="2062"/>
      <c r="F82" s="2062"/>
      <c r="G82" s="2062"/>
      <c r="H82" s="2063"/>
    </row>
    <row r="83" spans="1:8" s="27" customFormat="1" ht="12.95" customHeight="1" x14ac:dyDescent="0.2">
      <c r="A83" s="730" t="s">
        <v>737</v>
      </c>
      <c r="B83" s="237"/>
      <c r="C83" s="237"/>
      <c r="D83" s="237"/>
      <c r="E83" s="237"/>
      <c r="F83" s="237"/>
      <c r="G83" s="237"/>
      <c r="H83" s="277"/>
    </row>
    <row r="84" spans="1:8" s="27" customFormat="1" ht="119.25" customHeight="1" x14ac:dyDescent="0.2">
      <c r="A84" s="2064"/>
      <c r="B84" s="2064"/>
      <c r="C84" s="2064"/>
      <c r="D84" s="2064"/>
      <c r="E84" s="2064"/>
      <c r="F84" s="2064"/>
      <c r="G84" s="2064"/>
      <c r="H84" s="2064"/>
    </row>
    <row r="85" spans="1:8" s="27" customFormat="1" ht="12.95" customHeight="1" x14ac:dyDescent="0.2">
      <c r="A85" s="728" t="s">
        <v>1165</v>
      </c>
      <c r="B85" s="36"/>
      <c r="C85" s="36"/>
      <c r="D85" s="36"/>
      <c r="E85" s="36"/>
      <c r="F85" s="36"/>
      <c r="G85" s="36"/>
      <c r="H85" s="239"/>
    </row>
    <row r="86" spans="1:8" s="27" customFormat="1" ht="125.25" customHeight="1" x14ac:dyDescent="0.2">
      <c r="A86" s="2064"/>
      <c r="B86" s="2064"/>
      <c r="C86" s="2064"/>
      <c r="D86" s="2064"/>
      <c r="E86" s="2064"/>
      <c r="F86" s="2064"/>
      <c r="G86" s="2064"/>
      <c r="H86" s="2064"/>
    </row>
    <row r="87" spans="1:8" s="27" customFormat="1" ht="15.95" customHeight="1" x14ac:dyDescent="0.2">
      <c r="A87" s="235" t="s">
        <v>151</v>
      </c>
      <c r="B87" s="2062" t="s">
        <v>152</v>
      </c>
      <c r="C87" s="2062"/>
      <c r="D87" s="2062"/>
      <c r="E87" s="2062"/>
      <c r="F87" s="2062"/>
      <c r="G87" s="2062"/>
      <c r="H87" s="2063"/>
    </row>
    <row r="88" spans="1:8" s="27" customFormat="1" ht="125.25" customHeight="1" x14ac:dyDescent="0.2">
      <c r="A88" s="2064"/>
      <c r="B88" s="2064"/>
      <c r="C88" s="2064"/>
      <c r="D88" s="2064"/>
      <c r="E88" s="2064"/>
      <c r="F88" s="2064"/>
      <c r="G88" s="2064"/>
      <c r="H88" s="2064"/>
    </row>
    <row r="89" spans="1:8" s="27" customFormat="1" ht="15.95" customHeight="1" x14ac:dyDescent="0.2">
      <c r="A89" s="235" t="s">
        <v>153</v>
      </c>
      <c r="B89" s="2062" t="s">
        <v>154</v>
      </c>
      <c r="C89" s="2062"/>
      <c r="D89" s="2062"/>
      <c r="E89" s="2062"/>
      <c r="F89" s="2062"/>
      <c r="G89" s="2062"/>
      <c r="H89" s="2063"/>
    </row>
    <row r="90" spans="1:8" s="27" customFormat="1" ht="125.25" customHeight="1" x14ac:dyDescent="0.2">
      <c r="A90" s="2064"/>
      <c r="B90" s="2064"/>
      <c r="C90" s="2064"/>
      <c r="D90" s="2064"/>
      <c r="E90" s="2064"/>
      <c r="F90" s="2064"/>
      <c r="G90" s="2064"/>
      <c r="H90" s="2064"/>
    </row>
    <row r="91" spans="1:8" s="27" customFormat="1" ht="15.95" customHeight="1" x14ac:dyDescent="0.2">
      <c r="A91" s="235" t="s">
        <v>155</v>
      </c>
      <c r="B91" s="2062" t="s">
        <v>156</v>
      </c>
      <c r="C91" s="2062"/>
      <c r="D91" s="2062"/>
      <c r="E91" s="2062"/>
      <c r="F91" s="2062"/>
      <c r="G91" s="2062"/>
      <c r="H91" s="2063"/>
    </row>
    <row r="92" spans="1:8" s="27" customFormat="1" ht="125.25" customHeight="1" x14ac:dyDescent="0.2">
      <c r="A92" s="2065"/>
      <c r="B92" s="2065"/>
      <c r="C92" s="2065"/>
      <c r="D92" s="2065"/>
      <c r="E92" s="2065"/>
      <c r="F92" s="2065"/>
      <c r="G92" s="2065"/>
      <c r="H92" s="2065"/>
    </row>
    <row r="93" spans="1:8" s="27" customFormat="1" ht="26.25" customHeight="1" x14ac:dyDescent="0.2">
      <c r="A93" s="2068" t="s">
        <v>1162</v>
      </c>
      <c r="B93" s="2069"/>
      <c r="C93" s="2069"/>
      <c r="D93" s="2069"/>
      <c r="E93" s="2069"/>
      <c r="F93" s="2070"/>
      <c r="G93" s="2071" t="s">
        <v>1172</v>
      </c>
      <c r="H93" s="2072"/>
    </row>
    <row r="94" spans="1:8" s="27" customFormat="1" ht="15" customHeight="1" x14ac:dyDescent="0.2">
      <c r="A94" s="236" t="s">
        <v>38</v>
      </c>
      <c r="B94" s="237"/>
      <c r="C94" s="2078">
        <f>C78</f>
        <v>0</v>
      </c>
      <c r="D94" s="2078"/>
      <c r="E94" s="2078"/>
      <c r="F94" s="2078"/>
      <c r="G94" s="2078"/>
      <c r="H94" s="2079"/>
    </row>
    <row r="95" spans="1:8" s="27" customFormat="1" ht="15" customHeight="1" x14ac:dyDescent="0.2">
      <c r="A95" s="39" t="s">
        <v>39</v>
      </c>
      <c r="B95" s="2092">
        <f>B79</f>
        <v>0</v>
      </c>
      <c r="C95" s="2092"/>
      <c r="D95" s="2092"/>
      <c r="E95" s="2092"/>
      <c r="F95" s="164" t="s">
        <v>40</v>
      </c>
      <c r="G95" s="2080">
        <f>G79</f>
        <v>0</v>
      </c>
      <c r="H95" s="2081"/>
    </row>
    <row r="96" spans="1:8" s="27" customFormat="1" ht="14.25" customHeight="1" x14ac:dyDescent="0.2">
      <c r="A96" s="39" t="s">
        <v>1465</v>
      </c>
      <c r="B96" s="36"/>
      <c r="C96" s="1862">
        <f>C80</f>
        <v>0</v>
      </c>
      <c r="D96" s="1862"/>
      <c r="E96" s="158" t="s">
        <v>42</v>
      </c>
      <c r="F96" s="571">
        <f>F80</f>
        <v>0</v>
      </c>
      <c r="G96" s="164" t="s">
        <v>43</v>
      </c>
      <c r="H96" s="238">
        <f>H80</f>
        <v>0</v>
      </c>
    </row>
    <row r="97" spans="1:8" s="36" customFormat="1" ht="17.25" customHeight="1" x14ac:dyDescent="0.25">
      <c r="A97" s="731" t="s">
        <v>1466</v>
      </c>
      <c r="B97" s="726"/>
      <c r="C97" s="2060">
        <f>C81</f>
        <v>0</v>
      </c>
      <c r="D97" s="2060"/>
      <c r="E97" s="726"/>
      <c r="F97" s="726"/>
      <c r="G97" s="726"/>
      <c r="H97" s="726"/>
    </row>
    <row r="98" spans="1:8" s="27" customFormat="1" ht="15.95" customHeight="1" x14ac:dyDescent="0.2">
      <c r="A98" s="235" t="s">
        <v>157</v>
      </c>
      <c r="B98" s="2062" t="s">
        <v>158</v>
      </c>
      <c r="C98" s="2062"/>
      <c r="D98" s="2062"/>
      <c r="E98" s="2062"/>
      <c r="F98" s="2062"/>
      <c r="G98" s="2062"/>
      <c r="H98" s="2063"/>
    </row>
    <row r="99" spans="1:8" s="27" customFormat="1" ht="125.25" customHeight="1" x14ac:dyDescent="0.2">
      <c r="A99" s="2064"/>
      <c r="B99" s="2064"/>
      <c r="C99" s="2064"/>
      <c r="D99" s="2064"/>
      <c r="E99" s="2064"/>
      <c r="F99" s="2064"/>
      <c r="G99" s="2064"/>
      <c r="H99" s="2064"/>
    </row>
    <row r="100" spans="1:8" s="27" customFormat="1" ht="15.95" customHeight="1" x14ac:dyDescent="0.2">
      <c r="A100" s="235" t="s">
        <v>159</v>
      </c>
      <c r="B100" s="2062" t="s">
        <v>160</v>
      </c>
      <c r="C100" s="2062"/>
      <c r="D100" s="2062"/>
      <c r="E100" s="2062"/>
      <c r="F100" s="2062"/>
      <c r="G100" s="2062"/>
      <c r="H100" s="2063"/>
    </row>
    <row r="101" spans="1:8" s="27" customFormat="1" ht="125.25" customHeight="1" x14ac:dyDescent="0.2">
      <c r="A101" s="2064"/>
      <c r="B101" s="2064"/>
      <c r="C101" s="2064"/>
      <c r="D101" s="2064"/>
      <c r="E101" s="2064"/>
      <c r="F101" s="2064"/>
      <c r="G101" s="2064"/>
      <c r="H101" s="2064"/>
    </row>
    <row r="102" spans="1:8" s="27" customFormat="1" ht="15.95" customHeight="1" x14ac:dyDescent="0.2">
      <c r="A102" s="235" t="s">
        <v>161</v>
      </c>
      <c r="B102" s="2062" t="s">
        <v>162</v>
      </c>
      <c r="C102" s="2062"/>
      <c r="D102" s="2062"/>
      <c r="E102" s="2062"/>
      <c r="F102" s="2062"/>
      <c r="G102" s="2062"/>
      <c r="H102" s="2063"/>
    </row>
    <row r="103" spans="1:8" s="27" customFormat="1" ht="125.25" customHeight="1" x14ac:dyDescent="0.2">
      <c r="A103" s="2064"/>
      <c r="B103" s="2064"/>
      <c r="C103" s="2064"/>
      <c r="D103" s="2064"/>
      <c r="E103" s="2064"/>
      <c r="F103" s="2064"/>
      <c r="G103" s="2064"/>
      <c r="H103" s="2064"/>
    </row>
    <row r="104" spans="1:8" s="27" customFormat="1" ht="15.95" customHeight="1" x14ac:dyDescent="0.2">
      <c r="A104" s="235" t="s">
        <v>163</v>
      </c>
      <c r="B104" s="2062" t="s">
        <v>164</v>
      </c>
      <c r="C104" s="2062"/>
      <c r="D104" s="2062"/>
      <c r="E104" s="2062"/>
      <c r="F104" s="2062"/>
      <c r="G104" s="2062"/>
      <c r="H104" s="2063"/>
    </row>
    <row r="105" spans="1:8" s="27" customFormat="1" ht="125.25" customHeight="1" x14ac:dyDescent="0.2">
      <c r="A105" s="2064"/>
      <c r="B105" s="2064"/>
      <c r="C105" s="2064"/>
      <c r="D105" s="2064"/>
      <c r="E105" s="2064"/>
      <c r="F105" s="2064"/>
      <c r="G105" s="2064"/>
      <c r="H105" s="2064"/>
    </row>
    <row r="106" spans="1:8" s="27" customFormat="1" ht="15.95" customHeight="1" x14ac:dyDescent="0.2">
      <c r="A106" s="235" t="s">
        <v>165</v>
      </c>
      <c r="B106" s="2062" t="s">
        <v>166</v>
      </c>
      <c r="C106" s="2062"/>
      <c r="D106" s="2062"/>
      <c r="E106" s="2062"/>
      <c r="F106" s="2062"/>
      <c r="G106" s="2062"/>
      <c r="H106" s="2063"/>
    </row>
    <row r="107" spans="1:8" s="27" customFormat="1" ht="125.25" customHeight="1" x14ac:dyDescent="0.2">
      <c r="A107" s="2064"/>
      <c r="B107" s="2064"/>
      <c r="C107" s="2064"/>
      <c r="D107" s="2064"/>
      <c r="E107" s="2064"/>
      <c r="F107" s="2064"/>
      <c r="G107" s="2064"/>
      <c r="H107" s="2064"/>
    </row>
    <row r="108" spans="1:8" s="27" customFormat="1" ht="26.25" customHeight="1" x14ac:dyDescent="0.2">
      <c r="A108" s="2068" t="s">
        <v>1162</v>
      </c>
      <c r="B108" s="2069"/>
      <c r="C108" s="2069"/>
      <c r="D108" s="2069"/>
      <c r="E108" s="2069"/>
      <c r="F108" s="2070"/>
      <c r="G108" s="2071" t="s">
        <v>1173</v>
      </c>
      <c r="H108" s="2072"/>
    </row>
    <row r="109" spans="1:8" s="708" customFormat="1" ht="15" customHeight="1" x14ac:dyDescent="0.2">
      <c r="A109" s="706" t="s">
        <v>38</v>
      </c>
      <c r="B109" s="707"/>
      <c r="C109" s="2078">
        <f>C94</f>
        <v>0</v>
      </c>
      <c r="D109" s="2078"/>
      <c r="E109" s="2078"/>
      <c r="F109" s="2078"/>
      <c r="G109" s="2078"/>
      <c r="H109" s="2079"/>
    </row>
    <row r="110" spans="1:8" s="708" customFormat="1" ht="15" customHeight="1" x14ac:dyDescent="0.2">
      <c r="A110" s="709" t="s">
        <v>39</v>
      </c>
      <c r="B110" s="1862">
        <f>B95</f>
        <v>0</v>
      </c>
      <c r="C110" s="1862"/>
      <c r="D110" s="1862"/>
      <c r="E110" s="1862"/>
      <c r="F110" s="710" t="s">
        <v>40</v>
      </c>
      <c r="G110" s="2080">
        <f>G95</f>
        <v>0</v>
      </c>
      <c r="H110" s="2081"/>
    </row>
    <row r="111" spans="1:8" s="708" customFormat="1" ht="15" customHeight="1" x14ac:dyDescent="0.2">
      <c r="A111" s="709" t="s">
        <v>1465</v>
      </c>
      <c r="B111" s="609"/>
      <c r="C111" s="1862">
        <f>C96</f>
        <v>0</v>
      </c>
      <c r="D111" s="1862"/>
      <c r="E111" s="597" t="s">
        <v>42</v>
      </c>
      <c r="F111" s="583">
        <f>F96</f>
        <v>0</v>
      </c>
      <c r="G111" s="710" t="s">
        <v>43</v>
      </c>
      <c r="H111" s="584">
        <f>H96</f>
        <v>0</v>
      </c>
    </row>
    <row r="112" spans="1:8" s="708" customFormat="1" ht="17.25" customHeight="1" x14ac:dyDescent="0.2">
      <c r="A112" s="709" t="s">
        <v>1466</v>
      </c>
      <c r="B112" s="609"/>
      <c r="C112" s="2061">
        <f>C97</f>
        <v>0</v>
      </c>
      <c r="D112" s="2061"/>
      <c r="E112" s="597"/>
      <c r="F112" s="587"/>
      <c r="G112" s="710"/>
      <c r="H112" s="711"/>
    </row>
    <row r="113" spans="1:8" s="27" customFormat="1" ht="15" customHeight="1" x14ac:dyDescent="0.2">
      <c r="A113" s="235" t="s">
        <v>167</v>
      </c>
      <c r="B113" s="2062" t="s">
        <v>168</v>
      </c>
      <c r="C113" s="2062"/>
      <c r="D113" s="2062"/>
      <c r="E113" s="2062"/>
      <c r="F113" s="2062"/>
      <c r="G113" s="2062"/>
      <c r="H113" s="2063"/>
    </row>
    <row r="114" spans="1:8" s="27" customFormat="1" ht="125.25" customHeight="1" x14ac:dyDescent="0.2">
      <c r="A114" s="2064"/>
      <c r="B114" s="2064"/>
      <c r="C114" s="2064"/>
      <c r="D114" s="2064"/>
      <c r="E114" s="2064"/>
      <c r="F114" s="2064"/>
      <c r="G114" s="2064"/>
      <c r="H114" s="2064"/>
    </row>
    <row r="115" spans="1:8" s="27" customFormat="1" ht="15.95" customHeight="1" x14ac:dyDescent="0.2">
      <c r="A115" s="235" t="s">
        <v>169</v>
      </c>
      <c r="B115" s="2062" t="s">
        <v>170</v>
      </c>
      <c r="C115" s="2062"/>
      <c r="D115" s="2062"/>
      <c r="E115" s="2062"/>
      <c r="F115" s="2062"/>
      <c r="G115" s="2062"/>
      <c r="H115" s="2063"/>
    </row>
    <row r="116" spans="1:8" s="27" customFormat="1" ht="125.25" customHeight="1" x14ac:dyDescent="0.2">
      <c r="A116" s="2064"/>
      <c r="B116" s="2064"/>
      <c r="C116" s="2064"/>
      <c r="D116" s="2064"/>
      <c r="E116" s="2064"/>
      <c r="F116" s="2064"/>
      <c r="G116" s="2064"/>
      <c r="H116" s="2064"/>
    </row>
    <row r="117" spans="1:8" s="27" customFormat="1" ht="15.95" customHeight="1" x14ac:dyDescent="0.2">
      <c r="A117" s="235" t="s">
        <v>171</v>
      </c>
      <c r="B117" s="2062" t="s">
        <v>172</v>
      </c>
      <c r="C117" s="2062"/>
      <c r="D117" s="2062"/>
      <c r="E117" s="2062"/>
      <c r="F117" s="2062"/>
      <c r="G117" s="2062"/>
      <c r="H117" s="2063"/>
    </row>
    <row r="118" spans="1:8" s="27" customFormat="1" ht="125.25" customHeight="1" x14ac:dyDescent="0.2">
      <c r="A118" s="2064"/>
      <c r="B118" s="2064"/>
      <c r="C118" s="2064"/>
      <c r="D118" s="2064"/>
      <c r="E118" s="2064"/>
      <c r="F118" s="2064"/>
      <c r="G118" s="2064"/>
      <c r="H118" s="2064"/>
    </row>
    <row r="119" spans="1:8" s="27" customFormat="1" ht="15.95" customHeight="1" x14ac:dyDescent="0.2">
      <c r="A119" s="235" t="s">
        <v>173</v>
      </c>
      <c r="B119" s="2062" t="s">
        <v>174</v>
      </c>
      <c r="C119" s="2062"/>
      <c r="D119" s="2062"/>
      <c r="E119" s="2062"/>
      <c r="F119" s="2062"/>
      <c r="G119" s="2062"/>
      <c r="H119" s="2063"/>
    </row>
    <row r="120" spans="1:8" s="27" customFormat="1" ht="125.25" customHeight="1" x14ac:dyDescent="0.2">
      <c r="A120" s="2064"/>
      <c r="B120" s="2064"/>
      <c r="C120" s="2064"/>
      <c r="D120" s="2064"/>
      <c r="E120" s="2064"/>
      <c r="F120" s="2064"/>
      <c r="G120" s="2064"/>
      <c r="H120" s="2064"/>
    </row>
    <row r="121" spans="1:8" s="27" customFormat="1" ht="15.95" customHeight="1" x14ac:dyDescent="0.2">
      <c r="A121" s="235" t="s">
        <v>175</v>
      </c>
      <c r="B121" s="2062" t="s">
        <v>176</v>
      </c>
      <c r="C121" s="2062"/>
      <c r="D121" s="2062"/>
      <c r="E121" s="2062"/>
      <c r="F121" s="2062"/>
      <c r="G121" s="2062"/>
      <c r="H121" s="2063"/>
    </row>
    <row r="122" spans="1:8" s="27" customFormat="1" ht="123.75" customHeight="1" x14ac:dyDescent="0.2">
      <c r="A122" s="2064"/>
      <c r="B122" s="2064"/>
      <c r="C122" s="2064"/>
      <c r="D122" s="2064"/>
      <c r="E122" s="2064"/>
      <c r="F122" s="2064"/>
      <c r="G122" s="2064"/>
      <c r="H122" s="2064"/>
    </row>
    <row r="123" spans="1:8" s="27" customFormat="1" ht="26.25" customHeight="1" x14ac:dyDescent="0.2">
      <c r="A123" s="2068" t="s">
        <v>1162</v>
      </c>
      <c r="B123" s="2069"/>
      <c r="C123" s="2069"/>
      <c r="D123" s="2069"/>
      <c r="E123" s="2069"/>
      <c r="F123" s="2070"/>
      <c r="G123" s="2071" t="s">
        <v>1174</v>
      </c>
      <c r="H123" s="2072"/>
    </row>
    <row r="124" spans="1:8" s="708" customFormat="1" ht="15" customHeight="1" x14ac:dyDescent="0.2">
      <c r="A124" s="706" t="s">
        <v>38</v>
      </c>
      <c r="B124" s="707"/>
      <c r="C124" s="2078">
        <f>C109</f>
        <v>0</v>
      </c>
      <c r="D124" s="2078"/>
      <c r="E124" s="2078"/>
      <c r="F124" s="2078"/>
      <c r="G124" s="2078"/>
      <c r="H124" s="2079"/>
    </row>
    <row r="125" spans="1:8" s="708" customFormat="1" ht="15" customHeight="1" x14ac:dyDescent="0.2">
      <c r="A125" s="709" t="s">
        <v>39</v>
      </c>
      <c r="B125" s="1862">
        <f>B110</f>
        <v>0</v>
      </c>
      <c r="C125" s="1862"/>
      <c r="D125" s="1862"/>
      <c r="E125" s="1862"/>
      <c r="F125" s="710" t="s">
        <v>40</v>
      </c>
      <c r="G125" s="2080">
        <f>G110</f>
        <v>0</v>
      </c>
      <c r="H125" s="2081"/>
    </row>
    <row r="126" spans="1:8" s="708" customFormat="1" ht="15" customHeight="1" x14ac:dyDescent="0.2">
      <c r="A126" s="709" t="s">
        <v>1465</v>
      </c>
      <c r="B126" s="609"/>
      <c r="C126" s="1862">
        <f>C111</f>
        <v>0</v>
      </c>
      <c r="D126" s="1862"/>
      <c r="E126" s="597" t="s">
        <v>42</v>
      </c>
      <c r="F126" s="583">
        <f>F111</f>
        <v>0</v>
      </c>
      <c r="G126" s="710" t="s">
        <v>43</v>
      </c>
      <c r="H126" s="584">
        <f>H111</f>
        <v>0</v>
      </c>
    </row>
    <row r="127" spans="1:8" s="708" customFormat="1" ht="17.25" customHeight="1" x14ac:dyDescent="0.2">
      <c r="A127" s="709" t="s">
        <v>1466</v>
      </c>
      <c r="B127" s="609"/>
      <c r="C127" s="2061">
        <f>C112</f>
        <v>0</v>
      </c>
      <c r="D127" s="2061"/>
      <c r="E127" s="597"/>
      <c r="F127" s="587"/>
      <c r="G127" s="710"/>
      <c r="H127" s="711"/>
    </row>
    <row r="128" spans="1:8" s="27" customFormat="1" ht="15" customHeight="1" x14ac:dyDescent="0.2">
      <c r="A128" s="235" t="s">
        <v>1494</v>
      </c>
      <c r="B128" s="2062" t="s">
        <v>177</v>
      </c>
      <c r="C128" s="2062"/>
      <c r="D128" s="2062"/>
      <c r="E128" s="2062"/>
      <c r="F128" s="2062"/>
      <c r="G128" s="2062"/>
      <c r="H128" s="2063"/>
    </row>
    <row r="129" spans="1:8" s="27" customFormat="1" ht="129.94999999999999" customHeight="1" x14ac:dyDescent="0.2">
      <c r="A129" s="2064"/>
      <c r="B129" s="2064"/>
      <c r="C129" s="2064"/>
      <c r="D129" s="2064"/>
      <c r="E129" s="2064"/>
      <c r="F129" s="2064"/>
      <c r="G129" s="2064"/>
      <c r="H129" s="2064"/>
    </row>
    <row r="130" spans="1:8" s="27" customFormat="1" ht="15.95" customHeight="1" x14ac:dyDescent="0.2">
      <c r="A130" s="235" t="s">
        <v>1495</v>
      </c>
      <c r="B130" s="2062" t="s">
        <v>1496</v>
      </c>
      <c r="C130" s="2062"/>
      <c r="D130" s="2062"/>
      <c r="E130" s="2062"/>
      <c r="F130" s="2062"/>
      <c r="G130" s="2062"/>
      <c r="H130" s="2063"/>
    </row>
    <row r="131" spans="1:8" s="27" customFormat="1" ht="129.94999999999999" customHeight="1" x14ac:dyDescent="0.2">
      <c r="A131" s="2064"/>
      <c r="B131" s="2064"/>
      <c r="C131" s="2064"/>
      <c r="D131" s="2064"/>
      <c r="E131" s="2064"/>
      <c r="F131" s="2064"/>
      <c r="G131" s="2064"/>
      <c r="H131" s="2064"/>
    </row>
    <row r="132" spans="1:8" s="27" customFormat="1" ht="15.95" customHeight="1" x14ac:dyDescent="0.2">
      <c r="A132" s="235" t="s">
        <v>1497</v>
      </c>
      <c r="B132" s="2062" t="s">
        <v>1498</v>
      </c>
      <c r="C132" s="2062"/>
      <c r="D132" s="2062"/>
      <c r="E132" s="2062"/>
      <c r="F132" s="2062"/>
      <c r="G132" s="2062"/>
      <c r="H132" s="2063"/>
    </row>
    <row r="133" spans="1:8" s="27" customFormat="1" ht="129.94999999999999" customHeight="1" x14ac:dyDescent="0.2">
      <c r="A133" s="2064"/>
      <c r="B133" s="2064"/>
      <c r="C133" s="2064"/>
      <c r="D133" s="2064"/>
      <c r="E133" s="2064"/>
      <c r="F133" s="2064"/>
      <c r="G133" s="2064"/>
      <c r="H133" s="2064"/>
    </row>
    <row r="134" spans="1:8" s="27" customFormat="1" ht="12.95" customHeight="1" x14ac:dyDescent="0.2">
      <c r="A134" s="235" t="s">
        <v>178</v>
      </c>
      <c r="B134" s="2062" t="s">
        <v>179</v>
      </c>
      <c r="C134" s="2062"/>
      <c r="D134" s="2062"/>
      <c r="E134" s="2062"/>
      <c r="F134" s="2062"/>
      <c r="G134" s="2062"/>
      <c r="H134" s="2063"/>
    </row>
    <row r="135" spans="1:8" s="27" customFormat="1" ht="129.94999999999999" customHeight="1" x14ac:dyDescent="0.2">
      <c r="A135" s="2064"/>
      <c r="B135" s="2064"/>
      <c r="C135" s="2064"/>
      <c r="D135" s="2064"/>
      <c r="E135" s="2064"/>
      <c r="F135" s="2064"/>
      <c r="G135" s="2064"/>
      <c r="H135" s="2064"/>
    </row>
    <row r="136" spans="1:8" s="27" customFormat="1" ht="12.95" customHeight="1" x14ac:dyDescent="0.2">
      <c r="A136" s="235" t="s">
        <v>180</v>
      </c>
      <c r="B136" s="2062" t="s">
        <v>181</v>
      </c>
      <c r="C136" s="2062"/>
      <c r="D136" s="2062"/>
      <c r="E136" s="2062"/>
      <c r="F136" s="2062"/>
      <c r="G136" s="2062"/>
      <c r="H136" s="2063"/>
    </row>
    <row r="137" spans="1:8" s="27" customFormat="1" ht="129.94999999999999" customHeight="1" x14ac:dyDescent="0.2">
      <c r="A137" s="2064"/>
      <c r="B137" s="2064"/>
      <c r="C137" s="2064"/>
      <c r="D137" s="2064"/>
      <c r="E137" s="2064"/>
      <c r="F137" s="2064"/>
      <c r="G137" s="2064"/>
      <c r="H137" s="2064"/>
    </row>
    <row r="138" spans="1:8" s="27" customFormat="1" ht="12.95" customHeight="1" x14ac:dyDescent="0.2">
      <c r="C138" s="36"/>
      <c r="D138" s="36"/>
      <c r="E138" s="36"/>
      <c r="F138" s="36"/>
      <c r="G138" s="36"/>
      <c r="H138" s="36"/>
    </row>
    <row r="139" spans="1:8" s="27" customFormat="1" ht="12.95" customHeight="1" x14ac:dyDescent="0.2">
      <c r="C139" s="36"/>
      <c r="D139" s="36"/>
      <c r="E139" s="36"/>
      <c r="F139" s="36"/>
      <c r="G139" s="36"/>
      <c r="H139" s="36"/>
    </row>
    <row r="140" spans="1:8" s="27" customFormat="1" ht="12.95" customHeight="1" x14ac:dyDescent="0.2">
      <c r="C140" s="36"/>
      <c r="D140" s="36"/>
      <c r="E140" s="36"/>
      <c r="F140" s="36"/>
      <c r="G140" s="36"/>
      <c r="H140" s="36"/>
    </row>
    <row r="141" spans="1:8" s="27" customFormat="1" ht="12.95" customHeight="1" x14ac:dyDescent="0.2">
      <c r="C141" s="36"/>
      <c r="D141" s="36"/>
      <c r="E141" s="36"/>
      <c r="F141" s="36"/>
      <c r="G141" s="36"/>
      <c r="H141" s="36"/>
    </row>
    <row r="142" spans="1:8" s="27" customFormat="1" ht="12.95" customHeight="1" x14ac:dyDescent="0.2">
      <c r="C142" s="36"/>
      <c r="D142" s="36"/>
      <c r="E142" s="36"/>
      <c r="F142" s="36"/>
      <c r="G142" s="36"/>
      <c r="H142" s="36"/>
    </row>
    <row r="143" spans="1:8" s="27" customFormat="1" ht="12.95" customHeight="1" x14ac:dyDescent="0.2">
      <c r="C143" s="36"/>
      <c r="D143" s="36"/>
      <c r="E143" s="36"/>
      <c r="F143" s="36"/>
      <c r="G143" s="36"/>
      <c r="H143" s="36"/>
    </row>
    <row r="144" spans="1:8" s="27" customFormat="1" ht="12.95" customHeight="1" x14ac:dyDescent="0.2">
      <c r="C144" s="36"/>
      <c r="D144" s="36"/>
      <c r="E144" s="36"/>
      <c r="F144" s="36"/>
      <c r="G144" s="36"/>
      <c r="H144" s="36"/>
    </row>
    <row r="145" s="27" customFormat="1" ht="12.95" customHeight="1" x14ac:dyDescent="0.2"/>
    <row r="146" s="27" customFormat="1" ht="12.95" customHeight="1" x14ac:dyDescent="0.2"/>
    <row r="147" s="27" customFormat="1" ht="12.95" customHeight="1" x14ac:dyDescent="0.2"/>
    <row r="148" s="27" customFormat="1"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sheetData>
  <mergeCells count="148">
    <mergeCell ref="B104:H104"/>
    <mergeCell ref="B106:H106"/>
    <mergeCell ref="A101:H101"/>
    <mergeCell ref="A103:H103"/>
    <mergeCell ref="A105:H105"/>
    <mergeCell ref="C96:D96"/>
    <mergeCell ref="B100:H100"/>
    <mergeCell ref="A133:H133"/>
    <mergeCell ref="B125:E125"/>
    <mergeCell ref="G125:H125"/>
    <mergeCell ref="C126:D126"/>
    <mergeCell ref="B130:H130"/>
    <mergeCell ref="B132:H132"/>
    <mergeCell ref="A131:H131"/>
    <mergeCell ref="A122:H122"/>
    <mergeCell ref="B128:H128"/>
    <mergeCell ref="A129:H129"/>
    <mergeCell ref="A123:F123"/>
    <mergeCell ref="G123:H123"/>
    <mergeCell ref="C124:H124"/>
    <mergeCell ref="A107:H107"/>
    <mergeCell ref="B115:H115"/>
    <mergeCell ref="B117:H117"/>
    <mergeCell ref="B119:H119"/>
    <mergeCell ref="B121:H121"/>
    <mergeCell ref="A116:H116"/>
    <mergeCell ref="A118:H118"/>
    <mergeCell ref="A120:H120"/>
    <mergeCell ref="B113:H113"/>
    <mergeCell ref="A114:H114"/>
    <mergeCell ref="C111:D111"/>
    <mergeCell ref="A108:F108"/>
    <mergeCell ref="G108:H108"/>
    <mergeCell ref="C109:H109"/>
    <mergeCell ref="B110:E110"/>
    <mergeCell ref="G110:H110"/>
    <mergeCell ref="B102:H102"/>
    <mergeCell ref="A90:H90"/>
    <mergeCell ref="B91:H91"/>
    <mergeCell ref="B98:H98"/>
    <mergeCell ref="A92:H92"/>
    <mergeCell ref="A99:H99"/>
    <mergeCell ref="A93:F93"/>
    <mergeCell ref="A77:F77"/>
    <mergeCell ref="G77:H77"/>
    <mergeCell ref="C78:H78"/>
    <mergeCell ref="B79:E79"/>
    <mergeCell ref="G79:H79"/>
    <mergeCell ref="C80:D80"/>
    <mergeCell ref="A86:H86"/>
    <mergeCell ref="B87:H87"/>
    <mergeCell ref="A88:H88"/>
    <mergeCell ref="B89:H89"/>
    <mergeCell ref="B82:H82"/>
    <mergeCell ref="A84:H84"/>
    <mergeCell ref="C94:H94"/>
    <mergeCell ref="B95:E95"/>
    <mergeCell ref="G95:H95"/>
    <mergeCell ref="G93:H93"/>
    <mergeCell ref="C81:D81"/>
    <mergeCell ref="B68:H68"/>
    <mergeCell ref="B70:H70"/>
    <mergeCell ref="A69:H69"/>
    <mergeCell ref="A72:H72"/>
    <mergeCell ref="A74:H74"/>
    <mergeCell ref="A76:H76"/>
    <mergeCell ref="A61:F61"/>
    <mergeCell ref="G61:H61"/>
    <mergeCell ref="C62:H62"/>
    <mergeCell ref="B63:E63"/>
    <mergeCell ref="G63:H63"/>
    <mergeCell ref="C64:D64"/>
    <mergeCell ref="B66:H66"/>
    <mergeCell ref="A67:H67"/>
    <mergeCell ref="C65:D65"/>
    <mergeCell ref="A56:H56"/>
    <mergeCell ref="A58:H58"/>
    <mergeCell ref="A60:H60"/>
    <mergeCell ref="B55:H55"/>
    <mergeCell ref="B57:H57"/>
    <mergeCell ref="B59:H59"/>
    <mergeCell ref="A52:H52"/>
    <mergeCell ref="B50:H50"/>
    <mergeCell ref="B47:E47"/>
    <mergeCell ref="G47:H47"/>
    <mergeCell ref="C48:D48"/>
    <mergeCell ref="A45:F45"/>
    <mergeCell ref="G45:H45"/>
    <mergeCell ref="C46:H46"/>
    <mergeCell ref="A54:H54"/>
    <mergeCell ref="A42:H42"/>
    <mergeCell ref="A44:H44"/>
    <mergeCell ref="A27:H27"/>
    <mergeCell ref="A32:F32"/>
    <mergeCell ref="G32:H32"/>
    <mergeCell ref="C33:H33"/>
    <mergeCell ref="B34:E34"/>
    <mergeCell ref="G34:H34"/>
    <mergeCell ref="B41:H41"/>
    <mergeCell ref="B43:H43"/>
    <mergeCell ref="C49:D49"/>
    <mergeCell ref="G18:H18"/>
    <mergeCell ref="C19:D19"/>
    <mergeCell ref="A24:H24"/>
    <mergeCell ref="A26:H26"/>
    <mergeCell ref="B21:H21"/>
    <mergeCell ref="A22:H22"/>
    <mergeCell ref="A25:H25"/>
    <mergeCell ref="C20:D20"/>
    <mergeCell ref="C36:D36"/>
    <mergeCell ref="B12:H12"/>
    <mergeCell ref="B6:H6"/>
    <mergeCell ref="B8:H8"/>
    <mergeCell ref="B10:H10"/>
    <mergeCell ref="G1:H1"/>
    <mergeCell ref="A1:F1"/>
    <mergeCell ref="A7:H7"/>
    <mergeCell ref="A9:H9"/>
    <mergeCell ref="A11:H11"/>
    <mergeCell ref="C2:H2"/>
    <mergeCell ref="B3:E3"/>
    <mergeCell ref="G3:H3"/>
    <mergeCell ref="C4:D4"/>
    <mergeCell ref="C5:D5"/>
    <mergeCell ref="C97:D97"/>
    <mergeCell ref="C112:D112"/>
    <mergeCell ref="C127:D127"/>
    <mergeCell ref="B134:H134"/>
    <mergeCell ref="A135:H135"/>
    <mergeCell ref="B136:H136"/>
    <mergeCell ref="A137:H137"/>
    <mergeCell ref="A13:H13"/>
    <mergeCell ref="A15:H15"/>
    <mergeCell ref="B14:H14"/>
    <mergeCell ref="A16:F16"/>
    <mergeCell ref="G16:H16"/>
    <mergeCell ref="A40:H40"/>
    <mergeCell ref="B30:H30"/>
    <mergeCell ref="B37:H37"/>
    <mergeCell ref="B39:H39"/>
    <mergeCell ref="A29:H29"/>
    <mergeCell ref="A31:H31"/>
    <mergeCell ref="A38:H38"/>
    <mergeCell ref="B28:H28"/>
    <mergeCell ref="C35:D35"/>
    <mergeCell ref="B23:H23"/>
    <mergeCell ref="C17:H17"/>
    <mergeCell ref="B18:E18"/>
  </mergeCells>
  <printOptions horizontalCentered="1"/>
  <pageMargins left="0.31496062992125984" right="0.31496062992125984" top="0.35433070866141736" bottom="0.35433070866141736" header="0.31496062992125984" footer="0.31496062992125984"/>
  <rowBreaks count="8" manualBreakCount="8">
    <brk id="15" max="16383" man="1"/>
    <brk id="31" max="16383" man="1"/>
    <brk id="44" max="16383" man="1"/>
    <brk id="60" max="16383" man="1"/>
    <brk id="76" max="16383" man="1"/>
    <brk id="92" max="16383" man="1"/>
    <brk id="107" max="16383" man="1"/>
    <brk id="122" max="16383"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theme="9" tint="0.39997558519241921"/>
    <pageSetUpPr fitToPage="1"/>
  </sheetPr>
  <dimension ref="A1:N40"/>
  <sheetViews>
    <sheetView showGridLines="0" showZeros="0" topLeftCell="A17" zoomScale="90" zoomScaleNormal="90" zoomScalePageLayoutView="90" workbookViewId="0">
      <selection activeCell="A36" sqref="A36"/>
    </sheetView>
  </sheetViews>
  <sheetFormatPr baseColWidth="10" defaultColWidth="11.42578125" defaultRowHeight="12" x14ac:dyDescent="0.2"/>
  <cols>
    <col min="1" max="1" width="4.42578125" style="48" customWidth="1"/>
    <col min="2" max="2" width="24.42578125" style="48" customWidth="1"/>
    <col min="3" max="3" width="14.42578125" style="48" customWidth="1"/>
    <col min="4" max="4" width="15.28515625" style="8" customWidth="1"/>
    <col min="5" max="5" width="6.140625" style="8" customWidth="1"/>
    <col min="6" max="9" width="15.7109375" style="8" customWidth="1"/>
    <col min="10" max="10" width="4.42578125" style="8" customWidth="1"/>
    <col min="11" max="11" width="41.42578125" style="8" customWidth="1"/>
    <col min="12" max="12" width="6.140625" style="8" customWidth="1"/>
    <col min="13" max="14" width="15.7109375" style="8" customWidth="1"/>
    <col min="15" max="16384" width="11.42578125" style="8"/>
  </cols>
  <sheetData>
    <row r="1" spans="1:14" ht="15" customHeight="1" x14ac:dyDescent="0.2">
      <c r="A1" s="1325" t="s">
        <v>195</v>
      </c>
      <c r="B1" s="1325"/>
      <c r="C1" s="1325"/>
      <c r="D1" s="1325"/>
      <c r="E1" s="1325"/>
      <c r="F1" s="1325"/>
      <c r="G1" s="1325"/>
      <c r="H1" s="1325"/>
      <c r="I1" s="1325"/>
      <c r="J1" s="1325"/>
      <c r="K1" s="1325"/>
      <c r="L1" s="1325"/>
      <c r="M1" s="1325"/>
      <c r="N1" s="1325"/>
    </row>
    <row r="2" spans="1:14" ht="27" customHeight="1" x14ac:dyDescent="0.25">
      <c r="A2" s="81"/>
      <c r="B2" s="82"/>
      <c r="C2" s="82"/>
      <c r="D2" s="83"/>
      <c r="E2" s="83"/>
      <c r="F2" s="83"/>
      <c r="G2" s="83"/>
      <c r="H2" s="84"/>
      <c r="I2" s="84"/>
      <c r="J2" s="83"/>
      <c r="K2" s="85"/>
      <c r="L2" s="1326" t="s">
        <v>1705</v>
      </c>
      <c r="M2" s="1327"/>
      <c r="N2" s="1328"/>
    </row>
    <row r="3" spans="1:14" s="589" customFormat="1" ht="15.75" customHeight="1" x14ac:dyDescent="0.25">
      <c r="A3" s="599" t="s">
        <v>38</v>
      </c>
      <c r="B3" s="599"/>
      <c r="C3" s="1337"/>
      <c r="D3" s="1337"/>
      <c r="E3" s="1337"/>
      <c r="F3" s="1337"/>
      <c r="G3" s="1337"/>
      <c r="H3" s="1337"/>
      <c r="I3" s="1337"/>
      <c r="J3" s="1337"/>
      <c r="K3" s="1337"/>
      <c r="L3" s="1337"/>
      <c r="M3" s="1337"/>
      <c r="N3" s="1337"/>
    </row>
    <row r="4" spans="1:14" s="589" customFormat="1" ht="15.75" customHeight="1" x14ac:dyDescent="0.25">
      <c r="A4" s="1331" t="s">
        <v>39</v>
      </c>
      <c r="B4" s="1331"/>
      <c r="C4" s="1337"/>
      <c r="D4" s="1337"/>
      <c r="E4" s="1337"/>
      <c r="F4" s="1337"/>
      <c r="G4" s="1337"/>
      <c r="H4" s="1337"/>
      <c r="I4" s="1337"/>
      <c r="J4" s="1337"/>
      <c r="K4" s="1337"/>
      <c r="L4" s="1332" t="s">
        <v>40</v>
      </c>
      <c r="M4" s="1332"/>
      <c r="N4" s="785"/>
    </row>
    <row r="5" spans="1:14" s="589" customFormat="1" ht="15.75" customHeight="1" x14ac:dyDescent="0.25">
      <c r="A5" s="1331" t="s">
        <v>1465</v>
      </c>
      <c r="B5" s="1331"/>
      <c r="C5" s="1337"/>
      <c r="D5" s="1337"/>
      <c r="E5" s="1337"/>
      <c r="F5" s="1337"/>
      <c r="G5" s="1337"/>
      <c r="H5" s="1337"/>
      <c r="I5" s="1332" t="s">
        <v>42</v>
      </c>
      <c r="J5" s="1332"/>
      <c r="K5" s="785"/>
      <c r="L5" s="1333" t="s">
        <v>43</v>
      </c>
      <c r="M5" s="1333"/>
      <c r="N5" s="788"/>
    </row>
    <row r="6" spans="1:14" s="589" customFormat="1" ht="15.75" customHeight="1" x14ac:dyDescent="0.2">
      <c r="A6" s="616" t="s">
        <v>1504</v>
      </c>
      <c r="B6" s="789"/>
      <c r="C6" s="1337"/>
      <c r="D6" s="1337"/>
      <c r="E6" s="1337"/>
      <c r="F6" s="1337"/>
      <c r="G6" s="1337"/>
      <c r="H6" s="1337"/>
      <c r="I6" s="790"/>
      <c r="J6" s="790"/>
      <c r="K6" s="785"/>
      <c r="L6" s="790"/>
      <c r="M6" s="790"/>
      <c r="N6" s="785"/>
    </row>
    <row r="7" spans="1:14" ht="28.5" customHeight="1" x14ac:dyDescent="0.2">
      <c r="A7" s="1330" t="s">
        <v>196</v>
      </c>
      <c r="B7" s="1330"/>
      <c r="C7" s="1330"/>
      <c r="D7" s="1330"/>
      <c r="E7" s="1330"/>
      <c r="F7" s="1330"/>
      <c r="G7" s="1330"/>
      <c r="H7" s="1330"/>
      <c r="I7" s="1330"/>
      <c r="J7" s="1330"/>
      <c r="K7" s="1330"/>
      <c r="L7" s="1330"/>
      <c r="M7" s="1330"/>
      <c r="N7" s="1330"/>
    </row>
    <row r="8" spans="1:14" ht="15" customHeight="1" x14ac:dyDescent="0.2">
      <c r="A8" s="1329" t="s">
        <v>197</v>
      </c>
      <c r="B8" s="1334" t="s">
        <v>198</v>
      </c>
      <c r="C8" s="1334"/>
      <c r="D8" s="1334"/>
      <c r="E8" s="1329" t="s">
        <v>199</v>
      </c>
      <c r="F8" s="1329" t="s">
        <v>200</v>
      </c>
      <c r="G8" s="1329"/>
      <c r="H8" s="1329"/>
      <c r="I8" s="1329" t="s">
        <v>201</v>
      </c>
      <c r="J8" s="1329" t="s">
        <v>197</v>
      </c>
      <c r="K8" s="1329" t="s">
        <v>202</v>
      </c>
      <c r="L8" s="1329" t="s">
        <v>199</v>
      </c>
      <c r="M8" s="1329" t="s">
        <v>203</v>
      </c>
      <c r="N8" s="1329" t="s">
        <v>204</v>
      </c>
    </row>
    <row r="9" spans="1:14" ht="13.5" customHeight="1" x14ac:dyDescent="0.2">
      <c r="A9" s="1329"/>
      <c r="B9" s="1334"/>
      <c r="C9" s="1334"/>
      <c r="D9" s="1334"/>
      <c r="E9" s="1329"/>
      <c r="F9" s="1329"/>
      <c r="G9" s="1329"/>
      <c r="H9" s="1329"/>
      <c r="I9" s="1329"/>
      <c r="J9" s="1329"/>
      <c r="K9" s="1329"/>
      <c r="L9" s="1329"/>
      <c r="M9" s="1329"/>
      <c r="N9" s="1329"/>
    </row>
    <row r="10" spans="1:14" ht="31.5" customHeight="1" x14ac:dyDescent="0.2">
      <c r="A10" s="1336"/>
      <c r="B10" s="1335"/>
      <c r="C10" s="1335"/>
      <c r="D10" s="1335"/>
      <c r="E10" s="1329"/>
      <c r="F10" s="432" t="s">
        <v>205</v>
      </c>
      <c r="G10" s="432" t="s">
        <v>206</v>
      </c>
      <c r="H10" s="432" t="s">
        <v>207</v>
      </c>
      <c r="I10" s="432" t="s">
        <v>207</v>
      </c>
      <c r="J10" s="1336"/>
      <c r="K10" s="1336"/>
      <c r="L10" s="1329"/>
      <c r="M10" s="432" t="s">
        <v>207</v>
      </c>
      <c r="N10" s="432" t="s">
        <v>207</v>
      </c>
    </row>
    <row r="11" spans="1:14" ht="18" customHeight="1" x14ac:dyDescent="0.2">
      <c r="A11" s="88" t="s">
        <v>208</v>
      </c>
      <c r="B11" s="1341" t="s">
        <v>209</v>
      </c>
      <c r="C11" s="1342"/>
      <c r="D11" s="1343"/>
      <c r="E11" s="521" t="s">
        <v>210</v>
      </c>
      <c r="F11" s="522">
        <f>SUM(F12:F15)</f>
        <v>0</v>
      </c>
      <c r="G11" s="522">
        <f t="shared" ref="G11:I11" si="0">SUM(G12:G15)</f>
        <v>0</v>
      </c>
      <c r="H11" s="522">
        <f>SUM(H12:H15)</f>
        <v>0</v>
      </c>
      <c r="I11" s="522">
        <f t="shared" si="0"/>
        <v>0</v>
      </c>
      <c r="J11" s="107" t="s">
        <v>211</v>
      </c>
      <c r="K11" s="108" t="s">
        <v>212</v>
      </c>
      <c r="L11" s="124">
        <v>13</v>
      </c>
      <c r="M11" s="109"/>
      <c r="N11" s="109"/>
    </row>
    <row r="12" spans="1:14" ht="18" customHeight="1" x14ac:dyDescent="0.2">
      <c r="A12" s="91" t="s">
        <v>213</v>
      </c>
      <c r="B12" s="1338" t="s">
        <v>214</v>
      </c>
      <c r="C12" s="1339"/>
      <c r="D12" s="1340"/>
      <c r="E12" s="110"/>
      <c r="F12" s="109"/>
      <c r="G12" s="109"/>
      <c r="H12" s="111">
        <f>F12-G12</f>
        <v>0</v>
      </c>
      <c r="I12" s="112"/>
      <c r="J12" s="91" t="s">
        <v>215</v>
      </c>
      <c r="K12" s="113" t="s">
        <v>216</v>
      </c>
      <c r="L12" s="124">
        <v>13</v>
      </c>
      <c r="M12" s="109"/>
      <c r="N12" s="109"/>
    </row>
    <row r="13" spans="1:14" ht="18" customHeight="1" x14ac:dyDescent="0.2">
      <c r="A13" s="91" t="s">
        <v>217</v>
      </c>
      <c r="B13" s="1338" t="s">
        <v>218</v>
      </c>
      <c r="C13" s="1339"/>
      <c r="D13" s="1340"/>
      <c r="E13" s="110"/>
      <c r="F13" s="109"/>
      <c r="G13" s="109"/>
      <c r="H13" s="111">
        <f t="shared" ref="H13:H15" si="1">F13-G13</f>
        <v>0</v>
      </c>
      <c r="I13" s="112"/>
      <c r="J13" s="91" t="s">
        <v>219</v>
      </c>
      <c r="K13" s="113" t="s">
        <v>220</v>
      </c>
      <c r="L13" s="124">
        <v>14</v>
      </c>
      <c r="M13" s="109"/>
      <c r="N13" s="109"/>
    </row>
    <row r="14" spans="1:14" ht="18" customHeight="1" x14ac:dyDescent="0.2">
      <c r="A14" s="91" t="s">
        <v>221</v>
      </c>
      <c r="B14" s="1338" t="s">
        <v>222</v>
      </c>
      <c r="C14" s="1339"/>
      <c r="D14" s="1340"/>
      <c r="E14" s="110"/>
      <c r="F14" s="109"/>
      <c r="G14" s="109"/>
      <c r="H14" s="111">
        <f t="shared" si="1"/>
        <v>0</v>
      </c>
      <c r="I14" s="112"/>
      <c r="J14" s="91" t="s">
        <v>223</v>
      </c>
      <c r="K14" s="113" t="s">
        <v>224</v>
      </c>
      <c r="L14" s="124" t="s">
        <v>225</v>
      </c>
      <c r="M14" s="109"/>
      <c r="N14" s="109"/>
    </row>
    <row r="15" spans="1:14" ht="18" customHeight="1" x14ac:dyDescent="0.2">
      <c r="A15" s="91" t="s">
        <v>226</v>
      </c>
      <c r="B15" s="1338" t="s">
        <v>227</v>
      </c>
      <c r="C15" s="1339"/>
      <c r="D15" s="1340"/>
      <c r="E15" s="110"/>
      <c r="F15" s="109"/>
      <c r="G15" s="109"/>
      <c r="H15" s="111">
        <f t="shared" si="1"/>
        <v>0</v>
      </c>
      <c r="I15" s="112"/>
      <c r="J15" s="91" t="s">
        <v>228</v>
      </c>
      <c r="K15" s="113" t="s">
        <v>229</v>
      </c>
      <c r="L15" s="124">
        <v>14</v>
      </c>
      <c r="M15" s="109"/>
      <c r="N15" s="109"/>
    </row>
    <row r="16" spans="1:14" ht="18" customHeight="1" x14ac:dyDescent="0.2">
      <c r="A16" s="88" t="s">
        <v>230</v>
      </c>
      <c r="B16" s="1341" t="s">
        <v>231</v>
      </c>
      <c r="C16" s="1342"/>
      <c r="D16" s="1343"/>
      <c r="E16" s="521">
        <v>3</v>
      </c>
      <c r="F16" s="522">
        <f>SUM(F17:F21)</f>
        <v>0</v>
      </c>
      <c r="G16" s="522">
        <f t="shared" ref="G16:I16" si="2">SUM(G17:G21)</f>
        <v>0</v>
      </c>
      <c r="H16" s="522">
        <f t="shared" si="2"/>
        <v>0</v>
      </c>
      <c r="I16" s="522">
        <f t="shared" si="2"/>
        <v>0</v>
      </c>
      <c r="J16" s="91" t="s">
        <v>232</v>
      </c>
      <c r="K16" s="113" t="s">
        <v>233</v>
      </c>
      <c r="L16" s="124">
        <v>14</v>
      </c>
      <c r="M16" s="109"/>
      <c r="N16" s="109"/>
    </row>
    <row r="17" spans="1:14" ht="25.5" customHeight="1" x14ac:dyDescent="0.2">
      <c r="A17" s="98" t="s">
        <v>234</v>
      </c>
      <c r="B17" s="99" t="s">
        <v>1181</v>
      </c>
      <c r="C17" s="330"/>
      <c r="D17" s="331"/>
      <c r="E17" s="110"/>
      <c r="F17" s="114"/>
      <c r="G17" s="114"/>
      <c r="H17" s="115">
        <f>F17-G17</f>
        <v>0</v>
      </c>
      <c r="I17" s="116"/>
      <c r="J17" s="91" t="s">
        <v>235</v>
      </c>
      <c r="K17" s="113" t="s">
        <v>236</v>
      </c>
      <c r="L17" s="124">
        <v>14</v>
      </c>
      <c r="M17" s="114"/>
      <c r="N17" s="114"/>
    </row>
    <row r="18" spans="1:14" ht="25.5" customHeight="1" x14ac:dyDescent="0.2">
      <c r="A18" s="98" t="s">
        <v>237</v>
      </c>
      <c r="B18" s="99" t="s">
        <v>1182</v>
      </c>
      <c r="C18" s="330"/>
      <c r="D18" s="331"/>
      <c r="E18" s="110"/>
      <c r="F18" s="114"/>
      <c r="G18" s="114"/>
      <c r="H18" s="115">
        <f>F18-G18</f>
        <v>0</v>
      </c>
      <c r="I18" s="116"/>
      <c r="J18" s="91" t="s">
        <v>239</v>
      </c>
      <c r="K18" s="113" t="s">
        <v>240</v>
      </c>
      <c r="L18" s="332"/>
      <c r="M18" s="114"/>
      <c r="N18" s="114"/>
    </row>
    <row r="19" spans="1:14" ht="18" customHeight="1" x14ac:dyDescent="0.2">
      <c r="A19" s="91" t="s">
        <v>241</v>
      </c>
      <c r="B19" s="1338" t="s">
        <v>242</v>
      </c>
      <c r="C19" s="1339"/>
      <c r="D19" s="1340"/>
      <c r="E19" s="110"/>
      <c r="F19" s="109"/>
      <c r="G19" s="109"/>
      <c r="H19" s="111">
        <f>F19-G19</f>
        <v>0</v>
      </c>
      <c r="I19" s="112"/>
      <c r="J19" s="91" t="s">
        <v>243</v>
      </c>
      <c r="K19" s="113" t="s">
        <v>244</v>
      </c>
      <c r="L19" s="124">
        <v>15</v>
      </c>
      <c r="M19" s="109"/>
      <c r="N19" s="109"/>
    </row>
    <row r="20" spans="1:14" ht="18" customHeight="1" x14ac:dyDescent="0.2">
      <c r="A20" s="91" t="s">
        <v>245</v>
      </c>
      <c r="B20" s="1338" t="s">
        <v>246</v>
      </c>
      <c r="C20" s="1339"/>
      <c r="D20" s="1340"/>
      <c r="E20" s="110"/>
      <c r="F20" s="109"/>
      <c r="G20" s="109"/>
      <c r="H20" s="111">
        <f t="shared" ref="H20:H22" si="3">F20-G20</f>
        <v>0</v>
      </c>
      <c r="I20" s="112"/>
      <c r="J20" s="91" t="s">
        <v>247</v>
      </c>
      <c r="K20" s="113" t="s">
        <v>248</v>
      </c>
      <c r="L20" s="124">
        <v>15</v>
      </c>
      <c r="M20" s="109"/>
      <c r="N20" s="109"/>
    </row>
    <row r="21" spans="1:14" ht="30.75" customHeight="1" x14ac:dyDescent="0.2">
      <c r="A21" s="91" t="s">
        <v>249</v>
      </c>
      <c r="B21" s="1338" t="s">
        <v>250</v>
      </c>
      <c r="C21" s="1339"/>
      <c r="D21" s="1340"/>
      <c r="E21" s="110"/>
      <c r="F21" s="109"/>
      <c r="G21" s="109"/>
      <c r="H21" s="111">
        <f t="shared" si="3"/>
        <v>0</v>
      </c>
      <c r="I21" s="112"/>
      <c r="J21" s="88" t="s">
        <v>251</v>
      </c>
      <c r="K21" s="525" t="s">
        <v>252</v>
      </c>
      <c r="L21" s="526"/>
      <c r="M21" s="524">
        <f>SUM(M11:M20)</f>
        <v>0</v>
      </c>
      <c r="N21" s="524">
        <f>SUM(N11:N20)</f>
        <v>0</v>
      </c>
    </row>
    <row r="22" spans="1:14" ht="18" customHeight="1" x14ac:dyDescent="0.2">
      <c r="A22" s="152" t="s">
        <v>253</v>
      </c>
      <c r="B22" s="1347" t="s">
        <v>516</v>
      </c>
      <c r="C22" s="1348"/>
      <c r="D22" s="1349"/>
      <c r="E22" s="110">
        <v>3</v>
      </c>
      <c r="F22" s="119"/>
      <c r="G22" s="119"/>
      <c r="H22" s="120">
        <f t="shared" si="3"/>
        <v>0</v>
      </c>
      <c r="I22" s="121"/>
      <c r="J22" s="91" t="s">
        <v>254</v>
      </c>
      <c r="K22" s="113" t="s">
        <v>255</v>
      </c>
      <c r="L22" s="124">
        <v>16</v>
      </c>
      <c r="M22" s="109"/>
      <c r="N22" s="109"/>
    </row>
    <row r="23" spans="1:14" ht="18" customHeight="1" x14ac:dyDescent="0.2">
      <c r="A23" s="88" t="s">
        <v>256</v>
      </c>
      <c r="B23" s="1344" t="s">
        <v>257</v>
      </c>
      <c r="C23" s="1345"/>
      <c r="D23" s="1346"/>
      <c r="E23" s="523">
        <v>4</v>
      </c>
      <c r="F23" s="524">
        <f>SUM(F24:F25)</f>
        <v>0</v>
      </c>
      <c r="G23" s="524">
        <f t="shared" ref="G23:I23" si="4">SUM(G24:G25)</f>
        <v>0</v>
      </c>
      <c r="H23" s="524">
        <f t="shared" si="4"/>
        <v>0</v>
      </c>
      <c r="I23" s="524">
        <f t="shared" si="4"/>
        <v>0</v>
      </c>
      <c r="J23" s="91" t="s">
        <v>258</v>
      </c>
      <c r="K23" s="113" t="s">
        <v>2711</v>
      </c>
      <c r="L23" s="124">
        <v>16</v>
      </c>
      <c r="M23" s="109"/>
      <c r="N23" s="109"/>
    </row>
    <row r="24" spans="1:14" ht="18" customHeight="1" x14ac:dyDescent="0.2">
      <c r="A24" s="91" t="s">
        <v>259</v>
      </c>
      <c r="B24" s="1338" t="s">
        <v>260</v>
      </c>
      <c r="C24" s="1339"/>
      <c r="D24" s="1340"/>
      <c r="E24" s="110"/>
      <c r="F24" s="109"/>
      <c r="G24" s="109"/>
      <c r="H24" s="111">
        <f>F24-G24</f>
        <v>0</v>
      </c>
      <c r="I24" s="112"/>
      <c r="J24" s="91" t="s">
        <v>261</v>
      </c>
      <c r="K24" s="113" t="s">
        <v>262</v>
      </c>
      <c r="L24" s="124">
        <v>16</v>
      </c>
      <c r="M24" s="109"/>
      <c r="N24" s="109"/>
    </row>
    <row r="25" spans="1:14" ht="30.75" customHeight="1" x14ac:dyDescent="0.2">
      <c r="A25" s="91" t="s">
        <v>263</v>
      </c>
      <c r="B25" s="1338" t="s">
        <v>264</v>
      </c>
      <c r="C25" s="1339"/>
      <c r="D25" s="1340"/>
      <c r="E25" s="110"/>
      <c r="F25" s="109"/>
      <c r="G25" s="109"/>
      <c r="H25" s="111">
        <f>F25-G25</f>
        <v>0</v>
      </c>
      <c r="I25" s="112"/>
      <c r="J25" s="117" t="s">
        <v>265</v>
      </c>
      <c r="K25" s="527" t="s">
        <v>266</v>
      </c>
      <c r="L25" s="526"/>
      <c r="M25" s="524">
        <f>SUM(M22:M24)</f>
        <v>0</v>
      </c>
      <c r="N25" s="524">
        <f>SUM(N22:N24)</f>
        <v>0</v>
      </c>
    </row>
    <row r="26" spans="1:14" ht="18" customHeight="1" x14ac:dyDescent="0.2">
      <c r="A26" s="88" t="s">
        <v>267</v>
      </c>
      <c r="B26" s="1344" t="s">
        <v>268</v>
      </c>
      <c r="C26" s="1345"/>
      <c r="D26" s="1346"/>
      <c r="E26" s="523"/>
      <c r="F26" s="524">
        <f>F11+F16+F22+F23</f>
        <v>0</v>
      </c>
      <c r="G26" s="524">
        <f>G11+G16+G22+G23</f>
        <v>0</v>
      </c>
      <c r="H26" s="524">
        <f>H11+H16+H22+H23</f>
        <v>0</v>
      </c>
      <c r="I26" s="524">
        <f>I11+I16+I22+I23</f>
        <v>0</v>
      </c>
      <c r="J26" s="118" t="s">
        <v>269</v>
      </c>
      <c r="K26" s="525" t="s">
        <v>270</v>
      </c>
      <c r="L26" s="526"/>
      <c r="M26" s="524">
        <f>M21+M25</f>
        <v>0</v>
      </c>
      <c r="N26" s="524">
        <f>N21+N25</f>
        <v>0</v>
      </c>
    </row>
    <row r="27" spans="1:14" ht="18" customHeight="1" x14ac:dyDescent="0.2">
      <c r="A27" s="91" t="s">
        <v>271</v>
      </c>
      <c r="B27" s="1347" t="s">
        <v>272</v>
      </c>
      <c r="C27" s="1348"/>
      <c r="D27" s="1349"/>
      <c r="E27" s="110">
        <v>5</v>
      </c>
      <c r="F27" s="119"/>
      <c r="G27" s="119"/>
      <c r="H27" s="120">
        <f>F27-G27</f>
        <v>0</v>
      </c>
      <c r="I27" s="121"/>
      <c r="J27" s="91" t="s">
        <v>273</v>
      </c>
      <c r="K27" s="113" t="s">
        <v>274</v>
      </c>
      <c r="L27" s="124">
        <v>5</v>
      </c>
      <c r="M27" s="109"/>
      <c r="N27" s="109"/>
    </row>
    <row r="28" spans="1:14" ht="18" customHeight="1" x14ac:dyDescent="0.2">
      <c r="A28" s="91" t="s">
        <v>275</v>
      </c>
      <c r="B28" s="1347" t="s">
        <v>127</v>
      </c>
      <c r="C28" s="1348"/>
      <c r="D28" s="1349"/>
      <c r="E28" s="110">
        <v>6</v>
      </c>
      <c r="F28" s="119"/>
      <c r="G28" s="119"/>
      <c r="H28" s="120">
        <f t="shared" ref="H28:H32" si="5">F28-G28</f>
        <v>0</v>
      </c>
      <c r="I28" s="121"/>
      <c r="J28" s="91" t="s">
        <v>276</v>
      </c>
      <c r="K28" s="113" t="s">
        <v>277</v>
      </c>
      <c r="L28" s="124">
        <v>7</v>
      </c>
      <c r="M28" s="109"/>
      <c r="N28" s="109"/>
    </row>
    <row r="29" spans="1:14" ht="18" customHeight="1" x14ac:dyDescent="0.2">
      <c r="A29" s="91" t="s">
        <v>278</v>
      </c>
      <c r="B29" s="1350" t="s">
        <v>279</v>
      </c>
      <c r="C29" s="1351"/>
      <c r="D29" s="1352"/>
      <c r="E29" s="523"/>
      <c r="F29" s="524">
        <f>F30+F31+F32</f>
        <v>0</v>
      </c>
      <c r="G29" s="524">
        <f t="shared" ref="G29:I29" si="6">G30+G31+G32</f>
        <v>0</v>
      </c>
      <c r="H29" s="524">
        <f t="shared" si="6"/>
        <v>0</v>
      </c>
      <c r="I29" s="524">
        <f t="shared" si="6"/>
        <v>0</v>
      </c>
      <c r="J29" s="91" t="s">
        <v>280</v>
      </c>
      <c r="K29" s="113" t="s">
        <v>281</v>
      </c>
      <c r="L29" s="124">
        <v>17</v>
      </c>
      <c r="M29" s="109"/>
      <c r="N29" s="109"/>
    </row>
    <row r="30" spans="1:14" ht="18" customHeight="1" x14ac:dyDescent="0.2">
      <c r="A30" s="91" t="s">
        <v>282</v>
      </c>
      <c r="B30" s="1338" t="s">
        <v>283</v>
      </c>
      <c r="C30" s="1339"/>
      <c r="D30" s="1340"/>
      <c r="E30" s="110">
        <v>17</v>
      </c>
      <c r="F30" s="109"/>
      <c r="G30" s="109"/>
      <c r="H30" s="120">
        <f t="shared" si="5"/>
        <v>0</v>
      </c>
      <c r="I30" s="112"/>
      <c r="J30" s="91" t="s">
        <v>284</v>
      </c>
      <c r="K30" s="113" t="s">
        <v>285</v>
      </c>
      <c r="L30" s="124">
        <v>18</v>
      </c>
      <c r="M30" s="109"/>
      <c r="N30" s="109"/>
    </row>
    <row r="31" spans="1:14" ht="18" customHeight="1" x14ac:dyDescent="0.2">
      <c r="A31" s="91" t="s">
        <v>286</v>
      </c>
      <c r="B31" s="1338" t="s">
        <v>287</v>
      </c>
      <c r="C31" s="1339"/>
      <c r="D31" s="1340"/>
      <c r="E31" s="110">
        <v>7</v>
      </c>
      <c r="F31" s="109"/>
      <c r="G31" s="109"/>
      <c r="H31" s="120">
        <f t="shared" si="5"/>
        <v>0</v>
      </c>
      <c r="I31" s="112"/>
      <c r="J31" s="91" t="s">
        <v>288</v>
      </c>
      <c r="K31" s="113" t="s">
        <v>289</v>
      </c>
      <c r="L31" s="124">
        <v>19</v>
      </c>
      <c r="M31" s="109"/>
      <c r="N31" s="109"/>
    </row>
    <row r="32" spans="1:14" ht="18" customHeight="1" x14ac:dyDescent="0.2">
      <c r="A32" s="91" t="s">
        <v>290</v>
      </c>
      <c r="B32" s="1338" t="s">
        <v>291</v>
      </c>
      <c r="C32" s="1339"/>
      <c r="D32" s="1340"/>
      <c r="E32" s="110">
        <v>8</v>
      </c>
      <c r="F32" s="109"/>
      <c r="G32" s="109"/>
      <c r="H32" s="120">
        <f t="shared" si="5"/>
        <v>0</v>
      </c>
      <c r="I32" s="112"/>
      <c r="J32" s="91" t="s">
        <v>292</v>
      </c>
      <c r="K32" s="113" t="s">
        <v>2712</v>
      </c>
      <c r="L32" s="124">
        <v>19</v>
      </c>
      <c r="M32" s="109"/>
      <c r="N32" s="109"/>
    </row>
    <row r="33" spans="1:14" ht="18" customHeight="1" x14ac:dyDescent="0.2">
      <c r="A33" s="88" t="s">
        <v>293</v>
      </c>
      <c r="B33" s="1344" t="s">
        <v>294</v>
      </c>
      <c r="C33" s="1345"/>
      <c r="D33" s="1346"/>
      <c r="E33" s="523"/>
      <c r="F33" s="524">
        <f>F27+F28+F29</f>
        <v>0</v>
      </c>
      <c r="G33" s="524">
        <f t="shared" ref="G33:I33" si="7">G27+G28+G29</f>
        <v>0</v>
      </c>
      <c r="H33" s="524">
        <f t="shared" si="7"/>
        <v>0</v>
      </c>
      <c r="I33" s="524">
        <f t="shared" si="7"/>
        <v>0</v>
      </c>
      <c r="J33" s="88" t="s">
        <v>295</v>
      </c>
      <c r="K33" s="525" t="s">
        <v>296</v>
      </c>
      <c r="L33" s="526"/>
      <c r="M33" s="524">
        <f>SUM(M27:M32)</f>
        <v>0</v>
      </c>
      <c r="N33" s="524">
        <f>SUM(N27:N32)</f>
        <v>0</v>
      </c>
    </row>
    <row r="34" spans="1:14" ht="18" customHeight="1" x14ac:dyDescent="0.2">
      <c r="A34" s="91" t="s">
        <v>297</v>
      </c>
      <c r="B34" s="1338" t="s">
        <v>298</v>
      </c>
      <c r="C34" s="1339"/>
      <c r="D34" s="1340"/>
      <c r="E34" s="110">
        <v>9</v>
      </c>
      <c r="F34" s="109"/>
      <c r="G34" s="109"/>
      <c r="H34" s="111">
        <f>F34-G34</f>
        <v>0</v>
      </c>
      <c r="I34" s="112"/>
      <c r="J34" s="91"/>
      <c r="K34" s="113"/>
      <c r="L34" s="512"/>
      <c r="M34" s="513"/>
      <c r="N34" s="513"/>
    </row>
    <row r="35" spans="1:14" ht="18" customHeight="1" x14ac:dyDescent="0.2">
      <c r="A35" s="91" t="s">
        <v>299</v>
      </c>
      <c r="B35" s="1338" t="s">
        <v>300</v>
      </c>
      <c r="C35" s="1339"/>
      <c r="D35" s="1340"/>
      <c r="E35" s="110">
        <v>10</v>
      </c>
      <c r="F35" s="109"/>
      <c r="G35" s="109"/>
      <c r="H35" s="111">
        <f t="shared" ref="H35:H36" si="8">F35-G35</f>
        <v>0</v>
      </c>
      <c r="I35" s="112"/>
      <c r="J35" s="91" t="s">
        <v>301</v>
      </c>
      <c r="K35" s="113" t="s">
        <v>302</v>
      </c>
      <c r="L35" s="132">
        <v>20</v>
      </c>
      <c r="M35" s="133"/>
      <c r="N35" s="133"/>
    </row>
    <row r="36" spans="1:14" ht="30.75" customHeight="1" x14ac:dyDescent="0.2">
      <c r="A36" s="91" t="s">
        <v>303</v>
      </c>
      <c r="B36" s="1338" t="s">
        <v>304</v>
      </c>
      <c r="C36" s="1339"/>
      <c r="D36" s="1340"/>
      <c r="E36" s="110">
        <v>11</v>
      </c>
      <c r="F36" s="109"/>
      <c r="G36" s="109"/>
      <c r="H36" s="111">
        <f t="shared" si="8"/>
        <v>0</v>
      </c>
      <c r="I36" s="112"/>
      <c r="J36" s="91" t="s">
        <v>305</v>
      </c>
      <c r="K36" s="113" t="s">
        <v>1136</v>
      </c>
      <c r="L36" s="124">
        <v>20</v>
      </c>
      <c r="M36" s="109"/>
      <c r="N36" s="109"/>
    </row>
    <row r="37" spans="1:14" ht="18" customHeight="1" x14ac:dyDescent="0.2">
      <c r="A37" s="88" t="s">
        <v>307</v>
      </c>
      <c r="B37" s="1344" t="s">
        <v>308</v>
      </c>
      <c r="C37" s="1345"/>
      <c r="D37" s="1346"/>
      <c r="E37" s="523"/>
      <c r="F37" s="524">
        <f>SUM(F34:F36)</f>
        <v>0</v>
      </c>
      <c r="G37" s="524">
        <f t="shared" ref="G37:I37" si="9">SUM(G34:G36)</f>
        <v>0</v>
      </c>
      <c r="H37" s="524">
        <f t="shared" si="9"/>
        <v>0</v>
      </c>
      <c r="I37" s="524">
        <f t="shared" si="9"/>
        <v>0</v>
      </c>
      <c r="J37" s="88" t="s">
        <v>309</v>
      </c>
      <c r="K37" s="525" t="s">
        <v>310</v>
      </c>
      <c r="L37" s="526"/>
      <c r="M37" s="524">
        <f>SUM(M35:M36)</f>
        <v>0</v>
      </c>
      <c r="N37" s="524">
        <f>SUM(N35:N36)</f>
        <v>0</v>
      </c>
    </row>
    <row r="38" spans="1:14" ht="18" customHeight="1" x14ac:dyDescent="0.2">
      <c r="A38" s="91" t="s">
        <v>311</v>
      </c>
      <c r="B38" s="1338" t="s">
        <v>312</v>
      </c>
      <c r="C38" s="1339"/>
      <c r="D38" s="1340"/>
      <c r="E38" s="110">
        <v>12</v>
      </c>
      <c r="F38" s="109"/>
      <c r="G38" s="109"/>
      <c r="H38" s="111">
        <f>F38-G38</f>
        <v>0</v>
      </c>
      <c r="I38" s="112"/>
      <c r="J38" s="91" t="s">
        <v>313</v>
      </c>
      <c r="K38" s="113" t="s">
        <v>314</v>
      </c>
      <c r="L38" s="124">
        <v>12</v>
      </c>
      <c r="M38" s="109"/>
      <c r="N38" s="109"/>
    </row>
    <row r="39" spans="1:14" ht="18" customHeight="1" x14ac:dyDescent="0.2">
      <c r="A39" s="88" t="s">
        <v>315</v>
      </c>
      <c r="B39" s="1344" t="s">
        <v>316</v>
      </c>
      <c r="C39" s="1345"/>
      <c r="D39" s="1346"/>
      <c r="E39" s="523"/>
      <c r="F39" s="524">
        <f>F26+F33+F37+F38</f>
        <v>0</v>
      </c>
      <c r="G39" s="524">
        <f t="shared" ref="G39:I39" si="10">G26+G33+G37+G38</f>
        <v>0</v>
      </c>
      <c r="H39" s="524">
        <f t="shared" si="10"/>
        <v>0</v>
      </c>
      <c r="I39" s="524">
        <f t="shared" si="10"/>
        <v>0</v>
      </c>
      <c r="J39" s="88" t="s">
        <v>317</v>
      </c>
      <c r="K39" s="525" t="s">
        <v>316</v>
      </c>
      <c r="L39" s="526"/>
      <c r="M39" s="524">
        <f>M26+M33+M37+M38</f>
        <v>0</v>
      </c>
      <c r="N39" s="524">
        <f>N26+N33+N37+N38</f>
        <v>0</v>
      </c>
    </row>
    <row r="40" spans="1:14" x14ac:dyDescent="0.2">
      <c r="A40" s="51"/>
      <c r="B40" s="2"/>
      <c r="C40" s="2"/>
      <c r="D40" s="7"/>
      <c r="E40" s="52"/>
      <c r="F40" s="7"/>
      <c r="G40" s="7"/>
      <c r="H40" s="7"/>
      <c r="I40" s="7"/>
      <c r="J40" s="52"/>
      <c r="K40" s="7"/>
      <c r="L40" s="52"/>
      <c r="M40" s="7"/>
      <c r="N40" s="7"/>
    </row>
  </sheetData>
  <sheetProtection selectLockedCells="1"/>
  <mergeCells count="49">
    <mergeCell ref="C3:N3"/>
    <mergeCell ref="B39:D39"/>
    <mergeCell ref="A8:A10"/>
    <mergeCell ref="E8:E10"/>
    <mergeCell ref="F8:H9"/>
    <mergeCell ref="B31:D31"/>
    <mergeCell ref="B32:D32"/>
    <mergeCell ref="B38:D38"/>
    <mergeCell ref="B19:D19"/>
    <mergeCell ref="B22:D22"/>
    <mergeCell ref="B20:D20"/>
    <mergeCell ref="B13:D13"/>
    <mergeCell ref="B14:D14"/>
    <mergeCell ref="B34:D34"/>
    <mergeCell ref="B35:D35"/>
    <mergeCell ref="B36:D36"/>
    <mergeCell ref="B37:D37"/>
    <mergeCell ref="B21:D21"/>
    <mergeCell ref="B33:D33"/>
    <mergeCell ref="B25:D25"/>
    <mergeCell ref="B27:D27"/>
    <mergeCell ref="B28:D28"/>
    <mergeCell ref="B29:D29"/>
    <mergeCell ref="B30:D30"/>
    <mergeCell ref="B26:D26"/>
    <mergeCell ref="B23:D23"/>
    <mergeCell ref="B24:D24"/>
    <mergeCell ref="B12:D12"/>
    <mergeCell ref="L8:L10"/>
    <mergeCell ref="B15:D15"/>
    <mergeCell ref="B16:D16"/>
    <mergeCell ref="K8:K10"/>
    <mergeCell ref="B11:D11"/>
    <mergeCell ref="A1:N1"/>
    <mergeCell ref="L2:N2"/>
    <mergeCell ref="M8:M9"/>
    <mergeCell ref="N8:N9"/>
    <mergeCell ref="A7:N7"/>
    <mergeCell ref="A4:B4"/>
    <mergeCell ref="A5:B5"/>
    <mergeCell ref="I5:J5"/>
    <mergeCell ref="L5:M5"/>
    <mergeCell ref="B8:D10"/>
    <mergeCell ref="I8:I9"/>
    <mergeCell ref="J8:J10"/>
    <mergeCell ref="L4:M4"/>
    <mergeCell ref="C4:K4"/>
    <mergeCell ref="C5:H5"/>
    <mergeCell ref="C6:H6"/>
  </mergeCells>
  <dataValidations count="1">
    <dataValidation type="whole" allowBlank="1" showErrorMessage="1" errorTitle="Attention !" error="Valeur numérique attendue" sqref="F38:I38 F34:I36 F27:I28 F30:I32 F24:I25 F12:I15 M11:N20 M22:N24 M27:N32 M35:N36 M38:N38 F17:I22">
      <formula1>-9999999999999</formula1>
      <formula2>9999999999999</formula2>
    </dataValidation>
  </dataValidations>
  <printOptions horizontalCentered="1"/>
  <pageMargins left="0.31496062992125984" right="0.31496062992125984" top="0.35433070866141736" bottom="0.35433070866141736" header="0.31496062992125984" footer="0.3149606299212598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84</vt:i4>
      </vt:variant>
      <vt:variant>
        <vt:lpstr>Plages nommées</vt:lpstr>
      </vt:variant>
      <vt:variant>
        <vt:i4>73</vt:i4>
      </vt:variant>
    </vt:vector>
  </HeadingPairs>
  <TitlesOfParts>
    <vt:vector size="157" baseType="lpstr">
      <vt:lpstr>COUVERTURE</vt:lpstr>
      <vt:lpstr>GARDE</vt:lpstr>
      <vt:lpstr>RECEVABILITE</vt:lpstr>
      <vt:lpstr>NOTE36 (TABLE DES CODES)</vt:lpstr>
      <vt:lpstr>NOTE36 Suite (Nomenclature)</vt:lpstr>
      <vt:lpstr>FICHE R1</vt:lpstr>
      <vt:lpstr>FICHE R2</vt:lpstr>
      <vt:lpstr>FICHE R3</vt:lpstr>
      <vt:lpstr>BILAN</vt:lpstr>
      <vt:lpstr>ACTIF</vt:lpstr>
      <vt:lpstr>PASSIF</vt:lpstr>
      <vt:lpstr>RESULTAT</vt:lpstr>
      <vt:lpstr>TFT</vt:lpstr>
      <vt:lpstr>FICHE R4</vt:lpstr>
      <vt:lpstr>NOTE 1</vt:lpstr>
      <vt:lpstr>NOTE 2</vt:lpstr>
      <vt:lpstr>NOTE 3A</vt:lpstr>
      <vt:lpstr>NOTE 3B</vt:lpstr>
      <vt:lpstr>NOTE 3C</vt:lpstr>
      <vt:lpstr>NOTE 3C BIS</vt:lpstr>
      <vt:lpstr>NOTE 3D</vt:lpstr>
      <vt:lpstr>NOTE 3E</vt:lpstr>
      <vt:lpstr>NOTE 4</vt:lpstr>
      <vt:lpstr>NOTE 5</vt:lpstr>
      <vt:lpstr>NOTE 6</vt:lpstr>
      <vt:lpstr>NOTE 7</vt:lpstr>
      <vt:lpstr>NOTE 8</vt:lpstr>
      <vt:lpstr>NOTE 8A</vt:lpstr>
      <vt:lpstr>NOTE 8B</vt:lpstr>
      <vt:lpstr>NOTE 8C</vt:lpstr>
      <vt:lpstr>NOTE 9</vt:lpstr>
      <vt:lpstr>NOTE 10</vt:lpstr>
      <vt:lpstr>NOTE 11</vt:lpstr>
      <vt:lpstr>NOTE 12</vt:lpstr>
      <vt:lpstr>NOTE 13</vt:lpstr>
      <vt:lpstr>NOTE 14</vt:lpstr>
      <vt:lpstr>NOTE 15A</vt:lpstr>
      <vt:lpstr>NOTE 15B</vt:lpstr>
      <vt:lpstr>NOTE 16A</vt:lpstr>
      <vt:lpstr>NOTE 16B</vt:lpstr>
      <vt:lpstr>NOTE 16B BIS</vt:lpstr>
      <vt:lpstr>NOTE 16C</vt:lpstr>
      <vt:lpstr>NOTE 17</vt:lpstr>
      <vt:lpstr>NOTE 18</vt:lpstr>
      <vt:lpstr>NOTE 19</vt:lpstr>
      <vt:lpstr>NOTE 20</vt:lpstr>
      <vt:lpstr>NOTE 21</vt:lpstr>
      <vt:lpstr>NOTE 22</vt:lpstr>
      <vt:lpstr>NOTE 23</vt:lpstr>
      <vt:lpstr>NOTE 24</vt:lpstr>
      <vt:lpstr>NOTE 25</vt:lpstr>
      <vt:lpstr>NOTE 26</vt:lpstr>
      <vt:lpstr>NOTE 27A</vt:lpstr>
      <vt:lpstr>NOTE 27B</vt:lpstr>
      <vt:lpstr>NOTE 28</vt:lpstr>
      <vt:lpstr>NOTE 29</vt:lpstr>
      <vt:lpstr>NOTE 30</vt:lpstr>
      <vt:lpstr>NOTE 31</vt:lpstr>
      <vt:lpstr>NOTE 32</vt:lpstr>
      <vt:lpstr>NOTE 33</vt:lpstr>
      <vt:lpstr>NOTE 34</vt:lpstr>
      <vt:lpstr>NOTE 35</vt:lpstr>
      <vt:lpstr>NOTE 37</vt:lpstr>
      <vt:lpstr>NOTE 38</vt:lpstr>
      <vt:lpstr>NOTE 39</vt:lpstr>
      <vt:lpstr>GARDE (DGI-INS)</vt:lpstr>
      <vt:lpstr>NOTES DGI - INS</vt:lpstr>
      <vt:lpstr>COMP-CHARGES</vt:lpstr>
      <vt:lpstr>COMP-TVA</vt:lpstr>
      <vt:lpstr>COMP-TVA (2)</vt:lpstr>
      <vt:lpstr>SUPPL1</vt:lpstr>
      <vt:lpstr>SUPPL2</vt:lpstr>
      <vt:lpstr>SUPPL3</vt:lpstr>
      <vt:lpstr>SUPPL4</vt:lpstr>
      <vt:lpstr>SUPPL5</vt:lpstr>
      <vt:lpstr>SUPPL6</vt:lpstr>
      <vt:lpstr>SUPPL7</vt:lpstr>
      <vt:lpstr>GARDE (BIC) </vt:lpstr>
      <vt:lpstr>GARDE (BNC)</vt:lpstr>
      <vt:lpstr>GARDE (BA)</vt:lpstr>
      <vt:lpstr>GARDE (301)</vt:lpstr>
      <vt:lpstr>GARDE (302)</vt:lpstr>
      <vt:lpstr>GARDE(3)</vt:lpstr>
      <vt:lpstr>COMMENTAIRE</vt:lpstr>
      <vt:lpstr>ACTIF!Zone_d_impression</vt:lpstr>
      <vt:lpstr>BILAN!Zone_d_impression</vt:lpstr>
      <vt:lpstr>'COMP-TVA'!Zone_d_impression</vt:lpstr>
      <vt:lpstr>'FICHE R1'!Zone_d_impression</vt:lpstr>
      <vt:lpstr>'FICHE R2'!Zone_d_impression</vt:lpstr>
      <vt:lpstr>'FICHE R3'!Zone_d_impression</vt:lpstr>
      <vt:lpstr>'FICHE R4'!Zone_d_impression</vt:lpstr>
      <vt:lpstr>GARDE!Zone_d_impression</vt:lpstr>
      <vt:lpstr>'GARDE(3)'!Zone_d_impression</vt:lpstr>
      <vt:lpstr>'NOTE 1'!Zone_d_impression</vt:lpstr>
      <vt:lpstr>'NOTE 10'!Zone_d_impression</vt:lpstr>
      <vt:lpstr>'NOTE 11'!Zone_d_impression</vt:lpstr>
      <vt:lpstr>'NOTE 12'!Zone_d_impression</vt:lpstr>
      <vt:lpstr>'NOTE 13'!Zone_d_impression</vt:lpstr>
      <vt:lpstr>'NOTE 14'!Zone_d_impression</vt:lpstr>
      <vt:lpstr>'NOTE 15A'!Zone_d_impression</vt:lpstr>
      <vt:lpstr>'NOTE 15B'!Zone_d_impression</vt:lpstr>
      <vt:lpstr>'NOTE 16A'!Zone_d_impression</vt:lpstr>
      <vt:lpstr>'NOTE 16B'!Zone_d_impression</vt:lpstr>
      <vt:lpstr>'NOTE 16B BIS'!Zone_d_impression</vt:lpstr>
      <vt:lpstr>'NOTE 16C'!Zone_d_impression</vt:lpstr>
      <vt:lpstr>'NOTE 17'!Zone_d_impression</vt:lpstr>
      <vt:lpstr>'NOTE 18'!Zone_d_impression</vt:lpstr>
      <vt:lpstr>'NOTE 19'!Zone_d_impression</vt:lpstr>
      <vt:lpstr>'NOTE 2'!Zone_d_impression</vt:lpstr>
      <vt:lpstr>'NOTE 20'!Zone_d_impression</vt:lpstr>
      <vt:lpstr>'NOTE 21'!Zone_d_impression</vt:lpstr>
      <vt:lpstr>'NOTE 22'!Zone_d_impression</vt:lpstr>
      <vt:lpstr>'NOTE 23'!Zone_d_impression</vt:lpstr>
      <vt:lpstr>'NOTE 24'!Zone_d_impression</vt:lpstr>
      <vt:lpstr>'NOTE 25'!Zone_d_impression</vt:lpstr>
      <vt:lpstr>'NOTE 26'!Zone_d_impression</vt:lpstr>
      <vt:lpstr>'NOTE 27A'!Zone_d_impression</vt:lpstr>
      <vt:lpstr>'NOTE 27B'!Zone_d_impression</vt:lpstr>
      <vt:lpstr>'NOTE 28'!Zone_d_impression</vt:lpstr>
      <vt:lpstr>'NOTE 29'!Zone_d_impression</vt:lpstr>
      <vt:lpstr>'NOTE 30'!Zone_d_impression</vt:lpstr>
      <vt:lpstr>'NOTE 31'!Zone_d_impression</vt:lpstr>
      <vt:lpstr>'NOTE 32'!Zone_d_impression</vt:lpstr>
      <vt:lpstr>'NOTE 33'!Zone_d_impression</vt:lpstr>
      <vt:lpstr>'NOTE 34'!Zone_d_impression</vt:lpstr>
      <vt:lpstr>'NOTE 35'!Zone_d_impression</vt:lpstr>
      <vt:lpstr>'NOTE 37'!Zone_d_impression</vt:lpstr>
      <vt:lpstr>'NOTE 38'!Zone_d_impression</vt:lpstr>
      <vt:lpstr>'NOTE 39'!Zone_d_impression</vt:lpstr>
      <vt:lpstr>'NOTE 3A'!Zone_d_impression</vt:lpstr>
      <vt:lpstr>'NOTE 3B'!Zone_d_impression</vt:lpstr>
      <vt:lpstr>'NOTE 3C'!Zone_d_impression</vt:lpstr>
      <vt:lpstr>'NOTE 3C BIS'!Zone_d_impression</vt:lpstr>
      <vt:lpstr>'NOTE 3D'!Zone_d_impression</vt:lpstr>
      <vt:lpstr>'NOTE 3E'!Zone_d_impression</vt:lpstr>
      <vt:lpstr>'NOTE 4'!Zone_d_impression</vt:lpstr>
      <vt:lpstr>'NOTE 5'!Zone_d_impression</vt:lpstr>
      <vt:lpstr>'NOTE 6'!Zone_d_impression</vt:lpstr>
      <vt:lpstr>'NOTE 7'!Zone_d_impression</vt:lpstr>
      <vt:lpstr>'NOTE 8'!Zone_d_impression</vt:lpstr>
      <vt:lpstr>'NOTE 8A'!Zone_d_impression</vt:lpstr>
      <vt:lpstr>'NOTE 8B'!Zone_d_impression</vt:lpstr>
      <vt:lpstr>'NOTE 8C'!Zone_d_impression</vt:lpstr>
      <vt:lpstr>'NOTE 9'!Zone_d_impression</vt:lpstr>
      <vt:lpstr>'NOTE36 (TABLE DES CODES)'!Zone_d_impression</vt:lpstr>
      <vt:lpstr>'NOTE36 Suite (Nomenclature)'!Zone_d_impression</vt:lpstr>
      <vt:lpstr>'NOTES DGI - INS'!Zone_d_impression</vt:lpstr>
      <vt:lpstr>PASSIF!Zone_d_impression</vt:lpstr>
      <vt:lpstr>RECEVABILITE!Zone_d_impression</vt:lpstr>
      <vt:lpstr>RESULTAT!Zone_d_impression</vt:lpstr>
      <vt:lpstr>SUPPL1!Zone_d_impression</vt:lpstr>
      <vt:lpstr>SUPPL2!Zone_d_impression</vt:lpstr>
      <vt:lpstr>SUPPL3!Zone_d_impression</vt:lpstr>
      <vt:lpstr>SUPPL4!Zone_d_impression</vt:lpstr>
      <vt:lpstr>SUPPL5!Zone_d_impression</vt:lpstr>
      <vt:lpstr>SUPPL6!Zone_d_impression</vt:lpstr>
      <vt:lpstr>TFT!Zone_d_impression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dc:creator>
  <cp:lastModifiedBy>DANKAMBARY</cp:lastModifiedBy>
  <cp:lastPrinted>2019-01-05T11:34:48Z</cp:lastPrinted>
  <dcterms:created xsi:type="dcterms:W3CDTF">2017-09-12T15:37:25Z</dcterms:created>
  <dcterms:modified xsi:type="dcterms:W3CDTF">2020-01-07T10:20:21Z</dcterms:modified>
</cp:coreProperties>
</file>