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.KARIM\Desktop\PTA - BUDGET 2021 KDG\PRESENTATION PTA 2021\"/>
    </mc:Choice>
  </mc:AlternateContent>
  <bookViews>
    <workbookView xWindow="0" yWindow="0" windowWidth="15360" windowHeight="7605"/>
  </bookViews>
  <sheets>
    <sheet name="PTA 2021-202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 s="1"/>
  <c r="E18" i="2" s="1"/>
  <c r="F20" i="2"/>
  <c r="F19" i="2" s="1"/>
  <c r="F18" i="2" s="1"/>
  <c r="G20" i="2"/>
  <c r="G19" i="2" s="1"/>
  <c r="G18" i="2" s="1"/>
  <c r="H20" i="2"/>
  <c r="H19" i="2" s="1"/>
  <c r="H18" i="2" s="1"/>
  <c r="D20" i="2"/>
  <c r="D19" i="2" s="1"/>
  <c r="D18" i="2" s="1"/>
  <c r="E60" i="2"/>
  <c r="E59" i="2" s="1"/>
  <c r="E58" i="2" s="1"/>
  <c r="F60" i="2"/>
  <c r="F59" i="2" s="1"/>
  <c r="F58" i="2" s="1"/>
  <c r="G60" i="2"/>
  <c r="G59" i="2" s="1"/>
  <c r="G58" i="2" s="1"/>
  <c r="H60" i="2"/>
  <c r="H59" i="2" s="1"/>
  <c r="H58" i="2" s="1"/>
  <c r="I60" i="2"/>
  <c r="I59" i="2" s="1"/>
  <c r="D60" i="2"/>
  <c r="D59" i="2" s="1"/>
  <c r="D58" i="2" s="1"/>
  <c r="E38" i="2"/>
  <c r="E35" i="2"/>
  <c r="E13" i="2"/>
  <c r="E12" i="2" s="1"/>
  <c r="F13" i="2"/>
  <c r="F12" i="2" s="1"/>
  <c r="G13" i="2"/>
  <c r="G12" i="2" s="1"/>
  <c r="H13" i="2"/>
  <c r="H12" i="2" s="1"/>
  <c r="D13" i="2"/>
  <c r="D12" i="2" s="1"/>
  <c r="E7" i="2"/>
  <c r="E6" i="2" s="1"/>
  <c r="E5" i="2" s="1"/>
  <c r="F7" i="2"/>
  <c r="F6" i="2" s="1"/>
  <c r="F5" i="2" s="1"/>
  <c r="G7" i="2"/>
  <c r="G6" i="2" s="1"/>
  <c r="G5" i="2" s="1"/>
  <c r="H7" i="2"/>
  <c r="H6" i="2"/>
  <c r="H5" i="2" s="1"/>
  <c r="D7" i="2"/>
  <c r="D6" i="2" s="1"/>
  <c r="D5" i="2" s="1"/>
</calcChain>
</file>

<file path=xl/comments1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Actualiser les montant en fonction des valeur du rapport d'activités au 31/12/2019
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Possible qualification des Etalons à Quatar 2022 et CAN 2022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 nombre d'équipes D1 est passé de 16 à 18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vérifier avec le rapport au 31/12/2019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vérifier avec le rapport d'activités au 31/12/2019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Voir Mme BA pour le montant exécuté</t>
        </r>
      </text>
    </comment>
  </commentList>
</comments>
</file>

<file path=xl/sharedStrings.xml><?xml version="1.0" encoding="utf-8"?>
<sst xmlns="http://schemas.openxmlformats.org/spreadsheetml/2006/main" count="442" uniqueCount="187">
  <si>
    <t xml:space="preserve">indicateurs </t>
  </si>
  <si>
    <t>Unité</t>
  </si>
  <si>
    <t>Cibles</t>
  </si>
  <si>
    <t>Responsables</t>
  </si>
  <si>
    <t>Valeurs de 2019</t>
  </si>
  <si>
    <t>%</t>
  </si>
  <si>
    <t>N</t>
  </si>
  <si>
    <t>Activité 2.1.1.5 : Prendre en charge les bourses des athlètes</t>
  </si>
  <si>
    <t>Activité 4.1.1.1 : Apporter un appui institutionnel au MSL</t>
  </si>
  <si>
    <t>Activité 2.3.1.1 : Soutenir le fonctionnement et les activités du ST relève</t>
  </si>
  <si>
    <t>FCFA</t>
  </si>
  <si>
    <t>Activité 2.1.1.1 : Contribuer à la prise en charge des compétitions internationales des Etalons football (toute catégorie confondue)</t>
  </si>
  <si>
    <t>Montant décaissé</t>
  </si>
  <si>
    <t>Montant reversé</t>
  </si>
  <si>
    <t xml:space="preserve">Montant recouvré </t>
  </si>
  <si>
    <t>Nombre d'infrastructures réalisées</t>
  </si>
  <si>
    <t>Pourcentage d'agents ayant leur situation administrative à jour</t>
  </si>
  <si>
    <t>Nombre de comptes rendus de réunions tenues</t>
  </si>
  <si>
    <t>DFC</t>
  </si>
  <si>
    <t>DRH</t>
  </si>
  <si>
    <t>DPCM</t>
  </si>
  <si>
    <t>PRM</t>
  </si>
  <si>
    <t xml:space="preserve">Objectifs/ Activités </t>
  </si>
  <si>
    <t xml:space="preserve">Activité 1.1.1.2 : Assurer le suivi du deblocage des subventions de l’Etat dans le compte du FNPSL au Trésor </t>
  </si>
  <si>
    <t>Activité 1.1.1.4 : Recouvrer les recettes issues de la vente des DAO, des pénalités de retard et autres produits divers</t>
  </si>
  <si>
    <t>Cible 2020</t>
  </si>
  <si>
    <t>Nombre de terrains réalisés</t>
  </si>
  <si>
    <t>Nombre de sessions de formation</t>
  </si>
  <si>
    <t>Nombre d'ateliers</t>
  </si>
  <si>
    <t>DAPS- DAPL</t>
  </si>
  <si>
    <t>Nombre d'évènements couverts</t>
  </si>
  <si>
    <t>Disponibilité du rapport</t>
  </si>
  <si>
    <t>Disponibilité des rapports</t>
  </si>
  <si>
    <t>Activité 2.1.1.2 : Contribuer à la prise en charge des autres activités sportives de la FBF</t>
  </si>
  <si>
    <r>
      <t>Objectif opérationnel 1:</t>
    </r>
    <r>
      <rPr>
        <sz val="12"/>
        <color theme="1"/>
        <rFont val="Arial"/>
        <family val="2"/>
      </rPr>
      <t>Suivre les reversements des recettes prévues par les textes législatifs et règlementaires</t>
    </r>
  </si>
  <si>
    <t xml:space="preserve">Montant </t>
  </si>
  <si>
    <t xml:space="preserve">Objectif operationnel 1.2.1 : Developper le financement populaire </t>
  </si>
  <si>
    <t>Montant du financement populaire</t>
  </si>
  <si>
    <t>Objectif opérationnel 1.2.2 : Mobiliser des ressources à travers le sponsoring et le mécénat</t>
  </si>
  <si>
    <t>Montant des ressources mobilisées</t>
  </si>
  <si>
    <t>Objectif operationnel 1.2.3 : Assurer la visibilité du FNPSL</t>
  </si>
  <si>
    <t>Nombre d'actions de communication menées</t>
  </si>
  <si>
    <t xml:space="preserve">Objectif strategique 2 : Contribuer à professionaliser le sport et les loisirs </t>
  </si>
  <si>
    <t>Montant des subventions accordées</t>
  </si>
  <si>
    <t>Action 2.1 : Soutien aux financements des activités sportives et de loisirs</t>
  </si>
  <si>
    <t>Montant des financements</t>
  </si>
  <si>
    <t>Taux de demandes satisfaites</t>
  </si>
  <si>
    <t>Action 2.2 : Soutien en équipements sportifs et de loisirs</t>
  </si>
  <si>
    <t>Montant octroyé</t>
  </si>
  <si>
    <t xml:space="preserve">Objectif opérationnel 2.2.1 : Soutenir les structures et les promoteurs sportifs et de loisirs en matériel et des équipements sportifs et de loisirs </t>
  </si>
  <si>
    <t>Montant des équipements acquis</t>
  </si>
  <si>
    <t>Activité 2.2.1.1 : Acquérir du matériel sportif et des équipements  au profit des structures sportives, de loisirs et des promoteurs du sport et des loisirs</t>
  </si>
  <si>
    <t>Action 2.3 : Soutien à la relève sportive</t>
  </si>
  <si>
    <t>Montant investi dans la relève sportive</t>
  </si>
  <si>
    <t>Objectif opérationnel 2.3.1 : Appuyer les activités de la relève sportive</t>
  </si>
  <si>
    <t>Montant alloué</t>
  </si>
  <si>
    <t>Montant accordé au ST relève</t>
  </si>
  <si>
    <r>
      <t>Objectif opérationnel</t>
    </r>
    <r>
      <rPr>
        <sz val="12"/>
        <color theme="1"/>
        <rFont val="Arial"/>
        <family val="2"/>
      </rPr>
      <t> </t>
    </r>
    <r>
      <rPr>
        <b/>
        <sz val="12"/>
        <color theme="1"/>
        <rFont val="Arial"/>
        <family val="2"/>
      </rPr>
      <t>3.1.1</t>
    </r>
    <r>
      <rPr>
        <sz val="12"/>
        <color theme="1"/>
        <rFont val="Arial"/>
        <family val="2"/>
      </rPr>
      <t>: Réaliser des infrastructures sportives et de loisirs</t>
    </r>
  </si>
  <si>
    <t>Activité 3.1.1.1 :Réaliser des travaux de construction de terrains stabilisés</t>
  </si>
  <si>
    <t>Activité 3.1.1.2 : Réaliser des études pour des travaux de pose de gazon synthétique au stade  de Koudougou et de Dédougou</t>
  </si>
  <si>
    <t>Activité 3.1.1.3 : Réaliser des travaux de pose de gazon synthétique au stade  de Koudougou</t>
  </si>
  <si>
    <t>Activité 3.1.1.5 : Réaliser  des travaux de construction de la salle polyvalente du sport de Pô</t>
  </si>
  <si>
    <t xml:space="preserve">Activité 3.1.1.4 : Réaliser des travaux de pose de gazon synthétique au stade provincial de Koupela  </t>
  </si>
  <si>
    <t>Activité 3.1.1.6 : Réaliser des travaux de construction de plateaux omnisports Banfora, Bérègadougou, Sindou et Niangoloko</t>
  </si>
  <si>
    <t>Activité 3.1.1.7 : Réaliser  des travaux d'aménagement  des stades de Toécé, de Tiébélé et de Zabré</t>
  </si>
  <si>
    <t>Activité 3.1.1.8 : Réaliser des travaux de construction de plateaux omnisports à la cité Universitaire de Kossodo</t>
  </si>
  <si>
    <t>Objectif Strategique 4 : Renforcer les capacités strategiques et opérationnelles des services du MSL</t>
  </si>
  <si>
    <t>Action 4.1 : Renforcement des capacités opérationnelles des services du MSL</t>
  </si>
  <si>
    <r>
      <rPr>
        <b/>
        <sz val="11"/>
        <color theme="1"/>
        <rFont val="Arial"/>
        <family val="2"/>
      </rPr>
      <t>Objectif opérationnel 4.1.1</t>
    </r>
    <r>
      <rPr>
        <sz val="12"/>
        <color rgb="FF000000"/>
        <rFont val="Arial"/>
        <family val="2"/>
      </rPr>
      <t> :  Equiper les services du MSL</t>
    </r>
  </si>
  <si>
    <t>Objectif stratégique 5 : Renforcer l’encrage institutionnel et juridique du FNPSL</t>
  </si>
  <si>
    <t>Action 5.1 : Culture de l'étique et de la déontologie</t>
  </si>
  <si>
    <t>Disponibilité des rapports sur les principes de la bonne gouvernance</t>
  </si>
  <si>
    <t>Activité 5.1.1.1 :  Elaborer une cartographie des risques</t>
  </si>
  <si>
    <t>Disponiblité du document</t>
  </si>
  <si>
    <t>Activité 5.1.1.2 : Organiser des visites des administrateurs sur les réalisations des infrastructures</t>
  </si>
  <si>
    <t>Disponibilité des rapports de visite</t>
  </si>
  <si>
    <t>Disponibilité du rapport d'audit</t>
  </si>
  <si>
    <t>Nombre de participants</t>
  </si>
  <si>
    <r>
      <t>Objectif opérationnel 5.2.1</t>
    </r>
    <r>
      <rPr>
        <sz val="12"/>
        <color rgb="FF000000"/>
        <rFont val="Arial"/>
        <family val="2"/>
      </rPr>
      <t xml:space="preserve"> : </t>
    </r>
    <r>
      <rPr>
        <sz val="12"/>
        <color theme="1"/>
        <rFont val="Arial"/>
        <family val="2"/>
      </rPr>
      <t>Renforcer les capacités stratégiques et opérationnelles du FNPSL</t>
    </r>
  </si>
  <si>
    <t>Action 5.2: Pilotage et soutien des activités du FNPSL</t>
  </si>
  <si>
    <r>
      <t>Objectif stratégique 1</t>
    </r>
    <r>
      <rPr>
        <sz val="12"/>
        <color theme="1"/>
        <rFont val="Arial"/>
        <family val="2"/>
      </rPr>
      <t> :Mobiliser les ressources de financement du sport et des loisirs</t>
    </r>
  </si>
  <si>
    <t>Montant de ressources ordinaires mobilisées</t>
  </si>
  <si>
    <t>Montant de ressources mobilisées</t>
  </si>
  <si>
    <t>Montant de recettes reversées</t>
  </si>
  <si>
    <t>Action 1.2 : Elargissement de l'assiette des recettes propres du FNPSL</t>
  </si>
  <si>
    <t xml:space="preserve">  Action 1.1 : Mobilisation des ressources ordinaires</t>
  </si>
  <si>
    <t>Taux de mobilisation des ressources</t>
  </si>
  <si>
    <r>
      <t>Objectif opérationnel</t>
    </r>
    <r>
      <rPr>
        <sz val="12"/>
        <color theme="1"/>
        <rFont val="Arial"/>
        <family val="2"/>
      </rPr>
      <t> </t>
    </r>
    <r>
      <rPr>
        <b/>
        <sz val="12"/>
        <color theme="1"/>
        <rFont val="Arial"/>
        <family val="2"/>
      </rPr>
      <t>2.1.1</t>
    </r>
    <r>
      <rPr>
        <sz val="12"/>
        <color theme="1"/>
        <rFont val="Arial"/>
        <family val="2"/>
      </rPr>
      <t>: Contribuer à la prise en charge des sollicitations  des acteurs du sport et des loisirs</t>
    </r>
  </si>
  <si>
    <t>Nombre d'infrastructures sportives et de loisirs de qualité contruites et/ou réhabilitées</t>
  </si>
  <si>
    <t>Nombre d'infrastructures  sportives et de loisirs réalisées</t>
  </si>
  <si>
    <t xml:space="preserve">Objectif stratégique 3 :  Améliorer l'offre des infrastructures sportives et de loisirs  </t>
  </si>
  <si>
    <t xml:space="preserve">Objectif opérationnel 5.1.1 : Veiller au respect des principes de bonne gouvernance </t>
  </si>
  <si>
    <t>Montant dépensé</t>
  </si>
  <si>
    <t>Nombre de diffusions</t>
  </si>
  <si>
    <t>Nombre d'insertions</t>
  </si>
  <si>
    <t>Rapport de mission</t>
  </si>
  <si>
    <t>Disponibilité du rapport d'exécution du PPM</t>
  </si>
  <si>
    <t xml:space="preserve">Disponibilité du rapport du comité </t>
  </si>
  <si>
    <t>DFC-PRM</t>
  </si>
  <si>
    <t>Disponibilité de rapports de suivi</t>
  </si>
  <si>
    <t>Activité 1.1.1.1 : Assurer le suivi des reversements des recettes de la taxe spécifique sur les entreprises de télécommunication</t>
  </si>
  <si>
    <t>Activité 2.1.1.4 : Contribuer à la prise en charge des championnats nationaux des clubs de D1 et D2 de football</t>
  </si>
  <si>
    <t>Activité 2.1.1.6 : Contribuer à la prise en charge de la participation du Burkina Faso aux jeux olympiques de 2021</t>
  </si>
  <si>
    <t>Activité 2.1.1.7 : Contribuer à la prise en charge de l'organisation de la semaine nationale du sport pour tous et d'activités de loisirs</t>
  </si>
  <si>
    <t>Activité 2.1.1.8 : Contribuer à la prise en charge de l'organisation de la coupe des Ambassades</t>
  </si>
  <si>
    <t>Activité 2.1.1.9 : Contribuer à l'organisation de l'USSUBF</t>
  </si>
  <si>
    <t>Activité 2.1.1.10 : Contribuer au financement des activités sportives et de loisirs des promoteurs et des associations</t>
  </si>
  <si>
    <t>Activité 2.1.1.12 : Contribuer à l'organisation du Tour du Faso</t>
  </si>
  <si>
    <t>Action 3.1 : Amélioration de l'offre des infrastructures sportives et de loisirs</t>
  </si>
  <si>
    <t>PRM-DFC</t>
  </si>
  <si>
    <t>Disponibilité du rapport annuel de l'audit interne</t>
  </si>
  <si>
    <t>AI</t>
  </si>
  <si>
    <t>CG</t>
  </si>
  <si>
    <t>Activités 5.2.1.1: Assurer le paiement des factures d'électricité</t>
  </si>
  <si>
    <t xml:space="preserve">Activités 5.2.1.2: Acquérir du carburant et lubrifiants </t>
  </si>
  <si>
    <t>Activités 5.2.1.3: Acquérir des consommables informatiques et péri-informatiques</t>
  </si>
  <si>
    <t xml:space="preserve">Activités 5.2.1.4: Acquérir des fournitures de magasin </t>
  </si>
  <si>
    <t>Activités 5.2.1.5: Acquérir des fournitures de bureau</t>
  </si>
  <si>
    <t>Activités 5.2.1.6: Assurer la prise en charge des frais de réproduction et de réliure de documents</t>
  </si>
  <si>
    <t>Activités 5.2.1.7 : Assurer le paiement de la location de l'immeuble Hamado OUEDRAOGO</t>
  </si>
  <si>
    <t>Activités 5.2.1.8 :Assurer la prise en charge des prestations de service de gardiennage</t>
  </si>
  <si>
    <t>Activités 5.2.1.9 : Assurer la prise en charge des prestations de service de nettoyage de bâtiment</t>
  </si>
  <si>
    <t>Activités 5.2.1.10: Assurer la prise en charge des frais d'assurance</t>
  </si>
  <si>
    <t>Activités 5.2.1.11: Assurer la prise en charge des frais d'entretien et de maintenance de climatiseurs</t>
  </si>
  <si>
    <t xml:space="preserve">Activités 5.2.1.12 : Assurer la prise en charge des frais d'entretien et de réparation de bâtiment </t>
  </si>
  <si>
    <t>Activités 5.2.1.13 : Assurer la prise en charge des frais d'entretien et de maintenance de matériel et mobilier</t>
  </si>
  <si>
    <t xml:space="preserve">Activités 5.2.1.15: Assurer la prise en charge des frais d'entretien et réparation de groupe électrogène  </t>
  </si>
  <si>
    <t xml:space="preserve">Activités 5.2.1.14 : Assurer la prise en charge des frais d'entretien et de maintenance de matériels informatiques </t>
  </si>
  <si>
    <t>Activités 5.2.1.16 : Assurer la prise en charge des frais d'entretien et réparation de matériels roulants</t>
  </si>
  <si>
    <t>Activités 5.2.1.17 : Assurer les frais de maintenance de logiciels</t>
  </si>
  <si>
    <t xml:space="preserve">Activités 5.2.1.18: Assurer la prise en charge des abonnements aux journaux et revues </t>
  </si>
  <si>
    <t>Activités 5.2.1.19 : Acquérir des documents techniques</t>
  </si>
  <si>
    <t xml:space="preserve">Activités 5.2.1.20 : Prendre en charge les frais de mission </t>
  </si>
  <si>
    <t xml:space="preserve">Activités 5.2.1.21 : Prendre en charge les frais de transport  </t>
  </si>
  <si>
    <t>Activités 5.2.1.22 : Prendre en charge les frais de télécomunication</t>
  </si>
  <si>
    <t>Activités 5.2.1.23 : Assurer la tenue régulière des sessions du Conseil d'Administration</t>
  </si>
  <si>
    <t>Activités 5.2.1.24: Prendre en charge les honnoraires du commissaire aux comptes</t>
  </si>
  <si>
    <t>Activités 5.2.1.25 : Elaborer les états financiers du FNPSL de la gestion de l'année antérieure</t>
  </si>
  <si>
    <t xml:space="preserve">Activités 5.2.1.26: Elaborer le budget programme 2022-2024 du FNPSL  </t>
  </si>
  <si>
    <t xml:space="preserve">Activités 5.2.1.27: Réaliser l'inventaire physique annuel du patrimoine financier du FNPSL  </t>
  </si>
  <si>
    <t>Activités 5.2.1.28 : Prendre en charge les commissions de recepetion des marchés publics</t>
  </si>
  <si>
    <t>Activités 5.2.1.29: Prendre en charge les pauses-café et pauses-déjeuner</t>
  </si>
  <si>
    <t>Activités 5.2.1.30 : Prendre en charge les frais de l'assistance comptable</t>
  </si>
  <si>
    <t>Activités 5.2.1.31: Prendre en charge les frais bancaires</t>
  </si>
  <si>
    <t>Activités 5.2.1.32: Approvisionner la Caisse de Menues Dépenses</t>
  </si>
  <si>
    <t>Activités 5.2.1.33: Prendre en charge les salaires et autres rémunérations</t>
  </si>
  <si>
    <t>Activités 5.2.1.34. :  Exécuter le plan de formation du personnel et des administrateurs</t>
  </si>
  <si>
    <t xml:space="preserve">Activité  5.2.1.35 : Prendre en charge la participation des administrateurs et des cadres au séminaire de formation des administrateurs des sociétés à capitaux publics   </t>
  </si>
  <si>
    <t>Activité  5.2.1.36 : Régulariser la situation administrative du personnel</t>
  </si>
  <si>
    <t>Activité 5.2.1.37 : Tenir des réunions mensuelles de directions</t>
  </si>
  <si>
    <t>Activité  5.2.1.38 : Tenir deux (02) assemblées générales du personnel</t>
  </si>
  <si>
    <t>Activité 5.2.1.39 : Elaborer le plan triennal de formation du personnel et des administrateurs 2021-2023</t>
  </si>
  <si>
    <t xml:space="preserve">Activité 5.2.1.40 : Acquérir des gadgets de visibilité </t>
  </si>
  <si>
    <t>Activité  5.2.1.41 : Mener des actions de communication sur le FNPSL à l'occasion des grandes manifestations sportives et de loisirs</t>
  </si>
  <si>
    <t>Activité 5.1.1.4 : Suivre la mise en œuvre des recommandations du Conseil d’Administration et des corps externes de contrôle (CAC, cours de compte, IGF, ITS et l’ASCE-LC)</t>
  </si>
  <si>
    <t>Activité 5.1.1.5 : Produire dans les délais les rapports de contrôle de gestion</t>
  </si>
  <si>
    <t>Activité 5.1.1.6: Elaborer la revue à mi- parcours de l'exécution du programme d'activités et du budget</t>
  </si>
  <si>
    <r>
      <t xml:space="preserve">Activité 5.1.1.7 : </t>
    </r>
    <r>
      <rPr>
        <sz val="12"/>
        <color theme="1"/>
        <rFont val="Arial"/>
        <family val="2"/>
      </rPr>
      <t>Produire le rapport annuel de l'audit interne.</t>
    </r>
  </si>
  <si>
    <t>Nombre de factures payées</t>
  </si>
  <si>
    <t>CFA</t>
  </si>
  <si>
    <t>SECTION</t>
  </si>
  <si>
    <t>PROGRAMME</t>
  </si>
  <si>
    <t>Disponibilté du rapport validé</t>
  </si>
  <si>
    <t>Taux d'exécution des travaux</t>
  </si>
  <si>
    <t>Activité 3.1.1.9 : Réaliser l'aménagement et la pose de gazon naturel sur les terrains de l'ASFB et du RCB</t>
  </si>
  <si>
    <t>Nombre de plans</t>
  </si>
  <si>
    <t xml:space="preserve">Taux de réalisation des activités </t>
  </si>
  <si>
    <t>Activité 1.2.1.1 : Mobiliser les ressources aditionnelles à hauteur de 800 000 000 dans le cadre du projet "j'aime mon pays, je soutiens les Etalons"</t>
  </si>
  <si>
    <t>Activité 2.1.1.3 : Contribuer à la prise en charge des activités des fédérations autres que le football</t>
  </si>
  <si>
    <t>Activité 2.1.1.11 : Prendre en charge les experts sportifs et de loisirs</t>
  </si>
  <si>
    <t>Activité 3.1.1.10: Réaliser l'aménagement et la pose de gazon synthétique sur le stade régional de Dori</t>
  </si>
  <si>
    <t>Activité 3.1.1.11: Réaliser des travaux d'aménagement du terrain à Ouagadougou</t>
  </si>
  <si>
    <t>Activité 3.1.1.12: Réaliser des pérés sur le terrain du stade de Pô</t>
  </si>
  <si>
    <t>Activité 3.1.1.13: Réaliser des études pour l'aménagement de terrain et de pose de gazon naturel au Palais des Sports de Ouaga 2000</t>
  </si>
  <si>
    <t>Activité  5.2.1.42 : Faire des diffusions de spot radio et d'un film documentaire pour assurer la visibilité du FNPSL</t>
  </si>
  <si>
    <t>Activité  5.2.1.43 : Faire quinze (15) insertions publicitaires dans les journaux de la place</t>
  </si>
  <si>
    <t>Activité  5.2.1.44: Mener des actions de communication pour la visibilité du FNPSL pendant toutes les étapes du Tour du Faso</t>
  </si>
  <si>
    <t>Activité 5.2.1.46: Assurer l'archivage des marchés et des délégations de service public</t>
  </si>
  <si>
    <t>Activité 5.2.1.47: Suivre l'exécution du plan de passation des marchés publics et des délégations de service public</t>
  </si>
  <si>
    <t>Activité 2.3.1.2 :  Organiser un atelier de vulgarisation des normes sportives et de loisirs</t>
  </si>
  <si>
    <t>Activité 2.3.1.3: Organiser un atelier d'échange avec les parties prenantes de  l'appel à projet</t>
  </si>
  <si>
    <t>Activité 2.3.1.4 : Organiser un atelier d'échange sur la gestion des infrastructures sportives et de loisirs</t>
  </si>
  <si>
    <t>Activité 1.2.2.1: Diversifier les sources de financement pour améliorer les recettes propres</t>
  </si>
  <si>
    <t>Sources financement prospectées</t>
  </si>
  <si>
    <t>Activité 1.1.1.3 : Recouvrer les recettes des tickets d’entrée dans les stades lors des compétitions sportives</t>
  </si>
  <si>
    <r>
      <rPr>
        <sz val="11"/>
        <rFont val="Arial"/>
        <family val="2"/>
      </rPr>
      <t>Activité 5.1.1.3 :</t>
    </r>
    <r>
      <rPr>
        <sz val="11"/>
        <color rgb="FFFF0000"/>
        <rFont val="Arial"/>
        <family val="2"/>
      </rPr>
      <t xml:space="preserve">  </t>
    </r>
    <r>
      <rPr>
        <sz val="12"/>
        <color theme="1"/>
        <rFont val="Arial"/>
        <family val="2"/>
      </rPr>
      <t>Réaliser des missions d'audit interne</t>
    </r>
  </si>
  <si>
    <t>Activité 5.2.1.45: Assurer la mise en oeuvre du plan de passation des marchés publics et des délégations de service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</si>
</sst>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3" fontId="5" fillId="0" borderId="11" xfId="0" applyNumberFormat="1" applyFont="1" applyBorder="1" applyAlignment="1">
      <alignment vertical="center"/>
    </xf>
    <xf numFmtId="0" fontId="5" fillId="0" borderId="13" xfId="0" applyFont="1" applyFill="1" applyBorder="1" applyAlignment="1">
      <alignment vertical="center" wrapText="1"/>
    </xf>
    <xf numFmtId="3" fontId="5" fillId="0" borderId="13" xfId="0" applyNumberFormat="1" applyFont="1" applyBorder="1" applyAlignment="1">
      <alignment vertical="center"/>
    </xf>
    <xf numFmtId="0" fontId="5" fillId="0" borderId="16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4" fillId="0" borderId="19" xfId="0" applyFont="1" applyBorder="1" applyAlignment="1">
      <alignment vertical="center"/>
    </xf>
    <xf numFmtId="3" fontId="5" fillId="0" borderId="18" xfId="0" applyNumberFormat="1" applyFont="1" applyBorder="1" applyAlignment="1">
      <alignment vertical="center"/>
    </xf>
    <xf numFmtId="3" fontId="3" fillId="0" borderId="18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5" borderId="14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3" fontId="5" fillId="0" borderId="18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5" borderId="18" xfId="0" applyFont="1" applyFill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3" fontId="13" fillId="0" borderId="16" xfId="0" applyNumberFormat="1" applyFont="1" applyBorder="1" applyAlignment="1">
      <alignment vertical="center"/>
    </xf>
    <xf numFmtId="3" fontId="10" fillId="5" borderId="23" xfId="0" applyNumberFormat="1" applyFont="1" applyFill="1" applyBorder="1" applyAlignment="1">
      <alignment vertical="center"/>
    </xf>
    <xf numFmtId="0" fontId="5" fillId="0" borderId="13" xfId="1" applyFont="1" applyFill="1" applyBorder="1" applyAlignment="1">
      <alignment vertical="center" wrapText="1"/>
    </xf>
    <xf numFmtId="3" fontId="6" fillId="5" borderId="23" xfId="0" applyNumberFormat="1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3" fontId="10" fillId="5" borderId="13" xfId="0" applyNumberFormat="1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3" fontId="5" fillId="0" borderId="24" xfId="0" applyNumberFormat="1" applyFont="1" applyBorder="1" applyAlignment="1">
      <alignment vertical="center"/>
    </xf>
    <xf numFmtId="3" fontId="3" fillId="0" borderId="24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3" fontId="5" fillId="0" borderId="3" xfId="0" applyNumberFormat="1" applyFont="1" applyBorder="1" applyAlignment="1">
      <alignment vertical="center"/>
    </xf>
    <xf numFmtId="0" fontId="2" fillId="7" borderId="2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 wrapText="1"/>
    </xf>
    <xf numFmtId="0" fontId="10" fillId="8" borderId="6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3" fontId="2" fillId="7" borderId="2" xfId="0" applyNumberFormat="1" applyFont="1" applyFill="1" applyBorder="1" applyAlignment="1">
      <alignment vertical="center"/>
    </xf>
    <xf numFmtId="3" fontId="4" fillId="8" borderId="6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3" fontId="2" fillId="4" borderId="8" xfId="0" applyNumberFormat="1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3" fontId="9" fillId="5" borderId="23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7" fillId="6" borderId="2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3" fontId="17" fillId="6" borderId="29" xfId="0" applyNumberFormat="1" applyFont="1" applyFill="1" applyBorder="1" applyAlignment="1">
      <alignment vertical="center" wrapText="1"/>
    </xf>
    <xf numFmtId="3" fontId="7" fillId="6" borderId="29" xfId="0" applyNumberFormat="1" applyFont="1" applyFill="1" applyBorder="1" applyAlignment="1">
      <alignment vertical="center" wrapText="1"/>
    </xf>
    <xf numFmtId="0" fontId="5" fillId="5" borderId="0" xfId="0" applyFont="1" applyFill="1"/>
    <xf numFmtId="0" fontId="5" fillId="0" borderId="0" xfId="0" applyFont="1"/>
    <xf numFmtId="3" fontId="5" fillId="0" borderId="18" xfId="0" applyNumberFormat="1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3" fontId="4" fillId="0" borderId="6" xfId="0" applyNumberFormat="1" applyFont="1" applyBorder="1" applyAlignment="1">
      <alignment vertical="center"/>
    </xf>
    <xf numFmtId="3" fontId="2" fillId="4" borderId="1" xfId="0" applyNumberFormat="1" applyFont="1" applyFill="1" applyBorder="1" applyAlignment="1">
      <alignment vertical="center" wrapText="1"/>
    </xf>
    <xf numFmtId="3" fontId="2" fillId="8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6" fillId="5" borderId="15" xfId="0" applyFont="1" applyFill="1" applyBorder="1" applyAlignment="1">
      <alignment vertical="center"/>
    </xf>
    <xf numFmtId="0" fontId="7" fillId="6" borderId="30" xfId="0" applyFont="1" applyFill="1" applyBorder="1" applyAlignment="1">
      <alignment vertical="center" wrapText="1"/>
    </xf>
    <xf numFmtId="0" fontId="5" fillId="0" borderId="32" xfId="0" applyFont="1" applyFill="1" applyBorder="1" applyAlignment="1">
      <alignment vertical="center" wrapText="1"/>
    </xf>
    <xf numFmtId="0" fontId="2" fillId="8" borderId="33" xfId="0" applyFont="1" applyFill="1" applyBorder="1" applyAlignment="1">
      <alignment vertical="center" wrapText="1"/>
    </xf>
    <xf numFmtId="0" fontId="2" fillId="0" borderId="33" xfId="0" applyFont="1" applyBorder="1" applyAlignment="1">
      <alignment horizontal="justify" vertical="center"/>
    </xf>
    <xf numFmtId="0" fontId="2" fillId="4" borderId="7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34" xfId="0" applyFont="1" applyFill="1" applyBorder="1" applyAlignment="1">
      <alignment vertical="center" wrapText="1"/>
    </xf>
    <xf numFmtId="0" fontId="9" fillId="0" borderId="34" xfId="0" applyFont="1" applyFill="1" applyBorder="1" applyAlignment="1">
      <alignment vertical="center" wrapText="1"/>
    </xf>
    <xf numFmtId="0" fontId="5" fillId="0" borderId="13" xfId="0" applyFont="1" applyBorder="1"/>
    <xf numFmtId="3" fontId="5" fillId="0" borderId="13" xfId="0" applyNumberFormat="1" applyFont="1" applyBorder="1"/>
    <xf numFmtId="0" fontId="15" fillId="0" borderId="13" xfId="0" applyFont="1" applyBorder="1" applyAlignment="1">
      <alignment vertical="center"/>
    </xf>
    <xf numFmtId="0" fontId="19" fillId="8" borderId="6" xfId="0" applyFont="1" applyFill="1" applyBorder="1" applyAlignment="1">
      <alignment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3" fontId="20" fillId="7" borderId="25" xfId="0" applyNumberFormat="1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vertical="center" wrapText="1"/>
    </xf>
    <xf numFmtId="0" fontId="20" fillId="6" borderId="29" xfId="0" applyFont="1" applyFill="1" applyBorder="1" applyAlignment="1">
      <alignment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3" fontId="19" fillId="0" borderId="6" xfId="0" applyNumberFormat="1" applyFont="1" applyBorder="1" applyAlignment="1">
      <alignment vertical="center"/>
    </xf>
    <xf numFmtId="0" fontId="19" fillId="5" borderId="12" xfId="0" applyFont="1" applyFill="1" applyBorder="1" applyAlignment="1">
      <alignment vertical="center" wrapText="1"/>
    </xf>
    <xf numFmtId="0" fontId="19" fillId="5" borderId="6" xfId="0" applyFont="1" applyFill="1" applyBorder="1" applyAlignment="1">
      <alignment vertical="center" wrapText="1"/>
    </xf>
    <xf numFmtId="3" fontId="22" fillId="0" borderId="13" xfId="0" applyNumberFormat="1" applyFont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3" fontId="20" fillId="4" borderId="1" xfId="0" applyNumberFormat="1" applyFont="1" applyFill="1" applyBorder="1" applyAlignment="1">
      <alignment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3" fontId="22" fillId="0" borderId="13" xfId="0" applyNumberFormat="1" applyFont="1" applyBorder="1" applyAlignment="1">
      <alignment horizontal="center"/>
    </xf>
    <xf numFmtId="0" fontId="23" fillId="0" borderId="13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0" borderId="22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5" fillId="0" borderId="37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5" fillId="6" borderId="31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3" fontId="8" fillId="6" borderId="1" xfId="2" applyNumberFormat="1" applyFont="1" applyFill="1" applyBorder="1" applyAlignment="1">
      <alignment vertical="center" wrapText="1"/>
    </xf>
    <xf numFmtId="3" fontId="7" fillId="6" borderId="1" xfId="2" applyNumberFormat="1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5" fillId="0" borderId="39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9" fontId="16" fillId="0" borderId="19" xfId="3" applyFont="1" applyBorder="1" applyAlignment="1">
      <alignment vertical="center"/>
    </xf>
    <xf numFmtId="3" fontId="2" fillId="7" borderId="1" xfId="0" applyNumberFormat="1" applyFont="1" applyFill="1" applyBorder="1" applyAlignment="1">
      <alignment vertical="center"/>
    </xf>
    <xf numFmtId="3" fontId="2" fillId="7" borderId="2" xfId="0" applyNumberFormat="1" applyFont="1" applyFill="1" applyBorder="1" applyAlignment="1">
      <alignment vertical="center" wrapText="1"/>
    </xf>
    <xf numFmtId="3" fontId="4" fillId="8" borderId="1" xfId="0" applyNumberFormat="1" applyFont="1" applyFill="1" applyBorder="1" applyAlignment="1">
      <alignment vertical="center"/>
    </xf>
    <xf numFmtId="0" fontId="9" fillId="0" borderId="36" xfId="0" applyFont="1" applyFill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9" xfId="0" applyFont="1" applyBorder="1" applyAlignment="1">
      <alignment vertical="center"/>
    </xf>
    <xf numFmtId="3" fontId="9" fillId="0" borderId="18" xfId="0" applyNumberFormat="1" applyFont="1" applyBorder="1" applyAlignment="1">
      <alignment vertical="center"/>
    </xf>
    <xf numFmtId="0" fontId="9" fillId="0" borderId="32" xfId="0" applyFont="1" applyFill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16" fillId="0" borderId="17" xfId="0" applyFont="1" applyBorder="1" applyAlignment="1">
      <alignment vertical="center"/>
    </xf>
    <xf numFmtId="0" fontId="23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vertical="center" wrapText="1"/>
    </xf>
    <xf numFmtId="0" fontId="16" fillId="0" borderId="22" xfId="0" applyFont="1" applyBorder="1" applyAlignment="1">
      <alignment vertical="center"/>
    </xf>
    <xf numFmtId="0" fontId="9" fillId="0" borderId="18" xfId="0" applyFont="1" applyFill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6" fillId="0" borderId="18" xfId="0" applyFont="1" applyBorder="1" applyAlignment="1">
      <alignment vertical="center"/>
    </xf>
    <xf numFmtId="3" fontId="13" fillId="0" borderId="40" xfId="0" applyNumberFormat="1" applyFont="1" applyFill="1" applyBorder="1" applyAlignment="1">
      <alignment vertical="center"/>
    </xf>
    <xf numFmtId="0" fontId="9" fillId="0" borderId="20" xfId="0" applyFont="1" applyFill="1" applyBorder="1" applyAlignment="1">
      <alignment vertical="center" wrapText="1"/>
    </xf>
    <xf numFmtId="3" fontId="9" fillId="0" borderId="20" xfId="0" applyNumberFormat="1" applyFont="1" applyFill="1" applyBorder="1" applyAlignment="1">
      <alignment vertical="center" wrapText="1"/>
    </xf>
    <xf numFmtId="3" fontId="9" fillId="0" borderId="18" xfId="0" applyNumberFormat="1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5" fillId="0" borderId="0" xfId="0" applyFont="1" applyBorder="1"/>
    <xf numFmtId="0" fontId="6" fillId="0" borderId="0" xfId="0" applyFont="1"/>
    <xf numFmtId="0" fontId="9" fillId="0" borderId="0" xfId="0" applyFont="1"/>
    <xf numFmtId="0" fontId="5" fillId="6" borderId="4" xfId="0" applyFont="1" applyFill="1" applyBorder="1" applyAlignment="1">
      <alignment vertical="center" wrapText="1"/>
    </xf>
    <xf numFmtId="0" fontId="5" fillId="0" borderId="38" xfId="0" applyFont="1" applyFill="1" applyBorder="1" applyAlignment="1">
      <alignment vertical="center" wrapText="1"/>
    </xf>
    <xf numFmtId="0" fontId="5" fillId="0" borderId="35" xfId="0" applyFont="1" applyFill="1" applyBorder="1" applyAlignment="1">
      <alignment vertical="center" wrapText="1"/>
    </xf>
    <xf numFmtId="0" fontId="6" fillId="5" borderId="0" xfId="0" applyFont="1" applyFill="1"/>
    <xf numFmtId="0" fontId="5" fillId="5" borderId="13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22" fillId="0" borderId="0" xfId="0" applyFont="1"/>
    <xf numFmtId="0" fontId="9" fillId="0" borderId="28" xfId="0" applyFont="1" applyFill="1" applyBorder="1" applyAlignment="1">
      <alignment vertical="center" wrapText="1"/>
    </xf>
    <xf numFmtId="0" fontId="9" fillId="0" borderId="29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3" fontId="5" fillId="0" borderId="1" xfId="2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</cellXfs>
  <cellStyles count="4">
    <cellStyle name="Milliers" xfId="2" builtinId="3"/>
    <cellStyle name="Normal" xfId="0" builtinId="0"/>
    <cellStyle name="Normal 3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"/>
  <sheetViews>
    <sheetView tabSelected="1" zoomScale="120" zoomScaleNormal="120" workbookViewId="0">
      <selection activeCell="F37" sqref="F37"/>
    </sheetView>
  </sheetViews>
  <sheetFormatPr baseColWidth="10" defaultRowHeight="14.25" x14ac:dyDescent="0.2"/>
  <cols>
    <col min="1" max="1" width="40.5703125" style="59" customWidth="1"/>
    <col min="2" max="2" width="19.5703125" style="59" customWidth="1"/>
    <col min="3" max="3" width="7" style="59" bestFit="1" customWidth="1"/>
    <col min="4" max="4" width="16.140625" style="59" customWidth="1"/>
    <col min="5" max="8" width="16" style="59" bestFit="1" customWidth="1"/>
    <col min="9" max="9" width="10.5703125" style="177" customWidth="1"/>
    <col min="10" max="16384" width="11.42578125" style="59"/>
  </cols>
  <sheetData>
    <row r="1" spans="1:11" ht="18" x14ac:dyDescent="0.2">
      <c r="A1" s="167" t="s">
        <v>160</v>
      </c>
      <c r="B1" s="167"/>
      <c r="C1" s="167"/>
      <c r="D1" s="167"/>
      <c r="E1" s="167"/>
      <c r="F1" s="167"/>
      <c r="G1" s="167"/>
      <c r="H1" s="167"/>
      <c r="I1" s="167"/>
    </row>
    <row r="2" spans="1:11" ht="18.75" thickBot="1" x14ac:dyDescent="0.25">
      <c r="A2" s="167" t="s">
        <v>161</v>
      </c>
      <c r="B2" s="167"/>
      <c r="C2" s="167"/>
      <c r="D2" s="167"/>
      <c r="E2" s="167"/>
      <c r="F2" s="167"/>
      <c r="G2" s="167"/>
      <c r="H2" s="167"/>
      <c r="I2" s="167"/>
    </row>
    <row r="3" spans="1:11" ht="24" customHeight="1" thickBot="1" x14ac:dyDescent="0.25">
      <c r="A3" s="180" t="s">
        <v>22</v>
      </c>
      <c r="B3" s="180" t="s">
        <v>0</v>
      </c>
      <c r="C3" s="180" t="s">
        <v>1</v>
      </c>
      <c r="D3" s="184" t="s">
        <v>4</v>
      </c>
      <c r="E3" s="180" t="s">
        <v>25</v>
      </c>
      <c r="F3" s="186" t="s">
        <v>2</v>
      </c>
      <c r="G3" s="187"/>
      <c r="H3" s="188"/>
      <c r="I3" s="182" t="s">
        <v>3</v>
      </c>
    </row>
    <row r="4" spans="1:11" ht="28.5" customHeight="1" thickBot="1" x14ac:dyDescent="0.25">
      <c r="A4" s="181"/>
      <c r="B4" s="181"/>
      <c r="C4" s="181"/>
      <c r="D4" s="185"/>
      <c r="E4" s="181"/>
      <c r="F4" s="1">
        <v>2021</v>
      </c>
      <c r="G4" s="1">
        <v>2022</v>
      </c>
      <c r="H4" s="1">
        <v>2023</v>
      </c>
      <c r="I4" s="183"/>
    </row>
    <row r="5" spans="1:11" ht="71.25" customHeight="1" thickBot="1" x14ac:dyDescent="0.25">
      <c r="A5" s="40" t="s">
        <v>80</v>
      </c>
      <c r="B5" s="41" t="s">
        <v>82</v>
      </c>
      <c r="C5" s="42" t="s">
        <v>10</v>
      </c>
      <c r="D5" s="46">
        <f>D6</f>
        <v>4801972220</v>
      </c>
      <c r="E5" s="46">
        <f t="shared" ref="E5:H6" si="0">E6</f>
        <v>4380000000</v>
      </c>
      <c r="F5" s="46">
        <f t="shared" si="0"/>
        <v>4345000000</v>
      </c>
      <c r="G5" s="46">
        <f t="shared" si="0"/>
        <v>4399000000</v>
      </c>
      <c r="H5" s="46">
        <f t="shared" si="0"/>
        <v>4456000000</v>
      </c>
      <c r="I5" s="86"/>
    </row>
    <row r="6" spans="1:11" ht="61.5" customHeight="1" thickBot="1" x14ac:dyDescent="0.25">
      <c r="A6" s="35" t="s">
        <v>85</v>
      </c>
      <c r="B6" s="35" t="s">
        <v>81</v>
      </c>
      <c r="C6" s="127" t="s">
        <v>10</v>
      </c>
      <c r="D6" s="47">
        <f>D7</f>
        <v>4801972220</v>
      </c>
      <c r="E6" s="47">
        <f t="shared" si="0"/>
        <v>4380000000</v>
      </c>
      <c r="F6" s="47">
        <f t="shared" si="0"/>
        <v>4345000000</v>
      </c>
      <c r="G6" s="47">
        <f t="shared" si="0"/>
        <v>4399000000</v>
      </c>
      <c r="H6" s="47">
        <f t="shared" si="0"/>
        <v>4456000000</v>
      </c>
      <c r="I6" s="87"/>
    </row>
    <row r="7" spans="1:11" ht="55.5" customHeight="1" thickBot="1" x14ac:dyDescent="0.25">
      <c r="A7" s="37" t="s">
        <v>34</v>
      </c>
      <c r="B7" s="37" t="s">
        <v>83</v>
      </c>
      <c r="C7" s="128" t="s">
        <v>10</v>
      </c>
      <c r="D7" s="45">
        <f>SUM(D8:D11)</f>
        <v>4801972220</v>
      </c>
      <c r="E7" s="45">
        <f t="shared" ref="E7:H7" si="1">SUM(E8:E11)</f>
        <v>4380000000</v>
      </c>
      <c r="F7" s="45">
        <f t="shared" si="1"/>
        <v>4345000000</v>
      </c>
      <c r="G7" s="45">
        <f t="shared" si="1"/>
        <v>4399000000</v>
      </c>
      <c r="H7" s="45">
        <f t="shared" si="1"/>
        <v>4456000000</v>
      </c>
      <c r="I7" s="88"/>
    </row>
    <row r="8" spans="1:11" ht="57" x14ac:dyDescent="0.2">
      <c r="A8" s="8" t="s">
        <v>100</v>
      </c>
      <c r="B8" s="13" t="s">
        <v>13</v>
      </c>
      <c r="C8" s="129" t="s">
        <v>10</v>
      </c>
      <c r="D8" s="24">
        <v>4742758520</v>
      </c>
      <c r="E8" s="24">
        <v>4200000000</v>
      </c>
      <c r="F8" s="24">
        <v>4250000000</v>
      </c>
      <c r="G8" s="24">
        <v>4300000000</v>
      </c>
      <c r="H8" s="24">
        <v>4350000000</v>
      </c>
      <c r="I8" s="112" t="s">
        <v>18</v>
      </c>
      <c r="J8" s="163"/>
      <c r="K8" s="168"/>
    </row>
    <row r="9" spans="1:11" ht="56.45" customHeight="1" x14ac:dyDescent="0.2">
      <c r="A9" s="9" t="s">
        <v>23</v>
      </c>
      <c r="B9" s="14" t="s">
        <v>13</v>
      </c>
      <c r="C9" s="130" t="s">
        <v>10</v>
      </c>
      <c r="D9" s="11">
        <v>20000000</v>
      </c>
      <c r="E9" s="11">
        <v>60000000</v>
      </c>
      <c r="F9" s="12">
        <v>20000000</v>
      </c>
      <c r="G9" s="11">
        <v>30000000</v>
      </c>
      <c r="H9" s="11">
        <v>35000000</v>
      </c>
      <c r="I9" s="113" t="s">
        <v>18</v>
      </c>
    </row>
    <row r="10" spans="1:11" ht="57" customHeight="1" x14ac:dyDescent="0.2">
      <c r="A10" s="9" t="s">
        <v>184</v>
      </c>
      <c r="B10" s="14" t="s">
        <v>14</v>
      </c>
      <c r="C10" s="130" t="s">
        <v>10</v>
      </c>
      <c r="D10" s="11">
        <v>2107350</v>
      </c>
      <c r="E10" s="11">
        <v>20000000</v>
      </c>
      <c r="F10" s="12">
        <v>20000000</v>
      </c>
      <c r="G10" s="11">
        <v>25000000</v>
      </c>
      <c r="H10" s="11">
        <v>30000000</v>
      </c>
      <c r="I10" s="113" t="s">
        <v>18</v>
      </c>
    </row>
    <row r="11" spans="1:11" ht="57.75" thickBot="1" x14ac:dyDescent="0.25">
      <c r="A11" s="9" t="s">
        <v>24</v>
      </c>
      <c r="B11" s="32" t="s">
        <v>14</v>
      </c>
      <c r="C11" s="131" t="s">
        <v>10</v>
      </c>
      <c r="D11" s="33">
        <v>37106350</v>
      </c>
      <c r="E11" s="33">
        <v>100000000</v>
      </c>
      <c r="F11" s="34">
        <v>55000000</v>
      </c>
      <c r="G11" s="33">
        <v>44000000</v>
      </c>
      <c r="H11" s="33">
        <v>41000000</v>
      </c>
      <c r="I11" s="114" t="s">
        <v>18</v>
      </c>
    </row>
    <row r="12" spans="1:11" ht="48" thickBot="1" x14ac:dyDescent="0.25">
      <c r="A12" s="31" t="s">
        <v>84</v>
      </c>
      <c r="B12" s="31" t="s">
        <v>35</v>
      </c>
      <c r="C12" s="132" t="s">
        <v>159</v>
      </c>
      <c r="D12" s="48">
        <f>D13+D15+D17</f>
        <v>0</v>
      </c>
      <c r="E12" s="48">
        <f t="shared" ref="E12:H12" si="2">E13+E15+E17</f>
        <v>800000000</v>
      </c>
      <c r="F12" s="48">
        <f t="shared" si="2"/>
        <v>0</v>
      </c>
      <c r="G12" s="48">
        <f t="shared" si="2"/>
        <v>0</v>
      </c>
      <c r="H12" s="48">
        <f t="shared" si="2"/>
        <v>0</v>
      </c>
      <c r="I12" s="107"/>
    </row>
    <row r="13" spans="1:11" ht="48" thickBot="1" x14ac:dyDescent="0.25">
      <c r="A13" s="37" t="s">
        <v>36</v>
      </c>
      <c r="B13" s="38" t="s">
        <v>37</v>
      </c>
      <c r="C13" s="133" t="s">
        <v>10</v>
      </c>
      <c r="D13" s="147">
        <f>D14</f>
        <v>0</v>
      </c>
      <c r="E13" s="147">
        <f t="shared" ref="E13:H13" si="3">E14</f>
        <v>800000000</v>
      </c>
      <c r="F13" s="147">
        <f t="shared" si="3"/>
        <v>0</v>
      </c>
      <c r="G13" s="45">
        <f t="shared" si="3"/>
        <v>0</v>
      </c>
      <c r="H13" s="45">
        <f t="shared" si="3"/>
        <v>0</v>
      </c>
      <c r="I13" s="89"/>
    </row>
    <row r="14" spans="1:11" s="169" customFormat="1" ht="57.75" thickBot="1" x14ac:dyDescent="0.25">
      <c r="A14" s="178" t="s">
        <v>167</v>
      </c>
      <c r="B14" s="179" t="s">
        <v>86</v>
      </c>
      <c r="C14" s="160" t="s">
        <v>10</v>
      </c>
      <c r="D14" s="164">
        <v>0</v>
      </c>
      <c r="E14" s="165">
        <v>800000000</v>
      </c>
      <c r="F14" s="165">
        <v>0</v>
      </c>
      <c r="G14" s="166">
        <v>0</v>
      </c>
      <c r="H14" s="166">
        <v>0</v>
      </c>
      <c r="I14" s="90"/>
    </row>
    <row r="15" spans="1:11" ht="48" thickBot="1" x14ac:dyDescent="0.25">
      <c r="A15" s="37" t="s">
        <v>38</v>
      </c>
      <c r="B15" s="38" t="s">
        <v>39</v>
      </c>
      <c r="C15" s="133" t="s">
        <v>10</v>
      </c>
      <c r="D15" s="39"/>
      <c r="E15" s="39"/>
      <c r="F15" s="39"/>
      <c r="G15" s="39"/>
      <c r="H15" s="39"/>
      <c r="I15" s="91"/>
    </row>
    <row r="16" spans="1:11" ht="43.5" thickBot="1" x14ac:dyDescent="0.25">
      <c r="A16" s="118" t="s">
        <v>182</v>
      </c>
      <c r="B16" s="23" t="s">
        <v>183</v>
      </c>
      <c r="C16" s="23" t="s">
        <v>6</v>
      </c>
      <c r="D16" s="23">
        <v>0</v>
      </c>
      <c r="E16" s="23">
        <v>0</v>
      </c>
      <c r="F16" s="23">
        <v>1</v>
      </c>
      <c r="G16" s="23">
        <v>1</v>
      </c>
      <c r="H16" s="23">
        <v>1</v>
      </c>
      <c r="I16" s="23" t="s">
        <v>20</v>
      </c>
    </row>
    <row r="17" spans="1:9" ht="45.75" thickBot="1" x14ac:dyDescent="0.25">
      <c r="A17" s="37" t="s">
        <v>40</v>
      </c>
      <c r="B17" s="38" t="s">
        <v>41</v>
      </c>
      <c r="C17" s="133" t="s">
        <v>6</v>
      </c>
      <c r="D17" s="39"/>
      <c r="E17" s="39"/>
      <c r="F17" s="39"/>
      <c r="G17" s="39"/>
      <c r="H17" s="39"/>
      <c r="I17" s="91"/>
    </row>
    <row r="18" spans="1:9" ht="48" thickBot="1" x14ac:dyDescent="0.25">
      <c r="A18" s="40" t="s">
        <v>42</v>
      </c>
      <c r="B18" s="41" t="s">
        <v>43</v>
      </c>
      <c r="C18" s="42" t="s">
        <v>10</v>
      </c>
      <c r="D18" s="149">
        <f>+D19</f>
        <v>1470000000</v>
      </c>
      <c r="E18" s="149">
        <f t="shared" ref="E18:H18" si="4">+E19</f>
        <v>1970000000</v>
      </c>
      <c r="F18" s="149">
        <f t="shared" si="4"/>
        <v>2056500000</v>
      </c>
      <c r="G18" s="149">
        <f t="shared" si="4"/>
        <v>2116500000</v>
      </c>
      <c r="H18" s="149">
        <f t="shared" si="4"/>
        <v>2016500000</v>
      </c>
      <c r="I18" s="92"/>
    </row>
    <row r="19" spans="1:9" ht="43.5" customHeight="1" thickBot="1" x14ac:dyDescent="0.25">
      <c r="A19" s="31" t="s">
        <v>44</v>
      </c>
      <c r="B19" s="35" t="s">
        <v>45</v>
      </c>
      <c r="C19" s="127" t="s">
        <v>10</v>
      </c>
      <c r="D19" s="64">
        <f>+D20</f>
        <v>1470000000</v>
      </c>
      <c r="E19" s="64">
        <f t="shared" ref="E19:H19" si="5">+E20</f>
        <v>1970000000</v>
      </c>
      <c r="F19" s="64">
        <f t="shared" si="5"/>
        <v>2056500000</v>
      </c>
      <c r="G19" s="64">
        <f t="shared" si="5"/>
        <v>2116500000</v>
      </c>
      <c r="H19" s="64">
        <f t="shared" si="5"/>
        <v>2016500000</v>
      </c>
      <c r="I19" s="93"/>
    </row>
    <row r="20" spans="1:9" ht="45.75" customHeight="1" thickBot="1" x14ac:dyDescent="0.25">
      <c r="A20" s="43" t="s">
        <v>87</v>
      </c>
      <c r="B20" s="120" t="s">
        <v>46</v>
      </c>
      <c r="C20" s="122" t="s">
        <v>10</v>
      </c>
      <c r="D20" s="148">
        <f>+D21+D22+D23+D24+D25+D26+D27+D28+D29+D30+D31+D32</f>
        <v>1470000000</v>
      </c>
      <c r="E20" s="148">
        <f t="shared" ref="E20:H20" si="6">+E21+E22+E23+E24+E25+E26+E27+E28+E29+E30+E31+E32</f>
        <v>1970000000</v>
      </c>
      <c r="F20" s="148">
        <f t="shared" si="6"/>
        <v>2056500000</v>
      </c>
      <c r="G20" s="148">
        <f t="shared" si="6"/>
        <v>2116500000</v>
      </c>
      <c r="H20" s="148">
        <f t="shared" si="6"/>
        <v>2016500000</v>
      </c>
      <c r="I20" s="94"/>
    </row>
    <row r="21" spans="1:9" ht="56.25" customHeight="1" x14ac:dyDescent="0.2">
      <c r="A21" s="118" t="s">
        <v>11</v>
      </c>
      <c r="B21" s="119" t="s">
        <v>12</v>
      </c>
      <c r="C21" s="121" t="s">
        <v>10</v>
      </c>
      <c r="D21" s="153">
        <v>705000000</v>
      </c>
      <c r="E21" s="153">
        <v>1200000000</v>
      </c>
      <c r="F21" s="153">
        <v>700000000</v>
      </c>
      <c r="G21" s="153">
        <v>900000000</v>
      </c>
      <c r="H21" s="153">
        <v>800000000</v>
      </c>
      <c r="I21" s="115" t="s">
        <v>18</v>
      </c>
    </row>
    <row r="22" spans="1:9" s="169" customFormat="1" ht="43.15" customHeight="1" x14ac:dyDescent="0.2">
      <c r="A22" s="150" t="s">
        <v>33</v>
      </c>
      <c r="B22" s="151" t="s">
        <v>12</v>
      </c>
      <c r="C22" s="152" t="s">
        <v>10</v>
      </c>
      <c r="D22" s="153">
        <v>0</v>
      </c>
      <c r="E22" s="153">
        <v>0</v>
      </c>
      <c r="F22" s="153">
        <v>20000000</v>
      </c>
      <c r="G22" s="153">
        <v>20000000</v>
      </c>
      <c r="H22" s="153">
        <v>20000000</v>
      </c>
      <c r="I22" s="116" t="s">
        <v>18</v>
      </c>
    </row>
    <row r="23" spans="1:9" ht="42.75" x14ac:dyDescent="0.2">
      <c r="A23" s="23" t="s">
        <v>168</v>
      </c>
      <c r="B23" s="14" t="s">
        <v>12</v>
      </c>
      <c r="C23" s="10" t="s">
        <v>10</v>
      </c>
      <c r="D23" s="20"/>
      <c r="E23" s="11">
        <v>200000000</v>
      </c>
      <c r="F23" s="11">
        <v>200000000</v>
      </c>
      <c r="G23" s="11">
        <v>200000000</v>
      </c>
      <c r="H23" s="11">
        <v>200000000</v>
      </c>
      <c r="I23" s="116" t="s">
        <v>18</v>
      </c>
    </row>
    <row r="24" spans="1:9" ht="42.75" x14ac:dyDescent="0.2">
      <c r="A24" s="9" t="s">
        <v>101</v>
      </c>
      <c r="B24" s="14" t="s">
        <v>12</v>
      </c>
      <c r="C24" s="10" t="s">
        <v>10</v>
      </c>
      <c r="D24" s="11">
        <v>520000000</v>
      </c>
      <c r="E24" s="11">
        <v>520000000</v>
      </c>
      <c r="F24" s="11">
        <v>560000000</v>
      </c>
      <c r="G24" s="11">
        <v>520000000</v>
      </c>
      <c r="H24" s="11">
        <v>520000000</v>
      </c>
      <c r="I24" s="116" t="s">
        <v>18</v>
      </c>
    </row>
    <row r="25" spans="1:9" ht="38.450000000000003" customHeight="1" x14ac:dyDescent="0.2">
      <c r="A25" s="9" t="s">
        <v>7</v>
      </c>
      <c r="B25" s="14" t="s">
        <v>12</v>
      </c>
      <c r="C25" s="10" t="s">
        <v>10</v>
      </c>
      <c r="D25" s="11">
        <v>0</v>
      </c>
      <c r="E25" s="11">
        <v>50000000</v>
      </c>
      <c r="F25" s="11">
        <v>50000000</v>
      </c>
      <c r="G25" s="11">
        <v>50000000</v>
      </c>
      <c r="H25" s="11">
        <v>50000000</v>
      </c>
      <c r="I25" s="116" t="s">
        <v>18</v>
      </c>
    </row>
    <row r="26" spans="1:9" ht="42.75" x14ac:dyDescent="0.2">
      <c r="A26" s="9" t="s">
        <v>102</v>
      </c>
      <c r="B26" s="14" t="s">
        <v>12</v>
      </c>
      <c r="C26" s="10" t="s">
        <v>10</v>
      </c>
      <c r="D26" s="11">
        <v>0</v>
      </c>
      <c r="E26" s="11">
        <v>0</v>
      </c>
      <c r="F26" s="11">
        <v>100000000</v>
      </c>
      <c r="G26" s="11">
        <v>0</v>
      </c>
      <c r="H26" s="11">
        <v>0</v>
      </c>
      <c r="I26" s="116" t="s">
        <v>18</v>
      </c>
    </row>
    <row r="27" spans="1:9" ht="57" x14ac:dyDescent="0.2">
      <c r="A27" s="9" t="s">
        <v>103</v>
      </c>
      <c r="B27" s="14" t="s">
        <v>12</v>
      </c>
      <c r="C27" s="10" t="s">
        <v>10</v>
      </c>
      <c r="D27" s="11">
        <v>0</v>
      </c>
      <c r="E27" s="11">
        <v>0</v>
      </c>
      <c r="F27" s="11">
        <v>100000000</v>
      </c>
      <c r="G27" s="11">
        <v>100000000</v>
      </c>
      <c r="H27" s="11">
        <v>100000000</v>
      </c>
      <c r="I27" s="116" t="s">
        <v>18</v>
      </c>
    </row>
    <row r="28" spans="1:9" ht="42.75" x14ac:dyDescent="0.2">
      <c r="A28" s="9" t="s">
        <v>104</v>
      </c>
      <c r="B28" s="14" t="s">
        <v>12</v>
      </c>
      <c r="C28" s="10" t="s">
        <v>10</v>
      </c>
      <c r="D28" s="11">
        <v>40000000</v>
      </c>
      <c r="E28" s="11">
        <v>0</v>
      </c>
      <c r="F28" s="11">
        <v>60000000</v>
      </c>
      <c r="G28" s="11">
        <v>60000000</v>
      </c>
      <c r="H28" s="11">
        <v>60000000</v>
      </c>
      <c r="I28" s="116" t="s">
        <v>18</v>
      </c>
    </row>
    <row r="29" spans="1:9" ht="28.5" x14ac:dyDescent="0.2">
      <c r="A29" s="9" t="s">
        <v>105</v>
      </c>
      <c r="B29" s="14" t="s">
        <v>12</v>
      </c>
      <c r="C29" s="10" t="s">
        <v>10</v>
      </c>
      <c r="D29" s="11">
        <v>140000000</v>
      </c>
      <c r="E29" s="11">
        <v>0</v>
      </c>
      <c r="F29" s="11">
        <v>140000000</v>
      </c>
      <c r="G29" s="11">
        <v>140000000</v>
      </c>
      <c r="H29" s="11">
        <v>140000000</v>
      </c>
      <c r="I29" s="116" t="s">
        <v>18</v>
      </c>
    </row>
    <row r="30" spans="1:9" ht="57" x14ac:dyDescent="0.2">
      <c r="A30" s="9" t="s">
        <v>106</v>
      </c>
      <c r="B30" s="14" t="s">
        <v>12</v>
      </c>
      <c r="C30" s="10" t="s">
        <v>10</v>
      </c>
      <c r="D30" s="11">
        <v>40000000</v>
      </c>
      <c r="E30" s="11">
        <v>0</v>
      </c>
      <c r="F30" s="11">
        <v>50000000</v>
      </c>
      <c r="G30" s="11">
        <v>50000000</v>
      </c>
      <c r="H30" s="11">
        <v>50000000</v>
      </c>
      <c r="I30" s="116" t="s">
        <v>18</v>
      </c>
    </row>
    <row r="31" spans="1:9" ht="39.6" customHeight="1" x14ac:dyDescent="0.2">
      <c r="A31" s="9" t="s">
        <v>169</v>
      </c>
      <c r="B31" s="14" t="s">
        <v>12</v>
      </c>
      <c r="C31" s="10" t="s">
        <v>10</v>
      </c>
      <c r="D31" s="11">
        <v>0</v>
      </c>
      <c r="E31" s="11">
        <v>0</v>
      </c>
      <c r="F31" s="11">
        <v>51500000</v>
      </c>
      <c r="G31" s="11">
        <v>51500000</v>
      </c>
      <c r="H31" s="11">
        <v>51500000</v>
      </c>
      <c r="I31" s="116" t="s">
        <v>18</v>
      </c>
    </row>
    <row r="32" spans="1:9" ht="29.25" thickBot="1" x14ac:dyDescent="0.25">
      <c r="A32" s="9" t="s">
        <v>107</v>
      </c>
      <c r="B32" s="14" t="s">
        <v>12</v>
      </c>
      <c r="C32" s="10" t="s">
        <v>10</v>
      </c>
      <c r="D32" s="11">
        <v>25000000</v>
      </c>
      <c r="E32" s="11">
        <v>0</v>
      </c>
      <c r="F32" s="11">
        <v>25000000</v>
      </c>
      <c r="G32" s="11">
        <v>25000000</v>
      </c>
      <c r="H32" s="11">
        <v>25000000</v>
      </c>
      <c r="I32" s="117" t="s">
        <v>18</v>
      </c>
    </row>
    <row r="33" spans="1:9" s="55" customFormat="1" ht="68.25" customHeight="1" thickBot="1" x14ac:dyDescent="0.3">
      <c r="A33" s="35" t="s">
        <v>47</v>
      </c>
      <c r="B33" s="73" t="s">
        <v>48</v>
      </c>
      <c r="C33" s="132" t="s">
        <v>10</v>
      </c>
      <c r="D33" s="31"/>
      <c r="E33" s="31"/>
      <c r="F33" s="31"/>
      <c r="G33" s="31"/>
      <c r="H33" s="31"/>
      <c r="I33" s="100"/>
    </row>
    <row r="34" spans="1:9" s="55" customFormat="1" ht="90" customHeight="1" thickBot="1" x14ac:dyDescent="0.3">
      <c r="A34" s="126" t="s">
        <v>49</v>
      </c>
      <c r="B34" s="143" t="s">
        <v>50</v>
      </c>
      <c r="C34" s="139" t="s">
        <v>10</v>
      </c>
      <c r="D34" s="140"/>
      <c r="E34" s="141"/>
      <c r="F34" s="141"/>
      <c r="G34" s="126"/>
      <c r="H34" s="126"/>
      <c r="I34" s="142"/>
    </row>
    <row r="35" spans="1:9" s="55" customFormat="1" ht="63" customHeight="1" thickBot="1" x14ac:dyDescent="0.3">
      <c r="A35" s="144" t="s">
        <v>51</v>
      </c>
      <c r="B35" s="189" t="s">
        <v>50</v>
      </c>
      <c r="C35" s="189" t="s">
        <v>10</v>
      </c>
      <c r="D35" s="190"/>
      <c r="E35" s="190">
        <f>153719160+15000000</f>
        <v>168719160</v>
      </c>
      <c r="F35" s="190">
        <v>170000000</v>
      </c>
      <c r="G35" s="190">
        <v>170000000</v>
      </c>
      <c r="H35" s="190">
        <v>170000000</v>
      </c>
      <c r="I35" s="191" t="s">
        <v>18</v>
      </c>
    </row>
    <row r="36" spans="1:9" s="55" customFormat="1" ht="48.75" customHeight="1" thickBot="1" x14ac:dyDescent="0.3">
      <c r="A36" s="35" t="s">
        <v>52</v>
      </c>
      <c r="B36" s="75" t="s">
        <v>53</v>
      </c>
      <c r="C36" s="134" t="s">
        <v>10</v>
      </c>
      <c r="D36" s="31"/>
      <c r="E36" s="31"/>
      <c r="F36" s="31"/>
      <c r="G36" s="31"/>
      <c r="H36" s="31"/>
      <c r="I36" s="100"/>
    </row>
    <row r="37" spans="1:9" s="55" customFormat="1" ht="58.5" customHeight="1" x14ac:dyDescent="0.25">
      <c r="A37" s="69" t="s">
        <v>54</v>
      </c>
      <c r="B37" s="76" t="s">
        <v>55</v>
      </c>
      <c r="C37" s="135" t="s">
        <v>10</v>
      </c>
      <c r="D37" s="56"/>
      <c r="E37" s="57"/>
      <c r="F37" s="57"/>
      <c r="G37" s="54"/>
      <c r="H37" s="54"/>
      <c r="I37" s="95"/>
    </row>
    <row r="38" spans="1:9" s="55" customFormat="1" ht="48.75" customHeight="1" x14ac:dyDescent="0.25">
      <c r="A38" s="70" t="s">
        <v>9</v>
      </c>
      <c r="B38" s="9" t="s">
        <v>56</v>
      </c>
      <c r="C38" s="74" t="s">
        <v>10</v>
      </c>
      <c r="D38" s="60"/>
      <c r="E38" s="60">
        <f>85000000+5000000</f>
        <v>90000000</v>
      </c>
      <c r="F38" s="60">
        <v>120000000</v>
      </c>
      <c r="G38" s="60">
        <v>120000000</v>
      </c>
      <c r="H38" s="60">
        <v>120000000</v>
      </c>
      <c r="I38" s="96" t="s">
        <v>18</v>
      </c>
    </row>
    <row r="39" spans="1:9" s="58" customFormat="1" ht="42.75" x14ac:dyDescent="0.2">
      <c r="A39" s="70" t="s">
        <v>179</v>
      </c>
      <c r="B39" s="9" t="s">
        <v>28</v>
      </c>
      <c r="C39" s="74" t="s">
        <v>6</v>
      </c>
      <c r="D39" s="9">
        <v>0</v>
      </c>
      <c r="E39" s="9">
        <v>1</v>
      </c>
      <c r="F39" s="9">
        <v>1</v>
      </c>
      <c r="G39" s="9">
        <v>1</v>
      </c>
      <c r="H39" s="9">
        <v>1</v>
      </c>
      <c r="I39" s="96" t="s">
        <v>29</v>
      </c>
    </row>
    <row r="40" spans="1:9" s="58" customFormat="1" ht="42.75" x14ac:dyDescent="0.2">
      <c r="A40" s="70" t="s">
        <v>180</v>
      </c>
      <c r="B40" s="9" t="s">
        <v>28</v>
      </c>
      <c r="C40" s="74" t="s">
        <v>6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6" t="s">
        <v>29</v>
      </c>
    </row>
    <row r="41" spans="1:9" s="58" customFormat="1" ht="43.5" thickBot="1" x14ac:dyDescent="0.25">
      <c r="A41" s="70" t="s">
        <v>181</v>
      </c>
      <c r="B41" s="9" t="s">
        <v>28</v>
      </c>
      <c r="C41" s="74" t="s">
        <v>6</v>
      </c>
      <c r="D41" s="9">
        <v>0</v>
      </c>
      <c r="E41" s="9">
        <v>0</v>
      </c>
      <c r="F41" s="9">
        <v>1</v>
      </c>
      <c r="G41" s="9">
        <v>0</v>
      </c>
      <c r="H41" s="9">
        <v>0</v>
      </c>
      <c r="I41" s="96" t="s">
        <v>29</v>
      </c>
    </row>
    <row r="42" spans="1:9" s="55" customFormat="1" ht="126.75" customHeight="1" thickBot="1" x14ac:dyDescent="0.3">
      <c r="A42" s="71" t="s">
        <v>90</v>
      </c>
      <c r="B42" s="40" t="s">
        <v>88</v>
      </c>
      <c r="C42" s="136" t="s">
        <v>6</v>
      </c>
      <c r="D42" s="40"/>
      <c r="E42" s="40"/>
      <c r="F42" s="40"/>
      <c r="G42" s="40"/>
      <c r="H42" s="40"/>
      <c r="I42" s="98"/>
    </row>
    <row r="43" spans="1:9" ht="63.75" thickBot="1" x14ac:dyDescent="0.25">
      <c r="A43" s="31" t="s">
        <v>108</v>
      </c>
      <c r="B43" s="35" t="s">
        <v>89</v>
      </c>
      <c r="C43" s="137"/>
      <c r="D43" s="35"/>
      <c r="E43" s="35"/>
      <c r="F43" s="35"/>
      <c r="G43" s="35"/>
      <c r="H43" s="35"/>
      <c r="I43" s="93"/>
    </row>
    <row r="44" spans="1:9" ht="45.75" customHeight="1" thickBot="1" x14ac:dyDescent="0.25">
      <c r="A44" s="72" t="s">
        <v>57</v>
      </c>
      <c r="B44" s="77" t="s">
        <v>15</v>
      </c>
      <c r="C44" s="2" t="s">
        <v>6</v>
      </c>
      <c r="D44" s="2"/>
      <c r="E44" s="2"/>
      <c r="F44" s="2"/>
      <c r="G44" s="2"/>
      <c r="H44" s="2"/>
      <c r="I44" s="99"/>
    </row>
    <row r="45" spans="1:9" s="170" customFormat="1" ht="28.5" x14ac:dyDescent="0.2">
      <c r="A45" s="154" t="s">
        <v>58</v>
      </c>
      <c r="B45" s="155" t="s">
        <v>26</v>
      </c>
      <c r="C45" s="156" t="s">
        <v>6</v>
      </c>
      <c r="D45" s="156">
        <v>0</v>
      </c>
      <c r="E45" s="156">
        <v>14</v>
      </c>
      <c r="F45" s="156">
        <v>0</v>
      </c>
      <c r="G45" s="156">
        <v>14</v>
      </c>
      <c r="H45" s="156">
        <v>14</v>
      </c>
      <c r="I45" s="157" t="s">
        <v>109</v>
      </c>
    </row>
    <row r="46" spans="1:9" s="170" customFormat="1" ht="57" x14ac:dyDescent="0.2">
      <c r="A46" s="154" t="s">
        <v>59</v>
      </c>
      <c r="B46" s="158" t="s">
        <v>162</v>
      </c>
      <c r="C46" s="159" t="s">
        <v>6</v>
      </c>
      <c r="D46" s="159">
        <v>0</v>
      </c>
      <c r="E46" s="159">
        <v>2</v>
      </c>
      <c r="F46" s="159">
        <v>0</v>
      </c>
      <c r="G46" s="159">
        <v>0</v>
      </c>
      <c r="H46" s="159">
        <v>0</v>
      </c>
      <c r="I46" s="157" t="s">
        <v>109</v>
      </c>
    </row>
    <row r="47" spans="1:9" s="170" customFormat="1" ht="42.75" x14ac:dyDescent="0.2">
      <c r="A47" s="160" t="s">
        <v>60</v>
      </c>
      <c r="B47" s="161" t="s">
        <v>163</v>
      </c>
      <c r="C47" s="146" t="s">
        <v>5</v>
      </c>
      <c r="D47" s="152">
        <v>0</v>
      </c>
      <c r="E47" s="152">
        <v>0</v>
      </c>
      <c r="F47" s="152">
        <v>100</v>
      </c>
      <c r="G47" s="152">
        <v>0</v>
      </c>
      <c r="H47" s="152">
        <v>0</v>
      </c>
      <c r="I47" s="157" t="s">
        <v>109</v>
      </c>
    </row>
    <row r="48" spans="1:9" s="170" customFormat="1" ht="42.75" x14ac:dyDescent="0.2">
      <c r="A48" s="160" t="s">
        <v>62</v>
      </c>
      <c r="B48" s="161" t="s">
        <v>163</v>
      </c>
      <c r="C48" s="146" t="s">
        <v>5</v>
      </c>
      <c r="D48" s="152">
        <v>0</v>
      </c>
      <c r="E48" s="152">
        <v>0</v>
      </c>
      <c r="F48" s="152">
        <v>100</v>
      </c>
      <c r="G48" s="152">
        <v>0</v>
      </c>
      <c r="H48" s="152">
        <v>0</v>
      </c>
      <c r="I48" s="157" t="s">
        <v>109</v>
      </c>
    </row>
    <row r="49" spans="1:9" s="170" customFormat="1" ht="42.75" x14ac:dyDescent="0.2">
      <c r="A49" s="160" t="s">
        <v>61</v>
      </c>
      <c r="B49" s="161" t="s">
        <v>163</v>
      </c>
      <c r="C49" s="146" t="s">
        <v>5</v>
      </c>
      <c r="D49" s="152">
        <v>0</v>
      </c>
      <c r="E49" s="152">
        <v>100</v>
      </c>
      <c r="F49" s="152">
        <v>0</v>
      </c>
      <c r="G49" s="152">
        <v>0</v>
      </c>
      <c r="H49" s="152">
        <v>0</v>
      </c>
      <c r="I49" s="157" t="s">
        <v>109</v>
      </c>
    </row>
    <row r="50" spans="1:9" s="170" customFormat="1" ht="57" x14ac:dyDescent="0.2">
      <c r="A50" s="160" t="s">
        <v>63</v>
      </c>
      <c r="B50" s="161" t="s">
        <v>15</v>
      </c>
      <c r="C50" s="162" t="s">
        <v>6</v>
      </c>
      <c r="D50" s="152">
        <v>0</v>
      </c>
      <c r="E50" s="152">
        <v>0</v>
      </c>
      <c r="F50" s="152">
        <v>4</v>
      </c>
      <c r="G50" s="152">
        <v>0</v>
      </c>
      <c r="H50" s="152">
        <v>0</v>
      </c>
      <c r="I50" s="157" t="s">
        <v>109</v>
      </c>
    </row>
    <row r="51" spans="1:9" s="170" customFormat="1" ht="42.75" x14ac:dyDescent="0.2">
      <c r="A51" s="160" t="s">
        <v>64</v>
      </c>
      <c r="B51" s="161" t="s">
        <v>26</v>
      </c>
      <c r="C51" s="152" t="s">
        <v>6</v>
      </c>
      <c r="D51" s="152">
        <v>1</v>
      </c>
      <c r="E51" s="152">
        <v>14</v>
      </c>
      <c r="F51" s="152">
        <v>20</v>
      </c>
      <c r="G51" s="152">
        <v>20</v>
      </c>
      <c r="H51" s="152">
        <v>20</v>
      </c>
      <c r="I51" s="157" t="s">
        <v>109</v>
      </c>
    </row>
    <row r="52" spans="1:9" s="170" customFormat="1" ht="42.75" x14ac:dyDescent="0.2">
      <c r="A52" s="160" t="s">
        <v>65</v>
      </c>
      <c r="B52" s="161" t="s">
        <v>15</v>
      </c>
      <c r="C52" s="152" t="s">
        <v>6</v>
      </c>
      <c r="D52" s="152">
        <v>0</v>
      </c>
      <c r="E52" s="152">
        <v>0</v>
      </c>
      <c r="F52" s="152">
        <v>3</v>
      </c>
      <c r="G52" s="152">
        <v>0</v>
      </c>
      <c r="H52" s="152">
        <v>0</v>
      </c>
      <c r="I52" s="157" t="s">
        <v>109</v>
      </c>
    </row>
    <row r="53" spans="1:9" s="170" customFormat="1" ht="42.75" x14ac:dyDescent="0.2">
      <c r="A53" s="160" t="s">
        <v>164</v>
      </c>
      <c r="B53" s="161" t="s">
        <v>15</v>
      </c>
      <c r="C53" s="152" t="s">
        <v>6</v>
      </c>
      <c r="D53" s="152">
        <v>0</v>
      </c>
      <c r="E53" s="152">
        <v>2</v>
      </c>
      <c r="F53" s="152">
        <v>0</v>
      </c>
      <c r="G53" s="152">
        <v>0</v>
      </c>
      <c r="H53" s="152">
        <v>0</v>
      </c>
      <c r="I53" s="157" t="s">
        <v>109</v>
      </c>
    </row>
    <row r="54" spans="1:9" s="170" customFormat="1" ht="42.75" x14ac:dyDescent="0.2">
      <c r="A54" s="160" t="s">
        <v>170</v>
      </c>
      <c r="B54" s="161" t="s">
        <v>15</v>
      </c>
      <c r="C54" s="152" t="s">
        <v>6</v>
      </c>
      <c r="D54" s="161">
        <v>0</v>
      </c>
      <c r="E54" s="161">
        <v>0</v>
      </c>
      <c r="F54" s="161">
        <v>1</v>
      </c>
      <c r="G54" s="161">
        <v>0</v>
      </c>
      <c r="H54" s="161">
        <v>0</v>
      </c>
      <c r="I54" s="157" t="s">
        <v>109</v>
      </c>
    </row>
    <row r="55" spans="1:9" s="170" customFormat="1" ht="42.75" x14ac:dyDescent="0.2">
      <c r="A55" s="160" t="s">
        <v>171</v>
      </c>
      <c r="B55" s="161" t="s">
        <v>163</v>
      </c>
      <c r="C55" s="146" t="s">
        <v>5</v>
      </c>
      <c r="D55" s="161">
        <v>0</v>
      </c>
      <c r="E55" s="161">
        <v>0</v>
      </c>
      <c r="F55" s="161">
        <v>100</v>
      </c>
      <c r="G55" s="161">
        <v>0</v>
      </c>
      <c r="H55" s="161">
        <v>0</v>
      </c>
      <c r="I55" s="157" t="s">
        <v>109</v>
      </c>
    </row>
    <row r="56" spans="1:9" s="170" customFormat="1" ht="36.75" customHeight="1" x14ac:dyDescent="0.2">
      <c r="A56" s="160" t="s">
        <v>172</v>
      </c>
      <c r="B56" s="161" t="s">
        <v>163</v>
      </c>
      <c r="C56" s="146" t="s">
        <v>5</v>
      </c>
      <c r="D56" s="161">
        <v>0</v>
      </c>
      <c r="E56" s="161">
        <v>0</v>
      </c>
      <c r="F56" s="161">
        <v>1</v>
      </c>
      <c r="G56" s="161">
        <v>0</v>
      </c>
      <c r="H56" s="161">
        <v>0</v>
      </c>
      <c r="I56" s="157" t="s">
        <v>109</v>
      </c>
    </row>
    <row r="57" spans="1:9" s="170" customFormat="1" ht="54.75" customHeight="1" thickBot="1" x14ac:dyDescent="0.25">
      <c r="A57" s="160" t="s">
        <v>173</v>
      </c>
      <c r="B57" s="161" t="s">
        <v>163</v>
      </c>
      <c r="C57" s="146" t="s">
        <v>5</v>
      </c>
      <c r="D57" s="161">
        <v>0</v>
      </c>
      <c r="E57" s="161">
        <v>0</v>
      </c>
      <c r="F57" s="161">
        <v>100</v>
      </c>
      <c r="G57" s="161">
        <v>0</v>
      </c>
      <c r="H57" s="161">
        <v>0</v>
      </c>
      <c r="I57" s="157" t="s">
        <v>109</v>
      </c>
    </row>
    <row r="58" spans="1:9" ht="63.75" thickBot="1" x14ac:dyDescent="0.25">
      <c r="A58" s="44" t="s">
        <v>66</v>
      </c>
      <c r="B58" s="44" t="s">
        <v>55</v>
      </c>
      <c r="C58" s="138" t="s">
        <v>10</v>
      </c>
      <c r="D58" s="65">
        <f>+D59</f>
        <v>391131215</v>
      </c>
      <c r="E58" s="65">
        <f t="shared" ref="E58:H58" si="7">+E59</f>
        <v>180000000</v>
      </c>
      <c r="F58" s="65">
        <f t="shared" si="7"/>
        <v>155000000</v>
      </c>
      <c r="G58" s="65">
        <f t="shared" si="7"/>
        <v>155000000</v>
      </c>
      <c r="H58" s="65">
        <f t="shared" si="7"/>
        <v>155000000</v>
      </c>
      <c r="I58" s="98"/>
    </row>
    <row r="59" spans="1:9" ht="47.25" customHeight="1" thickBot="1" x14ac:dyDescent="0.25">
      <c r="A59" s="35" t="s">
        <v>67</v>
      </c>
      <c r="B59" s="35" t="s">
        <v>12</v>
      </c>
      <c r="C59" s="127" t="s">
        <v>10</v>
      </c>
      <c r="D59" s="64">
        <f>+D60</f>
        <v>391131215</v>
      </c>
      <c r="E59" s="64">
        <f t="shared" ref="E59:I60" si="8">+E60</f>
        <v>180000000</v>
      </c>
      <c r="F59" s="64">
        <f t="shared" si="8"/>
        <v>155000000</v>
      </c>
      <c r="G59" s="64">
        <f t="shared" si="8"/>
        <v>155000000</v>
      </c>
      <c r="H59" s="64">
        <f t="shared" si="8"/>
        <v>155000000</v>
      </c>
      <c r="I59" s="100" t="str">
        <f t="shared" si="8"/>
        <v>DFC</v>
      </c>
    </row>
    <row r="60" spans="1:9" ht="30.6" customHeight="1" thickBot="1" x14ac:dyDescent="0.25">
      <c r="A60" s="62" t="s">
        <v>68</v>
      </c>
      <c r="B60" s="3" t="s">
        <v>12</v>
      </c>
      <c r="C60" s="21" t="s">
        <v>10</v>
      </c>
      <c r="D60" s="63">
        <f>+D61</f>
        <v>391131215</v>
      </c>
      <c r="E60" s="63">
        <f t="shared" si="8"/>
        <v>180000000</v>
      </c>
      <c r="F60" s="63">
        <f t="shared" si="8"/>
        <v>155000000</v>
      </c>
      <c r="G60" s="63">
        <f t="shared" si="8"/>
        <v>155000000</v>
      </c>
      <c r="H60" s="63">
        <f t="shared" si="8"/>
        <v>155000000</v>
      </c>
      <c r="I60" s="101" t="str">
        <f t="shared" si="8"/>
        <v>DFC</v>
      </c>
    </row>
    <row r="61" spans="1:9" ht="29.25" thickBot="1" x14ac:dyDescent="0.25">
      <c r="A61" s="4" t="s">
        <v>8</v>
      </c>
      <c r="B61" s="13" t="s">
        <v>12</v>
      </c>
      <c r="C61" s="19" t="s">
        <v>10</v>
      </c>
      <c r="D61" s="5">
        <v>391131215</v>
      </c>
      <c r="E61" s="5">
        <v>180000000</v>
      </c>
      <c r="F61" s="5">
        <v>155000000</v>
      </c>
      <c r="G61" s="5">
        <v>155000000</v>
      </c>
      <c r="H61" s="5">
        <v>155000000</v>
      </c>
      <c r="I61" s="102" t="s">
        <v>18</v>
      </c>
    </row>
    <row r="62" spans="1:9" ht="48" thickBot="1" x14ac:dyDescent="0.25">
      <c r="A62" s="44" t="s">
        <v>69</v>
      </c>
      <c r="B62" s="44" t="s">
        <v>32</v>
      </c>
      <c r="C62" s="138"/>
      <c r="D62" s="44"/>
      <c r="E62" s="44"/>
      <c r="F62" s="44"/>
      <c r="G62" s="44"/>
      <c r="H62" s="44"/>
      <c r="I62" s="98"/>
    </row>
    <row r="63" spans="1:9" ht="32.25" thickBot="1" x14ac:dyDescent="0.25">
      <c r="A63" s="35" t="s">
        <v>70</v>
      </c>
      <c r="B63" s="35" t="s">
        <v>32</v>
      </c>
      <c r="C63" s="127"/>
      <c r="D63" s="35"/>
      <c r="E63" s="35"/>
      <c r="F63" s="35"/>
      <c r="G63" s="35"/>
      <c r="H63" s="35"/>
      <c r="I63" s="100"/>
    </row>
    <row r="64" spans="1:9" ht="75.75" thickBot="1" x14ac:dyDescent="0.25">
      <c r="A64" s="125" t="s">
        <v>91</v>
      </c>
      <c r="B64" s="126" t="s">
        <v>71</v>
      </c>
      <c r="C64" s="171" t="s">
        <v>6</v>
      </c>
      <c r="D64" s="36"/>
      <c r="E64" s="36"/>
      <c r="F64" s="36"/>
      <c r="G64" s="36"/>
      <c r="H64" s="36"/>
      <c r="I64" s="103"/>
    </row>
    <row r="65" spans="1:9" ht="28.5" x14ac:dyDescent="0.2">
      <c r="A65" s="123" t="s">
        <v>72</v>
      </c>
      <c r="B65" s="124" t="s">
        <v>73</v>
      </c>
      <c r="C65" s="172" t="s">
        <v>6</v>
      </c>
      <c r="D65" s="5">
        <v>0</v>
      </c>
      <c r="E65" s="5">
        <v>1</v>
      </c>
      <c r="F65" s="5">
        <v>0</v>
      </c>
      <c r="G65" s="5">
        <v>0</v>
      </c>
      <c r="H65" s="5">
        <v>0</v>
      </c>
      <c r="I65" s="102"/>
    </row>
    <row r="66" spans="1:9" ht="42.75" x14ac:dyDescent="0.2">
      <c r="A66" s="6" t="s">
        <v>74</v>
      </c>
      <c r="B66" s="81" t="s">
        <v>75</v>
      </c>
      <c r="C66" s="173" t="s">
        <v>6</v>
      </c>
      <c r="D66" s="7">
        <v>1</v>
      </c>
      <c r="E66" s="7">
        <v>2</v>
      </c>
      <c r="F66" s="7">
        <v>2</v>
      </c>
      <c r="G66" s="7">
        <v>2</v>
      </c>
      <c r="H66" s="7">
        <v>2</v>
      </c>
      <c r="I66" s="104" t="s">
        <v>111</v>
      </c>
    </row>
    <row r="67" spans="1:9" ht="30" x14ac:dyDescent="0.2">
      <c r="A67" s="6" t="s">
        <v>185</v>
      </c>
      <c r="B67" s="81" t="s">
        <v>76</v>
      </c>
      <c r="C67" s="79" t="s">
        <v>6</v>
      </c>
      <c r="D67" s="7">
        <v>0</v>
      </c>
      <c r="E67" s="7">
        <v>2</v>
      </c>
      <c r="F67" s="7">
        <v>3</v>
      </c>
      <c r="G67" s="7">
        <v>3</v>
      </c>
      <c r="H67" s="7">
        <v>3</v>
      </c>
      <c r="I67" s="104" t="s">
        <v>111</v>
      </c>
    </row>
    <row r="68" spans="1:9" ht="71.25" x14ac:dyDescent="0.2">
      <c r="A68" s="6" t="s">
        <v>154</v>
      </c>
      <c r="B68" s="82" t="s">
        <v>32</v>
      </c>
      <c r="C68" s="79" t="s">
        <v>6</v>
      </c>
      <c r="D68" s="7">
        <v>1</v>
      </c>
      <c r="E68" s="7">
        <v>2</v>
      </c>
      <c r="F68" s="7">
        <v>2</v>
      </c>
      <c r="G68" s="7">
        <v>2</v>
      </c>
      <c r="H68" s="7">
        <v>2</v>
      </c>
      <c r="I68" s="104" t="s">
        <v>111</v>
      </c>
    </row>
    <row r="69" spans="1:9" ht="28.5" x14ac:dyDescent="0.2">
      <c r="A69" s="6" t="s">
        <v>155</v>
      </c>
      <c r="B69" s="18" t="s">
        <v>32</v>
      </c>
      <c r="C69" s="79" t="s">
        <v>6</v>
      </c>
      <c r="D69" s="7">
        <v>0</v>
      </c>
      <c r="E69" s="7">
        <v>4</v>
      </c>
      <c r="F69" s="7">
        <v>4</v>
      </c>
      <c r="G69" s="7">
        <v>4</v>
      </c>
      <c r="H69" s="7">
        <v>4</v>
      </c>
      <c r="I69" s="104" t="s">
        <v>112</v>
      </c>
    </row>
    <row r="70" spans="1:9" ht="42.75" x14ac:dyDescent="0.2">
      <c r="A70" s="17" t="s">
        <v>156</v>
      </c>
      <c r="B70" s="18" t="s">
        <v>31</v>
      </c>
      <c r="C70" s="79" t="s">
        <v>6</v>
      </c>
      <c r="D70" s="7">
        <v>0</v>
      </c>
      <c r="E70" s="7">
        <v>0</v>
      </c>
      <c r="F70" s="7">
        <v>1</v>
      </c>
      <c r="G70" s="7">
        <v>1</v>
      </c>
      <c r="H70" s="7">
        <v>1</v>
      </c>
      <c r="I70" s="104" t="s">
        <v>112</v>
      </c>
    </row>
    <row r="71" spans="1:9" ht="43.5" thickBot="1" x14ac:dyDescent="0.25">
      <c r="A71" s="17" t="s">
        <v>157</v>
      </c>
      <c r="B71" s="6" t="s">
        <v>110</v>
      </c>
      <c r="C71" s="80" t="s">
        <v>6</v>
      </c>
      <c r="D71" s="7">
        <v>0</v>
      </c>
      <c r="E71" s="7">
        <v>0</v>
      </c>
      <c r="F71" s="7">
        <v>1</v>
      </c>
      <c r="G71" s="7">
        <v>1</v>
      </c>
      <c r="H71" s="7">
        <v>1</v>
      </c>
      <c r="I71" s="104" t="s">
        <v>111</v>
      </c>
    </row>
    <row r="72" spans="1:9" s="58" customFormat="1" ht="32.25" thickBot="1" x14ac:dyDescent="0.25">
      <c r="A72" s="31" t="s">
        <v>79</v>
      </c>
      <c r="B72" s="35"/>
      <c r="C72" s="127"/>
      <c r="D72" s="35"/>
      <c r="E72" s="35"/>
      <c r="F72" s="35"/>
      <c r="G72" s="35"/>
      <c r="H72" s="35"/>
      <c r="I72" s="100"/>
    </row>
    <row r="73" spans="1:9" s="58" customFormat="1" ht="51" customHeight="1" thickBot="1" x14ac:dyDescent="0.25">
      <c r="A73" s="66" t="s">
        <v>78</v>
      </c>
      <c r="B73" s="6" t="s">
        <v>166</v>
      </c>
      <c r="C73" s="146" t="s">
        <v>5</v>
      </c>
      <c r="D73" s="67"/>
      <c r="E73" s="67"/>
      <c r="F73" s="67"/>
      <c r="G73" s="67"/>
      <c r="H73" s="67"/>
      <c r="I73" s="109" t="s">
        <v>18</v>
      </c>
    </row>
    <row r="74" spans="1:9" ht="30" x14ac:dyDescent="0.2">
      <c r="A74" s="17" t="s">
        <v>113</v>
      </c>
      <c r="B74" s="78" t="s">
        <v>158</v>
      </c>
      <c r="C74" s="19" t="s">
        <v>6</v>
      </c>
      <c r="D74" s="83">
        <v>12</v>
      </c>
      <c r="E74" s="83">
        <v>12</v>
      </c>
      <c r="F74" s="83">
        <v>12</v>
      </c>
      <c r="G74" s="83">
        <v>12</v>
      </c>
      <c r="H74" s="83">
        <v>12</v>
      </c>
      <c r="I74" s="108" t="s">
        <v>18</v>
      </c>
    </row>
    <row r="75" spans="1:9" ht="28.5" x14ac:dyDescent="0.2">
      <c r="A75" s="17" t="s">
        <v>114</v>
      </c>
      <c r="B75" s="28" t="s">
        <v>92</v>
      </c>
      <c r="C75" s="79" t="s">
        <v>159</v>
      </c>
      <c r="D75" s="84">
        <v>46000000</v>
      </c>
      <c r="E75" s="84">
        <v>57000000</v>
      </c>
      <c r="F75" s="84">
        <v>52000000</v>
      </c>
      <c r="G75" s="84">
        <v>52000000</v>
      </c>
      <c r="H75" s="84">
        <v>52000000</v>
      </c>
      <c r="I75" s="97" t="s">
        <v>18</v>
      </c>
    </row>
    <row r="76" spans="1:9" ht="42.75" x14ac:dyDescent="0.2">
      <c r="A76" s="17" t="s">
        <v>115</v>
      </c>
      <c r="B76" s="28" t="s">
        <v>92</v>
      </c>
      <c r="C76" s="79" t="s">
        <v>159</v>
      </c>
      <c r="D76" s="84">
        <v>9481500</v>
      </c>
      <c r="E76" s="84">
        <v>9950000</v>
      </c>
      <c r="F76" s="84">
        <v>9500000</v>
      </c>
      <c r="G76" s="84">
        <v>9500000</v>
      </c>
      <c r="H76" s="84">
        <v>9500000</v>
      </c>
      <c r="I76" s="97" t="s">
        <v>18</v>
      </c>
    </row>
    <row r="77" spans="1:9" ht="28.5" x14ac:dyDescent="0.2">
      <c r="A77" s="17" t="s">
        <v>116</v>
      </c>
      <c r="B77" s="28" t="s">
        <v>92</v>
      </c>
      <c r="C77" s="79" t="s">
        <v>159</v>
      </c>
      <c r="D77" s="84">
        <v>2000000</v>
      </c>
      <c r="E77" s="84">
        <v>5438350</v>
      </c>
      <c r="F77" s="84">
        <v>4000000</v>
      </c>
      <c r="G77" s="84">
        <v>4000000</v>
      </c>
      <c r="H77" s="84">
        <v>4000000</v>
      </c>
      <c r="I77" s="97" t="s">
        <v>18</v>
      </c>
    </row>
    <row r="78" spans="1:9" ht="28.5" x14ac:dyDescent="0.2">
      <c r="A78" s="17" t="s">
        <v>117</v>
      </c>
      <c r="B78" s="28" t="s">
        <v>92</v>
      </c>
      <c r="C78" s="79" t="s">
        <v>159</v>
      </c>
      <c r="D78" s="84">
        <v>6962990</v>
      </c>
      <c r="E78" s="84">
        <v>9989980</v>
      </c>
      <c r="F78" s="84">
        <v>9950000</v>
      </c>
      <c r="G78" s="84">
        <v>9950000</v>
      </c>
      <c r="H78" s="84">
        <v>9950000</v>
      </c>
      <c r="I78" s="97" t="s">
        <v>18</v>
      </c>
    </row>
    <row r="79" spans="1:9" ht="42.75" x14ac:dyDescent="0.2">
      <c r="A79" s="17" t="s">
        <v>118</v>
      </c>
      <c r="B79" s="28" t="s">
        <v>92</v>
      </c>
      <c r="C79" s="79" t="s">
        <v>159</v>
      </c>
      <c r="D79" s="84">
        <v>8117300</v>
      </c>
      <c r="E79" s="84">
        <v>14800000</v>
      </c>
      <c r="F79" s="84">
        <v>1000000</v>
      </c>
      <c r="G79" s="84">
        <v>1000000</v>
      </c>
      <c r="H79" s="84">
        <v>1000000</v>
      </c>
      <c r="I79" s="97" t="s">
        <v>18</v>
      </c>
    </row>
    <row r="80" spans="1:9" ht="42.75" x14ac:dyDescent="0.2">
      <c r="A80" s="17" t="s">
        <v>119</v>
      </c>
      <c r="B80" s="28" t="s">
        <v>92</v>
      </c>
      <c r="C80" s="79" t="s">
        <v>159</v>
      </c>
      <c r="D80" s="84">
        <v>46800000</v>
      </c>
      <c r="E80" s="84">
        <v>46800000</v>
      </c>
      <c r="F80" s="84">
        <v>46800000</v>
      </c>
      <c r="G80" s="84">
        <v>46800000</v>
      </c>
      <c r="H80" s="84">
        <v>46800000</v>
      </c>
      <c r="I80" s="97" t="s">
        <v>18</v>
      </c>
    </row>
    <row r="81" spans="1:9" ht="42.75" x14ac:dyDescent="0.2">
      <c r="A81" s="17" t="s">
        <v>120</v>
      </c>
      <c r="B81" s="28" t="s">
        <v>92</v>
      </c>
      <c r="C81" s="79" t="s">
        <v>159</v>
      </c>
      <c r="D81" s="84">
        <v>5994000</v>
      </c>
      <c r="E81" s="84">
        <v>6000000</v>
      </c>
      <c r="F81" s="84">
        <v>6000000</v>
      </c>
      <c r="G81" s="84">
        <v>6000000</v>
      </c>
      <c r="H81" s="84">
        <v>6000000</v>
      </c>
      <c r="I81" s="97" t="s">
        <v>18</v>
      </c>
    </row>
    <row r="82" spans="1:9" ht="42.75" x14ac:dyDescent="0.2">
      <c r="A82" s="17" t="s">
        <v>121</v>
      </c>
      <c r="B82" s="28" t="s">
        <v>92</v>
      </c>
      <c r="C82" s="79" t="s">
        <v>159</v>
      </c>
      <c r="D82" s="84">
        <v>8996223</v>
      </c>
      <c r="E82" s="84">
        <v>9000000</v>
      </c>
      <c r="F82" s="84">
        <v>9000000</v>
      </c>
      <c r="G82" s="84">
        <v>9000000</v>
      </c>
      <c r="H82" s="84">
        <v>9000000</v>
      </c>
      <c r="I82" s="97" t="s">
        <v>18</v>
      </c>
    </row>
    <row r="83" spans="1:9" ht="28.5" x14ac:dyDescent="0.2">
      <c r="A83" s="17" t="s">
        <v>122</v>
      </c>
      <c r="B83" s="28" t="s">
        <v>92</v>
      </c>
      <c r="C83" s="79" t="s">
        <v>159</v>
      </c>
      <c r="D83" s="84">
        <v>3381569</v>
      </c>
      <c r="E83" s="84">
        <v>9000000</v>
      </c>
      <c r="F83" s="84">
        <v>9000000</v>
      </c>
      <c r="G83" s="84">
        <v>9000000</v>
      </c>
      <c r="H83" s="84">
        <v>9000000</v>
      </c>
      <c r="I83" s="97" t="s">
        <v>18</v>
      </c>
    </row>
    <row r="84" spans="1:9" ht="42.75" x14ac:dyDescent="0.2">
      <c r="A84" s="17" t="s">
        <v>123</v>
      </c>
      <c r="B84" s="28" t="s">
        <v>92</v>
      </c>
      <c r="C84" s="79" t="s">
        <v>159</v>
      </c>
      <c r="D84" s="84">
        <v>2895750</v>
      </c>
      <c r="E84" s="84">
        <v>4000000</v>
      </c>
      <c r="F84" s="84">
        <v>4000000</v>
      </c>
      <c r="G84" s="84">
        <v>4000000</v>
      </c>
      <c r="H84" s="84">
        <v>4000000</v>
      </c>
      <c r="I84" s="97" t="s">
        <v>18</v>
      </c>
    </row>
    <row r="85" spans="1:9" ht="42.75" x14ac:dyDescent="0.2">
      <c r="A85" s="17" t="s">
        <v>124</v>
      </c>
      <c r="B85" s="28" t="s">
        <v>92</v>
      </c>
      <c r="C85" s="79" t="s">
        <v>159</v>
      </c>
      <c r="D85" s="84">
        <v>2048480</v>
      </c>
      <c r="E85" s="84">
        <v>3000000</v>
      </c>
      <c r="F85" s="84">
        <v>3000000</v>
      </c>
      <c r="G85" s="84">
        <v>3000000</v>
      </c>
      <c r="H85" s="84">
        <v>3000000</v>
      </c>
      <c r="I85" s="97" t="s">
        <v>18</v>
      </c>
    </row>
    <row r="86" spans="1:9" ht="42.75" x14ac:dyDescent="0.2">
      <c r="A86" s="17" t="s">
        <v>125</v>
      </c>
      <c r="B86" s="28" t="s">
        <v>92</v>
      </c>
      <c r="C86" s="79" t="s">
        <v>159</v>
      </c>
      <c r="D86" s="84">
        <v>0</v>
      </c>
      <c r="E86" s="84">
        <v>0</v>
      </c>
      <c r="F86" s="84">
        <v>500000</v>
      </c>
      <c r="G86" s="84">
        <v>500000</v>
      </c>
      <c r="H86" s="84">
        <v>500000</v>
      </c>
      <c r="I86" s="97" t="s">
        <v>18</v>
      </c>
    </row>
    <row r="87" spans="1:9" ht="42.75" x14ac:dyDescent="0.2">
      <c r="A87" s="17" t="s">
        <v>127</v>
      </c>
      <c r="B87" s="28" t="s">
        <v>92</v>
      </c>
      <c r="C87" s="79" t="s">
        <v>159</v>
      </c>
      <c r="D87" s="84">
        <v>2348000</v>
      </c>
      <c r="E87" s="84">
        <v>2000000</v>
      </c>
      <c r="F87" s="84">
        <v>3000000</v>
      </c>
      <c r="G87" s="84">
        <v>2000000</v>
      </c>
      <c r="H87" s="84">
        <v>2000000</v>
      </c>
      <c r="I87" s="97" t="s">
        <v>18</v>
      </c>
    </row>
    <row r="88" spans="1:9" ht="42.75" x14ac:dyDescent="0.2">
      <c r="A88" s="17" t="s">
        <v>126</v>
      </c>
      <c r="B88" s="28" t="s">
        <v>92</v>
      </c>
      <c r="C88" s="79" t="s">
        <v>159</v>
      </c>
      <c r="D88" s="84">
        <v>0</v>
      </c>
      <c r="E88" s="84">
        <v>0</v>
      </c>
      <c r="F88" s="84">
        <v>500000</v>
      </c>
      <c r="G88" s="84">
        <v>500000</v>
      </c>
      <c r="H88" s="84">
        <v>500000</v>
      </c>
      <c r="I88" s="97" t="s">
        <v>18</v>
      </c>
    </row>
    <row r="89" spans="1:9" ht="42.75" x14ac:dyDescent="0.2">
      <c r="A89" s="17" t="s">
        <v>128</v>
      </c>
      <c r="B89" s="28" t="s">
        <v>92</v>
      </c>
      <c r="C89" s="79" t="s">
        <v>159</v>
      </c>
      <c r="D89" s="84">
        <v>4069600</v>
      </c>
      <c r="E89" s="84">
        <v>6000000</v>
      </c>
      <c r="F89" s="84">
        <v>7000000</v>
      </c>
      <c r="G89" s="84">
        <v>7000000</v>
      </c>
      <c r="H89" s="84">
        <v>7000000</v>
      </c>
      <c r="I89" s="97" t="s">
        <v>18</v>
      </c>
    </row>
    <row r="90" spans="1:9" ht="28.5" x14ac:dyDescent="0.2">
      <c r="A90" s="17" t="s">
        <v>129</v>
      </c>
      <c r="B90" s="28" t="s">
        <v>92</v>
      </c>
      <c r="C90" s="79" t="s">
        <v>159</v>
      </c>
      <c r="D90" s="84">
        <v>0</v>
      </c>
      <c r="E90" s="83">
        <v>0</v>
      </c>
      <c r="F90" s="84">
        <v>1000000</v>
      </c>
      <c r="G90" s="84">
        <v>1000000</v>
      </c>
      <c r="H90" s="84">
        <v>1000000</v>
      </c>
      <c r="I90" s="97" t="s">
        <v>18</v>
      </c>
    </row>
    <row r="91" spans="1:9" ht="42.75" x14ac:dyDescent="0.2">
      <c r="A91" s="17" t="s">
        <v>130</v>
      </c>
      <c r="B91" s="28" t="s">
        <v>92</v>
      </c>
      <c r="C91" s="79" t="s">
        <v>159</v>
      </c>
      <c r="D91" s="84">
        <v>420500</v>
      </c>
      <c r="E91" s="84">
        <v>500000</v>
      </c>
      <c r="F91" s="84">
        <v>500000</v>
      </c>
      <c r="G91" s="84">
        <v>500000</v>
      </c>
      <c r="H91" s="84">
        <v>500000</v>
      </c>
      <c r="I91" s="97" t="s">
        <v>18</v>
      </c>
    </row>
    <row r="92" spans="1:9" ht="28.5" x14ac:dyDescent="0.2">
      <c r="A92" s="17" t="s">
        <v>131</v>
      </c>
      <c r="B92" s="28" t="s">
        <v>92</v>
      </c>
      <c r="C92" s="79" t="s">
        <v>159</v>
      </c>
      <c r="D92" s="84">
        <v>4920729</v>
      </c>
      <c r="E92" s="84">
        <v>1500000</v>
      </c>
      <c r="F92" s="84">
        <v>1500000</v>
      </c>
      <c r="G92" s="84">
        <v>1500000</v>
      </c>
      <c r="H92" s="84">
        <v>1500000</v>
      </c>
      <c r="I92" s="97" t="s">
        <v>18</v>
      </c>
    </row>
    <row r="93" spans="1:9" ht="28.5" x14ac:dyDescent="0.2">
      <c r="A93" s="17" t="s">
        <v>132</v>
      </c>
      <c r="B93" s="28" t="s">
        <v>92</v>
      </c>
      <c r="C93" s="79" t="s">
        <v>159</v>
      </c>
      <c r="D93" s="84">
        <v>15000000</v>
      </c>
      <c r="E93" s="84">
        <v>18500000</v>
      </c>
      <c r="F93" s="84">
        <v>15000000</v>
      </c>
      <c r="G93" s="84">
        <v>15000000</v>
      </c>
      <c r="H93" s="84">
        <v>15000000</v>
      </c>
      <c r="I93" s="97" t="s">
        <v>18</v>
      </c>
    </row>
    <row r="94" spans="1:9" ht="28.5" x14ac:dyDescent="0.2">
      <c r="A94" s="17" t="s">
        <v>133</v>
      </c>
      <c r="B94" s="28" t="s">
        <v>92</v>
      </c>
      <c r="C94" s="79" t="s">
        <v>159</v>
      </c>
      <c r="D94" s="84">
        <v>14276700</v>
      </c>
      <c r="E94" s="84">
        <v>0</v>
      </c>
      <c r="F94" s="84">
        <v>15000000</v>
      </c>
      <c r="G94" s="84">
        <v>15000000</v>
      </c>
      <c r="H94" s="84">
        <v>15000000</v>
      </c>
      <c r="I94" s="97" t="s">
        <v>18</v>
      </c>
    </row>
    <row r="95" spans="1:9" ht="28.5" x14ac:dyDescent="0.2">
      <c r="A95" s="17" t="s">
        <v>134</v>
      </c>
      <c r="B95" s="28" t="s">
        <v>92</v>
      </c>
      <c r="C95" s="79" t="s">
        <v>159</v>
      </c>
      <c r="D95" s="84">
        <v>4469522</v>
      </c>
      <c r="E95" s="84">
        <v>6700000</v>
      </c>
      <c r="F95" s="84">
        <v>3480000</v>
      </c>
      <c r="G95" s="84">
        <v>3480000</v>
      </c>
      <c r="H95" s="84">
        <v>3480000</v>
      </c>
      <c r="I95" s="97" t="s">
        <v>18</v>
      </c>
    </row>
    <row r="96" spans="1:9" ht="42.75" x14ac:dyDescent="0.2">
      <c r="A96" s="17" t="s">
        <v>135</v>
      </c>
      <c r="B96" s="28" t="s">
        <v>92</v>
      </c>
      <c r="C96" s="79" t="s">
        <v>159</v>
      </c>
      <c r="D96" s="84">
        <v>2500000</v>
      </c>
      <c r="E96" s="84">
        <v>2500000</v>
      </c>
      <c r="F96" s="84">
        <v>5500000</v>
      </c>
      <c r="G96" s="84">
        <v>5500000</v>
      </c>
      <c r="H96" s="84">
        <v>5500000</v>
      </c>
      <c r="I96" s="97" t="s">
        <v>18</v>
      </c>
    </row>
    <row r="97" spans="1:9" ht="42.75" x14ac:dyDescent="0.2">
      <c r="A97" s="17" t="s">
        <v>136</v>
      </c>
      <c r="B97" s="28" t="s">
        <v>92</v>
      </c>
      <c r="C97" s="79" t="s">
        <v>159</v>
      </c>
      <c r="D97" s="84">
        <v>5226265</v>
      </c>
      <c r="E97" s="84">
        <v>6000000</v>
      </c>
      <c r="F97" s="84">
        <v>6000000</v>
      </c>
      <c r="G97" s="84">
        <v>6000000</v>
      </c>
      <c r="H97" s="84">
        <v>6000000</v>
      </c>
      <c r="I97" s="97" t="s">
        <v>18</v>
      </c>
    </row>
    <row r="98" spans="1:9" ht="42.75" x14ac:dyDescent="0.2">
      <c r="A98" s="17" t="s">
        <v>137</v>
      </c>
      <c r="B98" s="28" t="s">
        <v>92</v>
      </c>
      <c r="C98" s="79" t="s">
        <v>159</v>
      </c>
      <c r="D98" s="84">
        <v>11500000</v>
      </c>
      <c r="E98" s="84">
        <v>11500000</v>
      </c>
      <c r="F98" s="84">
        <v>12000000</v>
      </c>
      <c r="G98" s="84">
        <v>12000000</v>
      </c>
      <c r="H98" s="84">
        <v>12000000</v>
      </c>
      <c r="I98" s="97" t="s">
        <v>18</v>
      </c>
    </row>
    <row r="99" spans="1:9" ht="28.5" x14ac:dyDescent="0.2">
      <c r="A99" s="17" t="s">
        <v>138</v>
      </c>
      <c r="B99" s="28" t="s">
        <v>92</v>
      </c>
      <c r="C99" s="79" t="s">
        <v>159</v>
      </c>
      <c r="D99" s="84">
        <v>11807000</v>
      </c>
      <c r="E99" s="84">
        <v>13700000</v>
      </c>
      <c r="F99" s="84">
        <v>13700000</v>
      </c>
      <c r="G99" s="84">
        <v>13700000</v>
      </c>
      <c r="H99" s="84">
        <v>13700000</v>
      </c>
      <c r="I99" s="97" t="s">
        <v>18</v>
      </c>
    </row>
    <row r="100" spans="1:9" ht="42.75" x14ac:dyDescent="0.2">
      <c r="A100" s="17" t="s">
        <v>139</v>
      </c>
      <c r="B100" s="28" t="s">
        <v>92</v>
      </c>
      <c r="C100" s="79" t="s">
        <v>159</v>
      </c>
      <c r="D100" s="84">
        <v>7892500</v>
      </c>
      <c r="E100" s="84">
        <v>8000000</v>
      </c>
      <c r="F100" s="84">
        <v>8000000</v>
      </c>
      <c r="G100" s="84">
        <v>8000000</v>
      </c>
      <c r="H100" s="84">
        <v>8000000</v>
      </c>
      <c r="I100" s="97" t="s">
        <v>18</v>
      </c>
    </row>
    <row r="101" spans="1:9" ht="42.75" x14ac:dyDescent="0.2">
      <c r="A101" s="17" t="s">
        <v>140</v>
      </c>
      <c r="B101" s="28" t="s">
        <v>92</v>
      </c>
      <c r="C101" s="79" t="s">
        <v>159</v>
      </c>
      <c r="D101" s="84">
        <v>2161300</v>
      </c>
      <c r="E101" s="84">
        <v>5000000</v>
      </c>
      <c r="F101" s="84">
        <v>5000000</v>
      </c>
      <c r="G101" s="84">
        <v>5000000</v>
      </c>
      <c r="H101" s="84">
        <v>5000000</v>
      </c>
      <c r="I101" s="97" t="s">
        <v>18</v>
      </c>
    </row>
    <row r="102" spans="1:9" ht="28.5" x14ac:dyDescent="0.2">
      <c r="A102" s="16" t="s">
        <v>141</v>
      </c>
      <c r="B102" s="53" t="s">
        <v>92</v>
      </c>
      <c r="C102" s="85" t="s">
        <v>159</v>
      </c>
      <c r="D102" s="84">
        <v>2161300</v>
      </c>
      <c r="E102" s="84">
        <v>5000000</v>
      </c>
      <c r="F102" s="84">
        <v>5000000</v>
      </c>
      <c r="G102" s="84">
        <v>5000000</v>
      </c>
      <c r="H102" s="84">
        <v>5000000</v>
      </c>
      <c r="I102" s="97" t="s">
        <v>18</v>
      </c>
    </row>
    <row r="103" spans="1:9" ht="28.5" x14ac:dyDescent="0.2">
      <c r="A103" s="17" t="s">
        <v>142</v>
      </c>
      <c r="B103" s="28" t="s">
        <v>92</v>
      </c>
      <c r="C103" s="79" t="s">
        <v>159</v>
      </c>
      <c r="D103" s="84">
        <v>14750000</v>
      </c>
      <c r="E103" s="84">
        <v>20000000</v>
      </c>
      <c r="F103" s="84">
        <v>10000000</v>
      </c>
      <c r="G103" s="84">
        <v>0</v>
      </c>
      <c r="H103" s="84">
        <v>0</v>
      </c>
      <c r="I103" s="97" t="s">
        <v>18</v>
      </c>
    </row>
    <row r="104" spans="1:9" ht="28.5" x14ac:dyDescent="0.2">
      <c r="A104" s="17" t="s">
        <v>143</v>
      </c>
      <c r="B104" s="28" t="s">
        <v>92</v>
      </c>
      <c r="C104" s="79" t="s">
        <v>159</v>
      </c>
      <c r="D104" s="84">
        <v>25000</v>
      </c>
      <c r="E104" s="84">
        <v>50000</v>
      </c>
      <c r="F104" s="84">
        <v>25000</v>
      </c>
      <c r="G104" s="84">
        <v>25000</v>
      </c>
      <c r="H104" s="84">
        <v>25000</v>
      </c>
      <c r="I104" s="97" t="s">
        <v>18</v>
      </c>
    </row>
    <row r="105" spans="1:9" ht="28.5" x14ac:dyDescent="0.2">
      <c r="A105" s="17" t="s">
        <v>144</v>
      </c>
      <c r="B105" s="28" t="s">
        <v>92</v>
      </c>
      <c r="C105" s="79" t="s">
        <v>159</v>
      </c>
      <c r="D105" s="84">
        <v>2000000</v>
      </c>
      <c r="E105" s="84">
        <v>2000000</v>
      </c>
      <c r="F105" s="84">
        <v>2000000</v>
      </c>
      <c r="G105" s="84">
        <v>2000000</v>
      </c>
      <c r="H105" s="84">
        <v>2000000</v>
      </c>
      <c r="I105" s="97" t="s">
        <v>18</v>
      </c>
    </row>
    <row r="106" spans="1:9" ht="28.5" x14ac:dyDescent="0.2">
      <c r="A106" s="17" t="s">
        <v>145</v>
      </c>
      <c r="B106" s="17" t="s">
        <v>92</v>
      </c>
      <c r="C106" s="17" t="s">
        <v>159</v>
      </c>
      <c r="D106" s="84">
        <v>92093886</v>
      </c>
      <c r="E106" s="84">
        <v>108241436</v>
      </c>
      <c r="F106" s="84">
        <v>183600781</v>
      </c>
      <c r="G106" s="84">
        <v>183600781</v>
      </c>
      <c r="H106" s="84">
        <v>193600781</v>
      </c>
      <c r="I106" s="110" t="s">
        <v>18</v>
      </c>
    </row>
    <row r="107" spans="1:9" s="58" customFormat="1" ht="42.75" x14ac:dyDescent="0.2">
      <c r="A107" s="17" t="s">
        <v>146</v>
      </c>
      <c r="B107" s="17" t="s">
        <v>27</v>
      </c>
      <c r="C107" s="17" t="s">
        <v>6</v>
      </c>
      <c r="D107" s="17"/>
      <c r="E107" s="17">
        <v>5</v>
      </c>
      <c r="F107" s="17">
        <v>5</v>
      </c>
      <c r="G107" s="17">
        <v>5</v>
      </c>
      <c r="H107" s="17">
        <v>5</v>
      </c>
      <c r="I107" s="111" t="s">
        <v>19</v>
      </c>
    </row>
    <row r="108" spans="1:9" s="58" customFormat="1" ht="71.25" x14ac:dyDescent="0.2">
      <c r="A108" s="22" t="s">
        <v>147</v>
      </c>
      <c r="B108" s="18" t="s">
        <v>77</v>
      </c>
      <c r="C108" s="15" t="s">
        <v>6</v>
      </c>
      <c r="D108" s="25">
        <v>15</v>
      </c>
      <c r="E108" s="25">
        <v>16</v>
      </c>
      <c r="F108" s="25">
        <v>16</v>
      </c>
      <c r="G108" s="25">
        <v>16</v>
      </c>
      <c r="H108" s="25">
        <v>16</v>
      </c>
      <c r="I108" s="97" t="s">
        <v>19</v>
      </c>
    </row>
    <row r="109" spans="1:9" s="174" customFormat="1" ht="68.25" customHeight="1" x14ac:dyDescent="0.2">
      <c r="A109" s="22" t="s">
        <v>148</v>
      </c>
      <c r="B109" s="49" t="s">
        <v>16</v>
      </c>
      <c r="C109" s="50" t="s">
        <v>5</v>
      </c>
      <c r="D109" s="27"/>
      <c r="E109" s="25">
        <v>100</v>
      </c>
      <c r="F109" s="25">
        <v>100</v>
      </c>
      <c r="G109" s="25">
        <v>100</v>
      </c>
      <c r="H109" s="25">
        <v>100</v>
      </c>
      <c r="I109" s="97" t="s">
        <v>19</v>
      </c>
    </row>
    <row r="110" spans="1:9" s="58" customFormat="1" ht="42.75" x14ac:dyDescent="0.2">
      <c r="A110" s="17" t="s">
        <v>149</v>
      </c>
      <c r="B110" s="18" t="s">
        <v>17</v>
      </c>
      <c r="C110" s="15" t="s">
        <v>6</v>
      </c>
      <c r="D110" s="25">
        <v>12</v>
      </c>
      <c r="E110" s="25">
        <v>12</v>
      </c>
      <c r="F110" s="25">
        <v>12</v>
      </c>
      <c r="G110" s="25">
        <v>12</v>
      </c>
      <c r="H110" s="25">
        <v>12</v>
      </c>
      <c r="I110" s="96" t="s">
        <v>19</v>
      </c>
    </row>
    <row r="111" spans="1:9" s="58" customFormat="1" ht="42.75" x14ac:dyDescent="0.2">
      <c r="A111" s="17" t="s">
        <v>150</v>
      </c>
      <c r="B111" s="18" t="s">
        <v>17</v>
      </c>
      <c r="C111" s="15" t="s">
        <v>6</v>
      </c>
      <c r="D111" s="25">
        <v>0</v>
      </c>
      <c r="E111" s="25">
        <v>2</v>
      </c>
      <c r="F111" s="25">
        <v>2</v>
      </c>
      <c r="G111" s="25">
        <v>2</v>
      </c>
      <c r="H111" s="25">
        <v>2</v>
      </c>
      <c r="I111" s="96" t="s">
        <v>19</v>
      </c>
    </row>
    <row r="112" spans="1:9" s="58" customFormat="1" ht="42.75" x14ac:dyDescent="0.2">
      <c r="A112" s="17" t="s">
        <v>151</v>
      </c>
      <c r="B112" s="18" t="s">
        <v>165</v>
      </c>
      <c r="C112" s="15" t="s">
        <v>6</v>
      </c>
      <c r="D112" s="25">
        <v>0</v>
      </c>
      <c r="E112" s="25">
        <v>0</v>
      </c>
      <c r="F112" s="25">
        <v>1</v>
      </c>
      <c r="G112" s="25">
        <v>0</v>
      </c>
      <c r="H112" s="25">
        <v>0</v>
      </c>
      <c r="I112" s="96" t="s">
        <v>19</v>
      </c>
    </row>
    <row r="113" spans="1:9" ht="33" customHeight="1" x14ac:dyDescent="0.2">
      <c r="A113" s="22" t="s">
        <v>152</v>
      </c>
      <c r="B113" s="18" t="s">
        <v>92</v>
      </c>
      <c r="C113" s="15" t="s">
        <v>10</v>
      </c>
      <c r="D113" s="25">
        <v>9000000</v>
      </c>
      <c r="E113" s="25">
        <v>9500000</v>
      </c>
      <c r="F113" s="25">
        <v>9800000</v>
      </c>
      <c r="G113" s="25">
        <v>9800000</v>
      </c>
      <c r="H113" s="25">
        <v>9800000</v>
      </c>
      <c r="I113" s="106" t="s">
        <v>20</v>
      </c>
    </row>
    <row r="114" spans="1:9" ht="57" x14ac:dyDescent="0.2">
      <c r="A114" s="22" t="s">
        <v>153</v>
      </c>
      <c r="B114" s="18" t="s">
        <v>30</v>
      </c>
      <c r="C114" s="15" t="s">
        <v>6</v>
      </c>
      <c r="D114" s="25">
        <v>2</v>
      </c>
      <c r="E114" s="25">
        <v>10</v>
      </c>
      <c r="F114" s="25">
        <v>11</v>
      </c>
      <c r="G114" s="25">
        <v>11</v>
      </c>
      <c r="H114" s="25">
        <v>11</v>
      </c>
      <c r="I114" s="106" t="s">
        <v>20</v>
      </c>
    </row>
    <row r="115" spans="1:9" ht="42.75" x14ac:dyDescent="0.2">
      <c r="A115" s="26" t="s">
        <v>174</v>
      </c>
      <c r="B115" s="18" t="s">
        <v>93</v>
      </c>
      <c r="C115" s="15" t="s">
        <v>6</v>
      </c>
      <c r="D115" s="25">
        <v>15</v>
      </c>
      <c r="E115" s="25">
        <v>15</v>
      </c>
      <c r="F115" s="25">
        <v>60</v>
      </c>
      <c r="G115" s="25">
        <v>60</v>
      </c>
      <c r="H115" s="25">
        <v>60</v>
      </c>
      <c r="I115" s="106" t="s">
        <v>20</v>
      </c>
    </row>
    <row r="116" spans="1:9" ht="42.75" x14ac:dyDescent="0.2">
      <c r="A116" s="17" t="s">
        <v>175</v>
      </c>
      <c r="B116" s="18" t="s">
        <v>94</v>
      </c>
      <c r="C116" s="15" t="s">
        <v>6</v>
      </c>
      <c r="D116" s="25">
        <v>15</v>
      </c>
      <c r="E116" s="25">
        <v>15</v>
      </c>
      <c r="F116" s="25">
        <v>15</v>
      </c>
      <c r="G116" s="25">
        <v>15</v>
      </c>
      <c r="H116" s="25">
        <v>15</v>
      </c>
      <c r="I116" s="106" t="s">
        <v>20</v>
      </c>
    </row>
    <row r="117" spans="1:9" ht="57" x14ac:dyDescent="0.2">
      <c r="A117" s="17" t="s">
        <v>176</v>
      </c>
      <c r="B117" s="18" t="s">
        <v>95</v>
      </c>
      <c r="C117" s="15" t="s">
        <v>6</v>
      </c>
      <c r="D117" s="25">
        <v>1</v>
      </c>
      <c r="E117" s="25">
        <v>0</v>
      </c>
      <c r="F117" s="51">
        <v>1</v>
      </c>
      <c r="G117" s="51">
        <v>1</v>
      </c>
      <c r="H117" s="51">
        <v>1</v>
      </c>
      <c r="I117" s="106" t="s">
        <v>20</v>
      </c>
    </row>
    <row r="118" spans="1:9" s="58" customFormat="1" ht="60" x14ac:dyDescent="0.2">
      <c r="A118" s="17" t="s">
        <v>186</v>
      </c>
      <c r="B118" s="14" t="s">
        <v>96</v>
      </c>
      <c r="C118" s="28" t="s">
        <v>6</v>
      </c>
      <c r="D118" s="29">
        <v>1</v>
      </c>
      <c r="E118" s="30">
        <v>1</v>
      </c>
      <c r="F118" s="30">
        <v>1</v>
      </c>
      <c r="G118" s="30">
        <v>1</v>
      </c>
      <c r="H118" s="30">
        <v>1</v>
      </c>
      <c r="I118" s="97" t="s">
        <v>21</v>
      </c>
    </row>
    <row r="119" spans="1:9" s="58" customFormat="1" ht="42.75" x14ac:dyDescent="0.2">
      <c r="A119" s="17" t="s">
        <v>177</v>
      </c>
      <c r="B119" s="18" t="s">
        <v>97</v>
      </c>
      <c r="C119" s="52" t="s">
        <v>6</v>
      </c>
      <c r="D119" s="175">
        <v>0</v>
      </c>
      <c r="E119" s="175">
        <v>0</v>
      </c>
      <c r="F119" s="175">
        <v>1</v>
      </c>
      <c r="G119" s="175">
        <v>1</v>
      </c>
      <c r="H119" s="175">
        <v>1</v>
      </c>
      <c r="I119" s="97" t="s">
        <v>21</v>
      </c>
    </row>
    <row r="120" spans="1:9" s="58" customFormat="1" ht="48.75" customHeight="1" thickBot="1" x14ac:dyDescent="0.25">
      <c r="A120" s="61" t="s">
        <v>178</v>
      </c>
      <c r="B120" s="145" t="s">
        <v>99</v>
      </c>
      <c r="C120" s="68" t="s">
        <v>6</v>
      </c>
      <c r="D120" s="176">
        <v>0</v>
      </c>
      <c r="E120" s="176">
        <v>0</v>
      </c>
      <c r="F120" s="176">
        <v>2</v>
      </c>
      <c r="G120" s="176">
        <v>2</v>
      </c>
      <c r="H120" s="176">
        <v>2</v>
      </c>
      <c r="I120" s="105" t="s">
        <v>98</v>
      </c>
    </row>
  </sheetData>
  <mergeCells count="7">
    <mergeCell ref="A3:A4"/>
    <mergeCell ref="E3:E4"/>
    <mergeCell ref="I3:I4"/>
    <mergeCell ref="B3:B4"/>
    <mergeCell ref="C3:C4"/>
    <mergeCell ref="D3:D4"/>
    <mergeCell ref="F3:H3"/>
  </mergeCells>
  <pageMargins left="0.26" right="0.24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PTA 2021-2023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O.KARIM</dc:creator>
  <cp:lastModifiedBy>O.KARIM</cp:lastModifiedBy>
  <cp:lastPrinted>2020-12-03T08:34:46Z</cp:lastPrinted>
  <dcterms:created xsi:type="dcterms:W3CDTF">2020-10-30T08:33:45Z</dcterms:created>
  <dcterms:modified xsi:type="dcterms:W3CDTF">2020-12-03T16:32:46Z</dcterms:modified>
</cp:coreProperties>
</file>