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D:\DU AN\Voffice BCT\KBKT\"/>
    </mc:Choice>
  </mc:AlternateContent>
  <bookViews>
    <workbookView xWindow="0" yWindow="0" windowWidth="20730" windowHeight="9750" firstSheet="1" activeTab="2"/>
  </bookViews>
  <sheets>
    <sheet name="I.Thuật ngữ" sheetId="4" r:id="rId1"/>
    <sheet name="II. Môi trường kiểm thử" sheetId="5" r:id="rId2"/>
    <sheet name="III.Kịch bản kiểm thử" sheetId="8" r:id="rId3"/>
    <sheet name="IV. Đánh giá chung" sheetId="6" r:id="rId4"/>
    <sheet name="V. Kết quả đẩy tải" sheetId="7" r:id="rId5"/>
  </sheets>
  <calcPr calcId="162913"/>
</workbook>
</file>

<file path=xl/calcChain.xml><?xml version="1.0" encoding="utf-8"?>
<calcChain xmlns="http://schemas.openxmlformats.org/spreadsheetml/2006/main">
  <c r="F60" i="7" l="1"/>
  <c r="F65" i="7"/>
  <c r="F75" i="7"/>
  <c r="F47" i="7"/>
  <c r="F35" i="7"/>
  <c r="F55" i="7"/>
  <c r="G64" i="7"/>
  <c r="G63" i="7"/>
  <c r="G62" i="7"/>
  <c r="G61" i="7"/>
  <c r="N60" i="7"/>
  <c r="M60" i="7"/>
  <c r="L60" i="7"/>
  <c r="K60" i="7"/>
  <c r="J60" i="7"/>
  <c r="I60" i="7"/>
  <c r="H60" i="7"/>
  <c r="G60" i="7"/>
  <c r="G59" i="7"/>
  <c r="G58" i="7"/>
  <c r="G57" i="7"/>
  <c r="G56" i="7"/>
  <c r="N55" i="7"/>
  <c r="M55" i="7"/>
  <c r="L55" i="7"/>
  <c r="K55" i="7"/>
  <c r="J55" i="7"/>
  <c r="I55" i="7"/>
  <c r="H55" i="7"/>
  <c r="G55" i="7"/>
  <c r="G79" i="7"/>
  <c r="G78" i="7"/>
  <c r="G77" i="7"/>
  <c r="G76" i="7"/>
  <c r="N75" i="7"/>
  <c r="M75" i="7"/>
  <c r="L75" i="7"/>
  <c r="K75" i="7"/>
  <c r="J75" i="7"/>
  <c r="I75" i="7"/>
  <c r="H75" i="7"/>
  <c r="G75" i="7"/>
  <c r="G74" i="7"/>
  <c r="G73" i="7"/>
  <c r="G72" i="7"/>
  <c r="G71" i="7"/>
  <c r="N70" i="7"/>
  <c r="M70" i="7"/>
  <c r="L70" i="7"/>
  <c r="K70" i="7"/>
  <c r="J70" i="7"/>
  <c r="I70" i="7"/>
  <c r="H70" i="7"/>
  <c r="G70" i="7"/>
  <c r="F70" i="7"/>
  <c r="G69" i="7"/>
  <c r="G68" i="7"/>
  <c r="G67" i="7"/>
  <c r="G66" i="7"/>
  <c r="N65" i="7"/>
  <c r="M65" i="7"/>
  <c r="L65" i="7"/>
  <c r="K65" i="7"/>
  <c r="J65" i="7"/>
  <c r="I65" i="7"/>
  <c r="H65" i="7"/>
  <c r="G65" i="7"/>
  <c r="G54" i="7"/>
  <c r="G53" i="7"/>
  <c r="G52" i="7"/>
  <c r="G51" i="7"/>
  <c r="N50" i="7"/>
  <c r="M50" i="7"/>
  <c r="L50" i="7"/>
  <c r="K50" i="7"/>
  <c r="J50" i="7"/>
  <c r="I50" i="7"/>
  <c r="H50" i="7"/>
  <c r="G50" i="7"/>
  <c r="F50" i="7"/>
  <c r="G49" i="7" l="1"/>
  <c r="N47" i="7"/>
  <c r="M47" i="7"/>
  <c r="L47" i="7"/>
  <c r="K47" i="7"/>
  <c r="J47" i="7"/>
  <c r="I47" i="7"/>
  <c r="H47" i="7"/>
  <c r="G47" i="7"/>
  <c r="G46" i="7"/>
  <c r="N44" i="7"/>
  <c r="M44" i="7"/>
  <c r="L44" i="7"/>
  <c r="K44" i="7"/>
  <c r="J44" i="7"/>
  <c r="I44" i="7"/>
  <c r="H44" i="7"/>
  <c r="G44" i="7"/>
  <c r="F44" i="7"/>
  <c r="G43" i="7"/>
  <c r="N41" i="7"/>
  <c r="M41" i="7"/>
  <c r="L41" i="7"/>
  <c r="K41" i="7"/>
  <c r="J41" i="7"/>
  <c r="I41" i="7"/>
  <c r="H41" i="7"/>
  <c r="G41" i="7"/>
  <c r="F41" i="7"/>
  <c r="H39" i="7"/>
  <c r="G40" i="7"/>
  <c r="N39" i="7"/>
  <c r="M39" i="7"/>
  <c r="L39" i="7"/>
  <c r="K39" i="7"/>
  <c r="J39" i="7"/>
  <c r="I39" i="7"/>
  <c r="G39" i="7"/>
  <c r="F39" i="7"/>
  <c r="G38" i="7"/>
  <c r="N37" i="7"/>
  <c r="M37" i="7"/>
  <c r="L37" i="7"/>
  <c r="K37" i="7"/>
  <c r="J37" i="7"/>
  <c r="I37" i="7"/>
  <c r="H37" i="7"/>
  <c r="G37" i="7"/>
  <c r="F37" i="7"/>
  <c r="G36" i="7"/>
  <c r="N35" i="7"/>
  <c r="M35" i="7"/>
  <c r="L35" i="7"/>
  <c r="K35" i="7"/>
  <c r="J35" i="7"/>
  <c r="I35" i="7"/>
  <c r="H35" i="7"/>
  <c r="G35" i="7"/>
  <c r="I24" i="7" l="1"/>
  <c r="J24" i="7"/>
  <c r="K24" i="7"/>
  <c r="L24" i="7"/>
  <c r="M24" i="7"/>
  <c r="N24" i="7"/>
  <c r="N23" i="7"/>
  <c r="M23" i="7"/>
  <c r="L23" i="7"/>
  <c r="K23" i="7"/>
  <c r="J23" i="7"/>
  <c r="I23" i="7"/>
  <c r="I31" i="7"/>
  <c r="J31" i="7"/>
  <c r="K31" i="7"/>
  <c r="L31" i="7"/>
  <c r="M31" i="7"/>
  <c r="N31" i="7"/>
  <c r="I33" i="7"/>
  <c r="J33" i="7"/>
  <c r="K33" i="7"/>
  <c r="L33" i="7"/>
  <c r="M33" i="7"/>
  <c r="N33" i="7"/>
  <c r="N29" i="7"/>
  <c r="M29" i="7"/>
  <c r="L29" i="7"/>
  <c r="K29" i="7"/>
  <c r="J29" i="7"/>
  <c r="I29" i="7"/>
  <c r="N27" i="7"/>
  <c r="N25" i="7"/>
  <c r="N11" i="7"/>
  <c r="N9" i="7"/>
  <c r="I27" i="7"/>
  <c r="J27" i="7"/>
  <c r="K27" i="7"/>
  <c r="L27" i="7"/>
  <c r="M27" i="7"/>
  <c r="M25" i="7"/>
  <c r="L25" i="7"/>
  <c r="K25" i="7"/>
  <c r="J25" i="7"/>
  <c r="I25" i="7"/>
  <c r="F33" i="7" l="1"/>
  <c r="G32" i="7"/>
  <c r="H31" i="7"/>
  <c r="G31" i="7"/>
  <c r="F31" i="7"/>
  <c r="F27" i="7"/>
  <c r="H24" i="7" l="1"/>
  <c r="H27" i="7"/>
  <c r="G27" i="7"/>
  <c r="G34" i="7"/>
  <c r="H33" i="7"/>
  <c r="G33" i="7"/>
  <c r="G24" i="7" l="1"/>
  <c r="F24" i="7"/>
  <c r="L11" i="7"/>
  <c r="K11" i="7"/>
  <c r="L9" i="7"/>
  <c r="K9" i="7"/>
  <c r="L13" i="7"/>
  <c r="K13" i="7"/>
  <c r="G12" i="7"/>
  <c r="M11" i="7"/>
  <c r="J11" i="7"/>
  <c r="I11" i="7"/>
  <c r="H11" i="7"/>
  <c r="G11" i="7"/>
  <c r="F11" i="7"/>
  <c r="K18" i="7"/>
  <c r="L18" i="7"/>
  <c r="F18" i="7"/>
  <c r="G22" i="7" l="1"/>
  <c r="G21" i="7"/>
  <c r="G20" i="7"/>
  <c r="G19" i="7"/>
  <c r="N18" i="7"/>
  <c r="M18" i="7"/>
  <c r="J18" i="7"/>
  <c r="I18" i="7"/>
  <c r="H18" i="7"/>
  <c r="G18" i="7"/>
  <c r="H29" i="7" l="1"/>
  <c r="H25" i="7"/>
  <c r="H23" i="7"/>
  <c r="H13" i="7"/>
  <c r="G15" i="7"/>
  <c r="G16" i="7"/>
  <c r="G30" i="7"/>
  <c r="G29" i="7"/>
  <c r="F29" i="7"/>
  <c r="F25" i="7"/>
  <c r="G25" i="7"/>
  <c r="F13" i="7" l="1"/>
  <c r="F9" i="7"/>
  <c r="J9" i="7" l="1"/>
  <c r="I9" i="7"/>
  <c r="M9" i="7"/>
  <c r="G14" i="7" l="1"/>
  <c r="G17" i="7"/>
  <c r="X9" i="7" l="1"/>
  <c r="H9" i="7" s="1"/>
  <c r="N13" i="7" l="1"/>
  <c r="M13" i="7"/>
  <c r="J13" i="7"/>
  <c r="I13" i="7"/>
  <c r="G23" i="7" l="1"/>
  <c r="F23" i="7"/>
  <c r="G13" i="7" l="1"/>
  <c r="G9" i="7"/>
  <c r="G10" i="7"/>
</calcChain>
</file>

<file path=xl/comments1.xml><?xml version="1.0" encoding="utf-8"?>
<comments xmlns="http://schemas.openxmlformats.org/spreadsheetml/2006/main">
  <authors>
    <author>huedt6</author>
  </authors>
  <commentList>
    <comment ref="B5" authorId="0" shapeId="0">
      <text>
        <r>
          <rPr>
            <b/>
            <sz val="9"/>
            <color indexed="81"/>
            <rFont val="Tahoma"/>
            <family val="2"/>
            <charset val="163"/>
          </rPr>
          <t>huedt6:</t>
        </r>
        <r>
          <rPr>
            <sz val="9"/>
            <color indexed="81"/>
            <rFont val="Tahoma"/>
            <family val="2"/>
            <charset val="163"/>
          </rPr>
          <t xml:space="preserve">
Chức năng mong muốn test hiệu năng</t>
        </r>
      </text>
    </comment>
    <comment ref="C5" authorId="0" shapeId="0">
      <text>
        <r>
          <rPr>
            <b/>
            <sz val="9"/>
            <color indexed="81"/>
            <rFont val="Tahoma"/>
            <family val="2"/>
            <charset val="163"/>
          </rPr>
          <t>huedt6:</t>
        </r>
        <r>
          <rPr>
            <sz val="9"/>
            <color indexed="81"/>
            <rFont val="Tahoma"/>
            <family val="2"/>
            <charset val="163"/>
          </rPr>
          <t xml:space="preserve">
Đây là kết quả đầu ra để đánh giá chức năng có Đạt hay Không đạt về mặt hiệu năng
- dữ liệu này có thể được lấy từ Chỉ tiêu kỹ thuật, tài liệu giải pháp…..
- Những thông số nào không có, có thể để N/A</t>
        </r>
      </text>
    </comment>
    <comment ref="D5" authorId="0" shapeId="0">
      <text>
        <r>
          <rPr>
            <b/>
            <sz val="9"/>
            <color indexed="81"/>
            <rFont val="Tahoma"/>
            <family val="2"/>
            <charset val="163"/>
          </rPr>
          <t>huedt6:</t>
        </r>
        <r>
          <rPr>
            <sz val="9"/>
            <color indexed="81"/>
            <rFont val="Tahoma"/>
            <family val="2"/>
            <charset val="163"/>
          </rPr>
          <t xml:space="preserve">
Điều kiện ràng buộc để thực hiện được chức năng
Điều</t>
        </r>
      </text>
    </comment>
    <comment ref="E5" authorId="0" shapeId="0">
      <text>
        <r>
          <rPr>
            <b/>
            <sz val="9"/>
            <color indexed="81"/>
            <rFont val="Tahoma"/>
            <family val="2"/>
            <charset val="163"/>
          </rPr>
          <t>huedt6:</t>
        </r>
        <r>
          <rPr>
            <sz val="9"/>
            <color indexed="81"/>
            <rFont val="Tahoma"/>
            <family val="2"/>
            <charset val="163"/>
          </rPr>
          <t xml:space="preserve">
Các bước thực hiện chức năng theo một luồng chính</t>
        </r>
      </text>
    </comment>
    <comment ref="F5" authorId="0" shapeId="0">
      <text>
        <r>
          <rPr>
            <b/>
            <sz val="9"/>
            <color indexed="81"/>
            <rFont val="Tahoma"/>
            <family val="2"/>
            <charset val="163"/>
          </rPr>
          <t>huedt6:</t>
        </r>
        <r>
          <rPr>
            <sz val="9"/>
            <color indexed="81"/>
            <rFont val="Tahoma"/>
            <family val="2"/>
            <charset val="163"/>
          </rPr>
          <t xml:space="preserve">
Đây chính là kết quả mong muốn để chức năng chạy đúng. Bao gồm cả các câu lệnh để check dữ liệu trong DB</t>
        </r>
      </text>
    </comment>
    <comment ref="G5" authorId="0" shapeId="0">
      <text>
        <r>
          <rPr>
            <b/>
            <sz val="9"/>
            <color indexed="81"/>
            <rFont val="Tahoma"/>
            <family val="2"/>
            <charset val="163"/>
          </rPr>
          <t>huedt6:</t>
        </r>
        <r>
          <rPr>
            <sz val="9"/>
            <color indexed="81"/>
            <rFont val="Tahoma"/>
            <family val="2"/>
            <charset val="163"/>
          </rPr>
          <t xml:space="preserve">
Đây là phần chuẩn bị dữ liệu để thực hiện chức năng đẩy tải</t>
        </r>
      </text>
    </comment>
  </commentList>
</comments>
</file>

<file path=xl/sharedStrings.xml><?xml version="1.0" encoding="utf-8"?>
<sst xmlns="http://schemas.openxmlformats.org/spreadsheetml/2006/main" count="345" uniqueCount="193">
  <si>
    <t>STT</t>
  </si>
  <si>
    <t>CCU</t>
  </si>
  <si>
    <t>Tên chức năng</t>
  </si>
  <si>
    <t>Tỷ lệ PASS (%)</t>
  </si>
  <si>
    <t xml:space="preserve">Tỷ lệ Pass (%)
</t>
  </si>
  <si>
    <t xml:space="preserve">%CPU </t>
  </si>
  <si>
    <t xml:space="preserve">%RAM </t>
  </si>
  <si>
    <t>%RAM</t>
  </si>
  <si>
    <t>Lần 1</t>
  </si>
  <si>
    <t>Lần 2</t>
  </si>
  <si>
    <t xml:space="preserve">Tổng hợp
</t>
  </si>
  <si>
    <t>%CPU</t>
  </si>
  <si>
    <t>Response Time [ms]
95% Line</t>
  </si>
  <si>
    <t>Response Time [ms] -- 95% Line</t>
  </si>
  <si>
    <t>Request</t>
  </si>
  <si>
    <t>Chức năng kiểm thử</t>
  </si>
  <si>
    <t>Yêu cầu đáp ứng</t>
  </si>
  <si>
    <t xml:space="preserve">Các bước thực hiện </t>
  </si>
  <si>
    <t>Kết quả mong muốn</t>
  </si>
  <si>
    <t>Lỗi</t>
  </si>
  <si>
    <t>THUẬT NGỮ</t>
  </si>
  <si>
    <t>Thuật ngữ</t>
  </si>
  <si>
    <t>Giải nghĩa</t>
  </si>
  <si>
    <t>Concurrent User: số lượng người dùng đồng thời</t>
  </si>
  <si>
    <t>Max</t>
  </si>
  <si>
    <t>Thời gian xử lý tối đa có thể chấp nhận trong thời điểm cao tải</t>
  </si>
  <si>
    <t>BẢNG THAM CHIẾU</t>
  </si>
  <si>
    <t>Sheet</t>
  </si>
  <si>
    <t>Ý nghĩa</t>
  </si>
  <si>
    <t>I. Thuật ngữ</t>
  </si>
  <si>
    <t>Mô tả các thuật ngữ được dùng trong tài liệu</t>
  </si>
  <si>
    <t>II. Môi trường Kiểm thử</t>
  </si>
  <si>
    <t>Mô tả các thông số của server app, DB và client dùng để kiểm thử hiệu năng. Thông số của App và DB do đội dự án fill, thông số client do đội kiểm thử hiệu năng fill</t>
  </si>
  <si>
    <t>III. Kịch bản nghiệp vụ</t>
  </si>
  <si>
    <t>Mô tả các yêu cầu kiểm thử hiệu năng của đội dự án, bao gồm:
- Danh sách chức năng
- Thông số cần thu thập
Kịch bản nghiệp vụ do đội dự án yêu cầu</t>
  </si>
  <si>
    <t>IV. Kết quả đánh giá chung</t>
  </si>
  <si>
    <t>Dựa trên số liệu đo đưa ra ngưỡng đạt của hệ thống</t>
  </si>
  <si>
    <t>V. Kết quả đo của các chức năng</t>
  </si>
  <si>
    <t>Tổng hợp kết quả các mẫu test xung quanh ngưỡng đáp ứng đầu vào của từng chức năng.</t>
  </si>
  <si>
    <t>MÔI TRƯỜNG KIỂM THỬ</t>
  </si>
  <si>
    <t>Tên Server</t>
  </si>
  <si>
    <t>IP</t>
  </si>
  <si>
    <t>Cấu hình phần cứng</t>
  </si>
  <si>
    <t>Phần mềm cài đặt</t>
  </si>
  <si>
    <t>Server app</t>
  </si>
  <si>
    <t>Server DB</t>
  </si>
  <si>
    <t>Đánh giá theo yêu cầu đáp ứng</t>
  </si>
  <si>
    <t>Nguyên nhân không đạt</t>
  </si>
  <si>
    <t>Pass</t>
  </si>
  <si>
    <t>N/A</t>
  </si>
  <si>
    <t xml:space="preserve"> ĐÁNH GIÁ KẾT QUẢ KIỂM THỬ</t>
  </si>
  <si>
    <t>1. MÔ HÌNH ĐẨY TẢI</t>
  </si>
  <si>
    <t>2. CẤU HÌNH SERVER</t>
  </si>
  <si>
    <t>- Pass/Fail: 95/5</t>
  </si>
  <si>
    <t>Lần 3</t>
  </si>
  <si>
    <t>Throughput[Rps]</t>
  </si>
  <si>
    <t>Throughput [Rps]</t>
  </si>
  <si>
    <t>Các ràng buộc</t>
  </si>
  <si>
    <t>Dữ liệu đẩy tải</t>
  </si>
  <si>
    <t>DB</t>
  </si>
  <si>
    <t xml:space="preserve">Người thực hiện: </t>
  </si>
  <si>
    <t xml:space="preserve">Ngày báo cáo: </t>
  </si>
  <si>
    <t>Kết quả</t>
  </si>
  <si>
    <t>% RAM:&lt;90%</t>
  </si>
  <si>
    <t>P</t>
  </si>
  <si>
    <t>APP</t>
  </si>
  <si>
    <t xml:space="preserve"> Server APP </t>
  </si>
  <si>
    <t>% CPU&lt;=75%</t>
  </si>
  <si>
    <t>-Max  Respond Time: 5s</t>
  </si>
  <si>
    <t>KỊCH BẢN NGHIỆP VỤ TEST HIỆU NĂNG</t>
  </si>
  <si>
    <t>Thống kê chất lượng liên thông hồ sơ KCB_Thống kê</t>
  </si>
  <si>
    <t xml:space="preserve"> TỔNG HỢP KẾT QUẢ ĐO TẢI HỆ THỐNG HỒ SƠ SỨC KHỎE</t>
  </si>
  <si>
    <t>10.60.157.58</t>
  </si>
  <si>
    <t>Vào mn Chất lượng HS KCB</t>
  </si>
  <si>
    <t>Click Xem thống kê</t>
  </si>
  <si>
    <t>-  java version "1.7.0_45"
OpenJDK Runtime Environment (rhel-2.4.3.3.el6-x86_64 u45-b15)
OpenJDK 64-Bit Server VM (build 24.45-b08, mixed mode)
- Oracle</t>
  </si>
  <si>
    <t>- java version "1.8.0_112"
Java(TM) SE Runtime Environment (build 1.8.0_112-b15)
Java HotSpot(TM) 64-Bit Server VM (build 25.112-b15, mixed mode)
- Tomcat</t>
  </si>
  <si>
    <t>Click btn Lưu</t>
  </si>
  <si>
    <t>Thời gian test</t>
  </si>
  <si>
    <t>ngannt60</t>
  </si>
  <si>
    <t>500/Internal Server Error</t>
  </si>
  <si>
    <t>F</t>
  </si>
  <si>
    <t>Qlnhankhau</t>
  </si>
  <si>
    <t>Themmoinhankhau</t>
  </si>
  <si>
    <t>chondiachi</t>
  </si>
  <si>
    <t>buoc2</t>
  </si>
  <si>
    <t>Thêm mới nhân khẩu</t>
  </si>
  <si>
    <t>quanlynhankhau</t>
  </si>
  <si>
    <t>timkiemnhankhau</t>
  </si>
  <si>
    <t>"status":500,"error":"Internal Server Error"</t>
  </si>
  <si>
    <t>2020/02/12 17:08:00 - 2020/02/12 17:22:29</t>
  </si>
  <si>
    <t>2020/02/12 13:11:54 - 2020/02/12 13:23:33</t>
  </si>
  <si>
    <t>2020/02/14 09:16:14 - 2020/02/14 09:28:03</t>
  </si>
  <si>
    <t>2020/02/13 08:30:13 - 2020/02/13 08:45:34</t>
  </si>
  <si>
    <t>2020/02/13 08:49:56 - 2020/02/13 09:08:57</t>
  </si>
  <si>
    <t>2020/02/13 09:21:18 - 2020/02/13 09:40:52</t>
  </si>
  <si>
    <t>500/Internal Server Error
[Unable to acquire JDBC Connection; nested exception is org.hibernate.exception.JDBCConnectionException: Unable to acquire JDBC Connection]</t>
  </si>
  <si>
    <t>2020/02/12 18:30:31 - 2020/02/12 18:43:06</t>
  </si>
  <si>
    <t xml:space="preserve"> Webservice Upload</t>
  </si>
  <si>
    <t>Connection timed out: connect
Read timed out</t>
  </si>
  <si>
    <t>2020/02/13 16:03:40 - 2020/02/13 16:17:10</t>
  </si>
  <si>
    <t>2020/02/13 15:44:34 - 2020/02/13 15:54:34</t>
  </si>
  <si>
    <t>Connection timed out: connect
Read timed out
Connection reset</t>
  </si>
  <si>
    <t>2020/02/13 14:57:44 - 2020/02/13 15:09:33</t>
  </si>
  <si>
    <t>Tra cứu nhân khẩu</t>
  </si>
  <si>
    <t>2020/02/14 15:06:33 - 2020/02/14 15:20:43</t>
  </si>
  <si>
    <t>2020/02/14 15:30:02 - 2020/02/14 15:46:55</t>
  </si>
  <si>
    <t>Unable to acquire JDBC Connection; nested exception is org.hibernate.exception.JDBCConnectionException: Unable to acquire JDBC Connection
Read timed out
Connection timed out: connect
Unrecognized Windows Sockets error: 0: recv failed</t>
  </si>
  <si>
    <t>Tra cứu nhân khẩu định danh</t>
  </si>
  <si>
    <t>tracuunhankhau</t>
  </si>
  <si>
    <t>tracuu</t>
  </si>
  <si>
    <t>Test failed: text expected to contain /"fULLNAME":"Nguyễn Văn A"/
Response was null
Connection timed out: connect</t>
  </si>
  <si>
    <t>2020/02/13 18:23:01 - 2020/02/13 18:41:35</t>
  </si>
  <si>
    <t>2020/02/14 08:51:31 - 2020/02/14 09:09:51</t>
  </si>
  <si>
    <t>Read timed out
'Connection timed out: connect
Response was null</t>
  </si>
  <si>
    <t>2020/02/13 18:07:42 - 2020/02/13 18:17:41</t>
  </si>
  <si>
    <t>2020/02/14 16:26:10 - 2020/02/14 16:40:06</t>
  </si>
  <si>
    <t>2020/02/14 16:57:36 - 2020/02/14 17:12:54</t>
  </si>
  <si>
    <t>2020/02/17 08:59:12 - 2020/02/17 09:28:16</t>
  </si>
  <si>
    <t>10.60.156.182</t>
  </si>
  <si>
    <t xml:space="preserve">
- CPU: 48 vCPU x Intel(R) Xeon(R) CPU E5-2670 v3 @ 2.30GHz
- RAM: 64GB
- Disk:
Filesystem      Size  Used Avail Use% Mounted on
/dev/sda3        18G  9.6G  6.8G  59% /
tmpfs            32G     0   32G   0% /dev/shm
/dev/sda1       477M   83M  370M  19% /boot
/dev/sdb1        30G   22G  6.5G  78% /u01
/dev/sdc1        50G   28G   20G  59% /u02
2
OS: Centos 6.5
</t>
  </si>
  <si>
    <t xml:space="preserve">
- CPU: 16vCPU x Intel(R) Xeon(R) CPU E5-2670 v3 @ 2.30GHz 2.29GHz
- RAM: 16GB
- Disk: 
Filesystem      Size  Used Avail Use% Mounted on
/dev/sda3        18G  6.6G  9.7G  41% /
tmpfs           7.8G   72K  7.8G   1% /dev/shm
/dev/sda1       477M  178M  274M  40% /boot
/dev/sdb1        30G   17G   12G  59% /u01
- OS: Centos 6.1
</t>
  </si>
  <si>
    <t>Thống kê BMI</t>
  </si>
  <si>
    <t>nhomtuoi</t>
  </si>
  <si>
    <t>thongkeBMI</t>
  </si>
  <si>
    <t>2020/03/13 09:10:14 - 2020/03/13 09:34:43</t>
  </si>
  <si>
    <t>2020/03/13 08:28:02 - 2020/02/14 15:20:43</t>
  </si>
  <si>
    <t>2020/03/12 19:26:05 - 2020/03/12 19:35:27</t>
  </si>
  <si>
    <t>2020/03/12 18:42:00 - 2020/03/12 19:05:14</t>
  </si>
  <si>
    <t>10.60.156.182:8080 failed to respond</t>
  </si>
  <si>
    <t xml:space="preserve"> Server Service</t>
  </si>
  <si>
    <t>Thống kê số liệu tổng hợp</t>
  </si>
  <si>
    <t>bctk</t>
  </si>
  <si>
    <t>chondiaban</t>
  </si>
  <si>
    <t>thongketonghop</t>
  </si>
  <si>
    <t>2020/03/14 16:06:30 - 2020/03/14 16:14:35</t>
  </si>
  <si>
    <t>2020/03/14 16:40:35 - 2020/03/14 16:51:53</t>
  </si>
  <si>
    <t>2020/03/14 16:52:46 - 2020/03/14 17:06:17</t>
  </si>
  <si>
    <t>Thêm mới hộ khẩu</t>
  </si>
  <si>
    <t>Thêm mới hồ sơ khám tạo lập</t>
  </si>
  <si>
    <t>qlyhssk</t>
  </si>
  <si>
    <t>timkiem-ca-nhan</t>
  </si>
  <si>
    <t>laphosomoi</t>
  </si>
  <si>
    <t>choncosokhambenh</t>
  </si>
  <si>
    <t>Lưu</t>
  </si>
  <si>
    <t>2020/03/16 10:34:09 - 2020/03/16 10:39:53</t>
  </si>
  <si>
    <t>qlyhoKhau</t>
  </si>
  <si>
    <t>click themmoi</t>
  </si>
  <si>
    <t>timkiemchuho</t>
  </si>
  <si>
    <t>chonchuho</t>
  </si>
  <si>
    <t>2020/03/16 11:31:03 - 2020/03/16 11:37:55</t>
  </si>
  <si>
    <t>2020/03/16 15:01:56 - 2020/03/16 15:09:19</t>
  </si>
  <si>
    <t>2020/03/16 09:36:18 - 2020/03/16 09:44:45</t>
  </si>
  <si>
    <t>closing chunk expected</t>
  </si>
  <si>
    <t>2020/03/16 15:19:30 - 2020/03/16 15:30:18</t>
  </si>
  <si>
    <t>2020/03/16 12:42:53 - 2020/03/16 12:52:23</t>
  </si>
  <si>
    <t>500
Connection reset
Read timed out</t>
  </si>
  <si>
    <t>2020/03/16 15:38:46 - 2020/03/16 15:51:34</t>
  </si>
  <si>
    <t>500
400
Read timed out</t>
  </si>
  <si>
    <t>2020/03/16 17:55:40 - 2020/03/16 18:02:55</t>
  </si>
  <si>
    <t>Gộp nhân khẩu</t>
  </si>
  <si>
    <t>Tách nhân khẩu</t>
  </si>
  <si>
    <t xml:space="preserve">Ngưỡng đáp ứng: </t>
  </si>
  <si>
    <t xml:space="preserve">- Deviation: </t>
  </si>
  <si>
    <t xml:space="preserve">-Max  Respond Time: </t>
  </si>
  <si>
    <t>Link ứng dụng: http://10.60.156.182</t>
  </si>
  <si>
    <t>Trường hợp 1: 100 CCU</t>
  </si>
  <si>
    <t xml:space="preserve">Báo cáo tổng hợp nhận liên thông văn bản </t>
  </si>
  <si>
    <t>1.Kiểm tra trên web: hiển thị kết quả tìm kiếm theo tiêu chí người dùng nhập
2. ĐẠT: Hệ thống đáp ứng:
+ Response time &lt;= 15s
+ CCU: 20
+ CPU 95% percentile &lt;=75% 
+ RAM 95% percentile &lt;= 90%
+ HDD 95th percentile &lt;=80%
+ Tỷ lệ giao dịch thành công &gt;= 95%
KHÔNG ĐẠT: Không đáp ứng các thông số nêu trên</t>
  </si>
  <si>
    <t xml:space="preserve">Báo cáo chi tiết nhận liên thông văn bản </t>
  </si>
  <si>
    <t>Ban hành văn bản liên thông</t>
  </si>
  <si>
    <t>Thêm mới văn bản đến cập nhật hạn xử lý</t>
  </si>
  <si>
    <t xml:space="preserve">1. Vào menu  Văn bản đến --&gt; Báo cáo thống kê
2. Chọn loại báo cáo = " Báo cáo văn bản đến liên thông" 
2. Nhập điều kiện lọc
3. Nhấn Tìm kiếm </t>
  </si>
  <si>
    <t>1. Vào menu  Văn bản đến --&gt; Báo cáo thống kê
2. Chọn loại báo cáo = " Báo cáo văn bản đến liên thông" 
2. Nhập điều kiện lọc
3. Nhấn Tìm kiếm 
4. Ở màn hình báo cáo vừa hiển thị, bấm vào số lượng ở cột Tổng số để hiển thị chi tiết các văn bản liên thông nhận được</t>
  </si>
  <si>
    <t>- Trường hợp 1: Tiếp nhận văn bản giấy: 
1. Vào menu Văn bản đến --&gt; Tiếp nhận văn bản 
2. Bấm nút Vào sổ văn bản
3. Nhập đầy đủ các trường dữ liệu bắt buộc
4. Tại ô Hạn xử lý: nhập ngày là ngày hạn xử lý của văn bản
5. Bấm nút Lưu và đóng</t>
  </si>
  <si>
    <t>- Trường hợp 2: Tiếp nhận văn bản điện tử: 
1. Vào menu Văn bản đến --&gt; Tiếp nhận văn bản 
2. Ở màn hình danh sách văn bản, tìm đến văn bản cần thực hiện
3. Bấm vào trích yếu để xem chi tiết văn bản --&gt; Bấm nút Vào sổ văn bản
4. Nhập đầy đủ các trường dữ liệu bắt buộc
5. Tại ô Hạn xử lý: nhập ngày là ngày hạn xử lý của văn bản
6. Bấm nút Lưu và đóng</t>
  </si>
  <si>
    <t>Thêm mới đơn vị</t>
  </si>
  <si>
    <t>Sửa thông tin đơn vị</t>
  </si>
  <si>
    <t>Xem văn bản liên thông (Văn bản đi)</t>
  </si>
  <si>
    <t>Nhận văn bản liên thông 4 cấp</t>
  </si>
  <si>
    <t>Xem văn bản liên thông (Văn bản đến)</t>
  </si>
  <si>
    <t>Trường hợp 2: 100 CCU</t>
  </si>
  <si>
    <t>1.Kiểm tra trên web: hiển thị kết quả tìm kiếm theo tiêu chí người dùng nhập
2. ĐẠT: Hệ thống đáp ứng:
+ Response time &lt;= 5s
+ CCU: 20
+ CPU 95% percentile &lt;=75% 
+ RAM 95% percentile &lt;= 90%
+ HDD 95th percentile &lt;=80%
+ Tỷ lệ giao dịch thành công &gt;= 95%
KHÔNG ĐẠT: Không đáp ứng các thông số nêu trên</t>
  </si>
  <si>
    <t xml:space="preserve">Bộ accoutn test:
- văn thư :duonght/123
link: http://10.60.55.199:8082/VO_BCT/Pages/login.zul
</t>
  </si>
  <si>
    <t>1.Kiểm tra trên web: hiển thị kết quả tìm kiếm theo tiêu chí người dùng nhập
2. ĐẠT: Hệ thống đáp ứng:
+ Response time &lt;= 5s
+ CCU: 30
+ CPU 95% percentile &lt;=75% 
+ RAM 95% percentile &lt;= 90%
+ HDD 95th percentile &lt;=80%
+ Tỷ lệ giao dịch thành công &gt;= 95%
KHÔNG ĐẠT: Không đáp ứng các thông số nêu trên</t>
  </si>
  <si>
    <t>1. admin/123 vào hệ thống đổi vai trò sang quản trị bộ công thương
2. Vào menu  Quản trị/ Đơn vị
3. Nhấn nút Thêm mới
4. Nhập các thông tin trên màn hình
5. Nhấn Lưu</t>
  </si>
  <si>
    <t>1.Thông báo thêm mới đơn vị thành công
2. ĐẠT: Hệ thống đáp ứng:
+ Response time &lt;= 5s
+ CCU: 20
+ CPU 95% percentile &lt;=75% 
+ RAM 95% percentile &lt;= 90%
+ HDD 95th percentile &lt;=80%
+ Tỷ lệ giao dịch thành công &gt;= 95%
KHÔNG ĐẠT: Không đáp ứng các thông số nêu trên</t>
  </si>
  <si>
    <t>1. admin/123 vào hệ thống đổi vai trò sang quản trị bộ công thương
2. Vào menu  Quản trị/ Đơn vị
3. Nhấn chọn đơn vị nhấn icon Sửa
4. Nhập các thông tin trên màn hình
5. Nhấn Lưu</t>
  </si>
  <si>
    <t>1.Thông báo cập nhật thành công
2. ĐẠT: Hệ thống đáp ứng:
+ Response time &lt;= 5s
+ CCU: 20
+ CPU 95% percentile &lt;=75% 
+ RAM 95% percentile &lt;= 90%
+ HDD 95th percentile &lt;=80%
+ Tỷ lệ giao dịch thành công &gt;= 95%
KHÔNG ĐẠT: Không đáp ứng các thông số nêu trên</t>
  </si>
  <si>
    <t xml:space="preserve">1. duonght sau khi đăng nhập hệ thống nhấn vào icon đầu người chọn đổi vai trò sang văn thư đi
2. Vào menu Văn bản đi 
3. Chọn menu Ban hành 
4. Tại màn hình danh sách văn bản chọn 1 văn bản xem chi tiết
</t>
  </si>
  <si>
    <t xml:space="preserve">1. duonght sau khi đăng nhập hệ thống nhấn vào icon đầu người chọn đổi vai trò sang văn thư đến
2. Vào menu Văn bản đến
3. Chọn menu Tiếp nhận văn bản
4. Tại màn hình danh sách văn bản chọn 1 văn bản xem chi tiết
</t>
  </si>
  <si>
    <t>1. duonght sau khi đăng nhập hệ thống nhấn vào icon đầu người chọn đổi vai trò sang văn thư đến
2. Vào menu Văn bản đến --&gt; Tiếp nhận văn bản 
3. Ở màn hình danh sách văn bản, tìm đến văn bản cần thực hiện
4. Bấm vào trích yếu để xem chi tiết văn bản --&gt; Bấm nút Vào sổ văn bản
5. Nhập đầy đủ các trường dữ liệu bắt buộc
6. Tại ô Hạn xử lý: nhập ngày là ngày hạn xử lý của văn bản
7. Bấm nút Lưu và đóng</t>
  </si>
  <si>
    <t>1. duonght sau khi đăng nhập hệ thống nhấn vào icon đầu người chọn đổi vai trò sang văn thư đi
2. Vào menu Văn bản đi 
3. Chọn menu Ban hành 
4. Nhấn nút Cấp số và ban hành 
5. Nhập đầy đủ các trường dữ liệu bắt buộc:
- chọn đơn vị liên thông tương ứng: BCT
- Chọn nơi nhận: BCT
6. Bấm nút Lưu và đóng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</si>
</sst>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
    <numFmt numFmtId="165" formatCode="0.00;[Red]0.00"/>
  </numFmts>
  <fonts count="34" x14ac:knownFonts="1">
    <font>
      <sz val="11"/>
      <color theme="1"/>
      <name val="Calibri"/>
      <family val="2"/>
      <charset val="163"/>
      <scheme val="minor"/>
    </font>
    <font>
      <sz val="10"/>
      <name val="Arial"/>
      <family val="2"/>
    </font>
    <font>
      <b/>
      <sz val="12"/>
      <name val="Times New Roman"/>
      <family val="1"/>
    </font>
    <font>
      <sz val="10"/>
      <color theme="1"/>
      <name val="Times New Roman"/>
      <family val="1"/>
    </font>
    <font>
      <b/>
      <sz val="22"/>
      <name val="Times New Roman"/>
      <family val="1"/>
    </font>
    <font>
      <b/>
      <sz val="14"/>
      <name val="Times New Roman"/>
      <family val="1"/>
    </font>
    <font>
      <sz val="11"/>
      <name val="Times New Roman"/>
      <family val="1"/>
    </font>
    <font>
      <sz val="10"/>
      <name val="Times New Roman"/>
      <family val="1"/>
    </font>
    <font>
      <b/>
      <sz val="15"/>
      <name val="Times New Roman"/>
      <family val="1"/>
    </font>
    <font>
      <b/>
      <sz val="10"/>
      <name val="Times New Roman"/>
      <family val="1"/>
    </font>
    <font>
      <b/>
      <sz val="11"/>
      <name val="Times New Roman"/>
      <family val="1"/>
    </font>
    <font>
      <b/>
      <sz val="13"/>
      <name val="Times New Roman"/>
      <family val="1"/>
    </font>
    <font>
      <sz val="10"/>
      <color rgb="FFFF0000"/>
      <name val="Times New Roman"/>
      <family val="1"/>
    </font>
    <font>
      <b/>
      <sz val="24"/>
      <name val="Times New Roman"/>
      <family val="1"/>
    </font>
    <font>
      <sz val="11"/>
      <color theme="1"/>
      <name val="Times New Roman"/>
      <family val="1"/>
    </font>
    <font>
      <b/>
      <sz val="24"/>
      <color rgb="FF000000"/>
      <name val="Times New Roman"/>
      <family val="1"/>
    </font>
    <font>
      <sz val="12"/>
      <name val="Times New Roman"/>
      <family val="1"/>
    </font>
    <font>
      <sz val="12"/>
      <color rgb="FF000000"/>
      <name val="Times New Roman"/>
      <family val="1"/>
    </font>
    <font>
      <i/>
      <sz val="10"/>
      <name val="Times New Roman"/>
      <family val="1"/>
    </font>
    <font>
      <i/>
      <sz val="10"/>
      <color rgb="FF000000"/>
      <name val="Times New Roman"/>
      <family val="1"/>
    </font>
    <font>
      <sz val="20"/>
      <color theme="1"/>
      <name val="Times New Roman"/>
      <family val="1"/>
    </font>
    <font>
      <b/>
      <sz val="11"/>
      <color theme="1"/>
      <name val="Times New Roman"/>
      <family val="1"/>
    </font>
    <font>
      <b/>
      <sz val="10"/>
      <color theme="1"/>
      <name val="Times New Roman"/>
      <family val="1"/>
    </font>
    <font>
      <b/>
      <sz val="9"/>
      <color indexed="81"/>
      <name val="Tahoma"/>
      <family val="2"/>
      <charset val="163"/>
    </font>
    <font>
      <sz val="9"/>
      <color indexed="81"/>
      <name val="Tahoma"/>
      <family val="2"/>
      <charset val="163"/>
    </font>
    <font>
      <sz val="11"/>
      <color rgb="FF006100"/>
      <name val="Calibri"/>
      <family val="2"/>
      <scheme val="minor"/>
    </font>
    <font>
      <sz val="11"/>
      <color theme="1"/>
      <name val="Cambria"/>
      <family val="1"/>
      <charset val="163"/>
      <scheme val="major"/>
    </font>
    <font>
      <b/>
      <sz val="24"/>
      <color theme="1"/>
      <name val="Cambria"/>
      <family val="1"/>
      <charset val="163"/>
      <scheme val="major"/>
    </font>
    <font>
      <sz val="11"/>
      <name val="Calibri"/>
      <family val="2"/>
      <scheme val="minor"/>
    </font>
    <font>
      <b/>
      <sz val="12"/>
      <color theme="1"/>
      <name val="Times New Roman"/>
      <family val="1"/>
    </font>
    <font>
      <sz val="12"/>
      <color theme="1"/>
      <name val="Times New Roman"/>
      <family val="1"/>
    </font>
    <font>
      <sz val="12"/>
      <color rgb="FF00000A"/>
      <name val="Times New Roman"/>
      <family val="1"/>
    </font>
    <font>
      <sz val="13"/>
      <name val="Times New Roman"/>
      <family val="1"/>
    </font>
    <font>
      <sz val="13"/>
      <color theme="1"/>
      <name val="Times New Roman"/>
      <family val="1"/>
    </font>
  </fonts>
  <fills count="18">
    <fill>
      <patternFill patternType="none"/>
    </fill>
    <fill>
      <patternFill patternType="gray125"/>
    </fill>
    <fill>
      <patternFill patternType="solid">
        <fgColor theme="0"/>
        <bgColor indexed="64"/>
      </patternFill>
    </fill>
    <fill>
      <patternFill patternType="solid">
        <fgColor theme="5" tint="0.59999389629810485"/>
        <bgColor indexed="64"/>
      </patternFill>
    </fill>
    <fill>
      <patternFill patternType="solid">
        <fgColor rgb="FF00B050"/>
        <bgColor indexed="64"/>
      </patternFill>
    </fill>
    <fill>
      <patternFill patternType="solid">
        <fgColor theme="8" tint="0.79998168889431442"/>
        <bgColor indexed="64"/>
      </patternFill>
    </fill>
    <fill>
      <patternFill patternType="solid">
        <fgColor theme="6" tint="0.79998168889431442"/>
        <bgColor indexed="64"/>
      </patternFill>
    </fill>
    <fill>
      <patternFill patternType="solid">
        <fgColor theme="6" tint="0.59999389629810485"/>
        <bgColor indexed="64"/>
      </patternFill>
    </fill>
    <fill>
      <patternFill patternType="solid">
        <fgColor theme="4" tint="0.79998168889431442"/>
        <bgColor indexed="64"/>
      </patternFill>
    </fill>
    <fill>
      <patternFill patternType="solid">
        <fgColor rgb="FF00CCFF"/>
        <bgColor indexed="64"/>
      </patternFill>
    </fill>
    <fill>
      <patternFill patternType="solid">
        <fgColor rgb="FFCCFFCC"/>
        <bgColor indexed="64"/>
      </patternFill>
    </fill>
    <fill>
      <patternFill patternType="solid">
        <fgColor rgb="FFFFFFFF"/>
        <bgColor indexed="64"/>
      </patternFill>
    </fill>
    <fill>
      <patternFill patternType="solid">
        <fgColor rgb="FFCCFFCC"/>
        <bgColor rgb="FF000000"/>
      </patternFill>
    </fill>
    <fill>
      <patternFill patternType="solid">
        <fgColor theme="7" tint="0.79998168889431442"/>
        <bgColor indexed="64"/>
      </patternFill>
    </fill>
    <fill>
      <patternFill patternType="solid">
        <fgColor rgb="FFC6EFCE"/>
      </patternFill>
    </fill>
    <fill>
      <patternFill patternType="solid">
        <fgColor rgb="FFFF0000"/>
        <bgColor indexed="64"/>
      </patternFill>
    </fill>
    <fill>
      <patternFill patternType="solid">
        <fgColor theme="5" tint="0.39997558519241921"/>
        <bgColor indexed="64"/>
      </patternFill>
    </fill>
    <fill>
      <patternFill patternType="solid">
        <fgColor theme="6" tint="0.39997558519241921"/>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right style="thin">
        <color indexed="64"/>
      </right>
      <top style="thin">
        <color indexed="64"/>
      </top>
      <bottom/>
      <diagonal/>
    </border>
    <border>
      <left/>
      <right style="thin">
        <color indexed="64"/>
      </right>
      <top/>
      <bottom style="thin">
        <color indexed="64"/>
      </bottom>
      <diagonal/>
    </border>
    <border>
      <left/>
      <right/>
      <top/>
      <bottom style="medium">
        <color indexed="64"/>
      </bottom>
      <diagonal/>
    </border>
    <border>
      <left style="medium">
        <color indexed="64"/>
      </left>
      <right style="medium">
        <color indexed="64"/>
      </right>
      <top/>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thin">
        <color indexed="64"/>
      </left>
      <right/>
      <top/>
      <bottom/>
      <diagonal/>
    </border>
    <border>
      <left style="medium">
        <color indexed="64"/>
      </left>
      <right style="medium">
        <color indexed="64"/>
      </right>
      <top/>
      <bottom style="thin">
        <color indexed="64"/>
      </bottom>
      <diagonal/>
    </border>
    <border>
      <left/>
      <right style="thin">
        <color indexed="64"/>
      </right>
      <top/>
      <bottom/>
      <diagonal/>
    </border>
  </borders>
  <cellStyleXfs count="3">
    <xf numFmtId="0" fontId="0" fillId="0" borderId="0"/>
    <xf numFmtId="0" fontId="1" fillId="0" borderId="0"/>
    <xf numFmtId="0" fontId="25" fillId="14" borderId="0" applyNumberFormat="0" applyBorder="0" applyAlignment="0" applyProtection="0"/>
  </cellStyleXfs>
  <cellXfs count="222">
    <xf numFmtId="0" fontId="0" fillId="0" borderId="0" xfId="0"/>
    <xf numFmtId="0" fontId="5" fillId="0" borderId="0" xfId="0" applyFont="1" applyFill="1" applyAlignment="1">
      <alignment vertical="center"/>
    </xf>
    <xf numFmtId="0" fontId="6" fillId="0" borderId="0" xfId="0" applyFont="1" applyFill="1" applyAlignment="1">
      <alignment vertical="center"/>
    </xf>
    <xf numFmtId="0" fontId="6" fillId="0" borderId="0" xfId="0" applyFont="1" applyFill="1" applyAlignment="1">
      <alignment horizontal="center" vertical="center"/>
    </xf>
    <xf numFmtId="10" fontId="6" fillId="0" borderId="0" xfId="0" applyNumberFormat="1" applyFont="1" applyFill="1" applyAlignment="1">
      <alignment horizontal="right" vertical="center"/>
    </xf>
    <xf numFmtId="0" fontId="7" fillId="0" borderId="0" xfId="0" applyFont="1" applyFill="1" applyAlignment="1">
      <alignment vertical="center"/>
    </xf>
    <xf numFmtId="0" fontId="6" fillId="0" borderId="0" xfId="0" applyNumberFormat="1" applyFont="1" applyFill="1" applyAlignment="1">
      <alignment vertical="center"/>
    </xf>
    <xf numFmtId="0" fontId="6" fillId="5" borderId="0" xfId="0" applyNumberFormat="1" applyFont="1" applyFill="1" applyAlignment="1">
      <alignment vertical="center"/>
    </xf>
    <xf numFmtId="165" fontId="6" fillId="0" borderId="0" xfId="0" applyNumberFormat="1" applyFont="1" applyFill="1" applyAlignment="1">
      <alignment vertical="center"/>
    </xf>
    <xf numFmtId="10" fontId="6" fillId="0" borderId="0" xfId="0" applyNumberFormat="1" applyFont="1" applyFill="1" applyAlignment="1">
      <alignment vertical="center"/>
    </xf>
    <xf numFmtId="0" fontId="2" fillId="0" borderId="0" xfId="0" applyFont="1" applyFill="1" applyAlignment="1">
      <alignment vertical="center"/>
    </xf>
    <xf numFmtId="10" fontId="9" fillId="5" borderId="2" xfId="0" applyNumberFormat="1" applyFont="1" applyFill="1" applyBorder="1" applyAlignment="1">
      <alignment horizontal="center" vertical="center" wrapText="1"/>
    </xf>
    <xf numFmtId="0" fontId="9" fillId="5" borderId="2" xfId="0" applyNumberFormat="1" applyFont="1" applyFill="1" applyBorder="1" applyAlignment="1">
      <alignment horizontal="center" vertical="center" wrapText="1"/>
    </xf>
    <xf numFmtId="0" fontId="7" fillId="6" borderId="1" xfId="0" quotePrefix="1" applyNumberFormat="1" applyFont="1" applyFill="1" applyBorder="1" applyAlignment="1">
      <alignment vertical="center" wrapText="1"/>
    </xf>
    <xf numFmtId="9" fontId="9" fillId="5" borderId="3" xfId="0" applyNumberFormat="1" applyFont="1" applyFill="1" applyBorder="1" applyAlignment="1">
      <alignment horizontal="center" vertical="center" wrapText="1"/>
    </xf>
    <xf numFmtId="165" fontId="9" fillId="6" borderId="3" xfId="0" applyNumberFormat="1" applyFont="1" applyFill="1" applyBorder="1" applyAlignment="1">
      <alignment horizontal="center" vertical="center" wrapText="1"/>
    </xf>
    <xf numFmtId="10" fontId="7" fillId="5" borderId="1" xfId="0" quotePrefix="1" applyNumberFormat="1" applyFont="1" applyFill="1" applyBorder="1" applyAlignment="1">
      <alignment vertical="center" wrapText="1"/>
    </xf>
    <xf numFmtId="2" fontId="6" fillId="0" borderId="0" xfId="0" applyNumberFormat="1" applyFont="1" applyFill="1" applyAlignment="1">
      <alignment horizontal="right" vertical="center"/>
    </xf>
    <xf numFmtId="2" fontId="6" fillId="0" borderId="0" xfId="0" applyNumberFormat="1" applyFont="1" applyFill="1" applyAlignment="1">
      <alignment vertical="center"/>
    </xf>
    <xf numFmtId="1" fontId="6" fillId="0" borderId="0" xfId="0" applyNumberFormat="1" applyFont="1" applyFill="1" applyAlignment="1">
      <alignment horizontal="right" vertical="center"/>
    </xf>
    <xf numFmtId="164" fontId="7" fillId="0" borderId="0" xfId="0" applyNumberFormat="1" applyFont="1" applyFill="1" applyAlignment="1">
      <alignment vertical="center"/>
    </xf>
    <xf numFmtId="164" fontId="2" fillId="0" borderId="0" xfId="0" applyNumberFormat="1" applyFont="1" applyFill="1" applyAlignment="1">
      <alignment vertical="center"/>
    </xf>
    <xf numFmtId="164" fontId="6" fillId="0" borderId="0" xfId="0" applyNumberFormat="1" applyFont="1" applyFill="1" applyAlignment="1">
      <alignment vertical="center"/>
    </xf>
    <xf numFmtId="164" fontId="9" fillId="3" borderId="2" xfId="0" applyNumberFormat="1" applyFont="1" applyFill="1" applyBorder="1" applyAlignment="1">
      <alignment horizontal="right" vertical="center" wrapText="1"/>
    </xf>
    <xf numFmtId="164" fontId="9" fillId="3" borderId="2" xfId="0" applyNumberFormat="1" applyFont="1" applyFill="1" applyBorder="1" applyAlignment="1">
      <alignment horizontal="center" vertical="center" wrapText="1"/>
    </xf>
    <xf numFmtId="164" fontId="6" fillId="0" borderId="0" xfId="0" applyNumberFormat="1" applyFont="1" applyFill="1" applyAlignment="1">
      <alignment horizontal="right" vertical="center"/>
    </xf>
    <xf numFmtId="0" fontId="11" fillId="0" borderId="0" xfId="0" applyFont="1" applyFill="1" applyAlignment="1">
      <alignment vertical="center"/>
    </xf>
    <xf numFmtId="0" fontId="10" fillId="6" borderId="1" xfId="0" quotePrefix="1" applyNumberFormat="1" applyFont="1" applyFill="1" applyBorder="1" applyAlignment="1">
      <alignment vertical="center" wrapText="1"/>
    </xf>
    <xf numFmtId="0" fontId="9" fillId="8" borderId="3" xfId="0" applyNumberFormat="1" applyFont="1" applyFill="1" applyBorder="1" applyAlignment="1">
      <alignment horizontal="center" vertical="center" wrapText="1"/>
    </xf>
    <xf numFmtId="0" fontId="7" fillId="8" borderId="1" xfId="0" quotePrefix="1" applyNumberFormat="1" applyFont="1" applyFill="1" applyBorder="1" applyAlignment="1">
      <alignment vertical="center" wrapText="1"/>
    </xf>
    <xf numFmtId="0" fontId="14" fillId="2" borderId="0" xfId="0" applyFont="1" applyFill="1" applyAlignment="1">
      <alignment vertical="center"/>
    </xf>
    <xf numFmtId="0" fontId="9" fillId="12" borderId="1" xfId="0" applyFont="1" applyFill="1" applyBorder="1" applyAlignment="1">
      <alignment horizontal="center" vertical="center" wrapText="1"/>
    </xf>
    <xf numFmtId="0" fontId="14" fillId="2" borderId="1" xfId="0" applyFont="1" applyFill="1" applyBorder="1" applyAlignment="1">
      <alignment horizontal="center" vertical="center"/>
    </xf>
    <xf numFmtId="0" fontId="14" fillId="2" borderId="1" xfId="0" applyFont="1" applyFill="1" applyBorder="1" applyAlignment="1">
      <alignment vertical="center"/>
    </xf>
    <xf numFmtId="0" fontId="14" fillId="2" borderId="1" xfId="0" applyFont="1" applyFill="1" applyBorder="1" applyAlignment="1">
      <alignment vertical="center" wrapText="1"/>
    </xf>
    <xf numFmtId="0" fontId="9" fillId="12" borderId="1" xfId="0" applyFont="1" applyFill="1" applyBorder="1" applyAlignment="1">
      <alignment vertical="center" wrapText="1"/>
    </xf>
    <xf numFmtId="0" fontId="16" fillId="2" borderId="0" xfId="0" applyFont="1" applyFill="1" applyAlignment="1">
      <alignment vertical="center"/>
    </xf>
    <xf numFmtId="0" fontId="17" fillId="2" borderId="0" xfId="0" applyFont="1" applyFill="1" applyBorder="1" applyAlignment="1">
      <alignment vertical="center"/>
    </xf>
    <xf numFmtId="0" fontId="9" fillId="2" borderId="0" xfId="0" applyFont="1" applyFill="1" applyBorder="1" applyAlignment="1">
      <alignment vertical="center"/>
    </xf>
    <xf numFmtId="0" fontId="14" fillId="2" borderId="0" xfId="0" applyFont="1" applyFill="1" applyBorder="1" applyAlignment="1">
      <alignment vertical="center"/>
    </xf>
    <xf numFmtId="0" fontId="18" fillId="2" borderId="0" xfId="0" applyFont="1" applyFill="1" applyBorder="1" applyAlignment="1">
      <alignment vertical="center"/>
    </xf>
    <xf numFmtId="0" fontId="18" fillId="2" borderId="1" xfId="0" applyFont="1" applyFill="1" applyBorder="1" applyAlignment="1">
      <alignment vertical="center"/>
    </xf>
    <xf numFmtId="0" fontId="18" fillId="2" borderId="1" xfId="0" applyFont="1" applyFill="1" applyBorder="1" applyAlignment="1">
      <alignment horizontal="center" vertical="center"/>
    </xf>
    <xf numFmtId="0" fontId="18" fillId="2" borderId="1" xfId="0" applyFont="1" applyFill="1" applyBorder="1" applyAlignment="1">
      <alignment horizontal="center" vertical="center" wrapText="1"/>
    </xf>
    <xf numFmtId="0" fontId="18" fillId="2" borderId="1" xfId="0" quotePrefix="1" applyFont="1" applyFill="1" applyBorder="1" applyAlignment="1">
      <alignment vertical="center" wrapText="1"/>
    </xf>
    <xf numFmtId="0" fontId="19" fillId="2" borderId="1" xfId="0" applyFont="1" applyFill="1" applyBorder="1" applyAlignment="1">
      <alignment vertical="center"/>
    </xf>
    <xf numFmtId="0" fontId="19" fillId="2" borderId="1" xfId="0" applyFont="1" applyFill="1" applyBorder="1" applyAlignment="1">
      <alignment horizontal="center" vertical="center"/>
    </xf>
    <xf numFmtId="0" fontId="14" fillId="0" borderId="0" xfId="0" applyFont="1" applyBorder="1"/>
    <xf numFmtId="0" fontId="21" fillId="0" borderId="0" xfId="0" applyFont="1" applyBorder="1"/>
    <xf numFmtId="0" fontId="14" fillId="0" borderId="0" xfId="0" applyFont="1" applyFill="1" applyBorder="1" applyAlignment="1">
      <alignment vertical="top"/>
    </xf>
    <xf numFmtId="164" fontId="7" fillId="13" borderId="0" xfId="0" applyNumberFormat="1" applyFont="1" applyFill="1" applyAlignment="1">
      <alignment vertical="center"/>
    </xf>
    <xf numFmtId="164" fontId="2" fillId="13" borderId="0" xfId="0" applyNumberFormat="1" applyFont="1" applyFill="1" applyAlignment="1">
      <alignment vertical="center"/>
    </xf>
    <xf numFmtId="164" fontId="6" fillId="13" borderId="0" xfId="0" applyNumberFormat="1" applyFont="1" applyFill="1" applyAlignment="1">
      <alignment vertical="center"/>
    </xf>
    <xf numFmtId="164" fontId="9" fillId="13" borderId="3" xfId="0" applyNumberFormat="1" applyFont="1" applyFill="1" applyBorder="1" applyAlignment="1">
      <alignment horizontal="center" vertical="center" wrapText="1"/>
    </xf>
    <xf numFmtId="0" fontId="14" fillId="0" borderId="0" xfId="0" applyFont="1"/>
    <xf numFmtId="0" fontId="14" fillId="0" borderId="0" xfId="0" applyFont="1" applyFill="1" applyAlignment="1">
      <alignment vertical="top"/>
    </xf>
    <xf numFmtId="0" fontId="14" fillId="0" borderId="0" xfId="0" applyFont="1" applyFill="1"/>
    <xf numFmtId="0" fontId="14" fillId="0" borderId="0" xfId="0" applyFont="1" applyAlignment="1">
      <alignment vertical="top"/>
    </xf>
    <xf numFmtId="0" fontId="14" fillId="0" borderId="0" xfId="0" applyFont="1" applyAlignment="1">
      <alignment vertical="center"/>
    </xf>
    <xf numFmtId="0" fontId="3" fillId="2" borderId="1" xfId="0" quotePrefix="1" applyNumberFormat="1" applyFont="1" applyFill="1" applyBorder="1" applyAlignment="1">
      <alignment horizontal="left" vertical="center" wrapText="1"/>
    </xf>
    <xf numFmtId="0" fontId="25" fillId="14" borderId="1" xfId="2" applyNumberFormat="1" applyBorder="1" applyAlignment="1">
      <alignment horizontal="center" vertical="center" wrapText="1"/>
    </xf>
    <xf numFmtId="10" fontId="12" fillId="5" borderId="1" xfId="0" quotePrefix="1" applyNumberFormat="1" applyFont="1" applyFill="1" applyBorder="1" applyAlignment="1">
      <alignment vertical="center" wrapText="1"/>
    </xf>
    <xf numFmtId="14" fontId="11" fillId="0" borderId="0" xfId="0" quotePrefix="1" applyNumberFormat="1" applyFont="1" applyFill="1" applyAlignment="1">
      <alignment vertical="center"/>
    </xf>
    <xf numFmtId="0" fontId="3" fillId="11" borderId="1" xfId="0" quotePrefix="1" applyFont="1" applyFill="1" applyBorder="1" applyAlignment="1">
      <alignment vertical="center" wrapText="1"/>
    </xf>
    <xf numFmtId="0" fontId="22" fillId="2" borderId="3" xfId="0" applyNumberFormat="1" applyFont="1" applyFill="1" applyBorder="1" applyAlignment="1">
      <alignment vertical="center" wrapText="1"/>
    </xf>
    <xf numFmtId="0" fontId="22" fillId="9" borderId="12" xfId="0" applyFont="1" applyFill="1" applyBorder="1" applyAlignment="1">
      <alignment horizontal="center" vertical="center" wrapText="1"/>
    </xf>
    <xf numFmtId="0" fontId="22" fillId="9" borderId="16" xfId="0" applyFont="1" applyFill="1" applyBorder="1" applyAlignment="1">
      <alignment horizontal="center" vertical="center" wrapText="1"/>
    </xf>
    <xf numFmtId="0" fontId="26" fillId="0" borderId="0" xfId="0" applyFont="1"/>
    <xf numFmtId="10" fontId="12" fillId="5" borderId="1" xfId="0" quotePrefix="1" applyNumberFormat="1" applyFont="1" applyFill="1" applyBorder="1" applyAlignment="1">
      <alignment horizontal="center" vertical="center" wrapText="1"/>
    </xf>
    <xf numFmtId="10" fontId="12" fillId="5" borderId="2" xfId="0" quotePrefix="1" applyNumberFormat="1" applyFont="1" applyFill="1" applyBorder="1" applyAlignment="1">
      <alignment horizontal="center" vertical="center" wrapText="1"/>
    </xf>
    <xf numFmtId="10" fontId="12" fillId="5" borderId="2" xfId="0" quotePrefix="1" applyNumberFormat="1" applyFont="1" applyFill="1" applyBorder="1" applyAlignment="1">
      <alignment horizontal="center" vertical="center" wrapText="1"/>
    </xf>
    <xf numFmtId="0" fontId="10" fillId="0" borderId="1" xfId="0" applyFont="1" applyFill="1" applyBorder="1" applyAlignment="1">
      <alignment vertical="center" wrapText="1"/>
    </xf>
    <xf numFmtId="0" fontId="22" fillId="2" borderId="1" xfId="0" applyNumberFormat="1" applyFont="1" applyFill="1" applyBorder="1" applyAlignment="1">
      <alignment vertical="center" wrapText="1"/>
    </xf>
    <xf numFmtId="0" fontId="14" fillId="0" borderId="1" xfId="0" applyFont="1" applyBorder="1"/>
    <xf numFmtId="0" fontId="3" fillId="10" borderId="1" xfId="0" applyFont="1" applyFill="1" applyBorder="1" applyAlignment="1">
      <alignment horizontal="center" vertical="center" wrapText="1"/>
    </xf>
    <xf numFmtId="10" fontId="7" fillId="5" borderId="2" xfId="0" quotePrefix="1" applyNumberFormat="1" applyFont="1" applyFill="1" applyBorder="1" applyAlignment="1">
      <alignment horizontal="center" vertical="center" wrapText="1"/>
    </xf>
    <xf numFmtId="164" fontId="7" fillId="13" borderId="2" xfId="1" quotePrefix="1" applyNumberFormat="1" applyFont="1" applyFill="1" applyBorder="1" applyAlignment="1">
      <alignment horizontal="center" vertical="center" wrapText="1"/>
    </xf>
    <xf numFmtId="10" fontId="12" fillId="5" borderId="1" xfId="0" quotePrefix="1" applyNumberFormat="1" applyFont="1" applyFill="1" applyBorder="1" applyAlignment="1">
      <alignment horizontal="center" vertical="center" wrapText="1"/>
    </xf>
    <xf numFmtId="10" fontId="12" fillId="5" borderId="2" xfId="0" quotePrefix="1" applyNumberFormat="1" applyFont="1" applyFill="1" applyBorder="1" applyAlignment="1">
      <alignment horizontal="center" vertical="center" wrapText="1"/>
    </xf>
    <xf numFmtId="0" fontId="22" fillId="2" borderId="2" xfId="0" applyNumberFormat="1" applyFont="1" applyFill="1" applyBorder="1" applyAlignment="1">
      <alignment horizontal="center" vertical="center" wrapText="1"/>
    </xf>
    <xf numFmtId="0" fontId="3" fillId="2" borderId="1" xfId="0" applyNumberFormat="1" applyFont="1" applyFill="1" applyBorder="1" applyAlignment="1">
      <alignment horizontal="center" vertical="center"/>
    </xf>
    <xf numFmtId="0" fontId="28" fillId="15" borderId="1" xfId="2" applyNumberFormat="1" applyFont="1" applyFill="1" applyBorder="1" applyAlignment="1">
      <alignment horizontal="center" vertical="center" wrapText="1"/>
    </xf>
    <xf numFmtId="10" fontId="12" fillId="5" borderId="2" xfId="0" quotePrefix="1" applyNumberFormat="1" applyFont="1" applyFill="1" applyBorder="1" applyAlignment="1">
      <alignment horizontal="center" vertical="center" wrapText="1"/>
    </xf>
    <xf numFmtId="10" fontId="12" fillId="5" borderId="2" xfId="0" quotePrefix="1" applyNumberFormat="1" applyFont="1" applyFill="1" applyBorder="1" applyAlignment="1">
      <alignment horizontal="center" vertical="center" wrapText="1"/>
    </xf>
    <xf numFmtId="164" fontId="7" fillId="13" borderId="2" xfId="1" quotePrefix="1" applyNumberFormat="1" applyFont="1" applyFill="1" applyBorder="1" applyAlignment="1">
      <alignment horizontal="center" vertical="center" wrapText="1"/>
    </xf>
    <xf numFmtId="10" fontId="7" fillId="5" borderId="2" xfId="0" quotePrefix="1" applyNumberFormat="1" applyFont="1" applyFill="1" applyBorder="1" applyAlignment="1">
      <alignment horizontal="center" vertical="center" wrapText="1"/>
    </xf>
    <xf numFmtId="0" fontId="22" fillId="2" borderId="2" xfId="0" applyNumberFormat="1" applyFont="1" applyFill="1" applyBorder="1" applyAlignment="1">
      <alignment horizontal="center" vertical="center" wrapText="1"/>
    </xf>
    <xf numFmtId="10" fontId="12" fillId="5" borderId="2" xfId="0" quotePrefix="1" applyNumberFormat="1" applyFont="1" applyFill="1" applyBorder="1" applyAlignment="1">
      <alignment horizontal="center" vertical="center" wrapText="1"/>
    </xf>
    <xf numFmtId="0" fontId="7" fillId="16" borderId="1" xfId="0" quotePrefix="1" applyNumberFormat="1" applyFont="1" applyFill="1" applyBorder="1" applyAlignment="1">
      <alignment vertical="center" wrapText="1"/>
    </xf>
    <xf numFmtId="10" fontId="7" fillId="5" borderId="2" xfId="0" quotePrefix="1" applyNumberFormat="1" applyFont="1" applyFill="1" applyBorder="1" applyAlignment="1">
      <alignment horizontal="center" vertical="center" wrapText="1"/>
    </xf>
    <xf numFmtId="10" fontId="12" fillId="5" borderId="2" xfId="0" quotePrefix="1" applyNumberFormat="1" applyFont="1" applyFill="1" applyBorder="1" applyAlignment="1">
      <alignment horizontal="center" vertical="center" wrapText="1"/>
    </xf>
    <xf numFmtId="10" fontId="7" fillId="5" borderId="4" xfId="0" quotePrefix="1" applyNumberFormat="1" applyFont="1" applyFill="1" applyBorder="1" applyAlignment="1">
      <alignment vertical="center" wrapText="1"/>
    </xf>
    <xf numFmtId="0" fontId="3" fillId="10" borderId="1" xfId="0" applyFont="1" applyFill="1" applyBorder="1" applyAlignment="1">
      <alignment horizontal="center" vertical="center" wrapText="1"/>
    </xf>
    <xf numFmtId="10" fontId="12" fillId="5" borderId="2" xfId="0" quotePrefix="1" applyNumberFormat="1" applyFont="1" applyFill="1" applyBorder="1" applyAlignment="1">
      <alignment horizontal="center" vertical="center" wrapText="1"/>
    </xf>
    <xf numFmtId="0" fontId="14" fillId="0" borderId="1" xfId="0" applyFont="1" applyBorder="1" applyAlignment="1">
      <alignment wrapText="1"/>
    </xf>
    <xf numFmtId="0" fontId="30" fillId="0" borderId="1" xfId="0" applyFont="1" applyBorder="1" applyAlignment="1">
      <alignment horizontal="center" vertical="center"/>
    </xf>
    <xf numFmtId="0" fontId="30" fillId="0" borderId="1" xfId="0" applyFont="1" applyBorder="1"/>
    <xf numFmtId="0" fontId="30" fillId="0" borderId="1" xfId="0" applyFont="1" applyBorder="1" applyAlignment="1">
      <alignment vertical="top" wrapText="1"/>
    </xf>
    <xf numFmtId="0" fontId="30" fillId="0" borderId="1" xfId="0" quotePrefix="1" applyFont="1" applyBorder="1" applyAlignment="1">
      <alignment vertical="top" wrapText="1"/>
    </xf>
    <xf numFmtId="0" fontId="31" fillId="0" borderId="1" xfId="0" applyFont="1" applyFill="1" applyBorder="1" applyAlignment="1">
      <alignment vertical="center" wrapText="1"/>
    </xf>
    <xf numFmtId="0" fontId="26" fillId="0" borderId="0" xfId="0" applyFont="1" applyAlignment="1">
      <alignment vertical="center"/>
    </xf>
    <xf numFmtId="0" fontId="29" fillId="0" borderId="0" xfId="0" applyFont="1" applyFill="1" applyBorder="1" applyAlignment="1">
      <alignment horizontal="center" vertical="center" wrapText="1"/>
    </xf>
    <xf numFmtId="0" fontId="29" fillId="0" borderId="21" xfId="0" applyFont="1" applyFill="1" applyBorder="1" applyAlignment="1">
      <alignment horizontal="center" vertical="center" wrapText="1"/>
    </xf>
    <xf numFmtId="0" fontId="29" fillId="7" borderId="0" xfId="0" applyFont="1" applyFill="1" applyBorder="1" applyAlignment="1">
      <alignment horizontal="center" vertical="center" wrapText="1"/>
    </xf>
    <xf numFmtId="0" fontId="29" fillId="7" borderId="21" xfId="0" applyFont="1" applyFill="1" applyBorder="1" applyAlignment="1">
      <alignment horizontal="center" vertical="center" wrapText="1"/>
    </xf>
    <xf numFmtId="0" fontId="30" fillId="0" borderId="0" xfId="0" applyFont="1" applyBorder="1" applyAlignment="1">
      <alignment horizontal="center" vertical="center"/>
    </xf>
    <xf numFmtId="0" fontId="30" fillId="0" borderId="21" xfId="0" quotePrefix="1" applyFont="1" applyBorder="1"/>
    <xf numFmtId="0" fontId="32" fillId="0" borderId="1" xfId="0" applyFont="1" applyFill="1" applyBorder="1" applyAlignment="1">
      <alignment horizontal="left" vertical="center" wrapText="1"/>
    </xf>
    <xf numFmtId="0" fontId="30" fillId="0" borderId="11" xfId="0" quotePrefix="1" applyFont="1" applyBorder="1"/>
    <xf numFmtId="0" fontId="30" fillId="0" borderId="8" xfId="0" applyFont="1" applyBorder="1" applyAlignment="1">
      <alignment horizontal="center" vertical="center"/>
    </xf>
    <xf numFmtId="0" fontId="26" fillId="0" borderId="8" xfId="0" applyFont="1" applyBorder="1" applyAlignment="1">
      <alignment horizontal="center" vertical="center"/>
    </xf>
    <xf numFmtId="0" fontId="30" fillId="0" borderId="11" xfId="0" applyFont="1" applyBorder="1"/>
    <xf numFmtId="0" fontId="33" fillId="0" borderId="1" xfId="0" applyFont="1" applyBorder="1" applyAlignment="1">
      <alignment horizontal="justify" vertical="center" wrapText="1"/>
    </xf>
    <xf numFmtId="0" fontId="33" fillId="0" borderId="1" xfId="0" applyFont="1" applyBorder="1" applyAlignment="1">
      <alignment horizontal="left" vertical="center" wrapText="1"/>
    </xf>
    <xf numFmtId="0" fontId="26" fillId="0" borderId="1" xfId="0" applyFont="1" applyBorder="1"/>
    <xf numFmtId="0" fontId="26" fillId="0" borderId="8" xfId="0" applyFont="1" applyBorder="1" applyAlignment="1">
      <alignment vertical="center"/>
    </xf>
    <xf numFmtId="0" fontId="30" fillId="0" borderId="2" xfId="0" quotePrefix="1" applyFont="1" applyBorder="1" applyAlignment="1">
      <alignment vertical="top" wrapText="1"/>
    </xf>
    <xf numFmtId="0" fontId="13" fillId="2" borderId="0" xfId="0" applyFont="1" applyFill="1" applyAlignment="1">
      <alignment horizontal="center" vertical="center"/>
    </xf>
    <xf numFmtId="0" fontId="15" fillId="2" borderId="0" xfId="0" applyFont="1" applyFill="1" applyBorder="1" applyAlignment="1">
      <alignment horizontal="center" vertical="center"/>
    </xf>
    <xf numFmtId="0" fontId="9" fillId="2" borderId="0" xfId="0" applyFont="1" applyFill="1" applyBorder="1" applyAlignment="1">
      <alignment horizontal="left" vertical="center" wrapText="1"/>
    </xf>
    <xf numFmtId="0" fontId="29" fillId="7" borderId="0" xfId="0" applyFont="1" applyFill="1" applyBorder="1" applyAlignment="1">
      <alignment horizontal="left" vertical="center" wrapText="1"/>
    </xf>
    <xf numFmtId="0" fontId="30" fillId="0" borderId="13" xfId="0" applyFont="1" applyBorder="1" applyAlignment="1">
      <alignment horizontal="center" vertical="center"/>
    </xf>
    <xf numFmtId="0" fontId="30" fillId="0" borderId="14" xfId="0" applyFont="1" applyBorder="1" applyAlignment="1">
      <alignment horizontal="center" vertical="center"/>
    </xf>
    <xf numFmtId="0" fontId="27" fillId="0" borderId="0" xfId="0" applyFont="1" applyAlignment="1">
      <alignment horizontal="center"/>
    </xf>
    <xf numFmtId="0" fontId="29" fillId="9" borderId="17" xfId="0" applyFont="1" applyFill="1" applyBorder="1" applyAlignment="1">
      <alignment horizontal="center" vertical="center" wrapText="1"/>
    </xf>
    <xf numFmtId="0" fontId="29" fillId="9" borderId="18" xfId="0" applyFont="1" applyFill="1" applyBorder="1" applyAlignment="1">
      <alignment horizontal="center" vertical="center" wrapText="1"/>
    </xf>
    <xf numFmtId="0" fontId="29" fillId="9" borderId="12" xfId="0" applyFont="1" applyFill="1" applyBorder="1" applyAlignment="1">
      <alignment horizontal="center" vertical="center" wrapText="1"/>
    </xf>
    <xf numFmtId="0" fontId="29" fillId="9" borderId="16" xfId="0" applyFont="1" applyFill="1" applyBorder="1" applyAlignment="1">
      <alignment horizontal="center" vertical="center" wrapText="1"/>
    </xf>
    <xf numFmtId="0" fontId="29" fillId="3" borderId="0" xfId="0" applyFont="1" applyFill="1" applyBorder="1" applyAlignment="1">
      <alignment horizontal="left" vertical="center" wrapText="1"/>
    </xf>
    <xf numFmtId="0" fontId="29" fillId="3" borderId="5" xfId="0" applyFont="1" applyFill="1" applyBorder="1" applyAlignment="1">
      <alignment horizontal="left" vertical="center" wrapText="1"/>
    </xf>
    <xf numFmtId="0" fontId="32" fillId="0" borderId="1" xfId="0" applyFont="1" applyFill="1" applyBorder="1" applyAlignment="1">
      <alignment horizontal="center" vertical="center" wrapText="1"/>
    </xf>
    <xf numFmtId="0" fontId="29" fillId="9" borderId="12" xfId="0" applyFont="1" applyFill="1" applyBorder="1" applyAlignment="1">
      <alignment horizontal="center" vertical="top" wrapText="1"/>
    </xf>
    <xf numFmtId="0" fontId="29" fillId="9" borderId="16" xfId="0" applyFont="1" applyFill="1" applyBorder="1" applyAlignment="1">
      <alignment horizontal="center" vertical="top" wrapText="1"/>
    </xf>
    <xf numFmtId="0" fontId="3" fillId="10" borderId="2" xfId="0" applyFont="1" applyFill="1" applyBorder="1" applyAlignment="1">
      <alignment horizontal="center" vertical="center" wrapText="1"/>
    </xf>
    <xf numFmtId="0" fontId="3" fillId="10" borderId="3" xfId="0" applyFont="1" applyFill="1" applyBorder="1" applyAlignment="1">
      <alignment horizontal="center" vertical="center" wrapText="1"/>
    </xf>
    <xf numFmtId="0" fontId="3" fillId="10" borderId="4" xfId="0" applyFont="1" applyFill="1" applyBorder="1" applyAlignment="1">
      <alignment horizontal="center" vertical="center" wrapText="1"/>
    </xf>
    <xf numFmtId="0" fontId="22" fillId="11" borderId="2" xfId="0" applyFont="1" applyFill="1" applyBorder="1" applyAlignment="1">
      <alignment vertical="center" wrapText="1"/>
    </xf>
    <xf numFmtId="0" fontId="22" fillId="11" borderId="3" xfId="0" applyFont="1" applyFill="1" applyBorder="1" applyAlignment="1">
      <alignment vertical="center" wrapText="1"/>
    </xf>
    <xf numFmtId="0" fontId="22" fillId="11" borderId="4" xfId="0" applyFont="1" applyFill="1" applyBorder="1" applyAlignment="1">
      <alignment vertical="center" wrapText="1"/>
    </xf>
    <xf numFmtId="0" fontId="22" fillId="9" borderId="12" xfId="0" applyFont="1" applyFill="1" applyBorder="1" applyAlignment="1">
      <alignment horizontal="center" vertical="center" wrapText="1"/>
    </xf>
    <xf numFmtId="0" fontId="22" fillId="9" borderId="20" xfId="0" applyFont="1" applyFill="1" applyBorder="1" applyAlignment="1">
      <alignment horizontal="center" vertical="center" wrapText="1"/>
    </xf>
    <xf numFmtId="0" fontId="3" fillId="11" borderId="2" xfId="0" quotePrefix="1" applyFont="1" applyFill="1" applyBorder="1" applyAlignment="1">
      <alignment horizontal="left" vertical="center" wrapText="1"/>
    </xf>
    <xf numFmtId="0" fontId="3" fillId="11" borderId="3" xfId="0" quotePrefix="1" applyFont="1" applyFill="1" applyBorder="1" applyAlignment="1">
      <alignment horizontal="left" vertical="center" wrapText="1"/>
    </xf>
    <xf numFmtId="0" fontId="3" fillId="11" borderId="4" xfId="0" quotePrefix="1" applyFont="1" applyFill="1" applyBorder="1" applyAlignment="1">
      <alignment horizontal="left" vertical="center" wrapText="1"/>
    </xf>
    <xf numFmtId="0" fontId="12" fillId="0" borderId="7" xfId="0" quotePrefix="1" applyFont="1" applyFill="1" applyBorder="1" applyAlignment="1">
      <alignment horizontal="center" vertical="center" wrapText="1"/>
    </xf>
    <xf numFmtId="0" fontId="12" fillId="0" borderId="0" xfId="0" quotePrefix="1" applyFont="1" applyFill="1" applyBorder="1" applyAlignment="1">
      <alignment horizontal="center" vertical="center" wrapText="1"/>
    </xf>
    <xf numFmtId="0" fontId="25" fillId="14" borderId="2" xfId="2" quotePrefix="1" applyBorder="1" applyAlignment="1">
      <alignment horizontal="left" vertical="top" wrapText="1"/>
    </xf>
    <xf numFmtId="0" fontId="25" fillId="14" borderId="3" xfId="2" quotePrefix="1" applyBorder="1" applyAlignment="1">
      <alignment horizontal="left" vertical="top" wrapText="1"/>
    </xf>
    <xf numFmtId="0" fontId="25" fillId="14" borderId="4" xfId="2" quotePrefix="1" applyBorder="1" applyAlignment="1">
      <alignment horizontal="left" vertical="top" wrapText="1"/>
    </xf>
    <xf numFmtId="0" fontId="20" fillId="0" borderId="15" xfId="0" applyFont="1" applyBorder="1" applyAlignment="1">
      <alignment horizontal="center" vertical="center"/>
    </xf>
    <xf numFmtId="0" fontId="2" fillId="0" borderId="6" xfId="0" quotePrefix="1" applyFont="1" applyFill="1" applyBorder="1" applyAlignment="1">
      <alignment horizontal="center" vertical="center" wrapText="1"/>
    </xf>
    <xf numFmtId="0" fontId="2" fillId="0" borderId="19" xfId="0" quotePrefix="1" applyFont="1" applyFill="1" applyBorder="1" applyAlignment="1">
      <alignment horizontal="center" vertical="center" wrapText="1"/>
    </xf>
    <xf numFmtId="10" fontId="7" fillId="5" borderId="2" xfId="0" quotePrefix="1" applyNumberFormat="1" applyFont="1" applyFill="1" applyBorder="1" applyAlignment="1">
      <alignment horizontal="center" vertical="center" wrapText="1"/>
    </xf>
    <xf numFmtId="10" fontId="7" fillId="5" borderId="3" xfId="0" quotePrefix="1" applyNumberFormat="1" applyFont="1" applyFill="1" applyBorder="1" applyAlignment="1">
      <alignment horizontal="center" vertical="center" wrapText="1"/>
    </xf>
    <xf numFmtId="10" fontId="7" fillId="5" borderId="4" xfId="0" quotePrefix="1" applyNumberFormat="1" applyFont="1" applyFill="1" applyBorder="1" applyAlignment="1">
      <alignment horizontal="center" vertical="center" wrapText="1"/>
    </xf>
    <xf numFmtId="10" fontId="12" fillId="5" borderId="2" xfId="0" quotePrefix="1" applyNumberFormat="1" applyFont="1" applyFill="1" applyBorder="1" applyAlignment="1">
      <alignment horizontal="center" vertical="center" wrapText="1"/>
    </xf>
    <xf numFmtId="10" fontId="12" fillId="5" borderId="3" xfId="0" quotePrefix="1" applyNumberFormat="1" applyFont="1" applyFill="1" applyBorder="1" applyAlignment="1">
      <alignment horizontal="center" vertical="center" wrapText="1"/>
    </xf>
    <xf numFmtId="10" fontId="12" fillId="5" borderId="4" xfId="0" quotePrefix="1" applyNumberFormat="1" applyFont="1" applyFill="1" applyBorder="1" applyAlignment="1">
      <alignment horizontal="center" vertical="center" wrapText="1"/>
    </xf>
    <xf numFmtId="164" fontId="7" fillId="13" borderId="2" xfId="1" quotePrefix="1" applyNumberFormat="1" applyFont="1" applyFill="1" applyBorder="1" applyAlignment="1">
      <alignment horizontal="center" vertical="center" wrapText="1"/>
    </xf>
    <xf numFmtId="164" fontId="7" fillId="13" borderId="3" xfId="1" quotePrefix="1" applyNumberFormat="1" applyFont="1" applyFill="1" applyBorder="1" applyAlignment="1">
      <alignment horizontal="center" vertical="center" wrapText="1"/>
    </xf>
    <xf numFmtId="164" fontId="7" fillId="13" borderId="4" xfId="1" quotePrefix="1" applyNumberFormat="1" applyFont="1" applyFill="1" applyBorder="1" applyAlignment="1">
      <alignment horizontal="center" vertical="center" wrapText="1"/>
    </xf>
    <xf numFmtId="0" fontId="3" fillId="2" borderId="1" xfId="0" applyNumberFormat="1" applyFont="1" applyFill="1" applyBorder="1" applyAlignment="1">
      <alignment horizontal="center" vertical="center" wrapText="1"/>
    </xf>
    <xf numFmtId="0" fontId="22" fillId="2" borderId="2" xfId="0" applyNumberFormat="1" applyFont="1" applyFill="1" applyBorder="1" applyAlignment="1">
      <alignment horizontal="center" vertical="center" wrapText="1"/>
    </xf>
    <xf numFmtId="0" fontId="22" fillId="2" borderId="3" xfId="0" applyNumberFormat="1" applyFont="1" applyFill="1" applyBorder="1" applyAlignment="1">
      <alignment horizontal="center" vertical="center" wrapText="1"/>
    </xf>
    <xf numFmtId="0" fontId="22" fillId="2" borderId="4" xfId="0" applyNumberFormat="1" applyFont="1" applyFill="1" applyBorder="1" applyAlignment="1">
      <alignment horizontal="center" vertical="center" wrapText="1"/>
    </xf>
    <xf numFmtId="0" fontId="28" fillId="15" borderId="2" xfId="2" applyNumberFormat="1" applyFont="1" applyFill="1" applyBorder="1" applyAlignment="1">
      <alignment horizontal="center" vertical="center" wrapText="1"/>
    </xf>
    <xf numFmtId="0" fontId="28" fillId="15" borderId="3" xfId="2" applyNumberFormat="1" applyFont="1" applyFill="1" applyBorder="1" applyAlignment="1">
      <alignment horizontal="center" vertical="center" wrapText="1"/>
    </xf>
    <xf numFmtId="0" fontId="28" fillId="15" borderId="4" xfId="2" applyNumberFormat="1" applyFont="1" applyFill="1" applyBorder="1" applyAlignment="1">
      <alignment horizontal="center" vertical="center" wrapText="1"/>
    </xf>
    <xf numFmtId="0" fontId="7" fillId="8" borderId="2" xfId="0" quotePrefix="1" applyNumberFormat="1" applyFont="1" applyFill="1" applyBorder="1" applyAlignment="1">
      <alignment horizontal="center" vertical="center" wrapText="1"/>
    </xf>
    <xf numFmtId="0" fontId="7" fillId="8" borderId="3" xfId="0" quotePrefix="1" applyNumberFormat="1" applyFont="1" applyFill="1" applyBorder="1" applyAlignment="1">
      <alignment horizontal="center" vertical="center" wrapText="1"/>
    </xf>
    <xf numFmtId="0" fontId="7" fillId="8" borderId="4" xfId="0" quotePrefix="1" applyNumberFormat="1" applyFont="1" applyFill="1" applyBorder="1" applyAlignment="1">
      <alignment horizontal="center" vertical="center" wrapText="1"/>
    </xf>
    <xf numFmtId="0" fontId="25" fillId="14" borderId="2" xfId="2" applyNumberFormat="1" applyBorder="1" applyAlignment="1">
      <alignment horizontal="center" vertical="center" wrapText="1"/>
    </xf>
    <xf numFmtId="0" fontId="25" fillId="14" borderId="3" xfId="2" applyNumberFormat="1" applyBorder="1" applyAlignment="1">
      <alignment horizontal="center" vertical="center" wrapText="1"/>
    </xf>
    <xf numFmtId="0" fontId="25" fillId="14" borderId="4" xfId="2" applyNumberFormat="1" applyBorder="1" applyAlignment="1">
      <alignment horizontal="center" vertical="center" wrapText="1"/>
    </xf>
    <xf numFmtId="0" fontId="7" fillId="16" borderId="2" xfId="0" quotePrefix="1" applyNumberFormat="1" applyFont="1" applyFill="1" applyBorder="1" applyAlignment="1">
      <alignment horizontal="center" vertical="center" wrapText="1"/>
    </xf>
    <xf numFmtId="0" fontId="7" fillId="16" borderId="4" xfId="0" quotePrefix="1" applyNumberFormat="1" applyFont="1" applyFill="1" applyBorder="1" applyAlignment="1">
      <alignment horizontal="center" vertical="center" wrapText="1"/>
    </xf>
    <xf numFmtId="0" fontId="3" fillId="2" borderId="2" xfId="0" applyNumberFormat="1" applyFont="1" applyFill="1" applyBorder="1" applyAlignment="1">
      <alignment horizontal="center" vertical="center" wrapText="1"/>
    </xf>
    <xf numFmtId="0" fontId="3" fillId="2" borderId="3" xfId="0" applyNumberFormat="1" applyFont="1" applyFill="1" applyBorder="1" applyAlignment="1">
      <alignment horizontal="center" vertical="center" wrapText="1"/>
    </xf>
    <xf numFmtId="10" fontId="7" fillId="16" borderId="2" xfId="0" quotePrefix="1" applyNumberFormat="1" applyFont="1" applyFill="1" applyBorder="1" applyAlignment="1">
      <alignment horizontal="center" vertical="center" wrapText="1"/>
    </xf>
    <xf numFmtId="10" fontId="7" fillId="16" borderId="4" xfId="0" quotePrefix="1" applyNumberFormat="1" applyFont="1" applyFill="1" applyBorder="1" applyAlignment="1">
      <alignment horizontal="center" vertical="center" wrapText="1"/>
    </xf>
    <xf numFmtId="0" fontId="7" fillId="16" borderId="3" xfId="0" quotePrefix="1" applyNumberFormat="1" applyFont="1" applyFill="1" applyBorder="1" applyAlignment="1">
      <alignment horizontal="center" vertical="center" wrapText="1"/>
    </xf>
    <xf numFmtId="0" fontId="28" fillId="17" borderId="2" xfId="2" applyNumberFormat="1" applyFont="1" applyFill="1" applyBorder="1" applyAlignment="1">
      <alignment horizontal="center" vertical="center" wrapText="1"/>
    </xf>
    <xf numFmtId="0" fontId="28" fillId="17" borderId="4" xfId="2" applyNumberFormat="1" applyFont="1" applyFill="1" applyBorder="1" applyAlignment="1">
      <alignment horizontal="center" vertical="center" wrapText="1"/>
    </xf>
    <xf numFmtId="0" fontId="4" fillId="7" borderId="0" xfId="0" applyFont="1" applyFill="1" applyAlignment="1">
      <alignment horizontal="center" vertical="center"/>
    </xf>
    <xf numFmtId="0" fontId="2" fillId="0" borderId="0" xfId="0" applyFont="1" applyFill="1" applyBorder="1" applyAlignment="1">
      <alignment horizontal="left" vertical="center"/>
    </xf>
    <xf numFmtId="0" fontId="8" fillId="4" borderId="0" xfId="0" applyFont="1" applyFill="1" applyBorder="1" applyAlignment="1">
      <alignment horizontal="center" vertical="center"/>
    </xf>
    <xf numFmtId="0" fontId="9" fillId="6" borderId="1" xfId="1" applyFont="1" applyFill="1" applyBorder="1" applyAlignment="1">
      <alignment horizontal="center" vertical="center" wrapText="1"/>
    </xf>
    <xf numFmtId="0" fontId="9" fillId="6" borderId="2" xfId="1" applyFont="1" applyFill="1" applyBorder="1" applyAlignment="1">
      <alignment horizontal="center" vertical="center" wrapText="1"/>
    </xf>
    <xf numFmtId="0" fontId="9" fillId="6" borderId="3" xfId="1" applyFont="1" applyFill="1" applyBorder="1" applyAlignment="1">
      <alignment horizontal="center" vertical="center" wrapText="1"/>
    </xf>
    <xf numFmtId="0" fontId="9" fillId="6" borderId="4" xfId="1" applyFont="1" applyFill="1" applyBorder="1" applyAlignment="1">
      <alignment horizontal="center" vertical="center" wrapText="1"/>
    </xf>
    <xf numFmtId="0" fontId="9" fillId="3" borderId="6" xfId="1" applyFont="1" applyFill="1" applyBorder="1" applyAlignment="1">
      <alignment horizontal="center" vertical="center" wrapText="1"/>
    </xf>
    <xf numFmtId="0" fontId="9" fillId="3" borderId="7" xfId="1" applyFont="1" applyFill="1" applyBorder="1" applyAlignment="1">
      <alignment horizontal="center" vertical="center" wrapText="1"/>
    </xf>
    <xf numFmtId="0" fontId="9" fillId="13" borderId="7" xfId="1" applyFont="1" applyFill="1" applyBorder="1" applyAlignment="1">
      <alignment horizontal="center" vertical="center" wrapText="1"/>
    </xf>
    <xf numFmtId="0" fontId="9" fillId="13" borderId="13" xfId="1" applyFont="1" applyFill="1" applyBorder="1" applyAlignment="1">
      <alignment horizontal="center" vertical="center" wrapText="1"/>
    </xf>
    <xf numFmtId="0" fontId="9" fillId="13" borderId="5" xfId="1" applyFont="1" applyFill="1" applyBorder="1" applyAlignment="1">
      <alignment horizontal="center" vertical="center" wrapText="1"/>
    </xf>
    <xf numFmtId="0" fontId="9" fillId="13" borderId="14" xfId="1" applyFont="1" applyFill="1" applyBorder="1" applyAlignment="1">
      <alignment horizontal="center" vertical="center" wrapText="1"/>
    </xf>
    <xf numFmtId="0" fontId="9" fillId="8" borderId="6" xfId="0" applyNumberFormat="1" applyFont="1" applyFill="1" applyBorder="1" applyAlignment="1">
      <alignment horizontal="center" vertical="center" wrapText="1"/>
    </xf>
    <xf numFmtId="0" fontId="9" fillId="8" borderId="7" xfId="0" applyNumberFormat="1" applyFont="1" applyFill="1" applyBorder="1" applyAlignment="1">
      <alignment horizontal="center" vertical="center" wrapText="1"/>
    </xf>
    <xf numFmtId="0" fontId="9" fillId="8" borderId="9" xfId="0" applyNumberFormat="1" applyFont="1" applyFill="1" applyBorder="1" applyAlignment="1">
      <alignment horizontal="center" vertical="center" wrapText="1"/>
    </xf>
    <xf numFmtId="0" fontId="9" fillId="8" borderId="5" xfId="0" applyNumberFormat="1" applyFont="1" applyFill="1" applyBorder="1" applyAlignment="1">
      <alignment horizontal="center" vertical="center" wrapText="1"/>
    </xf>
    <xf numFmtId="0" fontId="9" fillId="6" borderId="8" xfId="0" applyFont="1" applyFill="1" applyBorder="1" applyAlignment="1">
      <alignment horizontal="center" vertical="center" wrapText="1"/>
    </xf>
    <xf numFmtId="0" fontId="9" fillId="6" borderId="10" xfId="0" applyFont="1" applyFill="1" applyBorder="1" applyAlignment="1">
      <alignment horizontal="center" vertical="center" wrapText="1"/>
    </xf>
    <xf numFmtId="0" fontId="9" fillId="6" borderId="11" xfId="0" applyFont="1" applyFill="1" applyBorder="1" applyAlignment="1">
      <alignment horizontal="center" vertical="center" wrapText="1"/>
    </xf>
    <xf numFmtId="0" fontId="9" fillId="5" borderId="8" xfId="0" applyFont="1" applyFill="1" applyBorder="1" applyAlignment="1">
      <alignment horizontal="center" vertical="center" wrapText="1"/>
    </xf>
    <xf numFmtId="0" fontId="9" fillId="5" borderId="10" xfId="0" applyFont="1" applyFill="1" applyBorder="1" applyAlignment="1">
      <alignment horizontal="center" vertical="center" wrapText="1"/>
    </xf>
    <xf numFmtId="0" fontId="9" fillId="5" borderId="11" xfId="0" applyFont="1" applyFill="1" applyBorder="1" applyAlignment="1">
      <alignment horizontal="center" vertical="center" wrapText="1"/>
    </xf>
    <xf numFmtId="0" fontId="9" fillId="5" borderId="8" xfId="0" applyNumberFormat="1" applyFont="1" applyFill="1" applyBorder="1" applyAlignment="1">
      <alignment horizontal="center" vertical="center" wrapText="1"/>
    </xf>
    <xf numFmtId="0" fontId="9" fillId="5" borderId="10" xfId="0" applyNumberFormat="1" applyFont="1" applyFill="1" applyBorder="1" applyAlignment="1">
      <alignment horizontal="center" vertical="center" wrapText="1"/>
    </xf>
    <xf numFmtId="0" fontId="9" fillId="5" borderId="11" xfId="0" applyNumberFormat="1" applyFont="1" applyFill="1" applyBorder="1" applyAlignment="1">
      <alignment horizontal="center" vertical="center" wrapText="1"/>
    </xf>
    <xf numFmtId="165" fontId="9" fillId="6" borderId="1" xfId="0" applyNumberFormat="1" applyFont="1" applyFill="1" applyBorder="1" applyAlignment="1">
      <alignment horizontal="center" vertical="center" wrapText="1"/>
    </xf>
    <xf numFmtId="1" fontId="9" fillId="3" borderId="2" xfId="0" applyNumberFormat="1" applyFont="1" applyFill="1" applyBorder="1" applyAlignment="1">
      <alignment horizontal="right" vertical="center" wrapText="1"/>
    </xf>
    <xf numFmtId="1" fontId="9" fillId="3" borderId="4" xfId="0" applyNumberFormat="1" applyFont="1" applyFill="1" applyBorder="1" applyAlignment="1">
      <alignment horizontal="right" vertical="center" wrapText="1"/>
    </xf>
    <xf numFmtId="2" fontId="9" fillId="3" borderId="2" xfId="0" applyNumberFormat="1" applyFont="1" applyFill="1" applyBorder="1" applyAlignment="1">
      <alignment horizontal="center" vertical="center" wrapText="1"/>
    </xf>
    <xf numFmtId="2" fontId="9" fillId="3" borderId="4" xfId="0" applyNumberFormat="1" applyFont="1" applyFill="1" applyBorder="1" applyAlignment="1">
      <alignment horizontal="center" vertical="center" wrapText="1"/>
    </xf>
    <xf numFmtId="164" fontId="9" fillId="3" borderId="8" xfId="1" applyNumberFormat="1" applyFont="1" applyFill="1" applyBorder="1" applyAlignment="1">
      <alignment horizontal="center" vertical="center" wrapText="1"/>
    </xf>
    <xf numFmtId="164" fontId="9" fillId="3" borderId="10" xfId="1" applyNumberFormat="1" applyFont="1" applyFill="1" applyBorder="1" applyAlignment="1">
      <alignment horizontal="center" vertical="center" wrapText="1"/>
    </xf>
    <xf numFmtId="10" fontId="9" fillId="3" borderId="2" xfId="0" applyNumberFormat="1" applyFont="1" applyFill="1" applyBorder="1" applyAlignment="1">
      <alignment horizontal="center" wrapText="1"/>
    </xf>
    <xf numFmtId="10" fontId="9" fillId="3" borderId="4" xfId="0" applyNumberFormat="1" applyFont="1" applyFill="1" applyBorder="1" applyAlignment="1">
      <alignment horizontal="center" wrapText="1"/>
    </xf>
    <xf numFmtId="164" fontId="9" fillId="3" borderId="1" xfId="1" applyNumberFormat="1" applyFont="1" applyFill="1" applyBorder="1" applyAlignment="1">
      <alignment horizontal="center" vertical="center" wrapText="1"/>
    </xf>
    <xf numFmtId="0" fontId="9" fillId="5" borderId="1" xfId="0" applyFont="1" applyFill="1" applyBorder="1" applyAlignment="1">
      <alignment horizontal="center" vertical="center" wrapText="1"/>
    </xf>
    <xf numFmtId="0" fontId="9" fillId="6" borderId="1" xfId="0" applyNumberFormat="1" applyFont="1" applyFill="1" applyBorder="1" applyAlignment="1">
      <alignment horizontal="center" vertical="center" wrapText="1"/>
    </xf>
    <xf numFmtId="0" fontId="9" fillId="5" borderId="1" xfId="0" applyNumberFormat="1" applyFont="1" applyFill="1" applyBorder="1" applyAlignment="1">
      <alignment horizontal="center" vertical="center" wrapText="1"/>
    </xf>
  </cellXfs>
  <cellStyles count="3">
    <cellStyle name="Good" xfId="2" builtinId="26"/>
    <cellStyle name="Normal" xfId="0" builtinId="0"/>
    <cellStyle name="Normal 4" xfId="1"/>
  </cellStyles>
  <dxfs count="98">
    <dxf>
      <fill>
        <patternFill patternType="solid">
          <fgColor indexed="64"/>
          <bgColor theme="5" tint="0.59996337778862885"/>
        </patternFill>
      </fill>
    </dxf>
    <dxf>
      <fill>
        <patternFill patternType="solid">
          <fgColor indexed="64"/>
          <bgColor theme="5" tint="0.59996337778862885"/>
        </patternFill>
      </fill>
    </dxf>
    <dxf>
      <fill>
        <patternFill patternType="solid">
          <fgColor indexed="64"/>
          <bgColor theme="5" tint="0.59996337778862885"/>
        </patternFill>
      </fill>
    </dxf>
    <dxf>
      <fill>
        <patternFill patternType="solid">
          <fgColor indexed="64"/>
          <bgColor theme="5" tint="0.59996337778862885"/>
        </patternFill>
      </fill>
    </dxf>
    <dxf>
      <fill>
        <patternFill patternType="solid">
          <fgColor indexed="64"/>
          <bgColor theme="5" tint="0.59996337778862885"/>
        </patternFill>
      </fill>
    </dxf>
    <dxf>
      <fill>
        <patternFill patternType="solid">
          <fgColor indexed="64"/>
          <bgColor theme="5" tint="0.59996337778862885"/>
        </patternFill>
      </fill>
    </dxf>
    <dxf>
      <fill>
        <patternFill patternType="solid">
          <fgColor indexed="64"/>
          <bgColor theme="5" tint="0.59996337778862885"/>
        </patternFill>
      </fill>
    </dxf>
    <dxf>
      <fill>
        <patternFill patternType="solid">
          <fgColor indexed="64"/>
          <bgColor theme="5" tint="0.59996337778862885"/>
        </patternFill>
      </fill>
    </dxf>
    <dxf>
      <fill>
        <patternFill patternType="solid">
          <fgColor indexed="64"/>
          <bgColor theme="5" tint="0.59996337778862885"/>
        </patternFill>
      </fill>
    </dxf>
    <dxf>
      <fill>
        <patternFill patternType="solid">
          <fgColor indexed="64"/>
          <bgColor theme="5" tint="0.59996337778862885"/>
        </patternFill>
      </fill>
    </dxf>
    <dxf>
      <fill>
        <patternFill patternType="solid">
          <fgColor indexed="64"/>
          <bgColor theme="5" tint="0.59996337778862885"/>
        </patternFill>
      </fill>
    </dxf>
    <dxf>
      <fill>
        <patternFill patternType="solid">
          <fgColor indexed="64"/>
          <bgColor theme="5" tint="0.59996337778862885"/>
        </patternFill>
      </fill>
    </dxf>
    <dxf>
      <fill>
        <patternFill patternType="solid">
          <fgColor indexed="64"/>
          <bgColor theme="5" tint="0.59996337778862885"/>
        </patternFill>
      </fill>
    </dxf>
    <dxf>
      <fill>
        <patternFill patternType="solid">
          <fgColor indexed="64"/>
          <bgColor theme="5" tint="0.59996337778862885"/>
        </patternFill>
      </fill>
    </dxf>
    <dxf>
      <fill>
        <patternFill patternType="solid">
          <fgColor indexed="64"/>
          <bgColor theme="5" tint="0.59996337778862885"/>
        </patternFill>
      </fill>
    </dxf>
    <dxf>
      <fill>
        <patternFill patternType="solid">
          <fgColor indexed="64"/>
          <bgColor theme="5" tint="0.59996337778862885"/>
        </patternFill>
      </fill>
    </dxf>
    <dxf>
      <fill>
        <patternFill patternType="solid">
          <fgColor indexed="64"/>
          <bgColor theme="5" tint="0.59996337778862885"/>
        </patternFill>
      </fill>
    </dxf>
    <dxf>
      <fill>
        <patternFill patternType="solid">
          <fgColor indexed="64"/>
          <bgColor theme="5" tint="0.59996337778862885"/>
        </patternFill>
      </fill>
    </dxf>
    <dxf>
      <fill>
        <patternFill patternType="solid">
          <fgColor indexed="64"/>
          <bgColor theme="5" tint="0.59996337778862885"/>
        </patternFill>
      </fill>
    </dxf>
    <dxf>
      <fill>
        <patternFill patternType="solid">
          <fgColor indexed="64"/>
          <bgColor theme="5" tint="0.59996337778862885"/>
        </patternFill>
      </fill>
    </dxf>
    <dxf>
      <fill>
        <patternFill patternType="solid">
          <fgColor indexed="64"/>
          <bgColor theme="5" tint="0.59996337778862885"/>
        </patternFill>
      </fill>
    </dxf>
    <dxf>
      <fill>
        <patternFill patternType="solid">
          <fgColor indexed="64"/>
          <bgColor theme="5" tint="0.59996337778862885"/>
        </patternFill>
      </fill>
    </dxf>
    <dxf>
      <fill>
        <patternFill patternType="solid">
          <fgColor indexed="64"/>
          <bgColor theme="5" tint="0.59996337778862885"/>
        </patternFill>
      </fill>
    </dxf>
    <dxf>
      <fill>
        <patternFill patternType="solid">
          <fgColor indexed="64"/>
          <bgColor theme="5" tint="0.59996337778862885"/>
        </patternFill>
      </fill>
    </dxf>
    <dxf>
      <fill>
        <patternFill patternType="solid">
          <fgColor indexed="64"/>
          <bgColor theme="5" tint="0.59996337778862885"/>
        </patternFill>
      </fill>
    </dxf>
    <dxf>
      <fill>
        <patternFill patternType="solid">
          <fgColor indexed="64"/>
          <bgColor theme="5" tint="0.59996337778862885"/>
        </patternFill>
      </fill>
    </dxf>
    <dxf>
      <fill>
        <patternFill patternType="solid">
          <fgColor indexed="64"/>
          <bgColor theme="5" tint="0.59996337778862885"/>
        </patternFill>
      </fill>
    </dxf>
    <dxf>
      <fill>
        <patternFill patternType="solid">
          <fgColor indexed="64"/>
          <bgColor theme="5" tint="0.59996337778862885"/>
        </patternFill>
      </fill>
    </dxf>
    <dxf>
      <fill>
        <patternFill patternType="solid">
          <fgColor indexed="64"/>
          <bgColor theme="5" tint="0.59996337778862885"/>
        </patternFill>
      </fill>
    </dxf>
    <dxf>
      <fill>
        <patternFill patternType="solid">
          <fgColor indexed="64"/>
          <bgColor theme="5" tint="0.59996337778862885"/>
        </patternFill>
      </fill>
    </dxf>
    <dxf>
      <fill>
        <patternFill patternType="solid">
          <fgColor indexed="64"/>
          <bgColor theme="5" tint="0.59996337778862885"/>
        </patternFill>
      </fill>
    </dxf>
    <dxf>
      <fill>
        <patternFill patternType="solid">
          <fgColor indexed="64"/>
          <bgColor theme="5" tint="0.59996337778862885"/>
        </patternFill>
      </fill>
    </dxf>
    <dxf>
      <fill>
        <patternFill patternType="solid">
          <fgColor indexed="64"/>
          <bgColor theme="5" tint="0.59996337778862885"/>
        </patternFill>
      </fill>
    </dxf>
    <dxf>
      <fill>
        <patternFill patternType="solid">
          <fgColor indexed="64"/>
          <bgColor theme="5" tint="0.59996337778862885"/>
        </patternFill>
      </fill>
    </dxf>
    <dxf>
      <fill>
        <patternFill patternType="solid">
          <fgColor indexed="64"/>
          <bgColor theme="5" tint="0.59996337778862885"/>
        </patternFill>
      </fill>
    </dxf>
    <dxf>
      <fill>
        <patternFill patternType="solid">
          <fgColor indexed="64"/>
          <bgColor theme="5" tint="0.59996337778862885"/>
        </patternFill>
      </fill>
    </dxf>
    <dxf>
      <fill>
        <patternFill patternType="solid">
          <fgColor indexed="64"/>
          <bgColor theme="5" tint="0.59996337778862885"/>
        </patternFill>
      </fill>
    </dxf>
    <dxf>
      <fill>
        <patternFill patternType="solid">
          <fgColor indexed="64"/>
          <bgColor theme="5" tint="0.59996337778862885"/>
        </patternFill>
      </fill>
    </dxf>
    <dxf>
      <fill>
        <patternFill patternType="solid">
          <fgColor indexed="64"/>
          <bgColor theme="5" tint="0.59996337778862885"/>
        </patternFill>
      </fill>
    </dxf>
    <dxf>
      <fill>
        <patternFill patternType="solid">
          <fgColor indexed="64"/>
          <bgColor theme="5" tint="0.59996337778862885"/>
        </patternFill>
      </fill>
    </dxf>
    <dxf>
      <fill>
        <patternFill patternType="solid">
          <fgColor indexed="64"/>
          <bgColor theme="5" tint="0.59996337778862885"/>
        </patternFill>
      </fill>
    </dxf>
    <dxf>
      <fill>
        <patternFill patternType="solid">
          <fgColor indexed="64"/>
          <bgColor theme="5" tint="0.59996337778862885"/>
        </patternFill>
      </fill>
    </dxf>
    <dxf>
      <fill>
        <patternFill patternType="solid">
          <fgColor indexed="64"/>
          <bgColor theme="5" tint="0.59996337778862885"/>
        </patternFill>
      </fill>
    </dxf>
    <dxf>
      <fill>
        <patternFill patternType="solid">
          <fgColor indexed="64"/>
          <bgColor theme="5" tint="0.59996337778862885"/>
        </patternFill>
      </fill>
    </dxf>
    <dxf>
      <fill>
        <patternFill patternType="solid">
          <fgColor indexed="64"/>
          <bgColor theme="5" tint="0.59996337778862885"/>
        </patternFill>
      </fill>
    </dxf>
    <dxf>
      <fill>
        <patternFill patternType="solid">
          <fgColor indexed="64"/>
          <bgColor theme="5" tint="0.59996337778862885"/>
        </patternFill>
      </fill>
    </dxf>
    <dxf>
      <fill>
        <patternFill patternType="solid">
          <fgColor indexed="64"/>
          <bgColor theme="5" tint="0.59996337778862885"/>
        </patternFill>
      </fill>
    </dxf>
    <dxf>
      <fill>
        <patternFill patternType="solid">
          <fgColor indexed="64"/>
          <bgColor theme="5" tint="0.59996337778862885"/>
        </patternFill>
      </fill>
    </dxf>
    <dxf>
      <fill>
        <patternFill patternType="solid">
          <fgColor indexed="64"/>
          <bgColor theme="5" tint="0.59996337778862885"/>
        </patternFill>
      </fill>
    </dxf>
    <dxf>
      <fill>
        <patternFill patternType="solid">
          <fgColor indexed="64"/>
          <bgColor theme="5" tint="0.59996337778862885"/>
        </patternFill>
      </fill>
    </dxf>
    <dxf>
      <fill>
        <patternFill patternType="solid">
          <fgColor indexed="64"/>
          <bgColor theme="5" tint="0.59996337778862885"/>
        </patternFill>
      </fill>
    </dxf>
    <dxf>
      <fill>
        <patternFill patternType="solid">
          <fgColor indexed="64"/>
          <bgColor theme="5" tint="0.59996337778862885"/>
        </patternFill>
      </fill>
    </dxf>
    <dxf>
      <fill>
        <patternFill patternType="solid">
          <fgColor indexed="64"/>
          <bgColor theme="5" tint="0.59996337778862885"/>
        </patternFill>
      </fill>
    </dxf>
    <dxf>
      <fill>
        <patternFill patternType="solid">
          <fgColor indexed="64"/>
          <bgColor theme="5" tint="0.59996337778862885"/>
        </patternFill>
      </fill>
    </dxf>
    <dxf>
      <fill>
        <patternFill patternType="solid">
          <fgColor indexed="64"/>
          <bgColor theme="5" tint="0.59996337778862885"/>
        </patternFill>
      </fill>
    </dxf>
    <dxf>
      <fill>
        <patternFill patternType="solid">
          <fgColor indexed="64"/>
          <bgColor theme="5" tint="0.59996337778862885"/>
        </patternFill>
      </fill>
    </dxf>
    <dxf>
      <fill>
        <patternFill patternType="solid">
          <fgColor indexed="64"/>
          <bgColor theme="5" tint="0.59996337778862885"/>
        </patternFill>
      </fill>
    </dxf>
    <dxf>
      <fill>
        <patternFill patternType="solid">
          <fgColor indexed="64"/>
          <bgColor theme="5" tint="0.59996337778862885"/>
        </patternFill>
      </fill>
    </dxf>
    <dxf>
      <fill>
        <patternFill patternType="solid">
          <fgColor indexed="64"/>
          <bgColor theme="5" tint="0.59996337778862885"/>
        </patternFill>
      </fill>
    </dxf>
    <dxf>
      <fill>
        <patternFill patternType="solid">
          <fgColor indexed="64"/>
          <bgColor theme="5" tint="0.59996337778862885"/>
        </patternFill>
      </fill>
    </dxf>
    <dxf>
      <fill>
        <patternFill patternType="solid">
          <fgColor indexed="64"/>
          <bgColor theme="5" tint="0.59996337778862885"/>
        </patternFill>
      </fill>
    </dxf>
    <dxf>
      <fill>
        <patternFill patternType="solid">
          <fgColor indexed="64"/>
          <bgColor theme="5" tint="0.59996337778862885"/>
        </patternFill>
      </fill>
    </dxf>
    <dxf>
      <fill>
        <patternFill patternType="solid">
          <fgColor indexed="64"/>
          <bgColor theme="5" tint="0.59996337778862885"/>
        </patternFill>
      </fill>
    </dxf>
    <dxf>
      <fill>
        <patternFill patternType="solid">
          <fgColor indexed="64"/>
          <bgColor theme="5" tint="0.59996337778862885"/>
        </patternFill>
      </fill>
    </dxf>
    <dxf>
      <fill>
        <patternFill patternType="solid">
          <fgColor indexed="64"/>
          <bgColor theme="5" tint="0.59996337778862885"/>
        </patternFill>
      </fill>
    </dxf>
    <dxf>
      <fill>
        <patternFill patternType="solid">
          <fgColor indexed="64"/>
          <bgColor theme="5" tint="0.59996337778862885"/>
        </patternFill>
      </fill>
    </dxf>
    <dxf>
      <fill>
        <patternFill patternType="solid">
          <fgColor indexed="64"/>
          <bgColor theme="5" tint="0.59996337778862885"/>
        </patternFill>
      </fill>
    </dxf>
    <dxf>
      <fill>
        <patternFill patternType="solid">
          <fgColor indexed="64"/>
          <bgColor theme="5" tint="0.59996337778862885"/>
        </patternFill>
      </fill>
    </dxf>
    <dxf>
      <fill>
        <patternFill patternType="solid">
          <fgColor indexed="64"/>
          <bgColor theme="5" tint="0.59996337778862885"/>
        </patternFill>
      </fill>
    </dxf>
    <dxf>
      <fill>
        <patternFill patternType="solid">
          <fgColor indexed="64"/>
          <bgColor theme="5" tint="0.59996337778862885"/>
        </patternFill>
      </fill>
    </dxf>
    <dxf>
      <fill>
        <patternFill patternType="solid">
          <fgColor indexed="64"/>
          <bgColor theme="5" tint="0.59996337778862885"/>
        </patternFill>
      </fill>
    </dxf>
    <dxf>
      <fill>
        <patternFill patternType="solid">
          <fgColor indexed="64"/>
          <bgColor theme="5" tint="0.59996337778862885"/>
        </patternFill>
      </fill>
    </dxf>
    <dxf>
      <fill>
        <patternFill patternType="solid">
          <fgColor indexed="64"/>
          <bgColor theme="5" tint="0.59996337778862885"/>
        </patternFill>
      </fill>
    </dxf>
    <dxf>
      <fill>
        <patternFill patternType="solid">
          <fgColor indexed="64"/>
          <bgColor theme="5" tint="0.59996337778862885"/>
        </patternFill>
      </fill>
    </dxf>
    <dxf>
      <fill>
        <patternFill patternType="solid">
          <fgColor indexed="64"/>
          <bgColor theme="5" tint="0.59996337778862885"/>
        </patternFill>
      </fill>
    </dxf>
    <dxf>
      <fill>
        <patternFill patternType="solid">
          <fgColor indexed="64"/>
          <bgColor theme="5" tint="0.59996337778862885"/>
        </patternFill>
      </fill>
    </dxf>
    <dxf>
      <fill>
        <patternFill patternType="solid">
          <fgColor indexed="64"/>
          <bgColor theme="5" tint="0.59996337778862885"/>
        </patternFill>
      </fill>
    </dxf>
    <dxf>
      <fill>
        <patternFill patternType="solid">
          <fgColor indexed="64"/>
          <bgColor theme="5" tint="0.59996337778862885"/>
        </patternFill>
      </fill>
    </dxf>
    <dxf>
      <fill>
        <patternFill patternType="solid">
          <fgColor indexed="64"/>
          <bgColor theme="5" tint="0.59996337778862885"/>
        </patternFill>
      </fill>
    </dxf>
    <dxf>
      <fill>
        <patternFill patternType="solid">
          <fgColor indexed="64"/>
          <bgColor theme="5" tint="0.59996337778862885"/>
        </patternFill>
      </fill>
    </dxf>
    <dxf>
      <fill>
        <patternFill patternType="solid">
          <fgColor indexed="64"/>
          <bgColor theme="5" tint="0.59996337778862885"/>
        </patternFill>
      </fill>
    </dxf>
    <dxf>
      <fill>
        <patternFill patternType="solid">
          <fgColor indexed="64"/>
          <bgColor theme="5" tint="0.59996337778862885"/>
        </patternFill>
      </fill>
    </dxf>
    <dxf>
      <fill>
        <patternFill patternType="solid">
          <fgColor indexed="64"/>
          <bgColor theme="5" tint="0.59996337778862885"/>
        </patternFill>
      </fill>
    </dxf>
    <dxf>
      <fill>
        <patternFill patternType="solid">
          <fgColor indexed="64"/>
          <bgColor theme="5" tint="0.59996337778862885"/>
        </patternFill>
      </fill>
    </dxf>
    <dxf>
      <fill>
        <patternFill patternType="solid">
          <fgColor indexed="64"/>
          <bgColor theme="5" tint="0.59996337778862885"/>
        </patternFill>
      </fill>
    </dxf>
    <dxf>
      <fill>
        <patternFill patternType="solid">
          <fgColor indexed="64"/>
          <bgColor theme="5" tint="0.59996337778862885"/>
        </patternFill>
      </fill>
    </dxf>
    <dxf>
      <fill>
        <patternFill patternType="solid">
          <fgColor indexed="64"/>
          <bgColor theme="5" tint="0.59996337778862885"/>
        </patternFill>
      </fill>
    </dxf>
    <dxf>
      <fill>
        <patternFill patternType="solid">
          <fgColor indexed="64"/>
          <bgColor theme="5" tint="0.59996337778862885"/>
        </patternFill>
      </fill>
    </dxf>
    <dxf>
      <fill>
        <patternFill patternType="solid">
          <fgColor indexed="64"/>
          <bgColor theme="5" tint="0.59996337778862885"/>
        </patternFill>
      </fill>
    </dxf>
    <dxf>
      <fill>
        <patternFill patternType="solid">
          <fgColor indexed="64"/>
          <bgColor theme="5" tint="0.59996337778862885"/>
        </patternFill>
      </fill>
    </dxf>
    <dxf>
      <fill>
        <patternFill patternType="solid">
          <fgColor indexed="64"/>
          <bgColor theme="5" tint="0.59996337778862885"/>
        </patternFill>
      </fill>
    </dxf>
    <dxf>
      <fill>
        <patternFill patternType="solid">
          <fgColor indexed="64"/>
          <bgColor theme="5" tint="0.59996337778862885"/>
        </patternFill>
      </fill>
    </dxf>
    <dxf>
      <fill>
        <patternFill patternType="solid">
          <fgColor indexed="64"/>
          <bgColor theme="5" tint="0.59996337778862885"/>
        </patternFill>
      </fill>
    </dxf>
    <dxf>
      <fill>
        <patternFill patternType="solid">
          <fgColor indexed="64"/>
          <bgColor theme="5" tint="0.59996337778862885"/>
        </patternFill>
      </fill>
    </dxf>
    <dxf>
      <fill>
        <patternFill patternType="solid">
          <fgColor indexed="64"/>
          <bgColor theme="5" tint="0.59996337778862885"/>
        </patternFill>
      </fill>
    </dxf>
    <dxf>
      <fill>
        <patternFill patternType="solid">
          <fgColor indexed="64"/>
          <bgColor theme="5" tint="0.59996337778862885"/>
        </patternFill>
      </fill>
    </dxf>
    <dxf>
      <fill>
        <patternFill patternType="solid">
          <fgColor indexed="64"/>
          <bgColor theme="5" tint="0.59996337778862885"/>
        </patternFill>
      </fill>
    </dxf>
    <dxf>
      <fill>
        <patternFill patternType="solid">
          <fgColor indexed="64"/>
          <bgColor theme="5" tint="0.59996337778862885"/>
        </patternFill>
      </fill>
    </dxf>
  </dxfs>
  <tableStyles count="0" defaultTableStyle="TableStyleMedium2" defaultPivotStyle="PivotStyleLight16"/>
  <colors>
    <mruColors>
      <color rgb="FF99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3"/>
  <sheetViews>
    <sheetView topLeftCell="A16" workbookViewId="0">
      <selection activeCell="B28" sqref="B28"/>
    </sheetView>
  </sheetViews>
  <sheetFormatPr defaultRowHeight="15" x14ac:dyDescent="0.25"/>
  <cols>
    <col min="1" max="1" width="4.5703125" style="30" bestFit="1" customWidth="1"/>
    <col min="2" max="2" width="32.7109375" style="30" customWidth="1"/>
    <col min="3" max="3" width="71.42578125" style="30" customWidth="1"/>
    <col min="4" max="256" width="9.140625" style="30"/>
    <col min="257" max="257" width="4.5703125" style="30" bestFit="1" customWidth="1"/>
    <col min="258" max="258" width="32.7109375" style="30" customWidth="1"/>
    <col min="259" max="259" width="71.42578125" style="30" customWidth="1"/>
    <col min="260" max="512" width="9.140625" style="30"/>
    <col min="513" max="513" width="4.5703125" style="30" bestFit="1" customWidth="1"/>
    <col min="514" max="514" width="32.7109375" style="30" customWidth="1"/>
    <col min="515" max="515" width="71.42578125" style="30" customWidth="1"/>
    <col min="516" max="768" width="9.140625" style="30"/>
    <col min="769" max="769" width="4.5703125" style="30" bestFit="1" customWidth="1"/>
    <col min="770" max="770" width="32.7109375" style="30" customWidth="1"/>
    <col min="771" max="771" width="71.42578125" style="30" customWidth="1"/>
    <col min="772" max="1024" width="9.140625" style="30"/>
    <col min="1025" max="1025" width="4.5703125" style="30" bestFit="1" customWidth="1"/>
    <col min="1026" max="1026" width="32.7109375" style="30" customWidth="1"/>
    <col min="1027" max="1027" width="71.42578125" style="30" customWidth="1"/>
    <col min="1028" max="1280" width="9.140625" style="30"/>
    <col min="1281" max="1281" width="4.5703125" style="30" bestFit="1" customWidth="1"/>
    <col min="1282" max="1282" width="32.7109375" style="30" customWidth="1"/>
    <col min="1283" max="1283" width="71.42578125" style="30" customWidth="1"/>
    <col min="1284" max="1536" width="9.140625" style="30"/>
    <col min="1537" max="1537" width="4.5703125" style="30" bestFit="1" customWidth="1"/>
    <col min="1538" max="1538" width="32.7109375" style="30" customWidth="1"/>
    <col min="1539" max="1539" width="71.42578125" style="30" customWidth="1"/>
    <col min="1540" max="1792" width="9.140625" style="30"/>
    <col min="1793" max="1793" width="4.5703125" style="30" bestFit="1" customWidth="1"/>
    <col min="1794" max="1794" width="32.7109375" style="30" customWidth="1"/>
    <col min="1795" max="1795" width="71.42578125" style="30" customWidth="1"/>
    <col min="1796" max="2048" width="9.140625" style="30"/>
    <col min="2049" max="2049" width="4.5703125" style="30" bestFit="1" customWidth="1"/>
    <col min="2050" max="2050" width="32.7109375" style="30" customWidth="1"/>
    <col min="2051" max="2051" width="71.42578125" style="30" customWidth="1"/>
    <col min="2052" max="2304" width="9.140625" style="30"/>
    <col min="2305" max="2305" width="4.5703125" style="30" bestFit="1" customWidth="1"/>
    <col min="2306" max="2306" width="32.7109375" style="30" customWidth="1"/>
    <col min="2307" max="2307" width="71.42578125" style="30" customWidth="1"/>
    <col min="2308" max="2560" width="9.140625" style="30"/>
    <col min="2561" max="2561" width="4.5703125" style="30" bestFit="1" customWidth="1"/>
    <col min="2562" max="2562" width="32.7109375" style="30" customWidth="1"/>
    <col min="2563" max="2563" width="71.42578125" style="30" customWidth="1"/>
    <col min="2564" max="2816" width="9.140625" style="30"/>
    <col min="2817" max="2817" width="4.5703125" style="30" bestFit="1" customWidth="1"/>
    <col min="2818" max="2818" width="32.7109375" style="30" customWidth="1"/>
    <col min="2819" max="2819" width="71.42578125" style="30" customWidth="1"/>
    <col min="2820" max="3072" width="9.140625" style="30"/>
    <col min="3073" max="3073" width="4.5703125" style="30" bestFit="1" customWidth="1"/>
    <col min="3074" max="3074" width="32.7109375" style="30" customWidth="1"/>
    <col min="3075" max="3075" width="71.42578125" style="30" customWidth="1"/>
    <col min="3076" max="3328" width="9.140625" style="30"/>
    <col min="3329" max="3329" width="4.5703125" style="30" bestFit="1" customWidth="1"/>
    <col min="3330" max="3330" width="32.7109375" style="30" customWidth="1"/>
    <col min="3331" max="3331" width="71.42578125" style="30" customWidth="1"/>
    <col min="3332" max="3584" width="9.140625" style="30"/>
    <col min="3585" max="3585" width="4.5703125" style="30" bestFit="1" customWidth="1"/>
    <col min="3586" max="3586" width="32.7109375" style="30" customWidth="1"/>
    <col min="3587" max="3587" width="71.42578125" style="30" customWidth="1"/>
    <col min="3588" max="3840" width="9.140625" style="30"/>
    <col min="3841" max="3841" width="4.5703125" style="30" bestFit="1" customWidth="1"/>
    <col min="3842" max="3842" width="32.7109375" style="30" customWidth="1"/>
    <col min="3843" max="3843" width="71.42578125" style="30" customWidth="1"/>
    <col min="3844" max="4096" width="9.140625" style="30"/>
    <col min="4097" max="4097" width="4.5703125" style="30" bestFit="1" customWidth="1"/>
    <col min="4098" max="4098" width="32.7109375" style="30" customWidth="1"/>
    <col min="4099" max="4099" width="71.42578125" style="30" customWidth="1"/>
    <col min="4100" max="4352" width="9.140625" style="30"/>
    <col min="4353" max="4353" width="4.5703125" style="30" bestFit="1" customWidth="1"/>
    <col min="4354" max="4354" width="32.7109375" style="30" customWidth="1"/>
    <col min="4355" max="4355" width="71.42578125" style="30" customWidth="1"/>
    <col min="4356" max="4608" width="9.140625" style="30"/>
    <col min="4609" max="4609" width="4.5703125" style="30" bestFit="1" customWidth="1"/>
    <col min="4610" max="4610" width="32.7109375" style="30" customWidth="1"/>
    <col min="4611" max="4611" width="71.42578125" style="30" customWidth="1"/>
    <col min="4612" max="4864" width="9.140625" style="30"/>
    <col min="4865" max="4865" width="4.5703125" style="30" bestFit="1" customWidth="1"/>
    <col min="4866" max="4866" width="32.7109375" style="30" customWidth="1"/>
    <col min="4867" max="4867" width="71.42578125" style="30" customWidth="1"/>
    <col min="4868" max="5120" width="9.140625" style="30"/>
    <col min="5121" max="5121" width="4.5703125" style="30" bestFit="1" customWidth="1"/>
    <col min="5122" max="5122" width="32.7109375" style="30" customWidth="1"/>
    <col min="5123" max="5123" width="71.42578125" style="30" customWidth="1"/>
    <col min="5124" max="5376" width="9.140625" style="30"/>
    <col min="5377" max="5377" width="4.5703125" style="30" bestFit="1" customWidth="1"/>
    <col min="5378" max="5378" width="32.7109375" style="30" customWidth="1"/>
    <col min="5379" max="5379" width="71.42578125" style="30" customWidth="1"/>
    <col min="5380" max="5632" width="9.140625" style="30"/>
    <col min="5633" max="5633" width="4.5703125" style="30" bestFit="1" customWidth="1"/>
    <col min="5634" max="5634" width="32.7109375" style="30" customWidth="1"/>
    <col min="5635" max="5635" width="71.42578125" style="30" customWidth="1"/>
    <col min="5636" max="5888" width="9.140625" style="30"/>
    <col min="5889" max="5889" width="4.5703125" style="30" bestFit="1" customWidth="1"/>
    <col min="5890" max="5890" width="32.7109375" style="30" customWidth="1"/>
    <col min="5891" max="5891" width="71.42578125" style="30" customWidth="1"/>
    <col min="5892" max="6144" width="9.140625" style="30"/>
    <col min="6145" max="6145" width="4.5703125" style="30" bestFit="1" customWidth="1"/>
    <col min="6146" max="6146" width="32.7109375" style="30" customWidth="1"/>
    <col min="6147" max="6147" width="71.42578125" style="30" customWidth="1"/>
    <col min="6148" max="6400" width="9.140625" style="30"/>
    <col min="6401" max="6401" width="4.5703125" style="30" bestFit="1" customWidth="1"/>
    <col min="6402" max="6402" width="32.7109375" style="30" customWidth="1"/>
    <col min="6403" max="6403" width="71.42578125" style="30" customWidth="1"/>
    <col min="6404" max="6656" width="9.140625" style="30"/>
    <col min="6657" max="6657" width="4.5703125" style="30" bestFit="1" customWidth="1"/>
    <col min="6658" max="6658" width="32.7109375" style="30" customWidth="1"/>
    <col min="6659" max="6659" width="71.42578125" style="30" customWidth="1"/>
    <col min="6660" max="6912" width="9.140625" style="30"/>
    <col min="6913" max="6913" width="4.5703125" style="30" bestFit="1" customWidth="1"/>
    <col min="6914" max="6914" width="32.7109375" style="30" customWidth="1"/>
    <col min="6915" max="6915" width="71.42578125" style="30" customWidth="1"/>
    <col min="6916" max="7168" width="9.140625" style="30"/>
    <col min="7169" max="7169" width="4.5703125" style="30" bestFit="1" customWidth="1"/>
    <col min="7170" max="7170" width="32.7109375" style="30" customWidth="1"/>
    <col min="7171" max="7171" width="71.42578125" style="30" customWidth="1"/>
    <col min="7172" max="7424" width="9.140625" style="30"/>
    <col min="7425" max="7425" width="4.5703125" style="30" bestFit="1" customWidth="1"/>
    <col min="7426" max="7426" width="32.7109375" style="30" customWidth="1"/>
    <col min="7427" max="7427" width="71.42578125" style="30" customWidth="1"/>
    <col min="7428" max="7680" width="9.140625" style="30"/>
    <col min="7681" max="7681" width="4.5703125" style="30" bestFit="1" customWidth="1"/>
    <col min="7682" max="7682" width="32.7109375" style="30" customWidth="1"/>
    <col min="7683" max="7683" width="71.42578125" style="30" customWidth="1"/>
    <col min="7684" max="7936" width="9.140625" style="30"/>
    <col min="7937" max="7937" width="4.5703125" style="30" bestFit="1" customWidth="1"/>
    <col min="7938" max="7938" width="32.7109375" style="30" customWidth="1"/>
    <col min="7939" max="7939" width="71.42578125" style="30" customWidth="1"/>
    <col min="7940" max="8192" width="9.140625" style="30"/>
    <col min="8193" max="8193" width="4.5703125" style="30" bestFit="1" customWidth="1"/>
    <col min="8194" max="8194" width="32.7109375" style="30" customWidth="1"/>
    <col min="8195" max="8195" width="71.42578125" style="30" customWidth="1"/>
    <col min="8196" max="8448" width="9.140625" style="30"/>
    <col min="8449" max="8449" width="4.5703125" style="30" bestFit="1" customWidth="1"/>
    <col min="8450" max="8450" width="32.7109375" style="30" customWidth="1"/>
    <col min="8451" max="8451" width="71.42578125" style="30" customWidth="1"/>
    <col min="8452" max="8704" width="9.140625" style="30"/>
    <col min="8705" max="8705" width="4.5703125" style="30" bestFit="1" customWidth="1"/>
    <col min="8706" max="8706" width="32.7109375" style="30" customWidth="1"/>
    <col min="8707" max="8707" width="71.42578125" style="30" customWidth="1"/>
    <col min="8708" max="8960" width="9.140625" style="30"/>
    <col min="8961" max="8961" width="4.5703125" style="30" bestFit="1" customWidth="1"/>
    <col min="8962" max="8962" width="32.7109375" style="30" customWidth="1"/>
    <col min="8963" max="8963" width="71.42578125" style="30" customWidth="1"/>
    <col min="8964" max="9216" width="9.140625" style="30"/>
    <col min="9217" max="9217" width="4.5703125" style="30" bestFit="1" customWidth="1"/>
    <col min="9218" max="9218" width="32.7109375" style="30" customWidth="1"/>
    <col min="9219" max="9219" width="71.42578125" style="30" customWidth="1"/>
    <col min="9220" max="9472" width="9.140625" style="30"/>
    <col min="9473" max="9473" width="4.5703125" style="30" bestFit="1" customWidth="1"/>
    <col min="9474" max="9474" width="32.7109375" style="30" customWidth="1"/>
    <col min="9475" max="9475" width="71.42578125" style="30" customWidth="1"/>
    <col min="9476" max="9728" width="9.140625" style="30"/>
    <col min="9729" max="9729" width="4.5703125" style="30" bestFit="1" customWidth="1"/>
    <col min="9730" max="9730" width="32.7109375" style="30" customWidth="1"/>
    <col min="9731" max="9731" width="71.42578125" style="30" customWidth="1"/>
    <col min="9732" max="9984" width="9.140625" style="30"/>
    <col min="9985" max="9985" width="4.5703125" style="30" bestFit="1" customWidth="1"/>
    <col min="9986" max="9986" width="32.7109375" style="30" customWidth="1"/>
    <col min="9987" max="9987" width="71.42578125" style="30" customWidth="1"/>
    <col min="9988" max="10240" width="9.140625" style="30"/>
    <col min="10241" max="10241" width="4.5703125" style="30" bestFit="1" customWidth="1"/>
    <col min="10242" max="10242" width="32.7109375" style="30" customWidth="1"/>
    <col min="10243" max="10243" width="71.42578125" style="30" customWidth="1"/>
    <col min="10244" max="10496" width="9.140625" style="30"/>
    <col min="10497" max="10497" width="4.5703125" style="30" bestFit="1" customWidth="1"/>
    <col min="10498" max="10498" width="32.7109375" style="30" customWidth="1"/>
    <col min="10499" max="10499" width="71.42578125" style="30" customWidth="1"/>
    <col min="10500" max="10752" width="9.140625" style="30"/>
    <col min="10753" max="10753" width="4.5703125" style="30" bestFit="1" customWidth="1"/>
    <col min="10754" max="10754" width="32.7109375" style="30" customWidth="1"/>
    <col min="10755" max="10755" width="71.42578125" style="30" customWidth="1"/>
    <col min="10756" max="11008" width="9.140625" style="30"/>
    <col min="11009" max="11009" width="4.5703125" style="30" bestFit="1" customWidth="1"/>
    <col min="11010" max="11010" width="32.7109375" style="30" customWidth="1"/>
    <col min="11011" max="11011" width="71.42578125" style="30" customWidth="1"/>
    <col min="11012" max="11264" width="9.140625" style="30"/>
    <col min="11265" max="11265" width="4.5703125" style="30" bestFit="1" customWidth="1"/>
    <col min="11266" max="11266" width="32.7109375" style="30" customWidth="1"/>
    <col min="11267" max="11267" width="71.42578125" style="30" customWidth="1"/>
    <col min="11268" max="11520" width="9.140625" style="30"/>
    <col min="11521" max="11521" width="4.5703125" style="30" bestFit="1" customWidth="1"/>
    <col min="11522" max="11522" width="32.7109375" style="30" customWidth="1"/>
    <col min="11523" max="11523" width="71.42578125" style="30" customWidth="1"/>
    <col min="11524" max="11776" width="9.140625" style="30"/>
    <col min="11777" max="11777" width="4.5703125" style="30" bestFit="1" customWidth="1"/>
    <col min="11778" max="11778" width="32.7109375" style="30" customWidth="1"/>
    <col min="11779" max="11779" width="71.42578125" style="30" customWidth="1"/>
    <col min="11780" max="12032" width="9.140625" style="30"/>
    <col min="12033" max="12033" width="4.5703125" style="30" bestFit="1" customWidth="1"/>
    <col min="12034" max="12034" width="32.7109375" style="30" customWidth="1"/>
    <col min="12035" max="12035" width="71.42578125" style="30" customWidth="1"/>
    <col min="12036" max="12288" width="9.140625" style="30"/>
    <col min="12289" max="12289" width="4.5703125" style="30" bestFit="1" customWidth="1"/>
    <col min="12290" max="12290" width="32.7109375" style="30" customWidth="1"/>
    <col min="12291" max="12291" width="71.42578125" style="30" customWidth="1"/>
    <col min="12292" max="12544" width="9.140625" style="30"/>
    <col min="12545" max="12545" width="4.5703125" style="30" bestFit="1" customWidth="1"/>
    <col min="12546" max="12546" width="32.7109375" style="30" customWidth="1"/>
    <col min="12547" max="12547" width="71.42578125" style="30" customWidth="1"/>
    <col min="12548" max="12800" width="9.140625" style="30"/>
    <col min="12801" max="12801" width="4.5703125" style="30" bestFit="1" customWidth="1"/>
    <col min="12802" max="12802" width="32.7109375" style="30" customWidth="1"/>
    <col min="12803" max="12803" width="71.42578125" style="30" customWidth="1"/>
    <col min="12804" max="13056" width="9.140625" style="30"/>
    <col min="13057" max="13057" width="4.5703125" style="30" bestFit="1" customWidth="1"/>
    <col min="13058" max="13058" width="32.7109375" style="30" customWidth="1"/>
    <col min="13059" max="13059" width="71.42578125" style="30" customWidth="1"/>
    <col min="13060" max="13312" width="9.140625" style="30"/>
    <col min="13313" max="13313" width="4.5703125" style="30" bestFit="1" customWidth="1"/>
    <col min="13314" max="13314" width="32.7109375" style="30" customWidth="1"/>
    <col min="13315" max="13315" width="71.42578125" style="30" customWidth="1"/>
    <col min="13316" max="13568" width="9.140625" style="30"/>
    <col min="13569" max="13569" width="4.5703125" style="30" bestFit="1" customWidth="1"/>
    <col min="13570" max="13570" width="32.7109375" style="30" customWidth="1"/>
    <col min="13571" max="13571" width="71.42578125" style="30" customWidth="1"/>
    <col min="13572" max="13824" width="9.140625" style="30"/>
    <col min="13825" max="13825" width="4.5703125" style="30" bestFit="1" customWidth="1"/>
    <col min="13826" max="13826" width="32.7109375" style="30" customWidth="1"/>
    <col min="13827" max="13827" width="71.42578125" style="30" customWidth="1"/>
    <col min="13828" max="14080" width="9.140625" style="30"/>
    <col min="14081" max="14081" width="4.5703125" style="30" bestFit="1" customWidth="1"/>
    <col min="14082" max="14082" width="32.7109375" style="30" customWidth="1"/>
    <col min="14083" max="14083" width="71.42578125" style="30" customWidth="1"/>
    <col min="14084" max="14336" width="9.140625" style="30"/>
    <col min="14337" max="14337" width="4.5703125" style="30" bestFit="1" customWidth="1"/>
    <col min="14338" max="14338" width="32.7109375" style="30" customWidth="1"/>
    <col min="14339" max="14339" width="71.42578125" style="30" customWidth="1"/>
    <col min="14340" max="14592" width="9.140625" style="30"/>
    <col min="14593" max="14593" width="4.5703125" style="30" bestFit="1" customWidth="1"/>
    <col min="14594" max="14594" width="32.7109375" style="30" customWidth="1"/>
    <col min="14595" max="14595" width="71.42578125" style="30" customWidth="1"/>
    <col min="14596" max="14848" width="9.140625" style="30"/>
    <col min="14849" max="14849" width="4.5703125" style="30" bestFit="1" customWidth="1"/>
    <col min="14850" max="14850" width="32.7109375" style="30" customWidth="1"/>
    <col min="14851" max="14851" width="71.42578125" style="30" customWidth="1"/>
    <col min="14852" max="15104" width="9.140625" style="30"/>
    <col min="15105" max="15105" width="4.5703125" style="30" bestFit="1" customWidth="1"/>
    <col min="15106" max="15106" width="32.7109375" style="30" customWidth="1"/>
    <col min="15107" max="15107" width="71.42578125" style="30" customWidth="1"/>
    <col min="15108" max="15360" width="9.140625" style="30"/>
    <col min="15361" max="15361" width="4.5703125" style="30" bestFit="1" customWidth="1"/>
    <col min="15362" max="15362" width="32.7109375" style="30" customWidth="1"/>
    <col min="15363" max="15363" width="71.42578125" style="30" customWidth="1"/>
    <col min="15364" max="15616" width="9.140625" style="30"/>
    <col min="15617" max="15617" width="4.5703125" style="30" bestFit="1" customWidth="1"/>
    <col min="15618" max="15618" width="32.7109375" style="30" customWidth="1"/>
    <col min="15619" max="15619" width="71.42578125" style="30" customWidth="1"/>
    <col min="15620" max="15872" width="9.140625" style="30"/>
    <col min="15873" max="15873" width="4.5703125" style="30" bestFit="1" customWidth="1"/>
    <col min="15874" max="15874" width="32.7109375" style="30" customWidth="1"/>
    <col min="15875" max="15875" width="71.42578125" style="30" customWidth="1"/>
    <col min="15876" max="16128" width="9.140625" style="30"/>
    <col min="16129" max="16129" width="4.5703125" style="30" bestFit="1" customWidth="1"/>
    <col min="16130" max="16130" width="32.7109375" style="30" customWidth="1"/>
    <col min="16131" max="16131" width="71.42578125" style="30" customWidth="1"/>
    <col min="16132" max="16384" width="9.140625" style="30"/>
  </cols>
  <sheetData>
    <row r="1" spans="1:3" ht="30" x14ac:dyDescent="0.25">
      <c r="A1" s="117" t="s">
        <v>20</v>
      </c>
      <c r="B1" s="117"/>
      <c r="C1" s="117"/>
    </row>
    <row r="3" spans="1:3" x14ac:dyDescent="0.25">
      <c r="A3" s="31" t="s">
        <v>0</v>
      </c>
      <c r="B3" s="31" t="s">
        <v>21</v>
      </c>
      <c r="C3" s="31" t="s">
        <v>22</v>
      </c>
    </row>
    <row r="4" spans="1:3" x14ac:dyDescent="0.25">
      <c r="A4" s="32">
        <v>1</v>
      </c>
      <c r="B4" s="33" t="s">
        <v>1</v>
      </c>
      <c r="C4" s="33" t="s">
        <v>23</v>
      </c>
    </row>
    <row r="5" spans="1:3" x14ac:dyDescent="0.25">
      <c r="A5" s="32">
        <v>2</v>
      </c>
      <c r="B5" s="33" t="s">
        <v>24</v>
      </c>
      <c r="C5" s="34" t="s">
        <v>25</v>
      </c>
    </row>
    <row r="6" spans="1:3" x14ac:dyDescent="0.25">
      <c r="A6" s="32"/>
      <c r="B6" s="33"/>
      <c r="C6" s="34"/>
    </row>
    <row r="16" spans="1:3" ht="30" x14ac:dyDescent="0.25">
      <c r="A16" s="117" t="s">
        <v>26</v>
      </c>
      <c r="B16" s="117"/>
      <c r="C16" s="117"/>
    </row>
    <row r="18" spans="1:3" x14ac:dyDescent="0.25">
      <c r="A18" s="35" t="s">
        <v>0</v>
      </c>
      <c r="B18" s="35" t="s">
        <v>27</v>
      </c>
      <c r="C18" s="31" t="s">
        <v>28</v>
      </c>
    </row>
    <row r="19" spans="1:3" x14ac:dyDescent="0.25">
      <c r="A19" s="33">
        <v>1</v>
      </c>
      <c r="B19" s="33" t="s">
        <v>29</v>
      </c>
      <c r="C19" s="33" t="s">
        <v>30</v>
      </c>
    </row>
    <row r="20" spans="1:3" ht="45" x14ac:dyDescent="0.25">
      <c r="A20" s="33">
        <v>2</v>
      </c>
      <c r="B20" s="33" t="s">
        <v>31</v>
      </c>
      <c r="C20" s="34" t="s">
        <v>32</v>
      </c>
    </row>
    <row r="21" spans="1:3" ht="60" x14ac:dyDescent="0.25">
      <c r="A21" s="33">
        <v>3</v>
      </c>
      <c r="B21" s="33" t="s">
        <v>33</v>
      </c>
      <c r="C21" s="34" t="s">
        <v>34</v>
      </c>
    </row>
    <row r="22" spans="1:3" x14ac:dyDescent="0.25">
      <c r="A22" s="33">
        <v>4</v>
      </c>
      <c r="B22" s="33" t="s">
        <v>35</v>
      </c>
      <c r="C22" s="34" t="s">
        <v>36</v>
      </c>
    </row>
    <row r="23" spans="1:3" ht="30" x14ac:dyDescent="0.25">
      <c r="A23" s="33">
        <v>5</v>
      </c>
      <c r="B23" s="33" t="s">
        <v>37</v>
      </c>
      <c r="C23" s="34" t="s">
        <v>38</v>
      </c>
    </row>
  </sheetData>
  <mergeCells count="2">
    <mergeCell ref="A1:C1"/>
    <mergeCell ref="A16:C16"/>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
  <sheetViews>
    <sheetView zoomScale="90" zoomScaleNormal="90" workbookViewId="0">
      <selection activeCell="B7" sqref="B7"/>
    </sheetView>
  </sheetViews>
  <sheetFormatPr defaultRowHeight="15.75" x14ac:dyDescent="0.25"/>
  <cols>
    <col min="1" max="1" width="8.28515625" style="36" customWidth="1"/>
    <col min="2" max="2" width="44.42578125" style="36" customWidth="1"/>
    <col min="3" max="3" width="23.85546875" style="36" customWidth="1"/>
    <col min="4" max="4" width="43" style="36" customWidth="1"/>
    <col min="5" max="5" width="50.5703125" style="36" customWidth="1"/>
    <col min="6" max="256" width="9.140625" style="36"/>
    <col min="257" max="257" width="4.85546875" style="36" customWidth="1"/>
    <col min="258" max="258" width="44.42578125" style="36" customWidth="1"/>
    <col min="259" max="259" width="23.85546875" style="36" customWidth="1"/>
    <col min="260" max="260" width="43" style="36" customWidth="1"/>
    <col min="261" max="261" width="50.5703125" style="36" customWidth="1"/>
    <col min="262" max="512" width="9.140625" style="36"/>
    <col min="513" max="513" width="4.85546875" style="36" customWidth="1"/>
    <col min="514" max="514" width="44.42578125" style="36" customWidth="1"/>
    <col min="515" max="515" width="23.85546875" style="36" customWidth="1"/>
    <col min="516" max="516" width="43" style="36" customWidth="1"/>
    <col min="517" max="517" width="50.5703125" style="36" customWidth="1"/>
    <col min="518" max="768" width="9.140625" style="36"/>
    <col min="769" max="769" width="4.85546875" style="36" customWidth="1"/>
    <col min="770" max="770" width="44.42578125" style="36" customWidth="1"/>
    <col min="771" max="771" width="23.85546875" style="36" customWidth="1"/>
    <col min="772" max="772" width="43" style="36" customWidth="1"/>
    <col min="773" max="773" width="50.5703125" style="36" customWidth="1"/>
    <col min="774" max="1024" width="9.140625" style="36"/>
    <col min="1025" max="1025" width="4.85546875" style="36" customWidth="1"/>
    <col min="1026" max="1026" width="44.42578125" style="36" customWidth="1"/>
    <col min="1027" max="1027" width="23.85546875" style="36" customWidth="1"/>
    <col min="1028" max="1028" width="43" style="36" customWidth="1"/>
    <col min="1029" max="1029" width="50.5703125" style="36" customWidth="1"/>
    <col min="1030" max="1280" width="9.140625" style="36"/>
    <col min="1281" max="1281" width="4.85546875" style="36" customWidth="1"/>
    <col min="1282" max="1282" width="44.42578125" style="36" customWidth="1"/>
    <col min="1283" max="1283" width="23.85546875" style="36" customWidth="1"/>
    <col min="1284" max="1284" width="43" style="36" customWidth="1"/>
    <col min="1285" max="1285" width="50.5703125" style="36" customWidth="1"/>
    <col min="1286" max="1536" width="9.140625" style="36"/>
    <col min="1537" max="1537" width="4.85546875" style="36" customWidth="1"/>
    <col min="1538" max="1538" width="44.42578125" style="36" customWidth="1"/>
    <col min="1539" max="1539" width="23.85546875" style="36" customWidth="1"/>
    <col min="1540" max="1540" width="43" style="36" customWidth="1"/>
    <col min="1541" max="1541" width="50.5703125" style="36" customWidth="1"/>
    <col min="1542" max="1792" width="9.140625" style="36"/>
    <col min="1793" max="1793" width="4.85546875" style="36" customWidth="1"/>
    <col min="1794" max="1794" width="44.42578125" style="36" customWidth="1"/>
    <col min="1795" max="1795" width="23.85546875" style="36" customWidth="1"/>
    <col min="1796" max="1796" width="43" style="36" customWidth="1"/>
    <col min="1797" max="1797" width="50.5703125" style="36" customWidth="1"/>
    <col min="1798" max="2048" width="9.140625" style="36"/>
    <col min="2049" max="2049" width="4.85546875" style="36" customWidth="1"/>
    <col min="2050" max="2050" width="44.42578125" style="36" customWidth="1"/>
    <col min="2051" max="2051" width="23.85546875" style="36" customWidth="1"/>
    <col min="2052" max="2052" width="43" style="36" customWidth="1"/>
    <col min="2053" max="2053" width="50.5703125" style="36" customWidth="1"/>
    <col min="2054" max="2304" width="9.140625" style="36"/>
    <col min="2305" max="2305" width="4.85546875" style="36" customWidth="1"/>
    <col min="2306" max="2306" width="44.42578125" style="36" customWidth="1"/>
    <col min="2307" max="2307" width="23.85546875" style="36" customWidth="1"/>
    <col min="2308" max="2308" width="43" style="36" customWidth="1"/>
    <col min="2309" max="2309" width="50.5703125" style="36" customWidth="1"/>
    <col min="2310" max="2560" width="9.140625" style="36"/>
    <col min="2561" max="2561" width="4.85546875" style="36" customWidth="1"/>
    <col min="2562" max="2562" width="44.42578125" style="36" customWidth="1"/>
    <col min="2563" max="2563" width="23.85546875" style="36" customWidth="1"/>
    <col min="2564" max="2564" width="43" style="36" customWidth="1"/>
    <col min="2565" max="2565" width="50.5703125" style="36" customWidth="1"/>
    <col min="2566" max="2816" width="9.140625" style="36"/>
    <col min="2817" max="2817" width="4.85546875" style="36" customWidth="1"/>
    <col min="2818" max="2818" width="44.42578125" style="36" customWidth="1"/>
    <col min="2819" max="2819" width="23.85546875" style="36" customWidth="1"/>
    <col min="2820" max="2820" width="43" style="36" customWidth="1"/>
    <col min="2821" max="2821" width="50.5703125" style="36" customWidth="1"/>
    <col min="2822" max="3072" width="9.140625" style="36"/>
    <col min="3073" max="3073" width="4.85546875" style="36" customWidth="1"/>
    <col min="3074" max="3074" width="44.42578125" style="36" customWidth="1"/>
    <col min="3075" max="3075" width="23.85546875" style="36" customWidth="1"/>
    <col min="3076" max="3076" width="43" style="36" customWidth="1"/>
    <col min="3077" max="3077" width="50.5703125" style="36" customWidth="1"/>
    <col min="3078" max="3328" width="9.140625" style="36"/>
    <col min="3329" max="3329" width="4.85546875" style="36" customWidth="1"/>
    <col min="3330" max="3330" width="44.42578125" style="36" customWidth="1"/>
    <col min="3331" max="3331" width="23.85546875" style="36" customWidth="1"/>
    <col min="3332" max="3332" width="43" style="36" customWidth="1"/>
    <col min="3333" max="3333" width="50.5703125" style="36" customWidth="1"/>
    <col min="3334" max="3584" width="9.140625" style="36"/>
    <col min="3585" max="3585" width="4.85546875" style="36" customWidth="1"/>
    <col min="3586" max="3586" width="44.42578125" style="36" customWidth="1"/>
    <col min="3587" max="3587" width="23.85546875" style="36" customWidth="1"/>
    <col min="3588" max="3588" width="43" style="36" customWidth="1"/>
    <col min="3589" max="3589" width="50.5703125" style="36" customWidth="1"/>
    <col min="3590" max="3840" width="9.140625" style="36"/>
    <col min="3841" max="3841" width="4.85546875" style="36" customWidth="1"/>
    <col min="3842" max="3842" width="44.42578125" style="36" customWidth="1"/>
    <col min="3843" max="3843" width="23.85546875" style="36" customWidth="1"/>
    <col min="3844" max="3844" width="43" style="36" customWidth="1"/>
    <col min="3845" max="3845" width="50.5703125" style="36" customWidth="1"/>
    <col min="3846" max="4096" width="9.140625" style="36"/>
    <col min="4097" max="4097" width="4.85546875" style="36" customWidth="1"/>
    <col min="4098" max="4098" width="44.42578125" style="36" customWidth="1"/>
    <col min="4099" max="4099" width="23.85546875" style="36" customWidth="1"/>
    <col min="4100" max="4100" width="43" style="36" customWidth="1"/>
    <col min="4101" max="4101" width="50.5703125" style="36" customWidth="1"/>
    <col min="4102" max="4352" width="9.140625" style="36"/>
    <col min="4353" max="4353" width="4.85546875" style="36" customWidth="1"/>
    <col min="4354" max="4354" width="44.42578125" style="36" customWidth="1"/>
    <col min="4355" max="4355" width="23.85546875" style="36" customWidth="1"/>
    <col min="4356" max="4356" width="43" style="36" customWidth="1"/>
    <col min="4357" max="4357" width="50.5703125" style="36" customWidth="1"/>
    <col min="4358" max="4608" width="9.140625" style="36"/>
    <col min="4609" max="4609" width="4.85546875" style="36" customWidth="1"/>
    <col min="4610" max="4610" width="44.42578125" style="36" customWidth="1"/>
    <col min="4611" max="4611" width="23.85546875" style="36" customWidth="1"/>
    <col min="4612" max="4612" width="43" style="36" customWidth="1"/>
    <col min="4613" max="4613" width="50.5703125" style="36" customWidth="1"/>
    <col min="4614" max="4864" width="9.140625" style="36"/>
    <col min="4865" max="4865" width="4.85546875" style="36" customWidth="1"/>
    <col min="4866" max="4866" width="44.42578125" style="36" customWidth="1"/>
    <col min="4867" max="4867" width="23.85546875" style="36" customWidth="1"/>
    <col min="4868" max="4868" width="43" style="36" customWidth="1"/>
    <col min="4869" max="4869" width="50.5703125" style="36" customWidth="1"/>
    <col min="4870" max="5120" width="9.140625" style="36"/>
    <col min="5121" max="5121" width="4.85546875" style="36" customWidth="1"/>
    <col min="5122" max="5122" width="44.42578125" style="36" customWidth="1"/>
    <col min="5123" max="5123" width="23.85546875" style="36" customWidth="1"/>
    <col min="5124" max="5124" width="43" style="36" customWidth="1"/>
    <col min="5125" max="5125" width="50.5703125" style="36" customWidth="1"/>
    <col min="5126" max="5376" width="9.140625" style="36"/>
    <col min="5377" max="5377" width="4.85546875" style="36" customWidth="1"/>
    <col min="5378" max="5378" width="44.42578125" style="36" customWidth="1"/>
    <col min="5379" max="5379" width="23.85546875" style="36" customWidth="1"/>
    <col min="5380" max="5380" width="43" style="36" customWidth="1"/>
    <col min="5381" max="5381" width="50.5703125" style="36" customWidth="1"/>
    <col min="5382" max="5632" width="9.140625" style="36"/>
    <col min="5633" max="5633" width="4.85546875" style="36" customWidth="1"/>
    <col min="5634" max="5634" width="44.42578125" style="36" customWidth="1"/>
    <col min="5635" max="5635" width="23.85546875" style="36" customWidth="1"/>
    <col min="5636" max="5636" width="43" style="36" customWidth="1"/>
    <col min="5637" max="5637" width="50.5703125" style="36" customWidth="1"/>
    <col min="5638" max="5888" width="9.140625" style="36"/>
    <col min="5889" max="5889" width="4.85546875" style="36" customWidth="1"/>
    <col min="5890" max="5890" width="44.42578125" style="36" customWidth="1"/>
    <col min="5891" max="5891" width="23.85546875" style="36" customWidth="1"/>
    <col min="5892" max="5892" width="43" style="36" customWidth="1"/>
    <col min="5893" max="5893" width="50.5703125" style="36" customWidth="1"/>
    <col min="5894" max="6144" width="9.140625" style="36"/>
    <col min="6145" max="6145" width="4.85546875" style="36" customWidth="1"/>
    <col min="6146" max="6146" width="44.42578125" style="36" customWidth="1"/>
    <col min="6147" max="6147" width="23.85546875" style="36" customWidth="1"/>
    <col min="6148" max="6148" width="43" style="36" customWidth="1"/>
    <col min="6149" max="6149" width="50.5703125" style="36" customWidth="1"/>
    <col min="6150" max="6400" width="9.140625" style="36"/>
    <col min="6401" max="6401" width="4.85546875" style="36" customWidth="1"/>
    <col min="6402" max="6402" width="44.42578125" style="36" customWidth="1"/>
    <col min="6403" max="6403" width="23.85546875" style="36" customWidth="1"/>
    <col min="6404" max="6404" width="43" style="36" customWidth="1"/>
    <col min="6405" max="6405" width="50.5703125" style="36" customWidth="1"/>
    <col min="6406" max="6656" width="9.140625" style="36"/>
    <col min="6657" max="6657" width="4.85546875" style="36" customWidth="1"/>
    <col min="6658" max="6658" width="44.42578125" style="36" customWidth="1"/>
    <col min="6659" max="6659" width="23.85546875" style="36" customWidth="1"/>
    <col min="6660" max="6660" width="43" style="36" customWidth="1"/>
    <col min="6661" max="6661" width="50.5703125" style="36" customWidth="1"/>
    <col min="6662" max="6912" width="9.140625" style="36"/>
    <col min="6913" max="6913" width="4.85546875" style="36" customWidth="1"/>
    <col min="6914" max="6914" width="44.42578125" style="36" customWidth="1"/>
    <col min="6915" max="6915" width="23.85546875" style="36" customWidth="1"/>
    <col min="6916" max="6916" width="43" style="36" customWidth="1"/>
    <col min="6917" max="6917" width="50.5703125" style="36" customWidth="1"/>
    <col min="6918" max="7168" width="9.140625" style="36"/>
    <col min="7169" max="7169" width="4.85546875" style="36" customWidth="1"/>
    <col min="7170" max="7170" width="44.42578125" style="36" customWidth="1"/>
    <col min="7171" max="7171" width="23.85546875" style="36" customWidth="1"/>
    <col min="7172" max="7172" width="43" style="36" customWidth="1"/>
    <col min="7173" max="7173" width="50.5703125" style="36" customWidth="1"/>
    <col min="7174" max="7424" width="9.140625" style="36"/>
    <col min="7425" max="7425" width="4.85546875" style="36" customWidth="1"/>
    <col min="7426" max="7426" width="44.42578125" style="36" customWidth="1"/>
    <col min="7427" max="7427" width="23.85546875" style="36" customWidth="1"/>
    <col min="7428" max="7428" width="43" style="36" customWidth="1"/>
    <col min="7429" max="7429" width="50.5703125" style="36" customWidth="1"/>
    <col min="7430" max="7680" width="9.140625" style="36"/>
    <col min="7681" max="7681" width="4.85546875" style="36" customWidth="1"/>
    <col min="7682" max="7682" width="44.42578125" style="36" customWidth="1"/>
    <col min="7683" max="7683" width="23.85546875" style="36" customWidth="1"/>
    <col min="7684" max="7684" width="43" style="36" customWidth="1"/>
    <col min="7685" max="7685" width="50.5703125" style="36" customWidth="1"/>
    <col min="7686" max="7936" width="9.140625" style="36"/>
    <col min="7937" max="7937" width="4.85546875" style="36" customWidth="1"/>
    <col min="7938" max="7938" width="44.42578125" style="36" customWidth="1"/>
    <col min="7939" max="7939" width="23.85546875" style="36" customWidth="1"/>
    <col min="7940" max="7940" width="43" style="36" customWidth="1"/>
    <col min="7941" max="7941" width="50.5703125" style="36" customWidth="1"/>
    <col min="7942" max="8192" width="9.140625" style="36"/>
    <col min="8193" max="8193" width="4.85546875" style="36" customWidth="1"/>
    <col min="8194" max="8194" width="44.42578125" style="36" customWidth="1"/>
    <col min="8195" max="8195" width="23.85546875" style="36" customWidth="1"/>
    <col min="8196" max="8196" width="43" style="36" customWidth="1"/>
    <col min="8197" max="8197" width="50.5703125" style="36" customWidth="1"/>
    <col min="8198" max="8448" width="9.140625" style="36"/>
    <col min="8449" max="8449" width="4.85546875" style="36" customWidth="1"/>
    <col min="8450" max="8450" width="44.42578125" style="36" customWidth="1"/>
    <col min="8451" max="8451" width="23.85546875" style="36" customWidth="1"/>
    <col min="8452" max="8452" width="43" style="36" customWidth="1"/>
    <col min="8453" max="8453" width="50.5703125" style="36" customWidth="1"/>
    <col min="8454" max="8704" width="9.140625" style="36"/>
    <col min="8705" max="8705" width="4.85546875" style="36" customWidth="1"/>
    <col min="8706" max="8706" width="44.42578125" style="36" customWidth="1"/>
    <col min="8707" max="8707" width="23.85546875" style="36" customWidth="1"/>
    <col min="8708" max="8708" width="43" style="36" customWidth="1"/>
    <col min="8709" max="8709" width="50.5703125" style="36" customWidth="1"/>
    <col min="8710" max="8960" width="9.140625" style="36"/>
    <col min="8961" max="8961" width="4.85546875" style="36" customWidth="1"/>
    <col min="8962" max="8962" width="44.42578125" style="36" customWidth="1"/>
    <col min="8963" max="8963" width="23.85546875" style="36" customWidth="1"/>
    <col min="8964" max="8964" width="43" style="36" customWidth="1"/>
    <col min="8965" max="8965" width="50.5703125" style="36" customWidth="1"/>
    <col min="8966" max="9216" width="9.140625" style="36"/>
    <col min="9217" max="9217" width="4.85546875" style="36" customWidth="1"/>
    <col min="9218" max="9218" width="44.42578125" style="36" customWidth="1"/>
    <col min="9219" max="9219" width="23.85546875" style="36" customWidth="1"/>
    <col min="9220" max="9220" width="43" style="36" customWidth="1"/>
    <col min="9221" max="9221" width="50.5703125" style="36" customWidth="1"/>
    <col min="9222" max="9472" width="9.140625" style="36"/>
    <col min="9473" max="9473" width="4.85546875" style="36" customWidth="1"/>
    <col min="9474" max="9474" width="44.42578125" style="36" customWidth="1"/>
    <col min="9475" max="9475" width="23.85546875" style="36" customWidth="1"/>
    <col min="9476" max="9476" width="43" style="36" customWidth="1"/>
    <col min="9477" max="9477" width="50.5703125" style="36" customWidth="1"/>
    <col min="9478" max="9728" width="9.140625" style="36"/>
    <col min="9729" max="9729" width="4.85546875" style="36" customWidth="1"/>
    <col min="9730" max="9730" width="44.42578125" style="36" customWidth="1"/>
    <col min="9731" max="9731" width="23.85546875" style="36" customWidth="1"/>
    <col min="9732" max="9732" width="43" style="36" customWidth="1"/>
    <col min="9733" max="9733" width="50.5703125" style="36" customWidth="1"/>
    <col min="9734" max="9984" width="9.140625" style="36"/>
    <col min="9985" max="9985" width="4.85546875" style="36" customWidth="1"/>
    <col min="9986" max="9986" width="44.42578125" style="36" customWidth="1"/>
    <col min="9987" max="9987" width="23.85546875" style="36" customWidth="1"/>
    <col min="9988" max="9988" width="43" style="36" customWidth="1"/>
    <col min="9989" max="9989" width="50.5703125" style="36" customWidth="1"/>
    <col min="9990" max="10240" width="9.140625" style="36"/>
    <col min="10241" max="10241" width="4.85546875" style="36" customWidth="1"/>
    <col min="10242" max="10242" width="44.42578125" style="36" customWidth="1"/>
    <col min="10243" max="10243" width="23.85546875" style="36" customWidth="1"/>
    <col min="10244" max="10244" width="43" style="36" customWidth="1"/>
    <col min="10245" max="10245" width="50.5703125" style="36" customWidth="1"/>
    <col min="10246" max="10496" width="9.140625" style="36"/>
    <col min="10497" max="10497" width="4.85546875" style="36" customWidth="1"/>
    <col min="10498" max="10498" width="44.42578125" style="36" customWidth="1"/>
    <col min="10499" max="10499" width="23.85546875" style="36" customWidth="1"/>
    <col min="10500" max="10500" width="43" style="36" customWidth="1"/>
    <col min="10501" max="10501" width="50.5703125" style="36" customWidth="1"/>
    <col min="10502" max="10752" width="9.140625" style="36"/>
    <col min="10753" max="10753" width="4.85546875" style="36" customWidth="1"/>
    <col min="10754" max="10754" width="44.42578125" style="36" customWidth="1"/>
    <col min="10755" max="10755" width="23.85546875" style="36" customWidth="1"/>
    <col min="10756" max="10756" width="43" style="36" customWidth="1"/>
    <col min="10757" max="10757" width="50.5703125" style="36" customWidth="1"/>
    <col min="10758" max="11008" width="9.140625" style="36"/>
    <col min="11009" max="11009" width="4.85546875" style="36" customWidth="1"/>
    <col min="11010" max="11010" width="44.42578125" style="36" customWidth="1"/>
    <col min="11011" max="11011" width="23.85546875" style="36" customWidth="1"/>
    <col min="11012" max="11012" width="43" style="36" customWidth="1"/>
    <col min="11013" max="11013" width="50.5703125" style="36" customWidth="1"/>
    <col min="11014" max="11264" width="9.140625" style="36"/>
    <col min="11265" max="11265" width="4.85546875" style="36" customWidth="1"/>
    <col min="11266" max="11266" width="44.42578125" style="36" customWidth="1"/>
    <col min="11267" max="11267" width="23.85546875" style="36" customWidth="1"/>
    <col min="11268" max="11268" width="43" style="36" customWidth="1"/>
    <col min="11269" max="11269" width="50.5703125" style="36" customWidth="1"/>
    <col min="11270" max="11520" width="9.140625" style="36"/>
    <col min="11521" max="11521" width="4.85546875" style="36" customWidth="1"/>
    <col min="11522" max="11522" width="44.42578125" style="36" customWidth="1"/>
    <col min="11523" max="11523" width="23.85546875" style="36" customWidth="1"/>
    <col min="11524" max="11524" width="43" style="36" customWidth="1"/>
    <col min="11525" max="11525" width="50.5703125" style="36" customWidth="1"/>
    <col min="11526" max="11776" width="9.140625" style="36"/>
    <col min="11777" max="11777" width="4.85546875" style="36" customWidth="1"/>
    <col min="11778" max="11778" width="44.42578125" style="36" customWidth="1"/>
    <col min="11779" max="11779" width="23.85546875" style="36" customWidth="1"/>
    <col min="11780" max="11780" width="43" style="36" customWidth="1"/>
    <col min="11781" max="11781" width="50.5703125" style="36" customWidth="1"/>
    <col min="11782" max="12032" width="9.140625" style="36"/>
    <col min="12033" max="12033" width="4.85546875" style="36" customWidth="1"/>
    <col min="12034" max="12034" width="44.42578125" style="36" customWidth="1"/>
    <col min="12035" max="12035" width="23.85546875" style="36" customWidth="1"/>
    <col min="12036" max="12036" width="43" style="36" customWidth="1"/>
    <col min="12037" max="12037" width="50.5703125" style="36" customWidth="1"/>
    <col min="12038" max="12288" width="9.140625" style="36"/>
    <col min="12289" max="12289" width="4.85546875" style="36" customWidth="1"/>
    <col min="12290" max="12290" width="44.42578125" style="36" customWidth="1"/>
    <col min="12291" max="12291" width="23.85546875" style="36" customWidth="1"/>
    <col min="12292" max="12292" width="43" style="36" customWidth="1"/>
    <col min="12293" max="12293" width="50.5703125" style="36" customWidth="1"/>
    <col min="12294" max="12544" width="9.140625" style="36"/>
    <col min="12545" max="12545" width="4.85546875" style="36" customWidth="1"/>
    <col min="12546" max="12546" width="44.42578125" style="36" customWidth="1"/>
    <col min="12547" max="12547" width="23.85546875" style="36" customWidth="1"/>
    <col min="12548" max="12548" width="43" style="36" customWidth="1"/>
    <col min="12549" max="12549" width="50.5703125" style="36" customWidth="1"/>
    <col min="12550" max="12800" width="9.140625" style="36"/>
    <col min="12801" max="12801" width="4.85546875" style="36" customWidth="1"/>
    <col min="12802" max="12802" width="44.42578125" style="36" customWidth="1"/>
    <col min="12803" max="12803" width="23.85546875" style="36" customWidth="1"/>
    <col min="12804" max="12804" width="43" style="36" customWidth="1"/>
    <col min="12805" max="12805" width="50.5703125" style="36" customWidth="1"/>
    <col min="12806" max="13056" width="9.140625" style="36"/>
    <col min="13057" max="13057" width="4.85546875" style="36" customWidth="1"/>
    <col min="13058" max="13058" width="44.42578125" style="36" customWidth="1"/>
    <col min="13059" max="13059" width="23.85546875" style="36" customWidth="1"/>
    <col min="13060" max="13060" width="43" style="36" customWidth="1"/>
    <col min="13061" max="13061" width="50.5703125" style="36" customWidth="1"/>
    <col min="13062" max="13312" width="9.140625" style="36"/>
    <col min="13313" max="13313" width="4.85546875" style="36" customWidth="1"/>
    <col min="13314" max="13314" width="44.42578125" style="36" customWidth="1"/>
    <col min="13315" max="13315" width="23.85546875" style="36" customWidth="1"/>
    <col min="13316" max="13316" width="43" style="36" customWidth="1"/>
    <col min="13317" max="13317" width="50.5703125" style="36" customWidth="1"/>
    <col min="13318" max="13568" width="9.140625" style="36"/>
    <col min="13569" max="13569" width="4.85546875" style="36" customWidth="1"/>
    <col min="13570" max="13570" width="44.42578125" style="36" customWidth="1"/>
    <col min="13571" max="13571" width="23.85546875" style="36" customWidth="1"/>
    <col min="13572" max="13572" width="43" style="36" customWidth="1"/>
    <col min="13573" max="13573" width="50.5703125" style="36" customWidth="1"/>
    <col min="13574" max="13824" width="9.140625" style="36"/>
    <col min="13825" max="13825" width="4.85546875" style="36" customWidth="1"/>
    <col min="13826" max="13826" width="44.42578125" style="36" customWidth="1"/>
    <col min="13827" max="13827" width="23.85546875" style="36" customWidth="1"/>
    <col min="13828" max="13828" width="43" style="36" customWidth="1"/>
    <col min="13829" max="13829" width="50.5703125" style="36" customWidth="1"/>
    <col min="13830" max="14080" width="9.140625" style="36"/>
    <col min="14081" max="14081" width="4.85546875" style="36" customWidth="1"/>
    <col min="14082" max="14082" width="44.42578125" style="36" customWidth="1"/>
    <col min="14083" max="14083" width="23.85546875" style="36" customWidth="1"/>
    <col min="14084" max="14084" width="43" style="36" customWidth="1"/>
    <col min="14085" max="14085" width="50.5703125" style="36" customWidth="1"/>
    <col min="14086" max="14336" width="9.140625" style="36"/>
    <col min="14337" max="14337" width="4.85546875" style="36" customWidth="1"/>
    <col min="14338" max="14338" width="44.42578125" style="36" customWidth="1"/>
    <col min="14339" max="14339" width="23.85546875" style="36" customWidth="1"/>
    <col min="14340" max="14340" width="43" style="36" customWidth="1"/>
    <col min="14341" max="14341" width="50.5703125" style="36" customWidth="1"/>
    <col min="14342" max="14592" width="9.140625" style="36"/>
    <col min="14593" max="14593" width="4.85546875" style="36" customWidth="1"/>
    <col min="14594" max="14594" width="44.42578125" style="36" customWidth="1"/>
    <col min="14595" max="14595" width="23.85546875" style="36" customWidth="1"/>
    <col min="14596" max="14596" width="43" style="36" customWidth="1"/>
    <col min="14597" max="14597" width="50.5703125" style="36" customWidth="1"/>
    <col min="14598" max="14848" width="9.140625" style="36"/>
    <col min="14849" max="14849" width="4.85546875" style="36" customWidth="1"/>
    <col min="14850" max="14850" width="44.42578125" style="36" customWidth="1"/>
    <col min="14851" max="14851" width="23.85546875" style="36" customWidth="1"/>
    <col min="14852" max="14852" width="43" style="36" customWidth="1"/>
    <col min="14853" max="14853" width="50.5703125" style="36" customWidth="1"/>
    <col min="14854" max="15104" width="9.140625" style="36"/>
    <col min="15105" max="15105" width="4.85546875" style="36" customWidth="1"/>
    <col min="15106" max="15106" width="44.42578125" style="36" customWidth="1"/>
    <col min="15107" max="15107" width="23.85546875" style="36" customWidth="1"/>
    <col min="15108" max="15108" width="43" style="36" customWidth="1"/>
    <col min="15109" max="15109" width="50.5703125" style="36" customWidth="1"/>
    <col min="15110" max="15360" width="9.140625" style="36"/>
    <col min="15361" max="15361" width="4.85546875" style="36" customWidth="1"/>
    <col min="15362" max="15362" width="44.42578125" style="36" customWidth="1"/>
    <col min="15363" max="15363" width="23.85546875" style="36" customWidth="1"/>
    <col min="15364" max="15364" width="43" style="36" customWidth="1"/>
    <col min="15365" max="15365" width="50.5703125" style="36" customWidth="1"/>
    <col min="15366" max="15616" width="9.140625" style="36"/>
    <col min="15617" max="15617" width="4.85546875" style="36" customWidth="1"/>
    <col min="15618" max="15618" width="44.42578125" style="36" customWidth="1"/>
    <col min="15619" max="15619" width="23.85546875" style="36" customWidth="1"/>
    <col min="15620" max="15620" width="43" style="36" customWidth="1"/>
    <col min="15621" max="15621" width="50.5703125" style="36" customWidth="1"/>
    <col min="15622" max="15872" width="9.140625" style="36"/>
    <col min="15873" max="15873" width="4.85546875" style="36" customWidth="1"/>
    <col min="15874" max="15874" width="44.42578125" style="36" customWidth="1"/>
    <col min="15875" max="15875" width="23.85546875" style="36" customWidth="1"/>
    <col min="15876" max="15876" width="43" style="36" customWidth="1"/>
    <col min="15877" max="15877" width="50.5703125" style="36" customWidth="1"/>
    <col min="15878" max="16128" width="9.140625" style="36"/>
    <col min="16129" max="16129" width="4.85546875" style="36" customWidth="1"/>
    <col min="16130" max="16130" width="44.42578125" style="36" customWidth="1"/>
    <col min="16131" max="16131" width="23.85546875" style="36" customWidth="1"/>
    <col min="16132" max="16132" width="43" style="36" customWidth="1"/>
    <col min="16133" max="16133" width="50.5703125" style="36" customWidth="1"/>
    <col min="16134" max="16384" width="9.140625" style="36"/>
  </cols>
  <sheetData>
    <row r="1" spans="1:5" ht="30" x14ac:dyDescent="0.25">
      <c r="A1" s="118" t="s">
        <v>39</v>
      </c>
      <c r="B1" s="118"/>
      <c r="C1" s="118"/>
      <c r="D1" s="118"/>
      <c r="E1" s="118"/>
    </row>
    <row r="2" spans="1:5" x14ac:dyDescent="0.25">
      <c r="A2" s="37"/>
      <c r="B2" s="37"/>
      <c r="C2" s="37"/>
      <c r="D2" s="37"/>
      <c r="E2" s="37"/>
    </row>
    <row r="3" spans="1:5" x14ac:dyDescent="0.25">
      <c r="A3" s="37"/>
      <c r="B3" s="37"/>
      <c r="C3" s="37"/>
      <c r="D3" s="37"/>
      <c r="E3" s="37"/>
    </row>
    <row r="4" spans="1:5" s="30" customFormat="1" ht="15" x14ac:dyDescent="0.25">
      <c r="A4" s="38" t="s">
        <v>51</v>
      </c>
      <c r="B4" s="39"/>
      <c r="C4" s="39"/>
      <c r="D4" s="39"/>
      <c r="E4" s="39"/>
    </row>
    <row r="5" spans="1:5" s="30" customFormat="1" ht="38.25" customHeight="1" x14ac:dyDescent="0.25">
      <c r="A5" s="119" t="s">
        <v>165</v>
      </c>
      <c r="B5" s="119"/>
      <c r="C5" s="40"/>
      <c r="D5" s="40"/>
      <c r="E5" s="40"/>
    </row>
    <row r="6" spans="1:5" s="30" customFormat="1" ht="15" x14ac:dyDescent="0.25">
      <c r="A6" s="38" t="s">
        <v>52</v>
      </c>
      <c r="B6" s="39"/>
      <c r="C6" s="39"/>
      <c r="D6" s="39"/>
      <c r="E6" s="39"/>
    </row>
    <row r="7" spans="1:5" s="30" customFormat="1" ht="15" x14ac:dyDescent="0.25">
      <c r="A7" s="31" t="s">
        <v>0</v>
      </c>
      <c r="B7" s="31" t="s">
        <v>40</v>
      </c>
      <c r="C7" s="31" t="s">
        <v>41</v>
      </c>
      <c r="D7" s="31" t="s">
        <v>42</v>
      </c>
      <c r="E7" s="31" t="s">
        <v>43</v>
      </c>
    </row>
    <row r="8" spans="1:5" s="30" customFormat="1" ht="204" x14ac:dyDescent="0.25">
      <c r="A8" s="41">
        <v>1</v>
      </c>
      <c r="B8" s="42" t="s">
        <v>44</v>
      </c>
      <c r="C8" s="43" t="s">
        <v>119</v>
      </c>
      <c r="D8" s="44" t="s">
        <v>121</v>
      </c>
      <c r="E8" s="44" t="s">
        <v>76</v>
      </c>
    </row>
    <row r="9" spans="1:5" ht="229.5" x14ac:dyDescent="0.25">
      <c r="A9" s="45">
        <v>2</v>
      </c>
      <c r="B9" s="46" t="s">
        <v>45</v>
      </c>
      <c r="C9" s="42" t="s">
        <v>72</v>
      </c>
      <c r="D9" s="44" t="s">
        <v>120</v>
      </c>
      <c r="E9" s="44" t="s">
        <v>75</v>
      </c>
    </row>
  </sheetData>
  <mergeCells count="2">
    <mergeCell ref="A1:E1"/>
    <mergeCell ref="A5:B5"/>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G20"/>
  <sheetViews>
    <sheetView tabSelected="1" topLeftCell="A13" zoomScale="86" zoomScaleNormal="86" workbookViewId="0">
      <selection activeCell="E16" sqref="E16"/>
    </sheetView>
  </sheetViews>
  <sheetFormatPr defaultColWidth="9" defaultRowHeight="14.25" x14ac:dyDescent="0.2"/>
  <cols>
    <col min="1" max="1" width="6.7109375" style="67" customWidth="1"/>
    <col min="2" max="2" width="27.5703125" style="100" customWidth="1"/>
    <col min="3" max="3" width="19.7109375" style="67" customWidth="1"/>
    <col min="4" max="4" width="17.42578125" style="67" customWidth="1"/>
    <col min="5" max="5" width="79.28515625" style="67" customWidth="1"/>
    <col min="6" max="6" width="77.85546875" style="67" customWidth="1"/>
    <col min="7" max="7" width="37.85546875" style="67" customWidth="1"/>
    <col min="8" max="256" width="9" style="67"/>
    <col min="257" max="257" width="6.7109375" style="67" customWidth="1"/>
    <col min="258" max="258" width="27.5703125" style="67" customWidth="1"/>
    <col min="259" max="259" width="40.28515625" style="67" customWidth="1"/>
    <col min="260" max="260" width="37.5703125" style="67" customWidth="1"/>
    <col min="261" max="261" width="40.5703125" style="67" customWidth="1"/>
    <col min="262" max="263" width="37.85546875" style="67" customWidth="1"/>
    <col min="264" max="512" width="9" style="67"/>
    <col min="513" max="513" width="6.7109375" style="67" customWidth="1"/>
    <col min="514" max="514" width="27.5703125" style="67" customWidth="1"/>
    <col min="515" max="515" width="40.28515625" style="67" customWidth="1"/>
    <col min="516" max="516" width="37.5703125" style="67" customWidth="1"/>
    <col min="517" max="517" width="40.5703125" style="67" customWidth="1"/>
    <col min="518" max="519" width="37.85546875" style="67" customWidth="1"/>
    <col min="520" max="768" width="9" style="67"/>
    <col min="769" max="769" width="6.7109375" style="67" customWidth="1"/>
    <col min="770" max="770" width="27.5703125" style="67" customWidth="1"/>
    <col min="771" max="771" width="40.28515625" style="67" customWidth="1"/>
    <col min="772" max="772" width="37.5703125" style="67" customWidth="1"/>
    <col min="773" max="773" width="40.5703125" style="67" customWidth="1"/>
    <col min="774" max="775" width="37.85546875" style="67" customWidth="1"/>
    <col min="776" max="1024" width="9" style="67"/>
    <col min="1025" max="1025" width="6.7109375" style="67" customWidth="1"/>
    <col min="1026" max="1026" width="27.5703125" style="67" customWidth="1"/>
    <col min="1027" max="1027" width="40.28515625" style="67" customWidth="1"/>
    <col min="1028" max="1028" width="37.5703125" style="67" customWidth="1"/>
    <col min="1029" max="1029" width="40.5703125" style="67" customWidth="1"/>
    <col min="1030" max="1031" width="37.85546875" style="67" customWidth="1"/>
    <col min="1032" max="1280" width="9" style="67"/>
    <col min="1281" max="1281" width="6.7109375" style="67" customWidth="1"/>
    <col min="1282" max="1282" width="27.5703125" style="67" customWidth="1"/>
    <col min="1283" max="1283" width="40.28515625" style="67" customWidth="1"/>
    <col min="1284" max="1284" width="37.5703125" style="67" customWidth="1"/>
    <col min="1285" max="1285" width="40.5703125" style="67" customWidth="1"/>
    <col min="1286" max="1287" width="37.85546875" style="67" customWidth="1"/>
    <col min="1288" max="1536" width="9" style="67"/>
    <col min="1537" max="1537" width="6.7109375" style="67" customWidth="1"/>
    <col min="1538" max="1538" width="27.5703125" style="67" customWidth="1"/>
    <col min="1539" max="1539" width="40.28515625" style="67" customWidth="1"/>
    <col min="1540" max="1540" width="37.5703125" style="67" customWidth="1"/>
    <col min="1541" max="1541" width="40.5703125" style="67" customWidth="1"/>
    <col min="1542" max="1543" width="37.85546875" style="67" customWidth="1"/>
    <col min="1544" max="1792" width="9" style="67"/>
    <col min="1793" max="1793" width="6.7109375" style="67" customWidth="1"/>
    <col min="1794" max="1794" width="27.5703125" style="67" customWidth="1"/>
    <col min="1795" max="1795" width="40.28515625" style="67" customWidth="1"/>
    <col min="1796" max="1796" width="37.5703125" style="67" customWidth="1"/>
    <col min="1797" max="1797" width="40.5703125" style="67" customWidth="1"/>
    <col min="1798" max="1799" width="37.85546875" style="67" customWidth="1"/>
    <col min="1800" max="2048" width="9" style="67"/>
    <col min="2049" max="2049" width="6.7109375" style="67" customWidth="1"/>
    <col min="2050" max="2050" width="27.5703125" style="67" customWidth="1"/>
    <col min="2051" max="2051" width="40.28515625" style="67" customWidth="1"/>
    <col min="2052" max="2052" width="37.5703125" style="67" customWidth="1"/>
    <col min="2053" max="2053" width="40.5703125" style="67" customWidth="1"/>
    <col min="2054" max="2055" width="37.85546875" style="67" customWidth="1"/>
    <col min="2056" max="2304" width="9" style="67"/>
    <col min="2305" max="2305" width="6.7109375" style="67" customWidth="1"/>
    <col min="2306" max="2306" width="27.5703125" style="67" customWidth="1"/>
    <col min="2307" max="2307" width="40.28515625" style="67" customWidth="1"/>
    <col min="2308" max="2308" width="37.5703125" style="67" customWidth="1"/>
    <col min="2309" max="2309" width="40.5703125" style="67" customWidth="1"/>
    <col min="2310" max="2311" width="37.85546875" style="67" customWidth="1"/>
    <col min="2312" max="2560" width="9" style="67"/>
    <col min="2561" max="2561" width="6.7109375" style="67" customWidth="1"/>
    <col min="2562" max="2562" width="27.5703125" style="67" customWidth="1"/>
    <col min="2563" max="2563" width="40.28515625" style="67" customWidth="1"/>
    <col min="2564" max="2564" width="37.5703125" style="67" customWidth="1"/>
    <col min="2565" max="2565" width="40.5703125" style="67" customWidth="1"/>
    <col min="2566" max="2567" width="37.85546875" style="67" customWidth="1"/>
    <col min="2568" max="2816" width="9" style="67"/>
    <col min="2817" max="2817" width="6.7109375" style="67" customWidth="1"/>
    <col min="2818" max="2818" width="27.5703125" style="67" customWidth="1"/>
    <col min="2819" max="2819" width="40.28515625" style="67" customWidth="1"/>
    <col min="2820" max="2820" width="37.5703125" style="67" customWidth="1"/>
    <col min="2821" max="2821" width="40.5703125" style="67" customWidth="1"/>
    <col min="2822" max="2823" width="37.85546875" style="67" customWidth="1"/>
    <col min="2824" max="3072" width="9" style="67"/>
    <col min="3073" max="3073" width="6.7109375" style="67" customWidth="1"/>
    <col min="3074" max="3074" width="27.5703125" style="67" customWidth="1"/>
    <col min="3075" max="3075" width="40.28515625" style="67" customWidth="1"/>
    <col min="3076" max="3076" width="37.5703125" style="67" customWidth="1"/>
    <col min="3077" max="3077" width="40.5703125" style="67" customWidth="1"/>
    <col min="3078" max="3079" width="37.85546875" style="67" customWidth="1"/>
    <col min="3080" max="3328" width="9" style="67"/>
    <col min="3329" max="3329" width="6.7109375" style="67" customWidth="1"/>
    <col min="3330" max="3330" width="27.5703125" style="67" customWidth="1"/>
    <col min="3331" max="3331" width="40.28515625" style="67" customWidth="1"/>
    <col min="3332" max="3332" width="37.5703125" style="67" customWidth="1"/>
    <col min="3333" max="3333" width="40.5703125" style="67" customWidth="1"/>
    <col min="3334" max="3335" width="37.85546875" style="67" customWidth="1"/>
    <col min="3336" max="3584" width="9" style="67"/>
    <col min="3585" max="3585" width="6.7109375" style="67" customWidth="1"/>
    <col min="3586" max="3586" width="27.5703125" style="67" customWidth="1"/>
    <col min="3587" max="3587" width="40.28515625" style="67" customWidth="1"/>
    <col min="3588" max="3588" width="37.5703125" style="67" customWidth="1"/>
    <col min="3589" max="3589" width="40.5703125" style="67" customWidth="1"/>
    <col min="3590" max="3591" width="37.85546875" style="67" customWidth="1"/>
    <col min="3592" max="3840" width="9" style="67"/>
    <col min="3841" max="3841" width="6.7109375" style="67" customWidth="1"/>
    <col min="3842" max="3842" width="27.5703125" style="67" customWidth="1"/>
    <col min="3843" max="3843" width="40.28515625" style="67" customWidth="1"/>
    <col min="3844" max="3844" width="37.5703125" style="67" customWidth="1"/>
    <col min="3845" max="3845" width="40.5703125" style="67" customWidth="1"/>
    <col min="3846" max="3847" width="37.85546875" style="67" customWidth="1"/>
    <col min="3848" max="4096" width="9" style="67"/>
    <col min="4097" max="4097" width="6.7109375" style="67" customWidth="1"/>
    <col min="4098" max="4098" width="27.5703125" style="67" customWidth="1"/>
    <col min="4099" max="4099" width="40.28515625" style="67" customWidth="1"/>
    <col min="4100" max="4100" width="37.5703125" style="67" customWidth="1"/>
    <col min="4101" max="4101" width="40.5703125" style="67" customWidth="1"/>
    <col min="4102" max="4103" width="37.85546875" style="67" customWidth="1"/>
    <col min="4104" max="4352" width="9" style="67"/>
    <col min="4353" max="4353" width="6.7109375" style="67" customWidth="1"/>
    <col min="4354" max="4354" width="27.5703125" style="67" customWidth="1"/>
    <col min="4355" max="4355" width="40.28515625" style="67" customWidth="1"/>
    <col min="4356" max="4356" width="37.5703125" style="67" customWidth="1"/>
    <col min="4357" max="4357" width="40.5703125" style="67" customWidth="1"/>
    <col min="4358" max="4359" width="37.85546875" style="67" customWidth="1"/>
    <col min="4360" max="4608" width="9" style="67"/>
    <col min="4609" max="4609" width="6.7109375" style="67" customWidth="1"/>
    <col min="4610" max="4610" width="27.5703125" style="67" customWidth="1"/>
    <col min="4611" max="4611" width="40.28515625" style="67" customWidth="1"/>
    <col min="4612" max="4612" width="37.5703125" style="67" customWidth="1"/>
    <col min="4613" max="4613" width="40.5703125" style="67" customWidth="1"/>
    <col min="4614" max="4615" width="37.85546875" style="67" customWidth="1"/>
    <col min="4616" max="4864" width="9" style="67"/>
    <col min="4865" max="4865" width="6.7109375" style="67" customWidth="1"/>
    <col min="4866" max="4866" width="27.5703125" style="67" customWidth="1"/>
    <col min="4867" max="4867" width="40.28515625" style="67" customWidth="1"/>
    <col min="4868" max="4868" width="37.5703125" style="67" customWidth="1"/>
    <col min="4869" max="4869" width="40.5703125" style="67" customWidth="1"/>
    <col min="4870" max="4871" width="37.85546875" style="67" customWidth="1"/>
    <col min="4872" max="5120" width="9" style="67"/>
    <col min="5121" max="5121" width="6.7109375" style="67" customWidth="1"/>
    <col min="5122" max="5122" width="27.5703125" style="67" customWidth="1"/>
    <col min="5123" max="5123" width="40.28515625" style="67" customWidth="1"/>
    <col min="5124" max="5124" width="37.5703125" style="67" customWidth="1"/>
    <col min="5125" max="5125" width="40.5703125" style="67" customWidth="1"/>
    <col min="5126" max="5127" width="37.85546875" style="67" customWidth="1"/>
    <col min="5128" max="5376" width="9" style="67"/>
    <col min="5377" max="5377" width="6.7109375" style="67" customWidth="1"/>
    <col min="5378" max="5378" width="27.5703125" style="67" customWidth="1"/>
    <col min="5379" max="5379" width="40.28515625" style="67" customWidth="1"/>
    <col min="5380" max="5380" width="37.5703125" style="67" customWidth="1"/>
    <col min="5381" max="5381" width="40.5703125" style="67" customWidth="1"/>
    <col min="5382" max="5383" width="37.85546875" style="67" customWidth="1"/>
    <col min="5384" max="5632" width="9" style="67"/>
    <col min="5633" max="5633" width="6.7109375" style="67" customWidth="1"/>
    <col min="5634" max="5634" width="27.5703125" style="67" customWidth="1"/>
    <col min="5635" max="5635" width="40.28515625" style="67" customWidth="1"/>
    <col min="5636" max="5636" width="37.5703125" style="67" customWidth="1"/>
    <col min="5637" max="5637" width="40.5703125" style="67" customWidth="1"/>
    <col min="5638" max="5639" width="37.85546875" style="67" customWidth="1"/>
    <col min="5640" max="5888" width="9" style="67"/>
    <col min="5889" max="5889" width="6.7109375" style="67" customWidth="1"/>
    <col min="5890" max="5890" width="27.5703125" style="67" customWidth="1"/>
    <col min="5891" max="5891" width="40.28515625" style="67" customWidth="1"/>
    <col min="5892" max="5892" width="37.5703125" style="67" customWidth="1"/>
    <col min="5893" max="5893" width="40.5703125" style="67" customWidth="1"/>
    <col min="5894" max="5895" width="37.85546875" style="67" customWidth="1"/>
    <col min="5896" max="6144" width="9" style="67"/>
    <col min="6145" max="6145" width="6.7109375" style="67" customWidth="1"/>
    <col min="6146" max="6146" width="27.5703125" style="67" customWidth="1"/>
    <col min="6147" max="6147" width="40.28515625" style="67" customWidth="1"/>
    <col min="6148" max="6148" width="37.5703125" style="67" customWidth="1"/>
    <col min="6149" max="6149" width="40.5703125" style="67" customWidth="1"/>
    <col min="6150" max="6151" width="37.85546875" style="67" customWidth="1"/>
    <col min="6152" max="6400" width="9" style="67"/>
    <col min="6401" max="6401" width="6.7109375" style="67" customWidth="1"/>
    <col min="6402" max="6402" width="27.5703125" style="67" customWidth="1"/>
    <col min="6403" max="6403" width="40.28515625" style="67" customWidth="1"/>
    <col min="6404" max="6404" width="37.5703125" style="67" customWidth="1"/>
    <col min="6405" max="6405" width="40.5703125" style="67" customWidth="1"/>
    <col min="6406" max="6407" width="37.85546875" style="67" customWidth="1"/>
    <col min="6408" max="6656" width="9" style="67"/>
    <col min="6657" max="6657" width="6.7109375" style="67" customWidth="1"/>
    <col min="6658" max="6658" width="27.5703125" style="67" customWidth="1"/>
    <col min="6659" max="6659" width="40.28515625" style="67" customWidth="1"/>
    <col min="6660" max="6660" width="37.5703125" style="67" customWidth="1"/>
    <col min="6661" max="6661" width="40.5703125" style="67" customWidth="1"/>
    <col min="6662" max="6663" width="37.85546875" style="67" customWidth="1"/>
    <col min="6664" max="6912" width="9" style="67"/>
    <col min="6913" max="6913" width="6.7109375" style="67" customWidth="1"/>
    <col min="6914" max="6914" width="27.5703125" style="67" customWidth="1"/>
    <col min="6915" max="6915" width="40.28515625" style="67" customWidth="1"/>
    <col min="6916" max="6916" width="37.5703125" style="67" customWidth="1"/>
    <col min="6917" max="6917" width="40.5703125" style="67" customWidth="1"/>
    <col min="6918" max="6919" width="37.85546875" style="67" customWidth="1"/>
    <col min="6920" max="7168" width="9" style="67"/>
    <col min="7169" max="7169" width="6.7109375" style="67" customWidth="1"/>
    <col min="7170" max="7170" width="27.5703125" style="67" customWidth="1"/>
    <col min="7171" max="7171" width="40.28515625" style="67" customWidth="1"/>
    <col min="7172" max="7172" width="37.5703125" style="67" customWidth="1"/>
    <col min="7173" max="7173" width="40.5703125" style="67" customWidth="1"/>
    <col min="7174" max="7175" width="37.85546875" style="67" customWidth="1"/>
    <col min="7176" max="7424" width="9" style="67"/>
    <col min="7425" max="7425" width="6.7109375" style="67" customWidth="1"/>
    <col min="7426" max="7426" width="27.5703125" style="67" customWidth="1"/>
    <col min="7427" max="7427" width="40.28515625" style="67" customWidth="1"/>
    <col min="7428" max="7428" width="37.5703125" style="67" customWidth="1"/>
    <col min="7429" max="7429" width="40.5703125" style="67" customWidth="1"/>
    <col min="7430" max="7431" width="37.85546875" style="67" customWidth="1"/>
    <col min="7432" max="7680" width="9" style="67"/>
    <col min="7681" max="7681" width="6.7109375" style="67" customWidth="1"/>
    <col min="7682" max="7682" width="27.5703125" style="67" customWidth="1"/>
    <col min="7683" max="7683" width="40.28515625" style="67" customWidth="1"/>
    <col min="7684" max="7684" width="37.5703125" style="67" customWidth="1"/>
    <col min="7685" max="7685" width="40.5703125" style="67" customWidth="1"/>
    <col min="7686" max="7687" width="37.85546875" style="67" customWidth="1"/>
    <col min="7688" max="7936" width="9" style="67"/>
    <col min="7937" max="7937" width="6.7109375" style="67" customWidth="1"/>
    <col min="7938" max="7938" width="27.5703125" style="67" customWidth="1"/>
    <col min="7939" max="7939" width="40.28515625" style="67" customWidth="1"/>
    <col min="7940" max="7940" width="37.5703125" style="67" customWidth="1"/>
    <col min="7941" max="7941" width="40.5703125" style="67" customWidth="1"/>
    <col min="7942" max="7943" width="37.85546875" style="67" customWidth="1"/>
    <col min="7944" max="8192" width="9" style="67"/>
    <col min="8193" max="8193" width="6.7109375" style="67" customWidth="1"/>
    <col min="8194" max="8194" width="27.5703125" style="67" customWidth="1"/>
    <col min="8195" max="8195" width="40.28515625" style="67" customWidth="1"/>
    <col min="8196" max="8196" width="37.5703125" style="67" customWidth="1"/>
    <col min="8197" max="8197" width="40.5703125" style="67" customWidth="1"/>
    <col min="8198" max="8199" width="37.85546875" style="67" customWidth="1"/>
    <col min="8200" max="8448" width="9" style="67"/>
    <col min="8449" max="8449" width="6.7109375" style="67" customWidth="1"/>
    <col min="8450" max="8450" width="27.5703125" style="67" customWidth="1"/>
    <col min="8451" max="8451" width="40.28515625" style="67" customWidth="1"/>
    <col min="8452" max="8452" width="37.5703125" style="67" customWidth="1"/>
    <col min="8453" max="8453" width="40.5703125" style="67" customWidth="1"/>
    <col min="8454" max="8455" width="37.85546875" style="67" customWidth="1"/>
    <col min="8456" max="8704" width="9" style="67"/>
    <col min="8705" max="8705" width="6.7109375" style="67" customWidth="1"/>
    <col min="8706" max="8706" width="27.5703125" style="67" customWidth="1"/>
    <col min="8707" max="8707" width="40.28515625" style="67" customWidth="1"/>
    <col min="8708" max="8708" width="37.5703125" style="67" customWidth="1"/>
    <col min="8709" max="8709" width="40.5703125" style="67" customWidth="1"/>
    <col min="8710" max="8711" width="37.85546875" style="67" customWidth="1"/>
    <col min="8712" max="8960" width="9" style="67"/>
    <col min="8961" max="8961" width="6.7109375" style="67" customWidth="1"/>
    <col min="8962" max="8962" width="27.5703125" style="67" customWidth="1"/>
    <col min="8963" max="8963" width="40.28515625" style="67" customWidth="1"/>
    <col min="8964" max="8964" width="37.5703125" style="67" customWidth="1"/>
    <col min="8965" max="8965" width="40.5703125" style="67" customWidth="1"/>
    <col min="8966" max="8967" width="37.85546875" style="67" customWidth="1"/>
    <col min="8968" max="9216" width="9" style="67"/>
    <col min="9217" max="9217" width="6.7109375" style="67" customWidth="1"/>
    <col min="9218" max="9218" width="27.5703125" style="67" customWidth="1"/>
    <col min="9219" max="9219" width="40.28515625" style="67" customWidth="1"/>
    <col min="9220" max="9220" width="37.5703125" style="67" customWidth="1"/>
    <col min="9221" max="9221" width="40.5703125" style="67" customWidth="1"/>
    <col min="9222" max="9223" width="37.85546875" style="67" customWidth="1"/>
    <col min="9224" max="9472" width="9" style="67"/>
    <col min="9473" max="9473" width="6.7109375" style="67" customWidth="1"/>
    <col min="9474" max="9474" width="27.5703125" style="67" customWidth="1"/>
    <col min="9475" max="9475" width="40.28515625" style="67" customWidth="1"/>
    <col min="9476" max="9476" width="37.5703125" style="67" customWidth="1"/>
    <col min="9477" max="9477" width="40.5703125" style="67" customWidth="1"/>
    <col min="9478" max="9479" width="37.85546875" style="67" customWidth="1"/>
    <col min="9480" max="9728" width="9" style="67"/>
    <col min="9729" max="9729" width="6.7109375" style="67" customWidth="1"/>
    <col min="9730" max="9730" width="27.5703125" style="67" customWidth="1"/>
    <col min="9731" max="9731" width="40.28515625" style="67" customWidth="1"/>
    <col min="9732" max="9732" width="37.5703125" style="67" customWidth="1"/>
    <col min="9733" max="9733" width="40.5703125" style="67" customWidth="1"/>
    <col min="9734" max="9735" width="37.85546875" style="67" customWidth="1"/>
    <col min="9736" max="9984" width="9" style="67"/>
    <col min="9985" max="9985" width="6.7109375" style="67" customWidth="1"/>
    <col min="9986" max="9986" width="27.5703125" style="67" customWidth="1"/>
    <col min="9987" max="9987" width="40.28515625" style="67" customWidth="1"/>
    <col min="9988" max="9988" width="37.5703125" style="67" customWidth="1"/>
    <col min="9989" max="9989" width="40.5703125" style="67" customWidth="1"/>
    <col min="9990" max="9991" width="37.85546875" style="67" customWidth="1"/>
    <col min="9992" max="10240" width="9" style="67"/>
    <col min="10241" max="10241" width="6.7109375" style="67" customWidth="1"/>
    <col min="10242" max="10242" width="27.5703125" style="67" customWidth="1"/>
    <col min="10243" max="10243" width="40.28515625" style="67" customWidth="1"/>
    <col min="10244" max="10244" width="37.5703125" style="67" customWidth="1"/>
    <col min="10245" max="10245" width="40.5703125" style="67" customWidth="1"/>
    <col min="10246" max="10247" width="37.85546875" style="67" customWidth="1"/>
    <col min="10248" max="10496" width="9" style="67"/>
    <col min="10497" max="10497" width="6.7109375" style="67" customWidth="1"/>
    <col min="10498" max="10498" width="27.5703125" style="67" customWidth="1"/>
    <col min="10499" max="10499" width="40.28515625" style="67" customWidth="1"/>
    <col min="10500" max="10500" width="37.5703125" style="67" customWidth="1"/>
    <col min="10501" max="10501" width="40.5703125" style="67" customWidth="1"/>
    <col min="10502" max="10503" width="37.85546875" style="67" customWidth="1"/>
    <col min="10504" max="10752" width="9" style="67"/>
    <col min="10753" max="10753" width="6.7109375" style="67" customWidth="1"/>
    <col min="10754" max="10754" width="27.5703125" style="67" customWidth="1"/>
    <col min="10755" max="10755" width="40.28515625" style="67" customWidth="1"/>
    <col min="10756" max="10756" width="37.5703125" style="67" customWidth="1"/>
    <col min="10757" max="10757" width="40.5703125" style="67" customWidth="1"/>
    <col min="10758" max="10759" width="37.85546875" style="67" customWidth="1"/>
    <col min="10760" max="11008" width="9" style="67"/>
    <col min="11009" max="11009" width="6.7109375" style="67" customWidth="1"/>
    <col min="11010" max="11010" width="27.5703125" style="67" customWidth="1"/>
    <col min="11011" max="11011" width="40.28515625" style="67" customWidth="1"/>
    <col min="11012" max="11012" width="37.5703125" style="67" customWidth="1"/>
    <col min="11013" max="11013" width="40.5703125" style="67" customWidth="1"/>
    <col min="11014" max="11015" width="37.85546875" style="67" customWidth="1"/>
    <col min="11016" max="11264" width="9" style="67"/>
    <col min="11265" max="11265" width="6.7109375" style="67" customWidth="1"/>
    <col min="11266" max="11266" width="27.5703125" style="67" customWidth="1"/>
    <col min="11267" max="11267" width="40.28515625" style="67" customWidth="1"/>
    <col min="11268" max="11268" width="37.5703125" style="67" customWidth="1"/>
    <col min="11269" max="11269" width="40.5703125" style="67" customWidth="1"/>
    <col min="11270" max="11271" width="37.85546875" style="67" customWidth="1"/>
    <col min="11272" max="11520" width="9" style="67"/>
    <col min="11521" max="11521" width="6.7109375" style="67" customWidth="1"/>
    <col min="11522" max="11522" width="27.5703125" style="67" customWidth="1"/>
    <col min="11523" max="11523" width="40.28515625" style="67" customWidth="1"/>
    <col min="11524" max="11524" width="37.5703125" style="67" customWidth="1"/>
    <col min="11525" max="11525" width="40.5703125" style="67" customWidth="1"/>
    <col min="11526" max="11527" width="37.85546875" style="67" customWidth="1"/>
    <col min="11528" max="11776" width="9" style="67"/>
    <col min="11777" max="11777" width="6.7109375" style="67" customWidth="1"/>
    <col min="11778" max="11778" width="27.5703125" style="67" customWidth="1"/>
    <col min="11779" max="11779" width="40.28515625" style="67" customWidth="1"/>
    <col min="11780" max="11780" width="37.5703125" style="67" customWidth="1"/>
    <col min="11781" max="11781" width="40.5703125" style="67" customWidth="1"/>
    <col min="11782" max="11783" width="37.85546875" style="67" customWidth="1"/>
    <col min="11784" max="12032" width="9" style="67"/>
    <col min="12033" max="12033" width="6.7109375" style="67" customWidth="1"/>
    <col min="12034" max="12034" width="27.5703125" style="67" customWidth="1"/>
    <col min="12035" max="12035" width="40.28515625" style="67" customWidth="1"/>
    <col min="12036" max="12036" width="37.5703125" style="67" customWidth="1"/>
    <col min="12037" max="12037" width="40.5703125" style="67" customWidth="1"/>
    <col min="12038" max="12039" width="37.85546875" style="67" customWidth="1"/>
    <col min="12040" max="12288" width="9" style="67"/>
    <col min="12289" max="12289" width="6.7109375" style="67" customWidth="1"/>
    <col min="12290" max="12290" width="27.5703125" style="67" customWidth="1"/>
    <col min="12291" max="12291" width="40.28515625" style="67" customWidth="1"/>
    <col min="12292" max="12292" width="37.5703125" style="67" customWidth="1"/>
    <col min="12293" max="12293" width="40.5703125" style="67" customWidth="1"/>
    <col min="12294" max="12295" width="37.85546875" style="67" customWidth="1"/>
    <col min="12296" max="12544" width="9" style="67"/>
    <col min="12545" max="12545" width="6.7109375" style="67" customWidth="1"/>
    <col min="12546" max="12546" width="27.5703125" style="67" customWidth="1"/>
    <col min="12547" max="12547" width="40.28515625" style="67" customWidth="1"/>
    <col min="12548" max="12548" width="37.5703125" style="67" customWidth="1"/>
    <col min="12549" max="12549" width="40.5703125" style="67" customWidth="1"/>
    <col min="12550" max="12551" width="37.85546875" style="67" customWidth="1"/>
    <col min="12552" max="12800" width="9" style="67"/>
    <col min="12801" max="12801" width="6.7109375" style="67" customWidth="1"/>
    <col min="12802" max="12802" width="27.5703125" style="67" customWidth="1"/>
    <col min="12803" max="12803" width="40.28515625" style="67" customWidth="1"/>
    <col min="12804" max="12804" width="37.5703125" style="67" customWidth="1"/>
    <col min="12805" max="12805" width="40.5703125" style="67" customWidth="1"/>
    <col min="12806" max="12807" width="37.85546875" style="67" customWidth="1"/>
    <col min="12808" max="13056" width="9" style="67"/>
    <col min="13057" max="13057" width="6.7109375" style="67" customWidth="1"/>
    <col min="13058" max="13058" width="27.5703125" style="67" customWidth="1"/>
    <col min="13059" max="13059" width="40.28515625" style="67" customWidth="1"/>
    <col min="13060" max="13060" width="37.5703125" style="67" customWidth="1"/>
    <col min="13061" max="13061" width="40.5703125" style="67" customWidth="1"/>
    <col min="13062" max="13063" width="37.85546875" style="67" customWidth="1"/>
    <col min="13064" max="13312" width="9" style="67"/>
    <col min="13313" max="13313" width="6.7109375" style="67" customWidth="1"/>
    <col min="13314" max="13314" width="27.5703125" style="67" customWidth="1"/>
    <col min="13315" max="13315" width="40.28515625" style="67" customWidth="1"/>
    <col min="13316" max="13316" width="37.5703125" style="67" customWidth="1"/>
    <col min="13317" max="13317" width="40.5703125" style="67" customWidth="1"/>
    <col min="13318" max="13319" width="37.85546875" style="67" customWidth="1"/>
    <col min="13320" max="13568" width="9" style="67"/>
    <col min="13569" max="13569" width="6.7109375" style="67" customWidth="1"/>
    <col min="13570" max="13570" width="27.5703125" style="67" customWidth="1"/>
    <col min="13571" max="13571" width="40.28515625" style="67" customWidth="1"/>
    <col min="13572" max="13572" width="37.5703125" style="67" customWidth="1"/>
    <col min="13573" max="13573" width="40.5703125" style="67" customWidth="1"/>
    <col min="13574" max="13575" width="37.85546875" style="67" customWidth="1"/>
    <col min="13576" max="13824" width="9" style="67"/>
    <col min="13825" max="13825" width="6.7109375" style="67" customWidth="1"/>
    <col min="13826" max="13826" width="27.5703125" style="67" customWidth="1"/>
    <col min="13827" max="13827" width="40.28515625" style="67" customWidth="1"/>
    <col min="13828" max="13828" width="37.5703125" style="67" customWidth="1"/>
    <col min="13829" max="13829" width="40.5703125" style="67" customWidth="1"/>
    <col min="13830" max="13831" width="37.85546875" style="67" customWidth="1"/>
    <col min="13832" max="14080" width="9" style="67"/>
    <col min="14081" max="14081" width="6.7109375" style="67" customWidth="1"/>
    <col min="14082" max="14082" width="27.5703125" style="67" customWidth="1"/>
    <col min="14083" max="14083" width="40.28515625" style="67" customWidth="1"/>
    <col min="14084" max="14084" width="37.5703125" style="67" customWidth="1"/>
    <col min="14085" max="14085" width="40.5703125" style="67" customWidth="1"/>
    <col min="14086" max="14087" width="37.85546875" style="67" customWidth="1"/>
    <col min="14088" max="14336" width="9" style="67"/>
    <col min="14337" max="14337" width="6.7109375" style="67" customWidth="1"/>
    <col min="14338" max="14338" width="27.5703125" style="67" customWidth="1"/>
    <col min="14339" max="14339" width="40.28515625" style="67" customWidth="1"/>
    <col min="14340" max="14340" width="37.5703125" style="67" customWidth="1"/>
    <col min="14341" max="14341" width="40.5703125" style="67" customWidth="1"/>
    <col min="14342" max="14343" width="37.85546875" style="67" customWidth="1"/>
    <col min="14344" max="14592" width="9" style="67"/>
    <col min="14593" max="14593" width="6.7109375" style="67" customWidth="1"/>
    <col min="14594" max="14594" width="27.5703125" style="67" customWidth="1"/>
    <col min="14595" max="14595" width="40.28515625" style="67" customWidth="1"/>
    <col min="14596" max="14596" width="37.5703125" style="67" customWidth="1"/>
    <col min="14597" max="14597" width="40.5703125" style="67" customWidth="1"/>
    <col min="14598" max="14599" width="37.85546875" style="67" customWidth="1"/>
    <col min="14600" max="14848" width="9" style="67"/>
    <col min="14849" max="14849" width="6.7109375" style="67" customWidth="1"/>
    <col min="14850" max="14850" width="27.5703125" style="67" customWidth="1"/>
    <col min="14851" max="14851" width="40.28515625" style="67" customWidth="1"/>
    <col min="14852" max="14852" width="37.5703125" style="67" customWidth="1"/>
    <col min="14853" max="14853" width="40.5703125" style="67" customWidth="1"/>
    <col min="14854" max="14855" width="37.85546875" style="67" customWidth="1"/>
    <col min="14856" max="15104" width="9" style="67"/>
    <col min="15105" max="15105" width="6.7109375" style="67" customWidth="1"/>
    <col min="15106" max="15106" width="27.5703125" style="67" customWidth="1"/>
    <col min="15107" max="15107" width="40.28515625" style="67" customWidth="1"/>
    <col min="15108" max="15108" width="37.5703125" style="67" customWidth="1"/>
    <col min="15109" max="15109" width="40.5703125" style="67" customWidth="1"/>
    <col min="15110" max="15111" width="37.85546875" style="67" customWidth="1"/>
    <col min="15112" max="15360" width="9" style="67"/>
    <col min="15361" max="15361" width="6.7109375" style="67" customWidth="1"/>
    <col min="15362" max="15362" width="27.5703125" style="67" customWidth="1"/>
    <col min="15363" max="15363" width="40.28515625" style="67" customWidth="1"/>
    <col min="15364" max="15364" width="37.5703125" style="67" customWidth="1"/>
    <col min="15365" max="15365" width="40.5703125" style="67" customWidth="1"/>
    <col min="15366" max="15367" width="37.85546875" style="67" customWidth="1"/>
    <col min="15368" max="15616" width="9" style="67"/>
    <col min="15617" max="15617" width="6.7109375" style="67" customWidth="1"/>
    <col min="15618" max="15618" width="27.5703125" style="67" customWidth="1"/>
    <col min="15619" max="15619" width="40.28515625" style="67" customWidth="1"/>
    <col min="15620" max="15620" width="37.5703125" style="67" customWidth="1"/>
    <col min="15621" max="15621" width="40.5703125" style="67" customWidth="1"/>
    <col min="15622" max="15623" width="37.85546875" style="67" customWidth="1"/>
    <col min="15624" max="15872" width="9" style="67"/>
    <col min="15873" max="15873" width="6.7109375" style="67" customWidth="1"/>
    <col min="15874" max="15874" width="27.5703125" style="67" customWidth="1"/>
    <col min="15875" max="15875" width="40.28515625" style="67" customWidth="1"/>
    <col min="15876" max="15876" width="37.5703125" style="67" customWidth="1"/>
    <col min="15877" max="15877" width="40.5703125" style="67" customWidth="1"/>
    <col min="15878" max="15879" width="37.85546875" style="67" customWidth="1"/>
    <col min="15880" max="16128" width="9" style="67"/>
    <col min="16129" max="16129" width="6.7109375" style="67" customWidth="1"/>
    <col min="16130" max="16130" width="27.5703125" style="67" customWidth="1"/>
    <col min="16131" max="16131" width="40.28515625" style="67" customWidth="1"/>
    <col min="16132" max="16132" width="37.5703125" style="67" customWidth="1"/>
    <col min="16133" max="16133" width="40.5703125" style="67" customWidth="1"/>
    <col min="16134" max="16135" width="37.85546875" style="67" customWidth="1"/>
    <col min="16136" max="16384" width="9" style="67"/>
  </cols>
  <sheetData>
    <row r="2" spans="1:7" x14ac:dyDescent="0.2">
      <c r="C2" s="123" t="s">
        <v>69</v>
      </c>
      <c r="D2" s="123"/>
      <c r="E2" s="123"/>
    </row>
    <row r="3" spans="1:7" x14ac:dyDescent="0.2">
      <c r="C3" s="123"/>
      <c r="D3" s="123"/>
      <c r="E3" s="123"/>
    </row>
    <row r="4" spans="1:7" ht="15" thickBot="1" x14ac:dyDescent="0.25"/>
    <row r="5" spans="1:7" x14ac:dyDescent="0.2">
      <c r="A5" s="126" t="s">
        <v>0</v>
      </c>
      <c r="B5" s="126" t="s">
        <v>15</v>
      </c>
      <c r="C5" s="126" t="s">
        <v>16</v>
      </c>
      <c r="D5" s="131" t="s">
        <v>57</v>
      </c>
      <c r="E5" s="126" t="s">
        <v>17</v>
      </c>
      <c r="F5" s="126" t="s">
        <v>18</v>
      </c>
      <c r="G5" s="124" t="s">
        <v>58</v>
      </c>
    </row>
    <row r="6" spans="1:7" x14ac:dyDescent="0.2">
      <c r="A6" s="127"/>
      <c r="B6" s="127"/>
      <c r="C6" s="127"/>
      <c r="D6" s="132"/>
      <c r="E6" s="127"/>
      <c r="F6" s="127"/>
      <c r="G6" s="125"/>
    </row>
    <row r="7" spans="1:7" ht="132.75" customHeight="1" x14ac:dyDescent="0.2">
      <c r="A7" s="103"/>
      <c r="B7" s="120" t="s">
        <v>183</v>
      </c>
      <c r="C7" s="120"/>
      <c r="D7" s="120"/>
      <c r="E7" s="120"/>
      <c r="F7" s="120"/>
      <c r="G7" s="104"/>
    </row>
    <row r="8" spans="1:7" ht="28.5" customHeight="1" x14ac:dyDescent="0.2">
      <c r="A8" s="101"/>
      <c r="B8" s="129" t="s">
        <v>166</v>
      </c>
      <c r="C8" s="129"/>
      <c r="D8" s="129"/>
      <c r="E8" s="129"/>
      <c r="F8" s="129"/>
      <c r="G8" s="102"/>
    </row>
    <row r="9" spans="1:7" ht="155.25" customHeight="1" x14ac:dyDescent="0.25">
      <c r="A9" s="95">
        <v>1</v>
      </c>
      <c r="B9" s="99" t="s">
        <v>167</v>
      </c>
      <c r="C9" s="96"/>
      <c r="D9" s="97"/>
      <c r="E9" s="98" t="s">
        <v>172</v>
      </c>
      <c r="F9" s="98" t="s">
        <v>168</v>
      </c>
      <c r="G9" s="108"/>
    </row>
    <row r="10" spans="1:7" ht="155.25" customHeight="1" x14ac:dyDescent="0.25">
      <c r="A10" s="105">
        <v>2</v>
      </c>
      <c r="B10" s="107" t="s">
        <v>169</v>
      </c>
      <c r="C10" s="96"/>
      <c r="D10" s="97"/>
      <c r="E10" s="98" t="s">
        <v>173</v>
      </c>
      <c r="F10" s="98" t="s">
        <v>168</v>
      </c>
      <c r="G10" s="106"/>
    </row>
    <row r="11" spans="1:7" ht="155.25" customHeight="1" x14ac:dyDescent="0.25">
      <c r="A11" s="95">
        <v>3</v>
      </c>
      <c r="B11" s="107" t="s">
        <v>170</v>
      </c>
      <c r="C11" s="96"/>
      <c r="D11" s="97"/>
      <c r="E11" s="98" t="s">
        <v>192</v>
      </c>
      <c r="F11" s="98" t="s">
        <v>184</v>
      </c>
      <c r="G11" s="106"/>
    </row>
    <row r="12" spans="1:7" ht="155.25" customHeight="1" x14ac:dyDescent="0.25">
      <c r="A12" s="121">
        <v>4</v>
      </c>
      <c r="B12" s="130" t="s">
        <v>171</v>
      </c>
      <c r="C12" s="96"/>
      <c r="D12" s="97"/>
      <c r="E12" s="98" t="s">
        <v>174</v>
      </c>
      <c r="F12" s="98" t="s">
        <v>184</v>
      </c>
      <c r="G12" s="106"/>
    </row>
    <row r="13" spans="1:7" ht="155.25" customHeight="1" x14ac:dyDescent="0.25">
      <c r="A13" s="122"/>
      <c r="B13" s="130"/>
      <c r="C13" s="96"/>
      <c r="D13" s="97"/>
      <c r="E13" s="98" t="s">
        <v>175</v>
      </c>
      <c r="F13" s="98" t="s">
        <v>184</v>
      </c>
      <c r="G13" s="106"/>
    </row>
    <row r="14" spans="1:7" ht="15.75" x14ac:dyDescent="0.2">
      <c r="A14" s="101"/>
      <c r="B14" s="128" t="s">
        <v>181</v>
      </c>
      <c r="C14" s="129"/>
      <c r="D14" s="129"/>
      <c r="E14" s="129"/>
      <c r="F14" s="129"/>
      <c r="G14" s="102"/>
    </row>
    <row r="15" spans="1:7" ht="155.25" customHeight="1" x14ac:dyDescent="0.25">
      <c r="A15" s="109">
        <v>1</v>
      </c>
      <c r="B15" s="112" t="s">
        <v>176</v>
      </c>
      <c r="C15" s="111"/>
      <c r="D15" s="97"/>
      <c r="E15" s="98" t="s">
        <v>185</v>
      </c>
      <c r="F15" s="98" t="s">
        <v>186</v>
      </c>
      <c r="G15" s="108"/>
    </row>
    <row r="16" spans="1:7" ht="141.75" x14ac:dyDescent="0.25">
      <c r="A16" s="110">
        <v>2</v>
      </c>
      <c r="B16" s="112" t="s">
        <v>177</v>
      </c>
      <c r="C16" s="111"/>
      <c r="D16" s="97"/>
      <c r="E16" s="98" t="s">
        <v>187</v>
      </c>
      <c r="F16" s="98" t="s">
        <v>188</v>
      </c>
    </row>
    <row r="17" spans="1:6" ht="141.75" x14ac:dyDescent="0.25">
      <c r="A17" s="110">
        <v>3</v>
      </c>
      <c r="B17" s="113" t="s">
        <v>170</v>
      </c>
      <c r="C17" s="111"/>
      <c r="D17" s="97"/>
      <c r="E17" s="98" t="s">
        <v>192</v>
      </c>
      <c r="F17" s="98" t="s">
        <v>182</v>
      </c>
    </row>
    <row r="18" spans="1:6" ht="116.25" customHeight="1" x14ac:dyDescent="0.25">
      <c r="A18" s="115">
        <v>4</v>
      </c>
      <c r="B18" s="112" t="s">
        <v>178</v>
      </c>
      <c r="C18" s="111"/>
      <c r="D18" s="97"/>
      <c r="E18" s="98" t="s">
        <v>189</v>
      </c>
      <c r="F18" s="116" t="s">
        <v>182</v>
      </c>
    </row>
    <row r="19" spans="1:6" ht="141.75" x14ac:dyDescent="0.25">
      <c r="A19" s="110">
        <v>5</v>
      </c>
      <c r="B19" s="112" t="s">
        <v>179</v>
      </c>
      <c r="C19" s="111"/>
      <c r="D19" s="97"/>
      <c r="E19" s="98" t="s">
        <v>191</v>
      </c>
      <c r="F19" s="116" t="s">
        <v>182</v>
      </c>
    </row>
    <row r="20" spans="1:6" ht="141.75" x14ac:dyDescent="0.2">
      <c r="A20" s="115">
        <v>6</v>
      </c>
      <c r="B20" s="112" t="s">
        <v>180</v>
      </c>
      <c r="C20" s="114"/>
      <c r="D20" s="114"/>
      <c r="E20" s="98" t="s">
        <v>190</v>
      </c>
      <c r="F20" s="116" t="s">
        <v>182</v>
      </c>
    </row>
  </sheetData>
  <mergeCells count="13">
    <mergeCell ref="B14:F14"/>
    <mergeCell ref="B12:B13"/>
    <mergeCell ref="A5:A6"/>
    <mergeCell ref="B5:B6"/>
    <mergeCell ref="C5:C6"/>
    <mergeCell ref="D5:D6"/>
    <mergeCell ref="E5:E6"/>
    <mergeCell ref="B8:F8"/>
    <mergeCell ref="B7:F7"/>
    <mergeCell ref="A12:A13"/>
    <mergeCell ref="C2:E3"/>
    <mergeCell ref="G5:G6"/>
    <mergeCell ref="F5:F6"/>
  </mergeCells>
  <pageMargins left="0.7" right="0.7" top="0.75" bottom="0.75" header="0.3" footer="0.3"/>
  <pageSetup orientation="portrait" verticalDpi="0"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6"/>
  <sheetViews>
    <sheetView topLeftCell="A11" zoomScale="90" zoomScaleNormal="90" workbookViewId="0">
      <selection activeCell="C17" sqref="A17:XFD17"/>
    </sheetView>
  </sheetViews>
  <sheetFormatPr defaultRowHeight="15" x14ac:dyDescent="0.25"/>
  <cols>
    <col min="1" max="1" width="9.140625" style="58" customWidth="1"/>
    <col min="2" max="2" width="28.5703125" style="54" customWidth="1"/>
    <col min="3" max="3" width="41.85546875" style="54" customWidth="1"/>
    <col min="4" max="4" width="71.7109375" style="54" customWidth="1"/>
    <col min="5" max="5" width="64.5703125" style="54" hidden="1" customWidth="1"/>
    <col min="6" max="6" width="19" style="54" hidden="1" customWidth="1"/>
    <col min="7" max="7" width="29.28515625" style="54" hidden="1" customWidth="1"/>
    <col min="8" max="8" width="12.85546875" style="54" customWidth="1"/>
    <col min="9" max="256" width="9.140625" style="54"/>
    <col min="257" max="257" width="9.140625" style="54" customWidth="1"/>
    <col min="258" max="258" width="21.5703125" style="54" customWidth="1"/>
    <col min="259" max="259" width="25.28515625" style="54" customWidth="1"/>
    <col min="260" max="260" width="64.5703125" style="54" customWidth="1"/>
    <col min="261" max="261" width="19" style="54" customWidth="1"/>
    <col min="262" max="262" width="29.28515625" style="54" customWidth="1"/>
    <col min="263" max="263" width="9.140625" style="54"/>
    <col min="264" max="264" width="12.85546875" style="54" customWidth="1"/>
    <col min="265" max="512" width="9.140625" style="54"/>
    <col min="513" max="513" width="9.140625" style="54" customWidth="1"/>
    <col min="514" max="514" width="21.5703125" style="54" customWidth="1"/>
    <col min="515" max="515" width="25.28515625" style="54" customWidth="1"/>
    <col min="516" max="516" width="64.5703125" style="54" customWidth="1"/>
    <col min="517" max="517" width="19" style="54" customWidth="1"/>
    <col min="518" max="518" width="29.28515625" style="54" customWidth="1"/>
    <col min="519" max="519" width="9.140625" style="54"/>
    <col min="520" max="520" width="12.85546875" style="54" customWidth="1"/>
    <col min="521" max="768" width="9.140625" style="54"/>
    <col min="769" max="769" width="9.140625" style="54" customWidth="1"/>
    <col min="770" max="770" width="21.5703125" style="54" customWidth="1"/>
    <col min="771" max="771" width="25.28515625" style="54" customWidth="1"/>
    <col min="772" max="772" width="64.5703125" style="54" customWidth="1"/>
    <col min="773" max="773" width="19" style="54" customWidth="1"/>
    <col min="774" max="774" width="29.28515625" style="54" customWidth="1"/>
    <col min="775" max="775" width="9.140625" style="54"/>
    <col min="776" max="776" width="12.85546875" style="54" customWidth="1"/>
    <col min="777" max="1024" width="9.140625" style="54"/>
    <col min="1025" max="1025" width="9.140625" style="54" customWidth="1"/>
    <col min="1026" max="1026" width="21.5703125" style="54" customWidth="1"/>
    <col min="1027" max="1027" width="25.28515625" style="54" customWidth="1"/>
    <col min="1028" max="1028" width="64.5703125" style="54" customWidth="1"/>
    <col min="1029" max="1029" width="19" style="54" customWidth="1"/>
    <col min="1030" max="1030" width="29.28515625" style="54" customWidth="1"/>
    <col min="1031" max="1031" width="9.140625" style="54"/>
    <col min="1032" max="1032" width="12.85546875" style="54" customWidth="1"/>
    <col min="1033" max="1280" width="9.140625" style="54"/>
    <col min="1281" max="1281" width="9.140625" style="54" customWidth="1"/>
    <col min="1282" max="1282" width="21.5703125" style="54" customWidth="1"/>
    <col min="1283" max="1283" width="25.28515625" style="54" customWidth="1"/>
    <col min="1284" max="1284" width="64.5703125" style="54" customWidth="1"/>
    <col min="1285" max="1285" width="19" style="54" customWidth="1"/>
    <col min="1286" max="1286" width="29.28515625" style="54" customWidth="1"/>
    <col min="1287" max="1287" width="9.140625" style="54"/>
    <col min="1288" max="1288" width="12.85546875" style="54" customWidth="1"/>
    <col min="1289" max="1536" width="9.140625" style="54"/>
    <col min="1537" max="1537" width="9.140625" style="54" customWidth="1"/>
    <col min="1538" max="1538" width="21.5703125" style="54" customWidth="1"/>
    <col min="1539" max="1539" width="25.28515625" style="54" customWidth="1"/>
    <col min="1540" max="1540" width="64.5703125" style="54" customWidth="1"/>
    <col min="1541" max="1541" width="19" style="54" customWidth="1"/>
    <col min="1542" max="1542" width="29.28515625" style="54" customWidth="1"/>
    <col min="1543" max="1543" width="9.140625" style="54"/>
    <col min="1544" max="1544" width="12.85546875" style="54" customWidth="1"/>
    <col min="1545" max="1792" width="9.140625" style="54"/>
    <col min="1793" max="1793" width="9.140625" style="54" customWidth="1"/>
    <col min="1794" max="1794" width="21.5703125" style="54" customWidth="1"/>
    <col min="1795" max="1795" width="25.28515625" style="54" customWidth="1"/>
    <col min="1796" max="1796" width="64.5703125" style="54" customWidth="1"/>
    <col min="1797" max="1797" width="19" style="54" customWidth="1"/>
    <col min="1798" max="1798" width="29.28515625" style="54" customWidth="1"/>
    <col min="1799" max="1799" width="9.140625" style="54"/>
    <col min="1800" max="1800" width="12.85546875" style="54" customWidth="1"/>
    <col min="1801" max="2048" width="9.140625" style="54"/>
    <col min="2049" max="2049" width="9.140625" style="54" customWidth="1"/>
    <col min="2050" max="2050" width="21.5703125" style="54" customWidth="1"/>
    <col min="2051" max="2051" width="25.28515625" style="54" customWidth="1"/>
    <col min="2052" max="2052" width="64.5703125" style="54" customWidth="1"/>
    <col min="2053" max="2053" width="19" style="54" customWidth="1"/>
    <col min="2054" max="2054" width="29.28515625" style="54" customWidth="1"/>
    <col min="2055" max="2055" width="9.140625" style="54"/>
    <col min="2056" max="2056" width="12.85546875" style="54" customWidth="1"/>
    <col min="2057" max="2304" width="9.140625" style="54"/>
    <col min="2305" max="2305" width="9.140625" style="54" customWidth="1"/>
    <col min="2306" max="2306" width="21.5703125" style="54" customWidth="1"/>
    <col min="2307" max="2307" width="25.28515625" style="54" customWidth="1"/>
    <col min="2308" max="2308" width="64.5703125" style="54" customWidth="1"/>
    <col min="2309" max="2309" width="19" style="54" customWidth="1"/>
    <col min="2310" max="2310" width="29.28515625" style="54" customWidth="1"/>
    <col min="2311" max="2311" width="9.140625" style="54"/>
    <col min="2312" max="2312" width="12.85546875" style="54" customWidth="1"/>
    <col min="2313" max="2560" width="9.140625" style="54"/>
    <col min="2561" max="2561" width="9.140625" style="54" customWidth="1"/>
    <col min="2562" max="2562" width="21.5703125" style="54" customWidth="1"/>
    <col min="2563" max="2563" width="25.28515625" style="54" customWidth="1"/>
    <col min="2564" max="2564" width="64.5703125" style="54" customWidth="1"/>
    <col min="2565" max="2565" width="19" style="54" customWidth="1"/>
    <col min="2566" max="2566" width="29.28515625" style="54" customWidth="1"/>
    <col min="2567" max="2567" width="9.140625" style="54"/>
    <col min="2568" max="2568" width="12.85546875" style="54" customWidth="1"/>
    <col min="2569" max="2816" width="9.140625" style="54"/>
    <col min="2817" max="2817" width="9.140625" style="54" customWidth="1"/>
    <col min="2818" max="2818" width="21.5703125" style="54" customWidth="1"/>
    <col min="2819" max="2819" width="25.28515625" style="54" customWidth="1"/>
    <col min="2820" max="2820" width="64.5703125" style="54" customWidth="1"/>
    <col min="2821" max="2821" width="19" style="54" customWidth="1"/>
    <col min="2822" max="2822" width="29.28515625" style="54" customWidth="1"/>
    <col min="2823" max="2823" width="9.140625" style="54"/>
    <col min="2824" max="2824" width="12.85546875" style="54" customWidth="1"/>
    <col min="2825" max="3072" width="9.140625" style="54"/>
    <col min="3073" max="3073" width="9.140625" style="54" customWidth="1"/>
    <col min="3074" max="3074" width="21.5703125" style="54" customWidth="1"/>
    <col min="3075" max="3075" width="25.28515625" style="54" customWidth="1"/>
    <col min="3076" max="3076" width="64.5703125" style="54" customWidth="1"/>
    <col min="3077" max="3077" width="19" style="54" customWidth="1"/>
    <col min="3078" max="3078" width="29.28515625" style="54" customWidth="1"/>
    <col min="3079" max="3079" width="9.140625" style="54"/>
    <col min="3080" max="3080" width="12.85546875" style="54" customWidth="1"/>
    <col min="3081" max="3328" width="9.140625" style="54"/>
    <col min="3329" max="3329" width="9.140625" style="54" customWidth="1"/>
    <col min="3330" max="3330" width="21.5703125" style="54" customWidth="1"/>
    <col min="3331" max="3331" width="25.28515625" style="54" customWidth="1"/>
    <col min="3332" max="3332" width="64.5703125" style="54" customWidth="1"/>
    <col min="3333" max="3333" width="19" style="54" customWidth="1"/>
    <col min="3334" max="3334" width="29.28515625" style="54" customWidth="1"/>
    <col min="3335" max="3335" width="9.140625" style="54"/>
    <col min="3336" max="3336" width="12.85546875" style="54" customWidth="1"/>
    <col min="3337" max="3584" width="9.140625" style="54"/>
    <col min="3585" max="3585" width="9.140625" style="54" customWidth="1"/>
    <col min="3586" max="3586" width="21.5703125" style="54" customWidth="1"/>
    <col min="3587" max="3587" width="25.28515625" style="54" customWidth="1"/>
    <col min="3588" max="3588" width="64.5703125" style="54" customWidth="1"/>
    <col min="3589" max="3589" width="19" style="54" customWidth="1"/>
    <col min="3590" max="3590" width="29.28515625" style="54" customWidth="1"/>
    <col min="3591" max="3591" width="9.140625" style="54"/>
    <col min="3592" max="3592" width="12.85546875" style="54" customWidth="1"/>
    <col min="3593" max="3840" width="9.140625" style="54"/>
    <col min="3841" max="3841" width="9.140625" style="54" customWidth="1"/>
    <col min="3842" max="3842" width="21.5703125" style="54" customWidth="1"/>
    <col min="3843" max="3843" width="25.28515625" style="54" customWidth="1"/>
    <col min="3844" max="3844" width="64.5703125" style="54" customWidth="1"/>
    <col min="3845" max="3845" width="19" style="54" customWidth="1"/>
    <col min="3846" max="3846" width="29.28515625" style="54" customWidth="1"/>
    <col min="3847" max="3847" width="9.140625" style="54"/>
    <col min="3848" max="3848" width="12.85546875" style="54" customWidth="1"/>
    <col min="3849" max="4096" width="9.140625" style="54"/>
    <col min="4097" max="4097" width="9.140625" style="54" customWidth="1"/>
    <col min="4098" max="4098" width="21.5703125" style="54" customWidth="1"/>
    <col min="4099" max="4099" width="25.28515625" style="54" customWidth="1"/>
    <col min="4100" max="4100" width="64.5703125" style="54" customWidth="1"/>
    <col min="4101" max="4101" width="19" style="54" customWidth="1"/>
    <col min="4102" max="4102" width="29.28515625" style="54" customWidth="1"/>
    <col min="4103" max="4103" width="9.140625" style="54"/>
    <col min="4104" max="4104" width="12.85546875" style="54" customWidth="1"/>
    <col min="4105" max="4352" width="9.140625" style="54"/>
    <col min="4353" max="4353" width="9.140625" style="54" customWidth="1"/>
    <col min="4354" max="4354" width="21.5703125" style="54" customWidth="1"/>
    <col min="4355" max="4355" width="25.28515625" style="54" customWidth="1"/>
    <col min="4356" max="4356" width="64.5703125" style="54" customWidth="1"/>
    <col min="4357" max="4357" width="19" style="54" customWidth="1"/>
    <col min="4358" max="4358" width="29.28515625" style="54" customWidth="1"/>
    <col min="4359" max="4359" width="9.140625" style="54"/>
    <col min="4360" max="4360" width="12.85546875" style="54" customWidth="1"/>
    <col min="4361" max="4608" width="9.140625" style="54"/>
    <col min="4609" max="4609" width="9.140625" style="54" customWidth="1"/>
    <col min="4610" max="4610" width="21.5703125" style="54" customWidth="1"/>
    <col min="4611" max="4611" width="25.28515625" style="54" customWidth="1"/>
    <col min="4612" max="4612" width="64.5703125" style="54" customWidth="1"/>
    <col min="4613" max="4613" width="19" style="54" customWidth="1"/>
    <col min="4614" max="4614" width="29.28515625" style="54" customWidth="1"/>
    <col min="4615" max="4615" width="9.140625" style="54"/>
    <col min="4616" max="4616" width="12.85546875" style="54" customWidth="1"/>
    <col min="4617" max="4864" width="9.140625" style="54"/>
    <col min="4865" max="4865" width="9.140625" style="54" customWidth="1"/>
    <col min="4866" max="4866" width="21.5703125" style="54" customWidth="1"/>
    <col min="4867" max="4867" width="25.28515625" style="54" customWidth="1"/>
    <col min="4868" max="4868" width="64.5703125" style="54" customWidth="1"/>
    <col min="4869" max="4869" width="19" style="54" customWidth="1"/>
    <col min="4870" max="4870" width="29.28515625" style="54" customWidth="1"/>
    <col min="4871" max="4871" width="9.140625" style="54"/>
    <col min="4872" max="4872" width="12.85546875" style="54" customWidth="1"/>
    <col min="4873" max="5120" width="9.140625" style="54"/>
    <col min="5121" max="5121" width="9.140625" style="54" customWidth="1"/>
    <col min="5122" max="5122" width="21.5703125" style="54" customWidth="1"/>
    <col min="5123" max="5123" width="25.28515625" style="54" customWidth="1"/>
    <col min="5124" max="5124" width="64.5703125" style="54" customWidth="1"/>
    <col min="5125" max="5125" width="19" style="54" customWidth="1"/>
    <col min="5126" max="5126" width="29.28515625" style="54" customWidth="1"/>
    <col min="5127" max="5127" width="9.140625" style="54"/>
    <col min="5128" max="5128" width="12.85546875" style="54" customWidth="1"/>
    <col min="5129" max="5376" width="9.140625" style="54"/>
    <col min="5377" max="5377" width="9.140625" style="54" customWidth="1"/>
    <col min="5378" max="5378" width="21.5703125" style="54" customWidth="1"/>
    <col min="5379" max="5379" width="25.28515625" style="54" customWidth="1"/>
    <col min="5380" max="5380" width="64.5703125" style="54" customWidth="1"/>
    <col min="5381" max="5381" width="19" style="54" customWidth="1"/>
    <col min="5382" max="5382" width="29.28515625" style="54" customWidth="1"/>
    <col min="5383" max="5383" width="9.140625" style="54"/>
    <col min="5384" max="5384" width="12.85546875" style="54" customWidth="1"/>
    <col min="5385" max="5632" width="9.140625" style="54"/>
    <col min="5633" max="5633" width="9.140625" style="54" customWidth="1"/>
    <col min="5634" max="5634" width="21.5703125" style="54" customWidth="1"/>
    <col min="5635" max="5635" width="25.28515625" style="54" customWidth="1"/>
    <col min="5636" max="5636" width="64.5703125" style="54" customWidth="1"/>
    <col min="5637" max="5637" width="19" style="54" customWidth="1"/>
    <col min="5638" max="5638" width="29.28515625" style="54" customWidth="1"/>
    <col min="5639" max="5639" width="9.140625" style="54"/>
    <col min="5640" max="5640" width="12.85546875" style="54" customWidth="1"/>
    <col min="5641" max="5888" width="9.140625" style="54"/>
    <col min="5889" max="5889" width="9.140625" style="54" customWidth="1"/>
    <col min="5890" max="5890" width="21.5703125" style="54" customWidth="1"/>
    <col min="5891" max="5891" width="25.28515625" style="54" customWidth="1"/>
    <col min="5892" max="5892" width="64.5703125" style="54" customWidth="1"/>
    <col min="5893" max="5893" width="19" style="54" customWidth="1"/>
    <col min="5894" max="5894" width="29.28515625" style="54" customWidth="1"/>
    <col min="5895" max="5895" width="9.140625" style="54"/>
    <col min="5896" max="5896" width="12.85546875" style="54" customWidth="1"/>
    <col min="5897" max="6144" width="9.140625" style="54"/>
    <col min="6145" max="6145" width="9.140625" style="54" customWidth="1"/>
    <col min="6146" max="6146" width="21.5703125" style="54" customWidth="1"/>
    <col min="6147" max="6147" width="25.28515625" style="54" customWidth="1"/>
    <col min="6148" max="6148" width="64.5703125" style="54" customWidth="1"/>
    <col min="6149" max="6149" width="19" style="54" customWidth="1"/>
    <col min="6150" max="6150" width="29.28515625" style="54" customWidth="1"/>
    <col min="6151" max="6151" width="9.140625" style="54"/>
    <col min="6152" max="6152" width="12.85546875" style="54" customWidth="1"/>
    <col min="6153" max="6400" width="9.140625" style="54"/>
    <col min="6401" max="6401" width="9.140625" style="54" customWidth="1"/>
    <col min="6402" max="6402" width="21.5703125" style="54" customWidth="1"/>
    <col min="6403" max="6403" width="25.28515625" style="54" customWidth="1"/>
    <col min="6404" max="6404" width="64.5703125" style="54" customWidth="1"/>
    <col min="6405" max="6405" width="19" style="54" customWidth="1"/>
    <col min="6406" max="6406" width="29.28515625" style="54" customWidth="1"/>
    <col min="6407" max="6407" width="9.140625" style="54"/>
    <col min="6408" max="6408" width="12.85546875" style="54" customWidth="1"/>
    <col min="6409" max="6656" width="9.140625" style="54"/>
    <col min="6657" max="6657" width="9.140625" style="54" customWidth="1"/>
    <col min="6658" max="6658" width="21.5703125" style="54" customWidth="1"/>
    <col min="6659" max="6659" width="25.28515625" style="54" customWidth="1"/>
    <col min="6660" max="6660" width="64.5703125" style="54" customWidth="1"/>
    <col min="6661" max="6661" width="19" style="54" customWidth="1"/>
    <col min="6662" max="6662" width="29.28515625" style="54" customWidth="1"/>
    <col min="6663" max="6663" width="9.140625" style="54"/>
    <col min="6664" max="6664" width="12.85546875" style="54" customWidth="1"/>
    <col min="6665" max="6912" width="9.140625" style="54"/>
    <col min="6913" max="6913" width="9.140625" style="54" customWidth="1"/>
    <col min="6914" max="6914" width="21.5703125" style="54" customWidth="1"/>
    <col min="6915" max="6915" width="25.28515625" style="54" customWidth="1"/>
    <col min="6916" max="6916" width="64.5703125" style="54" customWidth="1"/>
    <col min="6917" max="6917" width="19" style="54" customWidth="1"/>
    <col min="6918" max="6918" width="29.28515625" style="54" customWidth="1"/>
    <col min="6919" max="6919" width="9.140625" style="54"/>
    <col min="6920" max="6920" width="12.85546875" style="54" customWidth="1"/>
    <col min="6921" max="7168" width="9.140625" style="54"/>
    <col min="7169" max="7169" width="9.140625" style="54" customWidth="1"/>
    <col min="7170" max="7170" width="21.5703125" style="54" customWidth="1"/>
    <col min="7171" max="7171" width="25.28515625" style="54" customWidth="1"/>
    <col min="7172" max="7172" width="64.5703125" style="54" customWidth="1"/>
    <col min="7173" max="7173" width="19" style="54" customWidth="1"/>
    <col min="7174" max="7174" width="29.28515625" style="54" customWidth="1"/>
    <col min="7175" max="7175" width="9.140625" style="54"/>
    <col min="7176" max="7176" width="12.85546875" style="54" customWidth="1"/>
    <col min="7177" max="7424" width="9.140625" style="54"/>
    <col min="7425" max="7425" width="9.140625" style="54" customWidth="1"/>
    <col min="7426" max="7426" width="21.5703125" style="54" customWidth="1"/>
    <col min="7427" max="7427" width="25.28515625" style="54" customWidth="1"/>
    <col min="7428" max="7428" width="64.5703125" style="54" customWidth="1"/>
    <col min="7429" max="7429" width="19" style="54" customWidth="1"/>
    <col min="7430" max="7430" width="29.28515625" style="54" customWidth="1"/>
    <col min="7431" max="7431" width="9.140625" style="54"/>
    <col min="7432" max="7432" width="12.85546875" style="54" customWidth="1"/>
    <col min="7433" max="7680" width="9.140625" style="54"/>
    <col min="7681" max="7681" width="9.140625" style="54" customWidth="1"/>
    <col min="7682" max="7682" width="21.5703125" style="54" customWidth="1"/>
    <col min="7683" max="7683" width="25.28515625" style="54" customWidth="1"/>
    <col min="7684" max="7684" width="64.5703125" style="54" customWidth="1"/>
    <col min="7685" max="7685" width="19" style="54" customWidth="1"/>
    <col min="7686" max="7686" width="29.28515625" style="54" customWidth="1"/>
    <col min="7687" max="7687" width="9.140625" style="54"/>
    <col min="7688" max="7688" width="12.85546875" style="54" customWidth="1"/>
    <col min="7689" max="7936" width="9.140625" style="54"/>
    <col min="7937" max="7937" width="9.140625" style="54" customWidth="1"/>
    <col min="7938" max="7938" width="21.5703125" style="54" customWidth="1"/>
    <col min="7939" max="7939" width="25.28515625" style="54" customWidth="1"/>
    <col min="7940" max="7940" width="64.5703125" style="54" customWidth="1"/>
    <col min="7941" max="7941" width="19" style="54" customWidth="1"/>
    <col min="7942" max="7942" width="29.28515625" style="54" customWidth="1"/>
    <col min="7943" max="7943" width="9.140625" style="54"/>
    <col min="7944" max="7944" width="12.85546875" style="54" customWidth="1"/>
    <col min="7945" max="8192" width="9.140625" style="54"/>
    <col min="8193" max="8193" width="9.140625" style="54" customWidth="1"/>
    <col min="8194" max="8194" width="21.5703125" style="54" customWidth="1"/>
    <col min="8195" max="8195" width="25.28515625" style="54" customWidth="1"/>
    <col min="8196" max="8196" width="64.5703125" style="54" customWidth="1"/>
    <col min="8197" max="8197" width="19" style="54" customWidth="1"/>
    <col min="8198" max="8198" width="29.28515625" style="54" customWidth="1"/>
    <col min="8199" max="8199" width="9.140625" style="54"/>
    <col min="8200" max="8200" width="12.85546875" style="54" customWidth="1"/>
    <col min="8201" max="8448" width="9.140625" style="54"/>
    <col min="8449" max="8449" width="9.140625" style="54" customWidth="1"/>
    <col min="8450" max="8450" width="21.5703125" style="54" customWidth="1"/>
    <col min="8451" max="8451" width="25.28515625" style="54" customWidth="1"/>
    <col min="8452" max="8452" width="64.5703125" style="54" customWidth="1"/>
    <col min="8453" max="8453" width="19" style="54" customWidth="1"/>
    <col min="8454" max="8454" width="29.28515625" style="54" customWidth="1"/>
    <col min="8455" max="8455" width="9.140625" style="54"/>
    <col min="8456" max="8456" width="12.85546875" style="54" customWidth="1"/>
    <col min="8457" max="8704" width="9.140625" style="54"/>
    <col min="8705" max="8705" width="9.140625" style="54" customWidth="1"/>
    <col min="8706" max="8706" width="21.5703125" style="54" customWidth="1"/>
    <col min="8707" max="8707" width="25.28515625" style="54" customWidth="1"/>
    <col min="8708" max="8708" width="64.5703125" style="54" customWidth="1"/>
    <col min="8709" max="8709" width="19" style="54" customWidth="1"/>
    <col min="8710" max="8710" width="29.28515625" style="54" customWidth="1"/>
    <col min="8711" max="8711" width="9.140625" style="54"/>
    <col min="8712" max="8712" width="12.85546875" style="54" customWidth="1"/>
    <col min="8713" max="8960" width="9.140625" style="54"/>
    <col min="8961" max="8961" width="9.140625" style="54" customWidth="1"/>
    <col min="8962" max="8962" width="21.5703125" style="54" customWidth="1"/>
    <col min="8963" max="8963" width="25.28515625" style="54" customWidth="1"/>
    <col min="8964" max="8964" width="64.5703125" style="54" customWidth="1"/>
    <col min="8965" max="8965" width="19" style="54" customWidth="1"/>
    <col min="8966" max="8966" width="29.28515625" style="54" customWidth="1"/>
    <col min="8967" max="8967" width="9.140625" style="54"/>
    <col min="8968" max="8968" width="12.85546875" style="54" customWidth="1"/>
    <col min="8969" max="9216" width="9.140625" style="54"/>
    <col min="9217" max="9217" width="9.140625" style="54" customWidth="1"/>
    <col min="9218" max="9218" width="21.5703125" style="54" customWidth="1"/>
    <col min="9219" max="9219" width="25.28515625" style="54" customWidth="1"/>
    <col min="9220" max="9220" width="64.5703125" style="54" customWidth="1"/>
    <col min="9221" max="9221" width="19" style="54" customWidth="1"/>
    <col min="9222" max="9222" width="29.28515625" style="54" customWidth="1"/>
    <col min="9223" max="9223" width="9.140625" style="54"/>
    <col min="9224" max="9224" width="12.85546875" style="54" customWidth="1"/>
    <col min="9225" max="9472" width="9.140625" style="54"/>
    <col min="9473" max="9473" width="9.140625" style="54" customWidth="1"/>
    <col min="9474" max="9474" width="21.5703125" style="54" customWidth="1"/>
    <col min="9475" max="9475" width="25.28515625" style="54" customWidth="1"/>
    <col min="9476" max="9476" width="64.5703125" style="54" customWidth="1"/>
    <col min="9477" max="9477" width="19" style="54" customWidth="1"/>
    <col min="9478" max="9478" width="29.28515625" style="54" customWidth="1"/>
    <col min="9479" max="9479" width="9.140625" style="54"/>
    <col min="9480" max="9480" width="12.85546875" style="54" customWidth="1"/>
    <col min="9481" max="9728" width="9.140625" style="54"/>
    <col min="9729" max="9729" width="9.140625" style="54" customWidth="1"/>
    <col min="9730" max="9730" width="21.5703125" style="54" customWidth="1"/>
    <col min="9731" max="9731" width="25.28515625" style="54" customWidth="1"/>
    <col min="9732" max="9732" width="64.5703125" style="54" customWidth="1"/>
    <col min="9733" max="9733" width="19" style="54" customWidth="1"/>
    <col min="9734" max="9734" width="29.28515625" style="54" customWidth="1"/>
    <col min="9735" max="9735" width="9.140625" style="54"/>
    <col min="9736" max="9736" width="12.85546875" style="54" customWidth="1"/>
    <col min="9737" max="9984" width="9.140625" style="54"/>
    <col min="9985" max="9985" width="9.140625" style="54" customWidth="1"/>
    <col min="9986" max="9986" width="21.5703125" style="54" customWidth="1"/>
    <col min="9987" max="9987" width="25.28515625" style="54" customWidth="1"/>
    <col min="9988" max="9988" width="64.5703125" style="54" customWidth="1"/>
    <col min="9989" max="9989" width="19" style="54" customWidth="1"/>
    <col min="9990" max="9990" width="29.28515625" style="54" customWidth="1"/>
    <col min="9991" max="9991" width="9.140625" style="54"/>
    <col min="9992" max="9992" width="12.85546875" style="54" customWidth="1"/>
    <col min="9993" max="10240" width="9.140625" style="54"/>
    <col min="10241" max="10241" width="9.140625" style="54" customWidth="1"/>
    <col min="10242" max="10242" width="21.5703125" style="54" customWidth="1"/>
    <col min="10243" max="10243" width="25.28515625" style="54" customWidth="1"/>
    <col min="10244" max="10244" width="64.5703125" style="54" customWidth="1"/>
    <col min="10245" max="10245" width="19" style="54" customWidth="1"/>
    <col min="10246" max="10246" width="29.28515625" style="54" customWidth="1"/>
    <col min="10247" max="10247" width="9.140625" style="54"/>
    <col min="10248" max="10248" width="12.85546875" style="54" customWidth="1"/>
    <col min="10249" max="10496" width="9.140625" style="54"/>
    <col min="10497" max="10497" width="9.140625" style="54" customWidth="1"/>
    <col min="10498" max="10498" width="21.5703125" style="54" customWidth="1"/>
    <col min="10499" max="10499" width="25.28515625" style="54" customWidth="1"/>
    <col min="10500" max="10500" width="64.5703125" style="54" customWidth="1"/>
    <col min="10501" max="10501" width="19" style="54" customWidth="1"/>
    <col min="10502" max="10502" width="29.28515625" style="54" customWidth="1"/>
    <col min="10503" max="10503" width="9.140625" style="54"/>
    <col min="10504" max="10504" width="12.85546875" style="54" customWidth="1"/>
    <col min="10505" max="10752" width="9.140625" style="54"/>
    <col min="10753" max="10753" width="9.140625" style="54" customWidth="1"/>
    <col min="10754" max="10754" width="21.5703125" style="54" customWidth="1"/>
    <col min="10755" max="10755" width="25.28515625" style="54" customWidth="1"/>
    <col min="10756" max="10756" width="64.5703125" style="54" customWidth="1"/>
    <col min="10757" max="10757" width="19" style="54" customWidth="1"/>
    <col min="10758" max="10758" width="29.28515625" style="54" customWidth="1"/>
    <col min="10759" max="10759" width="9.140625" style="54"/>
    <col min="10760" max="10760" width="12.85546875" style="54" customWidth="1"/>
    <col min="10761" max="11008" width="9.140625" style="54"/>
    <col min="11009" max="11009" width="9.140625" style="54" customWidth="1"/>
    <col min="11010" max="11010" width="21.5703125" style="54" customWidth="1"/>
    <col min="11011" max="11011" width="25.28515625" style="54" customWidth="1"/>
    <col min="11012" max="11012" width="64.5703125" style="54" customWidth="1"/>
    <col min="11013" max="11013" width="19" style="54" customWidth="1"/>
    <col min="11014" max="11014" width="29.28515625" style="54" customWidth="1"/>
    <col min="11015" max="11015" width="9.140625" style="54"/>
    <col min="11016" max="11016" width="12.85546875" style="54" customWidth="1"/>
    <col min="11017" max="11264" width="9.140625" style="54"/>
    <col min="11265" max="11265" width="9.140625" style="54" customWidth="1"/>
    <col min="11266" max="11266" width="21.5703125" style="54" customWidth="1"/>
    <col min="11267" max="11267" width="25.28515625" style="54" customWidth="1"/>
    <col min="11268" max="11268" width="64.5703125" style="54" customWidth="1"/>
    <col min="11269" max="11269" width="19" style="54" customWidth="1"/>
    <col min="11270" max="11270" width="29.28515625" style="54" customWidth="1"/>
    <col min="11271" max="11271" width="9.140625" style="54"/>
    <col min="11272" max="11272" width="12.85546875" style="54" customWidth="1"/>
    <col min="11273" max="11520" width="9.140625" style="54"/>
    <col min="11521" max="11521" width="9.140625" style="54" customWidth="1"/>
    <col min="11522" max="11522" width="21.5703125" style="54" customWidth="1"/>
    <col min="11523" max="11523" width="25.28515625" style="54" customWidth="1"/>
    <col min="11524" max="11524" width="64.5703125" style="54" customWidth="1"/>
    <col min="11525" max="11525" width="19" style="54" customWidth="1"/>
    <col min="11526" max="11526" width="29.28515625" style="54" customWidth="1"/>
    <col min="11527" max="11527" width="9.140625" style="54"/>
    <col min="11528" max="11528" width="12.85546875" style="54" customWidth="1"/>
    <col min="11529" max="11776" width="9.140625" style="54"/>
    <col min="11777" max="11777" width="9.140625" style="54" customWidth="1"/>
    <col min="11778" max="11778" width="21.5703125" style="54" customWidth="1"/>
    <col min="11779" max="11779" width="25.28515625" style="54" customWidth="1"/>
    <col min="11780" max="11780" width="64.5703125" style="54" customWidth="1"/>
    <col min="11781" max="11781" width="19" style="54" customWidth="1"/>
    <col min="11782" max="11782" width="29.28515625" style="54" customWidth="1"/>
    <col min="11783" max="11783" width="9.140625" style="54"/>
    <col min="11784" max="11784" width="12.85546875" style="54" customWidth="1"/>
    <col min="11785" max="12032" width="9.140625" style="54"/>
    <col min="12033" max="12033" width="9.140625" style="54" customWidth="1"/>
    <col min="12034" max="12034" width="21.5703125" style="54" customWidth="1"/>
    <col min="12035" max="12035" width="25.28515625" style="54" customWidth="1"/>
    <col min="12036" max="12036" width="64.5703125" style="54" customWidth="1"/>
    <col min="12037" max="12037" width="19" style="54" customWidth="1"/>
    <col min="12038" max="12038" width="29.28515625" style="54" customWidth="1"/>
    <col min="12039" max="12039" width="9.140625" style="54"/>
    <col min="12040" max="12040" width="12.85546875" style="54" customWidth="1"/>
    <col min="12041" max="12288" width="9.140625" style="54"/>
    <col min="12289" max="12289" width="9.140625" style="54" customWidth="1"/>
    <col min="12290" max="12290" width="21.5703125" style="54" customWidth="1"/>
    <col min="12291" max="12291" width="25.28515625" style="54" customWidth="1"/>
    <col min="12292" max="12292" width="64.5703125" style="54" customWidth="1"/>
    <col min="12293" max="12293" width="19" style="54" customWidth="1"/>
    <col min="12294" max="12294" width="29.28515625" style="54" customWidth="1"/>
    <col min="12295" max="12295" width="9.140625" style="54"/>
    <col min="12296" max="12296" width="12.85546875" style="54" customWidth="1"/>
    <col min="12297" max="12544" width="9.140625" style="54"/>
    <col min="12545" max="12545" width="9.140625" style="54" customWidth="1"/>
    <col min="12546" max="12546" width="21.5703125" style="54" customWidth="1"/>
    <col min="12547" max="12547" width="25.28515625" style="54" customWidth="1"/>
    <col min="12548" max="12548" width="64.5703125" style="54" customWidth="1"/>
    <col min="12549" max="12549" width="19" style="54" customWidth="1"/>
    <col min="12550" max="12550" width="29.28515625" style="54" customWidth="1"/>
    <col min="12551" max="12551" width="9.140625" style="54"/>
    <col min="12552" max="12552" width="12.85546875" style="54" customWidth="1"/>
    <col min="12553" max="12800" width="9.140625" style="54"/>
    <col min="12801" max="12801" width="9.140625" style="54" customWidth="1"/>
    <col min="12802" max="12802" width="21.5703125" style="54" customWidth="1"/>
    <col min="12803" max="12803" width="25.28515625" style="54" customWidth="1"/>
    <col min="12804" max="12804" width="64.5703125" style="54" customWidth="1"/>
    <col min="12805" max="12805" width="19" style="54" customWidth="1"/>
    <col min="12806" max="12806" width="29.28515625" style="54" customWidth="1"/>
    <col min="12807" max="12807" width="9.140625" style="54"/>
    <col min="12808" max="12808" width="12.85546875" style="54" customWidth="1"/>
    <col min="12809" max="13056" width="9.140625" style="54"/>
    <col min="13057" max="13057" width="9.140625" style="54" customWidth="1"/>
    <col min="13058" max="13058" width="21.5703125" style="54" customWidth="1"/>
    <col min="13059" max="13059" width="25.28515625" style="54" customWidth="1"/>
    <col min="13060" max="13060" width="64.5703125" style="54" customWidth="1"/>
    <col min="13061" max="13061" width="19" style="54" customWidth="1"/>
    <col min="13062" max="13062" width="29.28515625" style="54" customWidth="1"/>
    <col min="13063" max="13063" width="9.140625" style="54"/>
    <col min="13064" max="13064" width="12.85546875" style="54" customWidth="1"/>
    <col min="13065" max="13312" width="9.140625" style="54"/>
    <col min="13313" max="13313" width="9.140625" style="54" customWidth="1"/>
    <col min="13314" max="13314" width="21.5703125" style="54" customWidth="1"/>
    <col min="13315" max="13315" width="25.28515625" style="54" customWidth="1"/>
    <col min="13316" max="13316" width="64.5703125" style="54" customWidth="1"/>
    <col min="13317" max="13317" width="19" style="54" customWidth="1"/>
    <col min="13318" max="13318" width="29.28515625" style="54" customWidth="1"/>
    <col min="13319" max="13319" width="9.140625" style="54"/>
    <col min="13320" max="13320" width="12.85546875" style="54" customWidth="1"/>
    <col min="13321" max="13568" width="9.140625" style="54"/>
    <col min="13569" max="13569" width="9.140625" style="54" customWidth="1"/>
    <col min="13570" max="13570" width="21.5703125" style="54" customWidth="1"/>
    <col min="13571" max="13571" width="25.28515625" style="54" customWidth="1"/>
    <col min="13572" max="13572" width="64.5703125" style="54" customWidth="1"/>
    <col min="13573" max="13573" width="19" style="54" customWidth="1"/>
    <col min="13574" max="13574" width="29.28515625" style="54" customWidth="1"/>
    <col min="13575" max="13575" width="9.140625" style="54"/>
    <col min="13576" max="13576" width="12.85546875" style="54" customWidth="1"/>
    <col min="13577" max="13824" width="9.140625" style="54"/>
    <col min="13825" max="13825" width="9.140625" style="54" customWidth="1"/>
    <col min="13826" max="13826" width="21.5703125" style="54" customWidth="1"/>
    <col min="13827" max="13827" width="25.28515625" style="54" customWidth="1"/>
    <col min="13828" max="13828" width="64.5703125" style="54" customWidth="1"/>
    <col min="13829" max="13829" width="19" style="54" customWidth="1"/>
    <col min="13830" max="13830" width="29.28515625" style="54" customWidth="1"/>
    <col min="13831" max="13831" width="9.140625" style="54"/>
    <col min="13832" max="13832" width="12.85546875" style="54" customWidth="1"/>
    <col min="13833" max="14080" width="9.140625" style="54"/>
    <col min="14081" max="14081" width="9.140625" style="54" customWidth="1"/>
    <col min="14082" max="14082" width="21.5703125" style="54" customWidth="1"/>
    <col min="14083" max="14083" width="25.28515625" style="54" customWidth="1"/>
    <col min="14084" max="14084" width="64.5703125" style="54" customWidth="1"/>
    <col min="14085" max="14085" width="19" style="54" customWidth="1"/>
    <col min="14086" max="14086" width="29.28515625" style="54" customWidth="1"/>
    <col min="14087" max="14087" width="9.140625" style="54"/>
    <col min="14088" max="14088" width="12.85546875" style="54" customWidth="1"/>
    <col min="14089" max="14336" width="9.140625" style="54"/>
    <col min="14337" max="14337" width="9.140625" style="54" customWidth="1"/>
    <col min="14338" max="14338" width="21.5703125" style="54" customWidth="1"/>
    <col min="14339" max="14339" width="25.28515625" style="54" customWidth="1"/>
    <col min="14340" max="14340" width="64.5703125" style="54" customWidth="1"/>
    <col min="14341" max="14341" width="19" style="54" customWidth="1"/>
    <col min="14342" max="14342" width="29.28515625" style="54" customWidth="1"/>
    <col min="14343" max="14343" width="9.140625" style="54"/>
    <col min="14344" max="14344" width="12.85546875" style="54" customWidth="1"/>
    <col min="14345" max="14592" width="9.140625" style="54"/>
    <col min="14593" max="14593" width="9.140625" style="54" customWidth="1"/>
    <col min="14594" max="14594" width="21.5703125" style="54" customWidth="1"/>
    <col min="14595" max="14595" width="25.28515625" style="54" customWidth="1"/>
    <col min="14596" max="14596" width="64.5703125" style="54" customWidth="1"/>
    <col min="14597" max="14597" width="19" style="54" customWidth="1"/>
    <col min="14598" max="14598" width="29.28515625" style="54" customWidth="1"/>
    <col min="14599" max="14599" width="9.140625" style="54"/>
    <col min="14600" max="14600" width="12.85546875" style="54" customWidth="1"/>
    <col min="14601" max="14848" width="9.140625" style="54"/>
    <col min="14849" max="14849" width="9.140625" style="54" customWidth="1"/>
    <col min="14850" max="14850" width="21.5703125" style="54" customWidth="1"/>
    <col min="14851" max="14851" width="25.28515625" style="54" customWidth="1"/>
    <col min="14852" max="14852" width="64.5703125" style="54" customWidth="1"/>
    <col min="14853" max="14853" width="19" style="54" customWidth="1"/>
    <col min="14854" max="14854" width="29.28515625" style="54" customWidth="1"/>
    <col min="14855" max="14855" width="9.140625" style="54"/>
    <col min="14856" max="14856" width="12.85546875" style="54" customWidth="1"/>
    <col min="14857" max="15104" width="9.140625" style="54"/>
    <col min="15105" max="15105" width="9.140625" style="54" customWidth="1"/>
    <col min="15106" max="15106" width="21.5703125" style="54" customWidth="1"/>
    <col min="15107" max="15107" width="25.28515625" style="54" customWidth="1"/>
    <col min="15108" max="15108" width="64.5703125" style="54" customWidth="1"/>
    <col min="15109" max="15109" width="19" style="54" customWidth="1"/>
    <col min="15110" max="15110" width="29.28515625" style="54" customWidth="1"/>
    <col min="15111" max="15111" width="9.140625" style="54"/>
    <col min="15112" max="15112" width="12.85546875" style="54" customWidth="1"/>
    <col min="15113" max="15360" width="9.140625" style="54"/>
    <col min="15361" max="15361" width="9.140625" style="54" customWidth="1"/>
    <col min="15362" max="15362" width="21.5703125" style="54" customWidth="1"/>
    <col min="15363" max="15363" width="25.28515625" style="54" customWidth="1"/>
    <col min="15364" max="15364" width="64.5703125" style="54" customWidth="1"/>
    <col min="15365" max="15365" width="19" style="54" customWidth="1"/>
    <col min="15366" max="15366" width="29.28515625" style="54" customWidth="1"/>
    <col min="15367" max="15367" width="9.140625" style="54"/>
    <col min="15368" max="15368" width="12.85546875" style="54" customWidth="1"/>
    <col min="15369" max="15616" width="9.140625" style="54"/>
    <col min="15617" max="15617" width="9.140625" style="54" customWidth="1"/>
    <col min="15618" max="15618" width="21.5703125" style="54" customWidth="1"/>
    <col min="15619" max="15619" width="25.28515625" style="54" customWidth="1"/>
    <col min="15620" max="15620" width="64.5703125" style="54" customWidth="1"/>
    <col min="15621" max="15621" width="19" style="54" customWidth="1"/>
    <col min="15622" max="15622" width="29.28515625" style="54" customWidth="1"/>
    <col min="15623" max="15623" width="9.140625" style="54"/>
    <col min="15624" max="15624" width="12.85546875" style="54" customWidth="1"/>
    <col min="15625" max="15872" width="9.140625" style="54"/>
    <col min="15873" max="15873" width="9.140625" style="54" customWidth="1"/>
    <col min="15874" max="15874" width="21.5703125" style="54" customWidth="1"/>
    <col min="15875" max="15875" width="25.28515625" style="54" customWidth="1"/>
    <col min="15876" max="15876" width="64.5703125" style="54" customWidth="1"/>
    <col min="15877" max="15877" width="19" style="54" customWidth="1"/>
    <col min="15878" max="15878" width="29.28515625" style="54" customWidth="1"/>
    <col min="15879" max="15879" width="9.140625" style="54"/>
    <col min="15880" max="15880" width="12.85546875" style="54" customWidth="1"/>
    <col min="15881" max="16128" width="9.140625" style="54"/>
    <col min="16129" max="16129" width="9.140625" style="54" customWidth="1"/>
    <col min="16130" max="16130" width="21.5703125" style="54" customWidth="1"/>
    <col min="16131" max="16131" width="25.28515625" style="54" customWidth="1"/>
    <col min="16132" max="16132" width="64.5703125" style="54" customWidth="1"/>
    <col min="16133" max="16133" width="19" style="54" customWidth="1"/>
    <col min="16134" max="16134" width="29.28515625" style="54" customWidth="1"/>
    <col min="16135" max="16135" width="9.140625" style="54"/>
    <col min="16136" max="16136" width="12.85546875" style="54" customWidth="1"/>
    <col min="16137" max="16384" width="9.140625" style="54"/>
  </cols>
  <sheetData>
    <row r="1" spans="1:9" ht="27" thickBot="1" x14ac:dyDescent="0.3">
      <c r="A1" s="149" t="s">
        <v>50</v>
      </c>
      <c r="B1" s="149"/>
      <c r="C1" s="149"/>
      <c r="D1" s="149"/>
      <c r="E1" s="149"/>
      <c r="F1" s="149"/>
      <c r="G1" s="149"/>
    </row>
    <row r="2" spans="1:9" ht="15" customHeight="1" x14ac:dyDescent="0.25">
      <c r="A2" s="139" t="s">
        <v>0</v>
      </c>
      <c r="B2" s="139" t="s">
        <v>15</v>
      </c>
      <c r="C2" s="139" t="s">
        <v>16</v>
      </c>
      <c r="D2" s="65"/>
      <c r="E2" s="139" t="s">
        <v>62</v>
      </c>
      <c r="F2" s="139" t="s">
        <v>46</v>
      </c>
      <c r="G2" s="139" t="s">
        <v>47</v>
      </c>
    </row>
    <row r="3" spans="1:9" ht="24.75" customHeight="1" x14ac:dyDescent="0.25">
      <c r="A3" s="140"/>
      <c r="B3" s="140"/>
      <c r="C3" s="140"/>
      <c r="D3" s="66"/>
      <c r="E3" s="140"/>
      <c r="F3" s="140"/>
      <c r="G3" s="140"/>
      <c r="H3" s="47"/>
      <c r="I3" s="48"/>
    </row>
    <row r="4" spans="1:9" s="55" customFormat="1" ht="29.25" customHeight="1" x14ac:dyDescent="0.25">
      <c r="A4" s="133">
        <v>1</v>
      </c>
      <c r="B4" s="136" t="s">
        <v>160</v>
      </c>
      <c r="C4" s="63" t="s">
        <v>162</v>
      </c>
      <c r="D4" s="141"/>
      <c r="E4" s="146"/>
      <c r="F4" s="150" t="s">
        <v>48</v>
      </c>
      <c r="G4" s="144" t="s">
        <v>49</v>
      </c>
      <c r="H4" s="49"/>
      <c r="I4" s="49"/>
    </row>
    <row r="5" spans="1:9" s="55" customFormat="1" ht="15" customHeight="1" x14ac:dyDescent="0.25">
      <c r="A5" s="134"/>
      <c r="B5" s="137"/>
      <c r="C5" s="63" t="s">
        <v>163</v>
      </c>
      <c r="D5" s="142"/>
      <c r="E5" s="147"/>
      <c r="F5" s="151"/>
      <c r="G5" s="145"/>
    </row>
    <row r="6" spans="1:9" s="56" customFormat="1" ht="15" customHeight="1" x14ac:dyDescent="0.25">
      <c r="A6" s="134"/>
      <c r="B6" s="137"/>
      <c r="C6" s="63" t="s">
        <v>164</v>
      </c>
      <c r="D6" s="142"/>
      <c r="E6" s="147"/>
      <c r="F6" s="151"/>
      <c r="G6" s="145"/>
    </row>
    <row r="7" spans="1:9" s="57" customFormat="1" ht="15" customHeight="1" x14ac:dyDescent="0.25">
      <c r="A7" s="134"/>
      <c r="B7" s="137"/>
      <c r="C7" s="63" t="s">
        <v>53</v>
      </c>
      <c r="D7" s="142"/>
      <c r="E7" s="147"/>
      <c r="F7" s="151"/>
      <c r="G7" s="145"/>
    </row>
    <row r="8" spans="1:9" ht="15" customHeight="1" x14ac:dyDescent="0.25">
      <c r="A8" s="134"/>
      <c r="B8" s="137"/>
      <c r="C8" s="63" t="s">
        <v>63</v>
      </c>
      <c r="D8" s="142"/>
      <c r="E8" s="147"/>
      <c r="F8" s="151"/>
      <c r="G8" s="145"/>
    </row>
    <row r="9" spans="1:9" ht="15" customHeight="1" x14ac:dyDescent="0.25">
      <c r="A9" s="135"/>
      <c r="B9" s="138"/>
      <c r="C9" s="63" t="s">
        <v>67</v>
      </c>
      <c r="D9" s="143"/>
      <c r="E9" s="148"/>
      <c r="F9" s="151"/>
      <c r="G9" s="145"/>
    </row>
    <row r="10" spans="1:9" ht="15" customHeight="1" x14ac:dyDescent="0.25">
      <c r="A10" s="133">
        <v>2</v>
      </c>
      <c r="B10" s="136" t="s">
        <v>161</v>
      </c>
      <c r="C10" s="63" t="s">
        <v>162</v>
      </c>
      <c r="D10" s="141"/>
      <c r="E10" s="146"/>
    </row>
    <row r="11" spans="1:9" x14ac:dyDescent="0.25">
      <c r="A11" s="134"/>
      <c r="B11" s="137"/>
      <c r="C11" s="63" t="s">
        <v>163</v>
      </c>
      <c r="D11" s="142"/>
      <c r="E11" s="147"/>
    </row>
    <row r="12" spans="1:9" x14ac:dyDescent="0.25">
      <c r="A12" s="134"/>
      <c r="B12" s="137"/>
      <c r="C12" s="63" t="s">
        <v>68</v>
      </c>
      <c r="D12" s="142"/>
      <c r="E12" s="147"/>
    </row>
    <row r="13" spans="1:9" x14ac:dyDescent="0.25">
      <c r="A13" s="134"/>
      <c r="B13" s="137"/>
      <c r="C13" s="63" t="s">
        <v>53</v>
      </c>
      <c r="D13" s="142"/>
      <c r="E13" s="147"/>
    </row>
    <row r="14" spans="1:9" x14ac:dyDescent="0.25">
      <c r="A14" s="134"/>
      <c r="B14" s="137"/>
      <c r="C14" s="63" t="s">
        <v>63</v>
      </c>
      <c r="D14" s="142"/>
      <c r="E14" s="147"/>
    </row>
    <row r="15" spans="1:9" x14ac:dyDescent="0.25">
      <c r="A15" s="135"/>
      <c r="B15" s="138"/>
      <c r="C15" s="63" t="s">
        <v>67</v>
      </c>
      <c r="D15" s="143"/>
      <c r="E15" s="148"/>
    </row>
    <row r="16" spans="1:9" ht="15" customHeight="1" x14ac:dyDescent="0.25">
      <c r="A16" s="133"/>
      <c r="B16" s="136"/>
      <c r="C16" s="63"/>
      <c r="D16" s="141"/>
      <c r="E16" s="146"/>
    </row>
    <row r="17" spans="1:5" x14ac:dyDescent="0.25">
      <c r="A17" s="134"/>
      <c r="B17" s="137"/>
      <c r="C17" s="63"/>
      <c r="D17" s="142"/>
      <c r="E17" s="147"/>
    </row>
    <row r="18" spans="1:5" x14ac:dyDescent="0.25">
      <c r="A18" s="134"/>
      <c r="B18" s="137"/>
      <c r="C18" s="63"/>
      <c r="D18" s="142"/>
      <c r="E18" s="147"/>
    </row>
    <row r="19" spans="1:5" x14ac:dyDescent="0.25">
      <c r="A19" s="134"/>
      <c r="B19" s="137"/>
      <c r="C19" s="63"/>
      <c r="D19" s="142"/>
      <c r="E19" s="147"/>
    </row>
    <row r="20" spans="1:5" x14ac:dyDescent="0.25">
      <c r="A20" s="134"/>
      <c r="B20" s="137"/>
      <c r="C20" s="63"/>
      <c r="D20" s="142"/>
      <c r="E20" s="147"/>
    </row>
    <row r="21" spans="1:5" x14ac:dyDescent="0.25">
      <c r="A21" s="135"/>
      <c r="B21" s="138"/>
      <c r="C21" s="63"/>
      <c r="D21" s="143"/>
      <c r="E21" s="148"/>
    </row>
    <row r="22" spans="1:5" ht="109.5" customHeight="1" x14ac:dyDescent="0.25">
      <c r="A22" s="74"/>
      <c r="B22" s="71"/>
      <c r="C22" s="73"/>
      <c r="D22" s="94"/>
      <c r="E22" s="73"/>
    </row>
    <row r="23" spans="1:5" ht="97.5" customHeight="1" x14ac:dyDescent="0.25">
      <c r="A23" s="74"/>
      <c r="B23" s="72"/>
      <c r="C23" s="73"/>
      <c r="D23" s="94"/>
      <c r="E23" s="73"/>
    </row>
    <row r="24" spans="1:5" ht="97.5" customHeight="1" x14ac:dyDescent="0.25">
      <c r="A24" s="92"/>
      <c r="B24" s="72"/>
      <c r="C24" s="73"/>
      <c r="D24" s="94"/>
      <c r="E24" s="73"/>
    </row>
    <row r="25" spans="1:5" ht="97.5" customHeight="1" x14ac:dyDescent="0.25">
      <c r="A25" s="92"/>
      <c r="B25" s="72"/>
      <c r="C25" s="73"/>
      <c r="D25" s="94"/>
      <c r="E25" s="73"/>
    </row>
    <row r="26" spans="1:5" ht="97.5" customHeight="1" x14ac:dyDescent="0.25">
      <c r="A26" s="92"/>
      <c r="B26" s="72"/>
      <c r="C26" s="73"/>
      <c r="D26" s="94"/>
      <c r="E26" s="73"/>
    </row>
  </sheetData>
  <mergeCells count="21">
    <mergeCell ref="D16:D21"/>
    <mergeCell ref="G4:G9"/>
    <mergeCell ref="E4:E9"/>
    <mergeCell ref="A1:G1"/>
    <mergeCell ref="E2:E3"/>
    <mergeCell ref="F2:F3"/>
    <mergeCell ref="G2:G3"/>
    <mergeCell ref="D4:D9"/>
    <mergeCell ref="E10:E15"/>
    <mergeCell ref="A10:A15"/>
    <mergeCell ref="B10:B15"/>
    <mergeCell ref="D10:D15"/>
    <mergeCell ref="A4:A9"/>
    <mergeCell ref="E16:E21"/>
    <mergeCell ref="F4:F9"/>
    <mergeCell ref="B16:B21"/>
    <mergeCell ref="A16:A21"/>
    <mergeCell ref="B4:B9"/>
    <mergeCell ref="C2:C3"/>
    <mergeCell ref="B2:B3"/>
    <mergeCell ref="A2:A3"/>
  </mergeCells>
  <dataValidations count="1">
    <dataValidation type="list" allowBlank="1" showInputMessage="1" showErrorMessage="1" sqref="F65360:F65407 JA65360:JA65407 SW65360:SW65407 ACS65360:ACS65407 AMO65360:AMO65407 AWK65360:AWK65407 BGG65360:BGG65407 BQC65360:BQC65407 BZY65360:BZY65407 CJU65360:CJU65407 CTQ65360:CTQ65407 DDM65360:DDM65407 DNI65360:DNI65407 DXE65360:DXE65407 EHA65360:EHA65407 EQW65360:EQW65407 FAS65360:FAS65407 FKO65360:FKO65407 FUK65360:FUK65407 GEG65360:GEG65407 GOC65360:GOC65407 GXY65360:GXY65407 HHU65360:HHU65407 HRQ65360:HRQ65407 IBM65360:IBM65407 ILI65360:ILI65407 IVE65360:IVE65407 JFA65360:JFA65407 JOW65360:JOW65407 JYS65360:JYS65407 KIO65360:KIO65407 KSK65360:KSK65407 LCG65360:LCG65407 LMC65360:LMC65407 LVY65360:LVY65407 MFU65360:MFU65407 MPQ65360:MPQ65407 MZM65360:MZM65407 NJI65360:NJI65407 NTE65360:NTE65407 ODA65360:ODA65407 OMW65360:OMW65407 OWS65360:OWS65407 PGO65360:PGO65407 PQK65360:PQK65407 QAG65360:QAG65407 QKC65360:QKC65407 QTY65360:QTY65407 RDU65360:RDU65407 RNQ65360:RNQ65407 RXM65360:RXM65407 SHI65360:SHI65407 SRE65360:SRE65407 TBA65360:TBA65407 TKW65360:TKW65407 TUS65360:TUS65407 UEO65360:UEO65407 UOK65360:UOK65407 UYG65360:UYG65407 VIC65360:VIC65407 VRY65360:VRY65407 WBU65360:WBU65407 WLQ65360:WLQ65407 WVM65360:WVM65407 F130896:F130943 JA130896:JA130943 SW130896:SW130943 ACS130896:ACS130943 AMO130896:AMO130943 AWK130896:AWK130943 BGG130896:BGG130943 BQC130896:BQC130943 BZY130896:BZY130943 CJU130896:CJU130943 CTQ130896:CTQ130943 DDM130896:DDM130943 DNI130896:DNI130943 DXE130896:DXE130943 EHA130896:EHA130943 EQW130896:EQW130943 FAS130896:FAS130943 FKO130896:FKO130943 FUK130896:FUK130943 GEG130896:GEG130943 GOC130896:GOC130943 GXY130896:GXY130943 HHU130896:HHU130943 HRQ130896:HRQ130943 IBM130896:IBM130943 ILI130896:ILI130943 IVE130896:IVE130943 JFA130896:JFA130943 JOW130896:JOW130943 JYS130896:JYS130943 KIO130896:KIO130943 KSK130896:KSK130943 LCG130896:LCG130943 LMC130896:LMC130943 LVY130896:LVY130943 MFU130896:MFU130943 MPQ130896:MPQ130943 MZM130896:MZM130943 NJI130896:NJI130943 NTE130896:NTE130943 ODA130896:ODA130943 OMW130896:OMW130943 OWS130896:OWS130943 PGO130896:PGO130943 PQK130896:PQK130943 QAG130896:QAG130943 QKC130896:QKC130943 QTY130896:QTY130943 RDU130896:RDU130943 RNQ130896:RNQ130943 RXM130896:RXM130943 SHI130896:SHI130943 SRE130896:SRE130943 TBA130896:TBA130943 TKW130896:TKW130943 TUS130896:TUS130943 UEO130896:UEO130943 UOK130896:UOK130943 UYG130896:UYG130943 VIC130896:VIC130943 VRY130896:VRY130943 WBU130896:WBU130943 WLQ130896:WLQ130943 WVM130896:WVM130943 F196432:F196479 JA196432:JA196479 SW196432:SW196479 ACS196432:ACS196479 AMO196432:AMO196479 AWK196432:AWK196479 BGG196432:BGG196479 BQC196432:BQC196479 BZY196432:BZY196479 CJU196432:CJU196479 CTQ196432:CTQ196479 DDM196432:DDM196479 DNI196432:DNI196479 DXE196432:DXE196479 EHA196432:EHA196479 EQW196432:EQW196479 FAS196432:FAS196479 FKO196432:FKO196479 FUK196432:FUK196479 GEG196432:GEG196479 GOC196432:GOC196479 GXY196432:GXY196479 HHU196432:HHU196479 HRQ196432:HRQ196479 IBM196432:IBM196479 ILI196432:ILI196479 IVE196432:IVE196479 JFA196432:JFA196479 JOW196432:JOW196479 JYS196432:JYS196479 KIO196432:KIO196479 KSK196432:KSK196479 LCG196432:LCG196479 LMC196432:LMC196479 LVY196432:LVY196479 MFU196432:MFU196479 MPQ196432:MPQ196479 MZM196432:MZM196479 NJI196432:NJI196479 NTE196432:NTE196479 ODA196432:ODA196479 OMW196432:OMW196479 OWS196432:OWS196479 PGO196432:PGO196479 PQK196432:PQK196479 QAG196432:QAG196479 QKC196432:QKC196479 QTY196432:QTY196479 RDU196432:RDU196479 RNQ196432:RNQ196479 RXM196432:RXM196479 SHI196432:SHI196479 SRE196432:SRE196479 TBA196432:TBA196479 TKW196432:TKW196479 TUS196432:TUS196479 UEO196432:UEO196479 UOK196432:UOK196479 UYG196432:UYG196479 VIC196432:VIC196479 VRY196432:VRY196479 WBU196432:WBU196479 WLQ196432:WLQ196479 WVM196432:WVM196479 F261968:F262015 JA261968:JA262015 SW261968:SW262015 ACS261968:ACS262015 AMO261968:AMO262015 AWK261968:AWK262015 BGG261968:BGG262015 BQC261968:BQC262015 BZY261968:BZY262015 CJU261968:CJU262015 CTQ261968:CTQ262015 DDM261968:DDM262015 DNI261968:DNI262015 DXE261968:DXE262015 EHA261968:EHA262015 EQW261968:EQW262015 FAS261968:FAS262015 FKO261968:FKO262015 FUK261968:FUK262015 GEG261968:GEG262015 GOC261968:GOC262015 GXY261968:GXY262015 HHU261968:HHU262015 HRQ261968:HRQ262015 IBM261968:IBM262015 ILI261968:ILI262015 IVE261968:IVE262015 JFA261968:JFA262015 JOW261968:JOW262015 JYS261968:JYS262015 KIO261968:KIO262015 KSK261968:KSK262015 LCG261968:LCG262015 LMC261968:LMC262015 LVY261968:LVY262015 MFU261968:MFU262015 MPQ261968:MPQ262015 MZM261968:MZM262015 NJI261968:NJI262015 NTE261968:NTE262015 ODA261968:ODA262015 OMW261968:OMW262015 OWS261968:OWS262015 PGO261968:PGO262015 PQK261968:PQK262015 QAG261968:QAG262015 QKC261968:QKC262015 QTY261968:QTY262015 RDU261968:RDU262015 RNQ261968:RNQ262015 RXM261968:RXM262015 SHI261968:SHI262015 SRE261968:SRE262015 TBA261968:TBA262015 TKW261968:TKW262015 TUS261968:TUS262015 UEO261968:UEO262015 UOK261968:UOK262015 UYG261968:UYG262015 VIC261968:VIC262015 VRY261968:VRY262015 WBU261968:WBU262015 WLQ261968:WLQ262015 WVM261968:WVM262015 F327504:F327551 JA327504:JA327551 SW327504:SW327551 ACS327504:ACS327551 AMO327504:AMO327551 AWK327504:AWK327551 BGG327504:BGG327551 BQC327504:BQC327551 BZY327504:BZY327551 CJU327504:CJU327551 CTQ327504:CTQ327551 DDM327504:DDM327551 DNI327504:DNI327551 DXE327504:DXE327551 EHA327504:EHA327551 EQW327504:EQW327551 FAS327504:FAS327551 FKO327504:FKO327551 FUK327504:FUK327551 GEG327504:GEG327551 GOC327504:GOC327551 GXY327504:GXY327551 HHU327504:HHU327551 HRQ327504:HRQ327551 IBM327504:IBM327551 ILI327504:ILI327551 IVE327504:IVE327551 JFA327504:JFA327551 JOW327504:JOW327551 JYS327504:JYS327551 KIO327504:KIO327551 KSK327504:KSK327551 LCG327504:LCG327551 LMC327504:LMC327551 LVY327504:LVY327551 MFU327504:MFU327551 MPQ327504:MPQ327551 MZM327504:MZM327551 NJI327504:NJI327551 NTE327504:NTE327551 ODA327504:ODA327551 OMW327504:OMW327551 OWS327504:OWS327551 PGO327504:PGO327551 PQK327504:PQK327551 QAG327504:QAG327551 QKC327504:QKC327551 QTY327504:QTY327551 RDU327504:RDU327551 RNQ327504:RNQ327551 RXM327504:RXM327551 SHI327504:SHI327551 SRE327504:SRE327551 TBA327504:TBA327551 TKW327504:TKW327551 TUS327504:TUS327551 UEO327504:UEO327551 UOK327504:UOK327551 UYG327504:UYG327551 VIC327504:VIC327551 VRY327504:VRY327551 WBU327504:WBU327551 WLQ327504:WLQ327551 WVM327504:WVM327551 F393040:F393087 JA393040:JA393087 SW393040:SW393087 ACS393040:ACS393087 AMO393040:AMO393087 AWK393040:AWK393087 BGG393040:BGG393087 BQC393040:BQC393087 BZY393040:BZY393087 CJU393040:CJU393087 CTQ393040:CTQ393087 DDM393040:DDM393087 DNI393040:DNI393087 DXE393040:DXE393087 EHA393040:EHA393087 EQW393040:EQW393087 FAS393040:FAS393087 FKO393040:FKO393087 FUK393040:FUK393087 GEG393040:GEG393087 GOC393040:GOC393087 GXY393040:GXY393087 HHU393040:HHU393087 HRQ393040:HRQ393087 IBM393040:IBM393087 ILI393040:ILI393087 IVE393040:IVE393087 JFA393040:JFA393087 JOW393040:JOW393087 JYS393040:JYS393087 KIO393040:KIO393087 KSK393040:KSK393087 LCG393040:LCG393087 LMC393040:LMC393087 LVY393040:LVY393087 MFU393040:MFU393087 MPQ393040:MPQ393087 MZM393040:MZM393087 NJI393040:NJI393087 NTE393040:NTE393087 ODA393040:ODA393087 OMW393040:OMW393087 OWS393040:OWS393087 PGO393040:PGO393087 PQK393040:PQK393087 QAG393040:QAG393087 QKC393040:QKC393087 QTY393040:QTY393087 RDU393040:RDU393087 RNQ393040:RNQ393087 RXM393040:RXM393087 SHI393040:SHI393087 SRE393040:SRE393087 TBA393040:TBA393087 TKW393040:TKW393087 TUS393040:TUS393087 UEO393040:UEO393087 UOK393040:UOK393087 UYG393040:UYG393087 VIC393040:VIC393087 VRY393040:VRY393087 WBU393040:WBU393087 WLQ393040:WLQ393087 WVM393040:WVM393087 F458576:F458623 JA458576:JA458623 SW458576:SW458623 ACS458576:ACS458623 AMO458576:AMO458623 AWK458576:AWK458623 BGG458576:BGG458623 BQC458576:BQC458623 BZY458576:BZY458623 CJU458576:CJU458623 CTQ458576:CTQ458623 DDM458576:DDM458623 DNI458576:DNI458623 DXE458576:DXE458623 EHA458576:EHA458623 EQW458576:EQW458623 FAS458576:FAS458623 FKO458576:FKO458623 FUK458576:FUK458623 GEG458576:GEG458623 GOC458576:GOC458623 GXY458576:GXY458623 HHU458576:HHU458623 HRQ458576:HRQ458623 IBM458576:IBM458623 ILI458576:ILI458623 IVE458576:IVE458623 JFA458576:JFA458623 JOW458576:JOW458623 JYS458576:JYS458623 KIO458576:KIO458623 KSK458576:KSK458623 LCG458576:LCG458623 LMC458576:LMC458623 LVY458576:LVY458623 MFU458576:MFU458623 MPQ458576:MPQ458623 MZM458576:MZM458623 NJI458576:NJI458623 NTE458576:NTE458623 ODA458576:ODA458623 OMW458576:OMW458623 OWS458576:OWS458623 PGO458576:PGO458623 PQK458576:PQK458623 QAG458576:QAG458623 QKC458576:QKC458623 QTY458576:QTY458623 RDU458576:RDU458623 RNQ458576:RNQ458623 RXM458576:RXM458623 SHI458576:SHI458623 SRE458576:SRE458623 TBA458576:TBA458623 TKW458576:TKW458623 TUS458576:TUS458623 UEO458576:UEO458623 UOK458576:UOK458623 UYG458576:UYG458623 VIC458576:VIC458623 VRY458576:VRY458623 WBU458576:WBU458623 WLQ458576:WLQ458623 WVM458576:WVM458623 F524112:F524159 JA524112:JA524159 SW524112:SW524159 ACS524112:ACS524159 AMO524112:AMO524159 AWK524112:AWK524159 BGG524112:BGG524159 BQC524112:BQC524159 BZY524112:BZY524159 CJU524112:CJU524159 CTQ524112:CTQ524159 DDM524112:DDM524159 DNI524112:DNI524159 DXE524112:DXE524159 EHA524112:EHA524159 EQW524112:EQW524159 FAS524112:FAS524159 FKO524112:FKO524159 FUK524112:FUK524159 GEG524112:GEG524159 GOC524112:GOC524159 GXY524112:GXY524159 HHU524112:HHU524159 HRQ524112:HRQ524159 IBM524112:IBM524159 ILI524112:ILI524159 IVE524112:IVE524159 JFA524112:JFA524159 JOW524112:JOW524159 JYS524112:JYS524159 KIO524112:KIO524159 KSK524112:KSK524159 LCG524112:LCG524159 LMC524112:LMC524159 LVY524112:LVY524159 MFU524112:MFU524159 MPQ524112:MPQ524159 MZM524112:MZM524159 NJI524112:NJI524159 NTE524112:NTE524159 ODA524112:ODA524159 OMW524112:OMW524159 OWS524112:OWS524159 PGO524112:PGO524159 PQK524112:PQK524159 QAG524112:QAG524159 QKC524112:QKC524159 QTY524112:QTY524159 RDU524112:RDU524159 RNQ524112:RNQ524159 RXM524112:RXM524159 SHI524112:SHI524159 SRE524112:SRE524159 TBA524112:TBA524159 TKW524112:TKW524159 TUS524112:TUS524159 UEO524112:UEO524159 UOK524112:UOK524159 UYG524112:UYG524159 VIC524112:VIC524159 VRY524112:VRY524159 WBU524112:WBU524159 WLQ524112:WLQ524159 WVM524112:WVM524159 F589648:F589695 JA589648:JA589695 SW589648:SW589695 ACS589648:ACS589695 AMO589648:AMO589695 AWK589648:AWK589695 BGG589648:BGG589695 BQC589648:BQC589695 BZY589648:BZY589695 CJU589648:CJU589695 CTQ589648:CTQ589695 DDM589648:DDM589695 DNI589648:DNI589695 DXE589648:DXE589695 EHA589648:EHA589695 EQW589648:EQW589695 FAS589648:FAS589695 FKO589648:FKO589695 FUK589648:FUK589695 GEG589648:GEG589695 GOC589648:GOC589695 GXY589648:GXY589695 HHU589648:HHU589695 HRQ589648:HRQ589695 IBM589648:IBM589695 ILI589648:ILI589695 IVE589648:IVE589695 JFA589648:JFA589695 JOW589648:JOW589695 JYS589648:JYS589695 KIO589648:KIO589695 KSK589648:KSK589695 LCG589648:LCG589695 LMC589648:LMC589695 LVY589648:LVY589695 MFU589648:MFU589695 MPQ589648:MPQ589695 MZM589648:MZM589695 NJI589648:NJI589695 NTE589648:NTE589695 ODA589648:ODA589695 OMW589648:OMW589695 OWS589648:OWS589695 PGO589648:PGO589695 PQK589648:PQK589695 QAG589648:QAG589695 QKC589648:QKC589695 QTY589648:QTY589695 RDU589648:RDU589695 RNQ589648:RNQ589695 RXM589648:RXM589695 SHI589648:SHI589695 SRE589648:SRE589695 TBA589648:TBA589695 TKW589648:TKW589695 TUS589648:TUS589695 UEO589648:UEO589695 UOK589648:UOK589695 UYG589648:UYG589695 VIC589648:VIC589695 VRY589648:VRY589695 WBU589648:WBU589695 WLQ589648:WLQ589695 WVM589648:WVM589695 F655184:F655231 JA655184:JA655231 SW655184:SW655231 ACS655184:ACS655231 AMO655184:AMO655231 AWK655184:AWK655231 BGG655184:BGG655231 BQC655184:BQC655231 BZY655184:BZY655231 CJU655184:CJU655231 CTQ655184:CTQ655231 DDM655184:DDM655231 DNI655184:DNI655231 DXE655184:DXE655231 EHA655184:EHA655231 EQW655184:EQW655231 FAS655184:FAS655231 FKO655184:FKO655231 FUK655184:FUK655231 GEG655184:GEG655231 GOC655184:GOC655231 GXY655184:GXY655231 HHU655184:HHU655231 HRQ655184:HRQ655231 IBM655184:IBM655231 ILI655184:ILI655231 IVE655184:IVE655231 JFA655184:JFA655231 JOW655184:JOW655231 JYS655184:JYS655231 KIO655184:KIO655231 KSK655184:KSK655231 LCG655184:LCG655231 LMC655184:LMC655231 LVY655184:LVY655231 MFU655184:MFU655231 MPQ655184:MPQ655231 MZM655184:MZM655231 NJI655184:NJI655231 NTE655184:NTE655231 ODA655184:ODA655231 OMW655184:OMW655231 OWS655184:OWS655231 PGO655184:PGO655231 PQK655184:PQK655231 QAG655184:QAG655231 QKC655184:QKC655231 QTY655184:QTY655231 RDU655184:RDU655231 RNQ655184:RNQ655231 RXM655184:RXM655231 SHI655184:SHI655231 SRE655184:SRE655231 TBA655184:TBA655231 TKW655184:TKW655231 TUS655184:TUS655231 UEO655184:UEO655231 UOK655184:UOK655231 UYG655184:UYG655231 VIC655184:VIC655231 VRY655184:VRY655231 WBU655184:WBU655231 WLQ655184:WLQ655231 WVM655184:WVM655231 F720720:F720767 JA720720:JA720767 SW720720:SW720767 ACS720720:ACS720767 AMO720720:AMO720767 AWK720720:AWK720767 BGG720720:BGG720767 BQC720720:BQC720767 BZY720720:BZY720767 CJU720720:CJU720767 CTQ720720:CTQ720767 DDM720720:DDM720767 DNI720720:DNI720767 DXE720720:DXE720767 EHA720720:EHA720767 EQW720720:EQW720767 FAS720720:FAS720767 FKO720720:FKO720767 FUK720720:FUK720767 GEG720720:GEG720767 GOC720720:GOC720767 GXY720720:GXY720767 HHU720720:HHU720767 HRQ720720:HRQ720767 IBM720720:IBM720767 ILI720720:ILI720767 IVE720720:IVE720767 JFA720720:JFA720767 JOW720720:JOW720767 JYS720720:JYS720767 KIO720720:KIO720767 KSK720720:KSK720767 LCG720720:LCG720767 LMC720720:LMC720767 LVY720720:LVY720767 MFU720720:MFU720767 MPQ720720:MPQ720767 MZM720720:MZM720767 NJI720720:NJI720767 NTE720720:NTE720767 ODA720720:ODA720767 OMW720720:OMW720767 OWS720720:OWS720767 PGO720720:PGO720767 PQK720720:PQK720767 QAG720720:QAG720767 QKC720720:QKC720767 QTY720720:QTY720767 RDU720720:RDU720767 RNQ720720:RNQ720767 RXM720720:RXM720767 SHI720720:SHI720767 SRE720720:SRE720767 TBA720720:TBA720767 TKW720720:TKW720767 TUS720720:TUS720767 UEO720720:UEO720767 UOK720720:UOK720767 UYG720720:UYG720767 VIC720720:VIC720767 VRY720720:VRY720767 WBU720720:WBU720767 WLQ720720:WLQ720767 WVM720720:WVM720767 F786256:F786303 JA786256:JA786303 SW786256:SW786303 ACS786256:ACS786303 AMO786256:AMO786303 AWK786256:AWK786303 BGG786256:BGG786303 BQC786256:BQC786303 BZY786256:BZY786303 CJU786256:CJU786303 CTQ786256:CTQ786303 DDM786256:DDM786303 DNI786256:DNI786303 DXE786256:DXE786303 EHA786256:EHA786303 EQW786256:EQW786303 FAS786256:FAS786303 FKO786256:FKO786303 FUK786256:FUK786303 GEG786256:GEG786303 GOC786256:GOC786303 GXY786256:GXY786303 HHU786256:HHU786303 HRQ786256:HRQ786303 IBM786256:IBM786303 ILI786256:ILI786303 IVE786256:IVE786303 JFA786256:JFA786303 JOW786256:JOW786303 JYS786256:JYS786303 KIO786256:KIO786303 KSK786256:KSK786303 LCG786256:LCG786303 LMC786256:LMC786303 LVY786256:LVY786303 MFU786256:MFU786303 MPQ786256:MPQ786303 MZM786256:MZM786303 NJI786256:NJI786303 NTE786256:NTE786303 ODA786256:ODA786303 OMW786256:OMW786303 OWS786256:OWS786303 PGO786256:PGO786303 PQK786256:PQK786303 QAG786256:QAG786303 QKC786256:QKC786303 QTY786256:QTY786303 RDU786256:RDU786303 RNQ786256:RNQ786303 RXM786256:RXM786303 SHI786256:SHI786303 SRE786256:SRE786303 TBA786256:TBA786303 TKW786256:TKW786303 TUS786256:TUS786303 UEO786256:UEO786303 UOK786256:UOK786303 UYG786256:UYG786303 VIC786256:VIC786303 VRY786256:VRY786303 WBU786256:WBU786303 WLQ786256:WLQ786303 WVM786256:WVM786303 F851792:F851839 JA851792:JA851839 SW851792:SW851839 ACS851792:ACS851839 AMO851792:AMO851839 AWK851792:AWK851839 BGG851792:BGG851839 BQC851792:BQC851839 BZY851792:BZY851839 CJU851792:CJU851839 CTQ851792:CTQ851839 DDM851792:DDM851839 DNI851792:DNI851839 DXE851792:DXE851839 EHA851792:EHA851839 EQW851792:EQW851839 FAS851792:FAS851839 FKO851792:FKO851839 FUK851792:FUK851839 GEG851792:GEG851839 GOC851792:GOC851839 GXY851792:GXY851839 HHU851792:HHU851839 HRQ851792:HRQ851839 IBM851792:IBM851839 ILI851792:ILI851839 IVE851792:IVE851839 JFA851792:JFA851839 JOW851792:JOW851839 JYS851792:JYS851839 KIO851792:KIO851839 KSK851792:KSK851839 LCG851792:LCG851839 LMC851792:LMC851839 LVY851792:LVY851839 MFU851792:MFU851839 MPQ851792:MPQ851839 MZM851792:MZM851839 NJI851792:NJI851839 NTE851792:NTE851839 ODA851792:ODA851839 OMW851792:OMW851839 OWS851792:OWS851839 PGO851792:PGO851839 PQK851792:PQK851839 QAG851792:QAG851839 QKC851792:QKC851839 QTY851792:QTY851839 RDU851792:RDU851839 RNQ851792:RNQ851839 RXM851792:RXM851839 SHI851792:SHI851839 SRE851792:SRE851839 TBA851792:TBA851839 TKW851792:TKW851839 TUS851792:TUS851839 UEO851792:UEO851839 UOK851792:UOK851839 UYG851792:UYG851839 VIC851792:VIC851839 VRY851792:VRY851839 WBU851792:WBU851839 WLQ851792:WLQ851839 WVM851792:WVM851839 F917328:F917375 JA917328:JA917375 SW917328:SW917375 ACS917328:ACS917375 AMO917328:AMO917375 AWK917328:AWK917375 BGG917328:BGG917375 BQC917328:BQC917375 BZY917328:BZY917375 CJU917328:CJU917375 CTQ917328:CTQ917375 DDM917328:DDM917375 DNI917328:DNI917375 DXE917328:DXE917375 EHA917328:EHA917375 EQW917328:EQW917375 FAS917328:FAS917375 FKO917328:FKO917375 FUK917328:FUK917375 GEG917328:GEG917375 GOC917328:GOC917375 GXY917328:GXY917375 HHU917328:HHU917375 HRQ917328:HRQ917375 IBM917328:IBM917375 ILI917328:ILI917375 IVE917328:IVE917375 JFA917328:JFA917375 JOW917328:JOW917375 JYS917328:JYS917375 KIO917328:KIO917375 KSK917328:KSK917375 LCG917328:LCG917375 LMC917328:LMC917375 LVY917328:LVY917375 MFU917328:MFU917375 MPQ917328:MPQ917375 MZM917328:MZM917375 NJI917328:NJI917375 NTE917328:NTE917375 ODA917328:ODA917375 OMW917328:OMW917375 OWS917328:OWS917375 PGO917328:PGO917375 PQK917328:PQK917375 QAG917328:QAG917375 QKC917328:QKC917375 QTY917328:QTY917375 RDU917328:RDU917375 RNQ917328:RNQ917375 RXM917328:RXM917375 SHI917328:SHI917375 SRE917328:SRE917375 TBA917328:TBA917375 TKW917328:TKW917375 TUS917328:TUS917375 UEO917328:UEO917375 UOK917328:UOK917375 UYG917328:UYG917375 VIC917328:VIC917375 VRY917328:VRY917375 WBU917328:WBU917375 WLQ917328:WLQ917375 WVM917328:WVM917375 F982864:F982911 JA982864:JA982911 SW982864:SW982911 ACS982864:ACS982911 AMO982864:AMO982911 AWK982864:AWK982911 BGG982864:BGG982911 BQC982864:BQC982911 BZY982864:BZY982911 CJU982864:CJU982911 CTQ982864:CTQ982911 DDM982864:DDM982911 DNI982864:DNI982911 DXE982864:DXE982911 EHA982864:EHA982911 EQW982864:EQW982911 FAS982864:FAS982911 FKO982864:FKO982911 FUK982864:FUK982911 GEG982864:GEG982911 GOC982864:GOC982911 GXY982864:GXY982911 HHU982864:HHU982911 HRQ982864:HRQ982911 IBM982864:IBM982911 ILI982864:ILI982911 IVE982864:IVE982911 JFA982864:JFA982911 JOW982864:JOW982911 JYS982864:JYS982911 KIO982864:KIO982911 KSK982864:KSK982911 LCG982864:LCG982911 LMC982864:LMC982911 LVY982864:LVY982911 MFU982864:MFU982911 MPQ982864:MPQ982911 MZM982864:MZM982911 NJI982864:NJI982911 NTE982864:NTE982911 ODA982864:ODA982911 OMW982864:OMW982911 OWS982864:OWS982911 PGO982864:PGO982911 PQK982864:PQK982911 QAG982864:QAG982911 QKC982864:QKC982911 QTY982864:QTY982911 RDU982864:RDU982911 RNQ982864:RNQ982911 RXM982864:RXM982911 SHI982864:SHI982911 SRE982864:SRE982911 TBA982864:TBA982911 TKW982864:TKW982911 TUS982864:TUS982911 UEO982864:UEO982911 UOK982864:UOK982911 UYG982864:UYG982911 VIC982864:VIC982911 VRY982864:VRY982911 WBU982864:WBU982911 WLQ982864:WLQ982911 WVM982864:WVM982911 WVM4:WVM8 WLQ4:WLQ8 WBU4:WBU8 VRY4:VRY8 VIC4:VIC8 UYG4:UYG8 UOK4:UOK8 UEO4:UEO8 TUS4:TUS8 TKW4:TKW8 TBA4:TBA8 SRE4:SRE8 SHI4:SHI8 RXM4:RXM8 RNQ4:RNQ8 RDU4:RDU8 QTY4:QTY8 QKC4:QKC8 QAG4:QAG8 PQK4:PQK8 PGO4:PGO8 OWS4:OWS8 OMW4:OMW8 ODA4:ODA8 NTE4:NTE8 NJI4:NJI8 MZM4:MZM8 MPQ4:MPQ8 MFU4:MFU8 LVY4:LVY8 LMC4:LMC8 LCG4:LCG8 KSK4:KSK8 KIO4:KIO8 JYS4:JYS8 JOW4:JOW8 JFA4:JFA8 IVE4:IVE8 ILI4:ILI8 IBM4:IBM8 HRQ4:HRQ8 HHU4:HHU8 GXY4:GXY8 GOC4:GOC8 GEG4:GEG8 FUK4:FUK8 FKO4:FKO8 FAS4:FAS8 EQW4:EQW8 EHA4:EHA8 DXE4:DXE8 DNI4:DNI8 DDM4:DDM8 CTQ4:CTQ8 CJU4:CJU8 BZY4:BZY8 BQC4:BQC8 BGG4:BGG8 AWK4:AWK8 AMO4:AMO8 ACS4:ACS8 SW4:SW8 JA4:JA8 F4">
      <formula1>"Pass,Fail"</formula1>
    </dataValidation>
  </dataValidation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B79"/>
  <sheetViews>
    <sheetView zoomScale="80" zoomScaleNormal="80" workbookViewId="0">
      <selection sqref="A1:AU1"/>
    </sheetView>
  </sheetViews>
  <sheetFormatPr defaultRowHeight="15" x14ac:dyDescent="0.25"/>
  <cols>
    <col min="1" max="1" width="5.42578125" style="2" customWidth="1"/>
    <col min="2" max="2" width="23.5703125" style="3" customWidth="1"/>
    <col min="3" max="3" width="28.7109375" style="3" customWidth="1"/>
    <col min="4" max="5" width="9" style="3" customWidth="1"/>
    <col min="6" max="6" width="11.140625" style="19" customWidth="1"/>
    <col min="7" max="7" width="11.7109375" style="17" hidden="1" customWidth="1"/>
    <col min="8" max="8" width="9.28515625" style="4" customWidth="1"/>
    <col min="9" max="9" width="11" style="25" customWidth="1"/>
    <col min="10" max="10" width="8.28515625" style="25" customWidth="1"/>
    <col min="11" max="11" width="11" style="25" hidden="1" customWidth="1"/>
    <col min="12" max="12" width="8.28515625" style="25" hidden="1" customWidth="1"/>
    <col min="13" max="13" width="8.42578125" style="22" customWidth="1"/>
    <col min="14" max="14" width="8.5703125" style="22" customWidth="1"/>
    <col min="15" max="15" width="23.7109375" style="52" customWidth="1"/>
    <col min="16" max="16" width="23.42578125" style="52" customWidth="1"/>
    <col min="17" max="17" width="21.42578125" style="52" customWidth="1"/>
    <col min="18" max="18" width="8.42578125" style="7" customWidth="1"/>
    <col min="19" max="19" width="8.28515625" style="7" customWidth="1"/>
    <col min="20" max="20" width="8.5703125" style="7" customWidth="1"/>
    <col min="21" max="23" width="8.5703125" style="7" hidden="1" customWidth="1"/>
    <col min="24" max="25" width="8.28515625" style="9" customWidth="1"/>
    <col min="26" max="26" width="8.5703125" style="6" customWidth="1"/>
    <col min="27" max="27" width="32.85546875" style="9" customWidth="1"/>
    <col min="28" max="28" width="28.85546875" style="9" customWidth="1"/>
    <col min="29" max="29" width="24.85546875" style="6" customWidth="1"/>
    <col min="30" max="30" width="12.140625" style="8" customWidth="1"/>
    <col min="31" max="31" width="7.7109375" style="8" customWidth="1"/>
    <col min="32" max="32" width="7.85546875" style="8" customWidth="1"/>
    <col min="33" max="35" width="8.7109375" style="5" customWidth="1"/>
    <col min="36" max="36" width="12.140625" style="8" hidden="1" customWidth="1"/>
    <col min="37" max="37" width="7.7109375" style="8" hidden="1" customWidth="1"/>
    <col min="38" max="38" width="7.85546875" style="8" hidden="1" customWidth="1"/>
    <col min="39" max="41" width="8.7109375" style="5" hidden="1" customWidth="1"/>
    <col min="42" max="43" width="7.7109375" style="2" customWidth="1"/>
    <col min="44" max="44" width="7.85546875" style="2" customWidth="1"/>
    <col min="45" max="46" width="8" style="5" customWidth="1"/>
    <col min="47" max="47" width="7.5703125" style="5" customWidth="1"/>
    <col min="48" max="237" width="9.140625" style="2"/>
    <col min="238" max="238" width="4.5703125" style="2" bestFit="1" customWidth="1"/>
    <col min="239" max="239" width="14.28515625" style="2" customWidth="1"/>
    <col min="240" max="240" width="6.85546875" style="2" customWidth="1"/>
    <col min="241" max="241" width="26" style="2" customWidth="1"/>
    <col min="242" max="245" width="13.42578125" style="2" customWidth="1"/>
    <col min="246" max="248" width="14.5703125" style="2" customWidth="1"/>
    <col min="249" max="254" width="19.28515625" style="2" customWidth="1"/>
    <col min="255" max="255" width="7.7109375" style="2" customWidth="1"/>
    <col min="256" max="257" width="8.5703125" style="2" customWidth="1"/>
    <col min="258" max="260" width="9.140625" style="2" customWidth="1"/>
    <col min="261" max="261" width="7.7109375" style="2" customWidth="1"/>
    <col min="262" max="263" width="8.5703125" style="2" customWidth="1"/>
    <col min="264" max="266" width="8.85546875" style="2" customWidth="1"/>
    <col min="267" max="267" width="10" style="2" bestFit="1" customWidth="1"/>
    <col min="268" max="270" width="7.7109375" style="2" customWidth="1"/>
    <col min="271" max="272" width="7.85546875" style="2" customWidth="1"/>
    <col min="273" max="274" width="8.7109375" style="2" customWidth="1"/>
    <col min="275" max="275" width="7.5703125" style="2" customWidth="1"/>
    <col min="276" max="276" width="7.7109375" style="2" customWidth="1"/>
    <col min="277" max="277" width="7.85546875" style="2" customWidth="1"/>
    <col min="278" max="278" width="7.140625" style="2" customWidth="1"/>
    <col min="279" max="279" width="8.7109375" style="2" customWidth="1"/>
    <col min="280" max="281" width="7.5703125" style="2" customWidth="1"/>
    <col min="282" max="493" width="9.140625" style="2"/>
    <col min="494" max="494" width="4.5703125" style="2" bestFit="1" customWidth="1"/>
    <col min="495" max="495" width="14.28515625" style="2" customWidth="1"/>
    <col min="496" max="496" width="6.85546875" style="2" customWidth="1"/>
    <col min="497" max="497" width="26" style="2" customWidth="1"/>
    <col min="498" max="501" width="13.42578125" style="2" customWidth="1"/>
    <col min="502" max="504" width="14.5703125" style="2" customWidth="1"/>
    <col min="505" max="510" width="19.28515625" style="2" customWidth="1"/>
    <col min="511" max="511" width="7.7109375" style="2" customWidth="1"/>
    <col min="512" max="513" width="8.5703125" style="2" customWidth="1"/>
    <col min="514" max="516" width="9.140625" style="2" customWidth="1"/>
    <col min="517" max="517" width="7.7109375" style="2" customWidth="1"/>
    <col min="518" max="519" width="8.5703125" style="2" customWidth="1"/>
    <col min="520" max="522" width="8.85546875" style="2" customWidth="1"/>
    <col min="523" max="523" width="10" style="2" bestFit="1" customWidth="1"/>
    <col min="524" max="526" width="7.7109375" style="2" customWidth="1"/>
    <col min="527" max="528" width="7.85546875" style="2" customWidth="1"/>
    <col min="529" max="530" width="8.7109375" style="2" customWidth="1"/>
    <col min="531" max="531" width="7.5703125" style="2" customWidth="1"/>
    <col min="532" max="532" width="7.7109375" style="2" customWidth="1"/>
    <col min="533" max="533" width="7.85546875" style="2" customWidth="1"/>
    <col min="534" max="534" width="7.140625" style="2" customWidth="1"/>
    <col min="535" max="535" width="8.7109375" style="2" customWidth="1"/>
    <col min="536" max="537" width="7.5703125" style="2" customWidth="1"/>
    <col min="538" max="749" width="9.140625" style="2"/>
    <col min="750" max="750" width="4.5703125" style="2" bestFit="1" customWidth="1"/>
    <col min="751" max="751" width="14.28515625" style="2" customWidth="1"/>
    <col min="752" max="752" width="6.85546875" style="2" customWidth="1"/>
    <col min="753" max="753" width="26" style="2" customWidth="1"/>
    <col min="754" max="757" width="13.42578125" style="2" customWidth="1"/>
    <col min="758" max="760" width="14.5703125" style="2" customWidth="1"/>
    <col min="761" max="766" width="19.28515625" style="2" customWidth="1"/>
    <col min="767" max="767" width="7.7109375" style="2" customWidth="1"/>
    <col min="768" max="769" width="8.5703125" style="2" customWidth="1"/>
    <col min="770" max="772" width="9.140625" style="2" customWidth="1"/>
    <col min="773" max="773" width="7.7109375" style="2" customWidth="1"/>
    <col min="774" max="775" width="8.5703125" style="2" customWidth="1"/>
    <col min="776" max="778" width="8.85546875" style="2" customWidth="1"/>
    <col min="779" max="779" width="10" style="2" bestFit="1" customWidth="1"/>
    <col min="780" max="782" width="7.7109375" style="2" customWidth="1"/>
    <col min="783" max="784" width="7.85546875" style="2" customWidth="1"/>
    <col min="785" max="786" width="8.7109375" style="2" customWidth="1"/>
    <col min="787" max="787" width="7.5703125" style="2" customWidth="1"/>
    <col min="788" max="788" width="7.7109375" style="2" customWidth="1"/>
    <col min="789" max="789" width="7.85546875" style="2" customWidth="1"/>
    <col min="790" max="790" width="7.140625" style="2" customWidth="1"/>
    <col min="791" max="791" width="8.7109375" style="2" customWidth="1"/>
    <col min="792" max="793" width="7.5703125" style="2" customWidth="1"/>
    <col min="794" max="1005" width="9.140625" style="2"/>
    <col min="1006" max="1006" width="4.5703125" style="2" bestFit="1" customWidth="1"/>
    <col min="1007" max="1007" width="14.28515625" style="2" customWidth="1"/>
    <col min="1008" max="1008" width="6.85546875" style="2" customWidth="1"/>
    <col min="1009" max="1009" width="26" style="2" customWidth="1"/>
    <col min="1010" max="1013" width="13.42578125" style="2" customWidth="1"/>
    <col min="1014" max="1016" width="14.5703125" style="2" customWidth="1"/>
    <col min="1017" max="1022" width="19.28515625" style="2" customWidth="1"/>
    <col min="1023" max="1023" width="7.7109375" style="2" customWidth="1"/>
    <col min="1024" max="1025" width="8.5703125" style="2" customWidth="1"/>
    <col min="1026" max="1028" width="9.140625" style="2" customWidth="1"/>
    <col min="1029" max="1029" width="7.7109375" style="2" customWidth="1"/>
    <col min="1030" max="1031" width="8.5703125" style="2" customWidth="1"/>
    <col min="1032" max="1034" width="8.85546875" style="2" customWidth="1"/>
    <col min="1035" max="1035" width="10" style="2" bestFit="1" customWidth="1"/>
    <col min="1036" max="1038" width="7.7109375" style="2" customWidth="1"/>
    <col min="1039" max="1040" width="7.85546875" style="2" customWidth="1"/>
    <col min="1041" max="1042" width="8.7109375" style="2" customWidth="1"/>
    <col min="1043" max="1043" width="7.5703125" style="2" customWidth="1"/>
    <col min="1044" max="1044" width="7.7109375" style="2" customWidth="1"/>
    <col min="1045" max="1045" width="7.85546875" style="2" customWidth="1"/>
    <col min="1046" max="1046" width="7.140625" style="2" customWidth="1"/>
    <col min="1047" max="1047" width="8.7109375" style="2" customWidth="1"/>
    <col min="1048" max="1049" width="7.5703125" style="2" customWidth="1"/>
    <col min="1050" max="1261" width="9.140625" style="2"/>
    <col min="1262" max="1262" width="4.5703125" style="2" bestFit="1" customWidth="1"/>
    <col min="1263" max="1263" width="14.28515625" style="2" customWidth="1"/>
    <col min="1264" max="1264" width="6.85546875" style="2" customWidth="1"/>
    <col min="1265" max="1265" width="26" style="2" customWidth="1"/>
    <col min="1266" max="1269" width="13.42578125" style="2" customWidth="1"/>
    <col min="1270" max="1272" width="14.5703125" style="2" customWidth="1"/>
    <col min="1273" max="1278" width="19.28515625" style="2" customWidth="1"/>
    <col min="1279" max="1279" width="7.7109375" style="2" customWidth="1"/>
    <col min="1280" max="1281" width="8.5703125" style="2" customWidth="1"/>
    <col min="1282" max="1284" width="9.140625" style="2" customWidth="1"/>
    <col min="1285" max="1285" width="7.7109375" style="2" customWidth="1"/>
    <col min="1286" max="1287" width="8.5703125" style="2" customWidth="1"/>
    <col min="1288" max="1290" width="8.85546875" style="2" customWidth="1"/>
    <col min="1291" max="1291" width="10" style="2" bestFit="1" customWidth="1"/>
    <col min="1292" max="1294" width="7.7109375" style="2" customWidth="1"/>
    <col min="1295" max="1296" width="7.85546875" style="2" customWidth="1"/>
    <col min="1297" max="1298" width="8.7109375" style="2" customWidth="1"/>
    <col min="1299" max="1299" width="7.5703125" style="2" customWidth="1"/>
    <col min="1300" max="1300" width="7.7109375" style="2" customWidth="1"/>
    <col min="1301" max="1301" width="7.85546875" style="2" customWidth="1"/>
    <col min="1302" max="1302" width="7.140625" style="2" customWidth="1"/>
    <col min="1303" max="1303" width="8.7109375" style="2" customWidth="1"/>
    <col min="1304" max="1305" width="7.5703125" style="2" customWidth="1"/>
    <col min="1306" max="1517" width="9.140625" style="2"/>
    <col min="1518" max="1518" width="4.5703125" style="2" bestFit="1" customWidth="1"/>
    <col min="1519" max="1519" width="14.28515625" style="2" customWidth="1"/>
    <col min="1520" max="1520" width="6.85546875" style="2" customWidth="1"/>
    <col min="1521" max="1521" width="26" style="2" customWidth="1"/>
    <col min="1522" max="1525" width="13.42578125" style="2" customWidth="1"/>
    <col min="1526" max="1528" width="14.5703125" style="2" customWidth="1"/>
    <col min="1529" max="1534" width="19.28515625" style="2" customWidth="1"/>
    <col min="1535" max="1535" width="7.7109375" style="2" customWidth="1"/>
    <col min="1536" max="1537" width="8.5703125" style="2" customWidth="1"/>
    <col min="1538" max="1540" width="9.140625" style="2" customWidth="1"/>
    <col min="1541" max="1541" width="7.7109375" style="2" customWidth="1"/>
    <col min="1542" max="1543" width="8.5703125" style="2" customWidth="1"/>
    <col min="1544" max="1546" width="8.85546875" style="2" customWidth="1"/>
    <col min="1547" max="1547" width="10" style="2" bestFit="1" customWidth="1"/>
    <col min="1548" max="1550" width="7.7109375" style="2" customWidth="1"/>
    <col min="1551" max="1552" width="7.85546875" style="2" customWidth="1"/>
    <col min="1553" max="1554" width="8.7109375" style="2" customWidth="1"/>
    <col min="1555" max="1555" width="7.5703125" style="2" customWidth="1"/>
    <col min="1556" max="1556" width="7.7109375" style="2" customWidth="1"/>
    <col min="1557" max="1557" width="7.85546875" style="2" customWidth="1"/>
    <col min="1558" max="1558" width="7.140625" style="2" customWidth="1"/>
    <col min="1559" max="1559" width="8.7109375" style="2" customWidth="1"/>
    <col min="1560" max="1561" width="7.5703125" style="2" customWidth="1"/>
    <col min="1562" max="1773" width="9.140625" style="2"/>
    <col min="1774" max="1774" width="4.5703125" style="2" bestFit="1" customWidth="1"/>
    <col min="1775" max="1775" width="14.28515625" style="2" customWidth="1"/>
    <col min="1776" max="1776" width="6.85546875" style="2" customWidth="1"/>
    <col min="1777" max="1777" width="26" style="2" customWidth="1"/>
    <col min="1778" max="1781" width="13.42578125" style="2" customWidth="1"/>
    <col min="1782" max="1784" width="14.5703125" style="2" customWidth="1"/>
    <col min="1785" max="1790" width="19.28515625" style="2" customWidth="1"/>
    <col min="1791" max="1791" width="7.7109375" style="2" customWidth="1"/>
    <col min="1792" max="1793" width="8.5703125" style="2" customWidth="1"/>
    <col min="1794" max="1796" width="9.140625" style="2" customWidth="1"/>
    <col min="1797" max="1797" width="7.7109375" style="2" customWidth="1"/>
    <col min="1798" max="1799" width="8.5703125" style="2" customWidth="1"/>
    <col min="1800" max="1802" width="8.85546875" style="2" customWidth="1"/>
    <col min="1803" max="1803" width="10" style="2" bestFit="1" customWidth="1"/>
    <col min="1804" max="1806" width="7.7109375" style="2" customWidth="1"/>
    <col min="1807" max="1808" width="7.85546875" style="2" customWidth="1"/>
    <col min="1809" max="1810" width="8.7109375" style="2" customWidth="1"/>
    <col min="1811" max="1811" width="7.5703125" style="2" customWidth="1"/>
    <col min="1812" max="1812" width="7.7109375" style="2" customWidth="1"/>
    <col min="1813" max="1813" width="7.85546875" style="2" customWidth="1"/>
    <col min="1814" max="1814" width="7.140625" style="2" customWidth="1"/>
    <col min="1815" max="1815" width="8.7109375" style="2" customWidth="1"/>
    <col min="1816" max="1817" width="7.5703125" style="2" customWidth="1"/>
    <col min="1818" max="2029" width="9.140625" style="2"/>
    <col min="2030" max="2030" width="4.5703125" style="2" bestFit="1" customWidth="1"/>
    <col min="2031" max="2031" width="14.28515625" style="2" customWidth="1"/>
    <col min="2032" max="2032" width="6.85546875" style="2" customWidth="1"/>
    <col min="2033" max="2033" width="26" style="2" customWidth="1"/>
    <col min="2034" max="2037" width="13.42578125" style="2" customWidth="1"/>
    <col min="2038" max="2040" width="14.5703125" style="2" customWidth="1"/>
    <col min="2041" max="2046" width="19.28515625" style="2" customWidth="1"/>
    <col min="2047" max="2047" width="7.7109375" style="2" customWidth="1"/>
    <col min="2048" max="2049" width="8.5703125" style="2" customWidth="1"/>
    <col min="2050" max="2052" width="9.140625" style="2" customWidth="1"/>
    <col min="2053" max="2053" width="7.7109375" style="2" customWidth="1"/>
    <col min="2054" max="2055" width="8.5703125" style="2" customWidth="1"/>
    <col min="2056" max="2058" width="8.85546875" style="2" customWidth="1"/>
    <col min="2059" max="2059" width="10" style="2" bestFit="1" customWidth="1"/>
    <col min="2060" max="2062" width="7.7109375" style="2" customWidth="1"/>
    <col min="2063" max="2064" width="7.85546875" style="2" customWidth="1"/>
    <col min="2065" max="2066" width="8.7109375" style="2" customWidth="1"/>
    <col min="2067" max="2067" width="7.5703125" style="2" customWidth="1"/>
    <col min="2068" max="2068" width="7.7109375" style="2" customWidth="1"/>
    <col min="2069" max="2069" width="7.85546875" style="2" customWidth="1"/>
    <col min="2070" max="2070" width="7.140625" style="2" customWidth="1"/>
    <col min="2071" max="2071" width="8.7109375" style="2" customWidth="1"/>
    <col min="2072" max="2073" width="7.5703125" style="2" customWidth="1"/>
    <col min="2074" max="2285" width="9.140625" style="2"/>
    <col min="2286" max="2286" width="4.5703125" style="2" bestFit="1" customWidth="1"/>
    <col min="2287" max="2287" width="14.28515625" style="2" customWidth="1"/>
    <col min="2288" max="2288" width="6.85546875" style="2" customWidth="1"/>
    <col min="2289" max="2289" width="26" style="2" customWidth="1"/>
    <col min="2290" max="2293" width="13.42578125" style="2" customWidth="1"/>
    <col min="2294" max="2296" width="14.5703125" style="2" customWidth="1"/>
    <col min="2297" max="2302" width="19.28515625" style="2" customWidth="1"/>
    <col min="2303" max="2303" width="7.7109375" style="2" customWidth="1"/>
    <col min="2304" max="2305" width="8.5703125" style="2" customWidth="1"/>
    <col min="2306" max="2308" width="9.140625" style="2" customWidth="1"/>
    <col min="2309" max="2309" width="7.7109375" style="2" customWidth="1"/>
    <col min="2310" max="2311" width="8.5703125" style="2" customWidth="1"/>
    <col min="2312" max="2314" width="8.85546875" style="2" customWidth="1"/>
    <col min="2315" max="2315" width="10" style="2" bestFit="1" customWidth="1"/>
    <col min="2316" max="2318" width="7.7109375" style="2" customWidth="1"/>
    <col min="2319" max="2320" width="7.85546875" style="2" customWidth="1"/>
    <col min="2321" max="2322" width="8.7109375" style="2" customWidth="1"/>
    <col min="2323" max="2323" width="7.5703125" style="2" customWidth="1"/>
    <col min="2324" max="2324" width="7.7109375" style="2" customWidth="1"/>
    <col min="2325" max="2325" width="7.85546875" style="2" customWidth="1"/>
    <col min="2326" max="2326" width="7.140625" style="2" customWidth="1"/>
    <col min="2327" max="2327" width="8.7109375" style="2" customWidth="1"/>
    <col min="2328" max="2329" width="7.5703125" style="2" customWidth="1"/>
    <col min="2330" max="2541" width="9.140625" style="2"/>
    <col min="2542" max="2542" width="4.5703125" style="2" bestFit="1" customWidth="1"/>
    <col min="2543" max="2543" width="14.28515625" style="2" customWidth="1"/>
    <col min="2544" max="2544" width="6.85546875" style="2" customWidth="1"/>
    <col min="2545" max="2545" width="26" style="2" customWidth="1"/>
    <col min="2546" max="2549" width="13.42578125" style="2" customWidth="1"/>
    <col min="2550" max="2552" width="14.5703125" style="2" customWidth="1"/>
    <col min="2553" max="2558" width="19.28515625" style="2" customWidth="1"/>
    <col min="2559" max="2559" width="7.7109375" style="2" customWidth="1"/>
    <col min="2560" max="2561" width="8.5703125" style="2" customWidth="1"/>
    <col min="2562" max="2564" width="9.140625" style="2" customWidth="1"/>
    <col min="2565" max="2565" width="7.7109375" style="2" customWidth="1"/>
    <col min="2566" max="2567" width="8.5703125" style="2" customWidth="1"/>
    <col min="2568" max="2570" width="8.85546875" style="2" customWidth="1"/>
    <col min="2571" max="2571" width="10" style="2" bestFit="1" customWidth="1"/>
    <col min="2572" max="2574" width="7.7109375" style="2" customWidth="1"/>
    <col min="2575" max="2576" width="7.85546875" style="2" customWidth="1"/>
    <col min="2577" max="2578" width="8.7109375" style="2" customWidth="1"/>
    <col min="2579" max="2579" width="7.5703125" style="2" customWidth="1"/>
    <col min="2580" max="2580" width="7.7109375" style="2" customWidth="1"/>
    <col min="2581" max="2581" width="7.85546875" style="2" customWidth="1"/>
    <col min="2582" max="2582" width="7.140625" style="2" customWidth="1"/>
    <col min="2583" max="2583" width="8.7109375" style="2" customWidth="1"/>
    <col min="2584" max="2585" width="7.5703125" style="2" customWidth="1"/>
    <col min="2586" max="2797" width="9.140625" style="2"/>
    <col min="2798" max="2798" width="4.5703125" style="2" bestFit="1" customWidth="1"/>
    <col min="2799" max="2799" width="14.28515625" style="2" customWidth="1"/>
    <col min="2800" max="2800" width="6.85546875" style="2" customWidth="1"/>
    <col min="2801" max="2801" width="26" style="2" customWidth="1"/>
    <col min="2802" max="2805" width="13.42578125" style="2" customWidth="1"/>
    <col min="2806" max="2808" width="14.5703125" style="2" customWidth="1"/>
    <col min="2809" max="2814" width="19.28515625" style="2" customWidth="1"/>
    <col min="2815" max="2815" width="7.7109375" style="2" customWidth="1"/>
    <col min="2816" max="2817" width="8.5703125" style="2" customWidth="1"/>
    <col min="2818" max="2820" width="9.140625" style="2" customWidth="1"/>
    <col min="2821" max="2821" width="7.7109375" style="2" customWidth="1"/>
    <col min="2822" max="2823" width="8.5703125" style="2" customWidth="1"/>
    <col min="2824" max="2826" width="8.85546875" style="2" customWidth="1"/>
    <col min="2827" max="2827" width="10" style="2" bestFit="1" customWidth="1"/>
    <col min="2828" max="2830" width="7.7109375" style="2" customWidth="1"/>
    <col min="2831" max="2832" width="7.85546875" style="2" customWidth="1"/>
    <col min="2833" max="2834" width="8.7109375" style="2" customWidth="1"/>
    <col min="2835" max="2835" width="7.5703125" style="2" customWidth="1"/>
    <col min="2836" max="2836" width="7.7109375" style="2" customWidth="1"/>
    <col min="2837" max="2837" width="7.85546875" style="2" customWidth="1"/>
    <col min="2838" max="2838" width="7.140625" style="2" customWidth="1"/>
    <col min="2839" max="2839" width="8.7109375" style="2" customWidth="1"/>
    <col min="2840" max="2841" width="7.5703125" style="2" customWidth="1"/>
    <col min="2842" max="3053" width="9.140625" style="2"/>
    <col min="3054" max="3054" width="4.5703125" style="2" bestFit="1" customWidth="1"/>
    <col min="3055" max="3055" width="14.28515625" style="2" customWidth="1"/>
    <col min="3056" max="3056" width="6.85546875" style="2" customWidth="1"/>
    <col min="3057" max="3057" width="26" style="2" customWidth="1"/>
    <col min="3058" max="3061" width="13.42578125" style="2" customWidth="1"/>
    <col min="3062" max="3064" width="14.5703125" style="2" customWidth="1"/>
    <col min="3065" max="3070" width="19.28515625" style="2" customWidth="1"/>
    <col min="3071" max="3071" width="7.7109375" style="2" customWidth="1"/>
    <col min="3072" max="3073" width="8.5703125" style="2" customWidth="1"/>
    <col min="3074" max="3076" width="9.140625" style="2" customWidth="1"/>
    <col min="3077" max="3077" width="7.7109375" style="2" customWidth="1"/>
    <col min="3078" max="3079" width="8.5703125" style="2" customWidth="1"/>
    <col min="3080" max="3082" width="8.85546875" style="2" customWidth="1"/>
    <col min="3083" max="3083" width="10" style="2" bestFit="1" customWidth="1"/>
    <col min="3084" max="3086" width="7.7109375" style="2" customWidth="1"/>
    <col min="3087" max="3088" width="7.85546875" style="2" customWidth="1"/>
    <col min="3089" max="3090" width="8.7109375" style="2" customWidth="1"/>
    <col min="3091" max="3091" width="7.5703125" style="2" customWidth="1"/>
    <col min="3092" max="3092" width="7.7109375" style="2" customWidth="1"/>
    <col min="3093" max="3093" width="7.85546875" style="2" customWidth="1"/>
    <col min="3094" max="3094" width="7.140625" style="2" customWidth="1"/>
    <col min="3095" max="3095" width="8.7109375" style="2" customWidth="1"/>
    <col min="3096" max="3097" width="7.5703125" style="2" customWidth="1"/>
    <col min="3098" max="3309" width="9.140625" style="2"/>
    <col min="3310" max="3310" width="4.5703125" style="2" bestFit="1" customWidth="1"/>
    <col min="3311" max="3311" width="14.28515625" style="2" customWidth="1"/>
    <col min="3312" max="3312" width="6.85546875" style="2" customWidth="1"/>
    <col min="3313" max="3313" width="26" style="2" customWidth="1"/>
    <col min="3314" max="3317" width="13.42578125" style="2" customWidth="1"/>
    <col min="3318" max="3320" width="14.5703125" style="2" customWidth="1"/>
    <col min="3321" max="3326" width="19.28515625" style="2" customWidth="1"/>
    <col min="3327" max="3327" width="7.7109375" style="2" customWidth="1"/>
    <col min="3328" max="3329" width="8.5703125" style="2" customWidth="1"/>
    <col min="3330" max="3332" width="9.140625" style="2" customWidth="1"/>
    <col min="3333" max="3333" width="7.7109375" style="2" customWidth="1"/>
    <col min="3334" max="3335" width="8.5703125" style="2" customWidth="1"/>
    <col min="3336" max="3338" width="8.85546875" style="2" customWidth="1"/>
    <col min="3339" max="3339" width="10" style="2" bestFit="1" customWidth="1"/>
    <col min="3340" max="3342" width="7.7109375" style="2" customWidth="1"/>
    <col min="3343" max="3344" width="7.85546875" style="2" customWidth="1"/>
    <col min="3345" max="3346" width="8.7109375" style="2" customWidth="1"/>
    <col min="3347" max="3347" width="7.5703125" style="2" customWidth="1"/>
    <col min="3348" max="3348" width="7.7109375" style="2" customWidth="1"/>
    <col min="3349" max="3349" width="7.85546875" style="2" customWidth="1"/>
    <col min="3350" max="3350" width="7.140625" style="2" customWidth="1"/>
    <col min="3351" max="3351" width="8.7109375" style="2" customWidth="1"/>
    <col min="3352" max="3353" width="7.5703125" style="2" customWidth="1"/>
    <col min="3354" max="3565" width="9.140625" style="2"/>
    <col min="3566" max="3566" width="4.5703125" style="2" bestFit="1" customWidth="1"/>
    <col min="3567" max="3567" width="14.28515625" style="2" customWidth="1"/>
    <col min="3568" max="3568" width="6.85546875" style="2" customWidth="1"/>
    <col min="3569" max="3569" width="26" style="2" customWidth="1"/>
    <col min="3570" max="3573" width="13.42578125" style="2" customWidth="1"/>
    <col min="3574" max="3576" width="14.5703125" style="2" customWidth="1"/>
    <col min="3577" max="3582" width="19.28515625" style="2" customWidth="1"/>
    <col min="3583" max="3583" width="7.7109375" style="2" customWidth="1"/>
    <col min="3584" max="3585" width="8.5703125" style="2" customWidth="1"/>
    <col min="3586" max="3588" width="9.140625" style="2" customWidth="1"/>
    <col min="3589" max="3589" width="7.7109375" style="2" customWidth="1"/>
    <col min="3590" max="3591" width="8.5703125" style="2" customWidth="1"/>
    <col min="3592" max="3594" width="8.85546875" style="2" customWidth="1"/>
    <col min="3595" max="3595" width="10" style="2" bestFit="1" customWidth="1"/>
    <col min="3596" max="3598" width="7.7109375" style="2" customWidth="1"/>
    <col min="3599" max="3600" width="7.85546875" style="2" customWidth="1"/>
    <col min="3601" max="3602" width="8.7109375" style="2" customWidth="1"/>
    <col min="3603" max="3603" width="7.5703125" style="2" customWidth="1"/>
    <col min="3604" max="3604" width="7.7109375" style="2" customWidth="1"/>
    <col min="3605" max="3605" width="7.85546875" style="2" customWidth="1"/>
    <col min="3606" max="3606" width="7.140625" style="2" customWidth="1"/>
    <col min="3607" max="3607" width="8.7109375" style="2" customWidth="1"/>
    <col min="3608" max="3609" width="7.5703125" style="2" customWidth="1"/>
    <col min="3610" max="3821" width="9.140625" style="2"/>
    <col min="3822" max="3822" width="4.5703125" style="2" bestFit="1" customWidth="1"/>
    <col min="3823" max="3823" width="14.28515625" style="2" customWidth="1"/>
    <col min="3824" max="3824" width="6.85546875" style="2" customWidth="1"/>
    <col min="3825" max="3825" width="26" style="2" customWidth="1"/>
    <col min="3826" max="3829" width="13.42578125" style="2" customWidth="1"/>
    <col min="3830" max="3832" width="14.5703125" style="2" customWidth="1"/>
    <col min="3833" max="3838" width="19.28515625" style="2" customWidth="1"/>
    <col min="3839" max="3839" width="7.7109375" style="2" customWidth="1"/>
    <col min="3840" max="3841" width="8.5703125" style="2" customWidth="1"/>
    <col min="3842" max="3844" width="9.140625" style="2" customWidth="1"/>
    <col min="3845" max="3845" width="7.7109375" style="2" customWidth="1"/>
    <col min="3846" max="3847" width="8.5703125" style="2" customWidth="1"/>
    <col min="3848" max="3850" width="8.85546875" style="2" customWidth="1"/>
    <col min="3851" max="3851" width="10" style="2" bestFit="1" customWidth="1"/>
    <col min="3852" max="3854" width="7.7109375" style="2" customWidth="1"/>
    <col min="3855" max="3856" width="7.85546875" style="2" customWidth="1"/>
    <col min="3857" max="3858" width="8.7109375" style="2" customWidth="1"/>
    <col min="3859" max="3859" width="7.5703125" style="2" customWidth="1"/>
    <col min="3860" max="3860" width="7.7109375" style="2" customWidth="1"/>
    <col min="3861" max="3861" width="7.85546875" style="2" customWidth="1"/>
    <col min="3862" max="3862" width="7.140625" style="2" customWidth="1"/>
    <col min="3863" max="3863" width="8.7109375" style="2" customWidth="1"/>
    <col min="3864" max="3865" width="7.5703125" style="2" customWidth="1"/>
    <col min="3866" max="4077" width="9.140625" style="2"/>
    <col min="4078" max="4078" width="4.5703125" style="2" bestFit="1" customWidth="1"/>
    <col min="4079" max="4079" width="14.28515625" style="2" customWidth="1"/>
    <col min="4080" max="4080" width="6.85546875" style="2" customWidth="1"/>
    <col min="4081" max="4081" width="26" style="2" customWidth="1"/>
    <col min="4082" max="4085" width="13.42578125" style="2" customWidth="1"/>
    <col min="4086" max="4088" width="14.5703125" style="2" customWidth="1"/>
    <col min="4089" max="4094" width="19.28515625" style="2" customWidth="1"/>
    <col min="4095" max="4095" width="7.7109375" style="2" customWidth="1"/>
    <col min="4096" max="4097" width="8.5703125" style="2" customWidth="1"/>
    <col min="4098" max="4100" width="9.140625" style="2" customWidth="1"/>
    <col min="4101" max="4101" width="7.7109375" style="2" customWidth="1"/>
    <col min="4102" max="4103" width="8.5703125" style="2" customWidth="1"/>
    <col min="4104" max="4106" width="8.85546875" style="2" customWidth="1"/>
    <col min="4107" max="4107" width="10" style="2" bestFit="1" customWidth="1"/>
    <col min="4108" max="4110" width="7.7109375" style="2" customWidth="1"/>
    <col min="4111" max="4112" width="7.85546875" style="2" customWidth="1"/>
    <col min="4113" max="4114" width="8.7109375" style="2" customWidth="1"/>
    <col min="4115" max="4115" width="7.5703125" style="2" customWidth="1"/>
    <col min="4116" max="4116" width="7.7109375" style="2" customWidth="1"/>
    <col min="4117" max="4117" width="7.85546875" style="2" customWidth="1"/>
    <col min="4118" max="4118" width="7.140625" style="2" customWidth="1"/>
    <col min="4119" max="4119" width="8.7109375" style="2" customWidth="1"/>
    <col min="4120" max="4121" width="7.5703125" style="2" customWidth="1"/>
    <col min="4122" max="4333" width="9.140625" style="2"/>
    <col min="4334" max="4334" width="4.5703125" style="2" bestFit="1" customWidth="1"/>
    <col min="4335" max="4335" width="14.28515625" style="2" customWidth="1"/>
    <col min="4336" max="4336" width="6.85546875" style="2" customWidth="1"/>
    <col min="4337" max="4337" width="26" style="2" customWidth="1"/>
    <col min="4338" max="4341" width="13.42578125" style="2" customWidth="1"/>
    <col min="4342" max="4344" width="14.5703125" style="2" customWidth="1"/>
    <col min="4345" max="4350" width="19.28515625" style="2" customWidth="1"/>
    <col min="4351" max="4351" width="7.7109375" style="2" customWidth="1"/>
    <col min="4352" max="4353" width="8.5703125" style="2" customWidth="1"/>
    <col min="4354" max="4356" width="9.140625" style="2" customWidth="1"/>
    <col min="4357" max="4357" width="7.7109375" style="2" customWidth="1"/>
    <col min="4358" max="4359" width="8.5703125" style="2" customWidth="1"/>
    <col min="4360" max="4362" width="8.85546875" style="2" customWidth="1"/>
    <col min="4363" max="4363" width="10" style="2" bestFit="1" customWidth="1"/>
    <col min="4364" max="4366" width="7.7109375" style="2" customWidth="1"/>
    <col min="4367" max="4368" width="7.85546875" style="2" customWidth="1"/>
    <col min="4369" max="4370" width="8.7109375" style="2" customWidth="1"/>
    <col min="4371" max="4371" width="7.5703125" style="2" customWidth="1"/>
    <col min="4372" max="4372" width="7.7109375" style="2" customWidth="1"/>
    <col min="4373" max="4373" width="7.85546875" style="2" customWidth="1"/>
    <col min="4374" max="4374" width="7.140625" style="2" customWidth="1"/>
    <col min="4375" max="4375" width="8.7109375" style="2" customWidth="1"/>
    <col min="4376" max="4377" width="7.5703125" style="2" customWidth="1"/>
    <col min="4378" max="4589" width="9.140625" style="2"/>
    <col min="4590" max="4590" width="4.5703125" style="2" bestFit="1" customWidth="1"/>
    <col min="4591" max="4591" width="14.28515625" style="2" customWidth="1"/>
    <col min="4592" max="4592" width="6.85546875" style="2" customWidth="1"/>
    <col min="4593" max="4593" width="26" style="2" customWidth="1"/>
    <col min="4594" max="4597" width="13.42578125" style="2" customWidth="1"/>
    <col min="4598" max="4600" width="14.5703125" style="2" customWidth="1"/>
    <col min="4601" max="4606" width="19.28515625" style="2" customWidth="1"/>
    <col min="4607" max="4607" width="7.7109375" style="2" customWidth="1"/>
    <col min="4608" max="4609" width="8.5703125" style="2" customWidth="1"/>
    <col min="4610" max="4612" width="9.140625" style="2" customWidth="1"/>
    <col min="4613" max="4613" width="7.7109375" style="2" customWidth="1"/>
    <col min="4614" max="4615" width="8.5703125" style="2" customWidth="1"/>
    <col min="4616" max="4618" width="8.85546875" style="2" customWidth="1"/>
    <col min="4619" max="4619" width="10" style="2" bestFit="1" customWidth="1"/>
    <col min="4620" max="4622" width="7.7109375" style="2" customWidth="1"/>
    <col min="4623" max="4624" width="7.85546875" style="2" customWidth="1"/>
    <col min="4625" max="4626" width="8.7109375" style="2" customWidth="1"/>
    <col min="4627" max="4627" width="7.5703125" style="2" customWidth="1"/>
    <col min="4628" max="4628" width="7.7109375" style="2" customWidth="1"/>
    <col min="4629" max="4629" width="7.85546875" style="2" customWidth="1"/>
    <col min="4630" max="4630" width="7.140625" style="2" customWidth="1"/>
    <col min="4631" max="4631" width="8.7109375" style="2" customWidth="1"/>
    <col min="4632" max="4633" width="7.5703125" style="2" customWidth="1"/>
    <col min="4634" max="4845" width="9.140625" style="2"/>
    <col min="4846" max="4846" width="4.5703125" style="2" bestFit="1" customWidth="1"/>
    <col min="4847" max="4847" width="14.28515625" style="2" customWidth="1"/>
    <col min="4848" max="4848" width="6.85546875" style="2" customWidth="1"/>
    <col min="4849" max="4849" width="26" style="2" customWidth="1"/>
    <col min="4850" max="4853" width="13.42578125" style="2" customWidth="1"/>
    <col min="4854" max="4856" width="14.5703125" style="2" customWidth="1"/>
    <col min="4857" max="4862" width="19.28515625" style="2" customWidth="1"/>
    <col min="4863" max="4863" width="7.7109375" style="2" customWidth="1"/>
    <col min="4864" max="4865" width="8.5703125" style="2" customWidth="1"/>
    <col min="4866" max="4868" width="9.140625" style="2" customWidth="1"/>
    <col min="4869" max="4869" width="7.7109375" style="2" customWidth="1"/>
    <col min="4870" max="4871" width="8.5703125" style="2" customWidth="1"/>
    <col min="4872" max="4874" width="8.85546875" style="2" customWidth="1"/>
    <col min="4875" max="4875" width="10" style="2" bestFit="1" customWidth="1"/>
    <col min="4876" max="4878" width="7.7109375" style="2" customWidth="1"/>
    <col min="4879" max="4880" width="7.85546875" style="2" customWidth="1"/>
    <col min="4881" max="4882" width="8.7109375" style="2" customWidth="1"/>
    <col min="4883" max="4883" width="7.5703125" style="2" customWidth="1"/>
    <col min="4884" max="4884" width="7.7109375" style="2" customWidth="1"/>
    <col min="4885" max="4885" width="7.85546875" style="2" customWidth="1"/>
    <col min="4886" max="4886" width="7.140625" style="2" customWidth="1"/>
    <col min="4887" max="4887" width="8.7109375" style="2" customWidth="1"/>
    <col min="4888" max="4889" width="7.5703125" style="2" customWidth="1"/>
    <col min="4890" max="5101" width="9.140625" style="2"/>
    <col min="5102" max="5102" width="4.5703125" style="2" bestFit="1" customWidth="1"/>
    <col min="5103" max="5103" width="14.28515625" style="2" customWidth="1"/>
    <col min="5104" max="5104" width="6.85546875" style="2" customWidth="1"/>
    <col min="5105" max="5105" width="26" style="2" customWidth="1"/>
    <col min="5106" max="5109" width="13.42578125" style="2" customWidth="1"/>
    <col min="5110" max="5112" width="14.5703125" style="2" customWidth="1"/>
    <col min="5113" max="5118" width="19.28515625" style="2" customWidth="1"/>
    <col min="5119" max="5119" width="7.7109375" style="2" customWidth="1"/>
    <col min="5120" max="5121" width="8.5703125" style="2" customWidth="1"/>
    <col min="5122" max="5124" width="9.140625" style="2" customWidth="1"/>
    <col min="5125" max="5125" width="7.7109375" style="2" customWidth="1"/>
    <col min="5126" max="5127" width="8.5703125" style="2" customWidth="1"/>
    <col min="5128" max="5130" width="8.85546875" style="2" customWidth="1"/>
    <col min="5131" max="5131" width="10" style="2" bestFit="1" customWidth="1"/>
    <col min="5132" max="5134" width="7.7109375" style="2" customWidth="1"/>
    <col min="5135" max="5136" width="7.85546875" style="2" customWidth="1"/>
    <col min="5137" max="5138" width="8.7109375" style="2" customWidth="1"/>
    <col min="5139" max="5139" width="7.5703125" style="2" customWidth="1"/>
    <col min="5140" max="5140" width="7.7109375" style="2" customWidth="1"/>
    <col min="5141" max="5141" width="7.85546875" style="2" customWidth="1"/>
    <col min="5142" max="5142" width="7.140625" style="2" customWidth="1"/>
    <col min="5143" max="5143" width="8.7109375" style="2" customWidth="1"/>
    <col min="5144" max="5145" width="7.5703125" style="2" customWidth="1"/>
    <col min="5146" max="5357" width="9.140625" style="2"/>
    <col min="5358" max="5358" width="4.5703125" style="2" bestFit="1" customWidth="1"/>
    <col min="5359" max="5359" width="14.28515625" style="2" customWidth="1"/>
    <col min="5360" max="5360" width="6.85546875" style="2" customWidth="1"/>
    <col min="5361" max="5361" width="26" style="2" customWidth="1"/>
    <col min="5362" max="5365" width="13.42578125" style="2" customWidth="1"/>
    <col min="5366" max="5368" width="14.5703125" style="2" customWidth="1"/>
    <col min="5369" max="5374" width="19.28515625" style="2" customWidth="1"/>
    <col min="5375" max="5375" width="7.7109375" style="2" customWidth="1"/>
    <col min="5376" max="5377" width="8.5703125" style="2" customWidth="1"/>
    <col min="5378" max="5380" width="9.140625" style="2" customWidth="1"/>
    <col min="5381" max="5381" width="7.7109375" style="2" customWidth="1"/>
    <col min="5382" max="5383" width="8.5703125" style="2" customWidth="1"/>
    <col min="5384" max="5386" width="8.85546875" style="2" customWidth="1"/>
    <col min="5387" max="5387" width="10" style="2" bestFit="1" customWidth="1"/>
    <col min="5388" max="5390" width="7.7109375" style="2" customWidth="1"/>
    <col min="5391" max="5392" width="7.85546875" style="2" customWidth="1"/>
    <col min="5393" max="5394" width="8.7109375" style="2" customWidth="1"/>
    <col min="5395" max="5395" width="7.5703125" style="2" customWidth="1"/>
    <col min="5396" max="5396" width="7.7109375" style="2" customWidth="1"/>
    <col min="5397" max="5397" width="7.85546875" style="2" customWidth="1"/>
    <col min="5398" max="5398" width="7.140625" style="2" customWidth="1"/>
    <col min="5399" max="5399" width="8.7109375" style="2" customWidth="1"/>
    <col min="5400" max="5401" width="7.5703125" style="2" customWidth="1"/>
    <col min="5402" max="5613" width="9.140625" style="2"/>
    <col min="5614" max="5614" width="4.5703125" style="2" bestFit="1" customWidth="1"/>
    <col min="5615" max="5615" width="14.28515625" style="2" customWidth="1"/>
    <col min="5616" max="5616" width="6.85546875" style="2" customWidth="1"/>
    <col min="5617" max="5617" width="26" style="2" customWidth="1"/>
    <col min="5618" max="5621" width="13.42578125" style="2" customWidth="1"/>
    <col min="5622" max="5624" width="14.5703125" style="2" customWidth="1"/>
    <col min="5625" max="5630" width="19.28515625" style="2" customWidth="1"/>
    <col min="5631" max="5631" width="7.7109375" style="2" customWidth="1"/>
    <col min="5632" max="5633" width="8.5703125" style="2" customWidth="1"/>
    <col min="5634" max="5636" width="9.140625" style="2" customWidth="1"/>
    <col min="5637" max="5637" width="7.7109375" style="2" customWidth="1"/>
    <col min="5638" max="5639" width="8.5703125" style="2" customWidth="1"/>
    <col min="5640" max="5642" width="8.85546875" style="2" customWidth="1"/>
    <col min="5643" max="5643" width="10" style="2" bestFit="1" customWidth="1"/>
    <col min="5644" max="5646" width="7.7109375" style="2" customWidth="1"/>
    <col min="5647" max="5648" width="7.85546875" style="2" customWidth="1"/>
    <col min="5649" max="5650" width="8.7109375" style="2" customWidth="1"/>
    <col min="5651" max="5651" width="7.5703125" style="2" customWidth="1"/>
    <col min="5652" max="5652" width="7.7109375" style="2" customWidth="1"/>
    <col min="5653" max="5653" width="7.85546875" style="2" customWidth="1"/>
    <col min="5654" max="5654" width="7.140625" style="2" customWidth="1"/>
    <col min="5655" max="5655" width="8.7109375" style="2" customWidth="1"/>
    <col min="5656" max="5657" width="7.5703125" style="2" customWidth="1"/>
    <col min="5658" max="5869" width="9.140625" style="2"/>
    <col min="5870" max="5870" width="4.5703125" style="2" bestFit="1" customWidth="1"/>
    <col min="5871" max="5871" width="14.28515625" style="2" customWidth="1"/>
    <col min="5872" max="5872" width="6.85546875" style="2" customWidth="1"/>
    <col min="5873" max="5873" width="26" style="2" customWidth="1"/>
    <col min="5874" max="5877" width="13.42578125" style="2" customWidth="1"/>
    <col min="5878" max="5880" width="14.5703125" style="2" customWidth="1"/>
    <col min="5881" max="5886" width="19.28515625" style="2" customWidth="1"/>
    <col min="5887" max="5887" width="7.7109375" style="2" customWidth="1"/>
    <col min="5888" max="5889" width="8.5703125" style="2" customWidth="1"/>
    <col min="5890" max="5892" width="9.140625" style="2" customWidth="1"/>
    <col min="5893" max="5893" width="7.7109375" style="2" customWidth="1"/>
    <col min="5894" max="5895" width="8.5703125" style="2" customWidth="1"/>
    <col min="5896" max="5898" width="8.85546875" style="2" customWidth="1"/>
    <col min="5899" max="5899" width="10" style="2" bestFit="1" customWidth="1"/>
    <col min="5900" max="5902" width="7.7109375" style="2" customWidth="1"/>
    <col min="5903" max="5904" width="7.85546875" style="2" customWidth="1"/>
    <col min="5905" max="5906" width="8.7109375" style="2" customWidth="1"/>
    <col min="5907" max="5907" width="7.5703125" style="2" customWidth="1"/>
    <col min="5908" max="5908" width="7.7109375" style="2" customWidth="1"/>
    <col min="5909" max="5909" width="7.85546875" style="2" customWidth="1"/>
    <col min="5910" max="5910" width="7.140625" style="2" customWidth="1"/>
    <col min="5911" max="5911" width="8.7109375" style="2" customWidth="1"/>
    <col min="5912" max="5913" width="7.5703125" style="2" customWidth="1"/>
    <col min="5914" max="6125" width="9.140625" style="2"/>
    <col min="6126" max="6126" width="4.5703125" style="2" bestFit="1" customWidth="1"/>
    <col min="6127" max="6127" width="14.28515625" style="2" customWidth="1"/>
    <col min="6128" max="6128" width="6.85546875" style="2" customWidth="1"/>
    <col min="6129" max="6129" width="26" style="2" customWidth="1"/>
    <col min="6130" max="6133" width="13.42578125" style="2" customWidth="1"/>
    <col min="6134" max="6136" width="14.5703125" style="2" customWidth="1"/>
    <col min="6137" max="6142" width="19.28515625" style="2" customWidth="1"/>
    <col min="6143" max="6143" width="7.7109375" style="2" customWidth="1"/>
    <col min="6144" max="6145" width="8.5703125" style="2" customWidth="1"/>
    <col min="6146" max="6148" width="9.140625" style="2" customWidth="1"/>
    <col min="6149" max="6149" width="7.7109375" style="2" customWidth="1"/>
    <col min="6150" max="6151" width="8.5703125" style="2" customWidth="1"/>
    <col min="6152" max="6154" width="8.85546875" style="2" customWidth="1"/>
    <col min="6155" max="6155" width="10" style="2" bestFit="1" customWidth="1"/>
    <col min="6156" max="6158" width="7.7109375" style="2" customWidth="1"/>
    <col min="6159" max="6160" width="7.85546875" style="2" customWidth="1"/>
    <col min="6161" max="6162" width="8.7109375" style="2" customWidth="1"/>
    <col min="6163" max="6163" width="7.5703125" style="2" customWidth="1"/>
    <col min="6164" max="6164" width="7.7109375" style="2" customWidth="1"/>
    <col min="6165" max="6165" width="7.85546875" style="2" customWidth="1"/>
    <col min="6166" max="6166" width="7.140625" style="2" customWidth="1"/>
    <col min="6167" max="6167" width="8.7109375" style="2" customWidth="1"/>
    <col min="6168" max="6169" width="7.5703125" style="2" customWidth="1"/>
    <col min="6170" max="6381" width="9.140625" style="2"/>
    <col min="6382" max="6382" width="4.5703125" style="2" bestFit="1" customWidth="1"/>
    <col min="6383" max="6383" width="14.28515625" style="2" customWidth="1"/>
    <col min="6384" max="6384" width="6.85546875" style="2" customWidth="1"/>
    <col min="6385" max="6385" width="26" style="2" customWidth="1"/>
    <col min="6386" max="6389" width="13.42578125" style="2" customWidth="1"/>
    <col min="6390" max="6392" width="14.5703125" style="2" customWidth="1"/>
    <col min="6393" max="6398" width="19.28515625" style="2" customWidth="1"/>
    <col min="6399" max="6399" width="7.7109375" style="2" customWidth="1"/>
    <col min="6400" max="6401" width="8.5703125" style="2" customWidth="1"/>
    <col min="6402" max="6404" width="9.140625" style="2" customWidth="1"/>
    <col min="6405" max="6405" width="7.7109375" style="2" customWidth="1"/>
    <col min="6406" max="6407" width="8.5703125" style="2" customWidth="1"/>
    <col min="6408" max="6410" width="8.85546875" style="2" customWidth="1"/>
    <col min="6411" max="6411" width="10" style="2" bestFit="1" customWidth="1"/>
    <col min="6412" max="6414" width="7.7109375" style="2" customWidth="1"/>
    <col min="6415" max="6416" width="7.85546875" style="2" customWidth="1"/>
    <col min="6417" max="6418" width="8.7109375" style="2" customWidth="1"/>
    <col min="6419" max="6419" width="7.5703125" style="2" customWidth="1"/>
    <col min="6420" max="6420" width="7.7109375" style="2" customWidth="1"/>
    <col min="6421" max="6421" width="7.85546875" style="2" customWidth="1"/>
    <col min="6422" max="6422" width="7.140625" style="2" customWidth="1"/>
    <col min="6423" max="6423" width="8.7109375" style="2" customWidth="1"/>
    <col min="6424" max="6425" width="7.5703125" style="2" customWidth="1"/>
    <col min="6426" max="6637" width="9.140625" style="2"/>
    <col min="6638" max="6638" width="4.5703125" style="2" bestFit="1" customWidth="1"/>
    <col min="6639" max="6639" width="14.28515625" style="2" customWidth="1"/>
    <col min="6640" max="6640" width="6.85546875" style="2" customWidth="1"/>
    <col min="6641" max="6641" width="26" style="2" customWidth="1"/>
    <col min="6642" max="6645" width="13.42578125" style="2" customWidth="1"/>
    <col min="6646" max="6648" width="14.5703125" style="2" customWidth="1"/>
    <col min="6649" max="6654" width="19.28515625" style="2" customWidth="1"/>
    <col min="6655" max="6655" width="7.7109375" style="2" customWidth="1"/>
    <col min="6656" max="6657" width="8.5703125" style="2" customWidth="1"/>
    <col min="6658" max="6660" width="9.140625" style="2" customWidth="1"/>
    <col min="6661" max="6661" width="7.7109375" style="2" customWidth="1"/>
    <col min="6662" max="6663" width="8.5703125" style="2" customWidth="1"/>
    <col min="6664" max="6666" width="8.85546875" style="2" customWidth="1"/>
    <col min="6667" max="6667" width="10" style="2" bestFit="1" customWidth="1"/>
    <col min="6668" max="6670" width="7.7109375" style="2" customWidth="1"/>
    <col min="6671" max="6672" width="7.85546875" style="2" customWidth="1"/>
    <col min="6673" max="6674" width="8.7109375" style="2" customWidth="1"/>
    <col min="6675" max="6675" width="7.5703125" style="2" customWidth="1"/>
    <col min="6676" max="6676" width="7.7109375" style="2" customWidth="1"/>
    <col min="6677" max="6677" width="7.85546875" style="2" customWidth="1"/>
    <col min="6678" max="6678" width="7.140625" style="2" customWidth="1"/>
    <col min="6679" max="6679" width="8.7109375" style="2" customWidth="1"/>
    <col min="6680" max="6681" width="7.5703125" style="2" customWidth="1"/>
    <col min="6682" max="6893" width="9.140625" style="2"/>
    <col min="6894" max="6894" width="4.5703125" style="2" bestFit="1" customWidth="1"/>
    <col min="6895" max="6895" width="14.28515625" style="2" customWidth="1"/>
    <col min="6896" max="6896" width="6.85546875" style="2" customWidth="1"/>
    <col min="6897" max="6897" width="26" style="2" customWidth="1"/>
    <col min="6898" max="6901" width="13.42578125" style="2" customWidth="1"/>
    <col min="6902" max="6904" width="14.5703125" style="2" customWidth="1"/>
    <col min="6905" max="6910" width="19.28515625" style="2" customWidth="1"/>
    <col min="6911" max="6911" width="7.7109375" style="2" customWidth="1"/>
    <col min="6912" max="6913" width="8.5703125" style="2" customWidth="1"/>
    <col min="6914" max="6916" width="9.140625" style="2" customWidth="1"/>
    <col min="6917" max="6917" width="7.7109375" style="2" customWidth="1"/>
    <col min="6918" max="6919" width="8.5703125" style="2" customWidth="1"/>
    <col min="6920" max="6922" width="8.85546875" style="2" customWidth="1"/>
    <col min="6923" max="6923" width="10" style="2" bestFit="1" customWidth="1"/>
    <col min="6924" max="6926" width="7.7109375" style="2" customWidth="1"/>
    <col min="6927" max="6928" width="7.85546875" style="2" customWidth="1"/>
    <col min="6929" max="6930" width="8.7109375" style="2" customWidth="1"/>
    <col min="6931" max="6931" width="7.5703125" style="2" customWidth="1"/>
    <col min="6932" max="6932" width="7.7109375" style="2" customWidth="1"/>
    <col min="6933" max="6933" width="7.85546875" style="2" customWidth="1"/>
    <col min="6934" max="6934" width="7.140625" style="2" customWidth="1"/>
    <col min="6935" max="6935" width="8.7109375" style="2" customWidth="1"/>
    <col min="6936" max="6937" width="7.5703125" style="2" customWidth="1"/>
    <col min="6938" max="7149" width="9.140625" style="2"/>
    <col min="7150" max="7150" width="4.5703125" style="2" bestFit="1" customWidth="1"/>
    <col min="7151" max="7151" width="14.28515625" style="2" customWidth="1"/>
    <col min="7152" max="7152" width="6.85546875" style="2" customWidth="1"/>
    <col min="7153" max="7153" width="26" style="2" customWidth="1"/>
    <col min="7154" max="7157" width="13.42578125" style="2" customWidth="1"/>
    <col min="7158" max="7160" width="14.5703125" style="2" customWidth="1"/>
    <col min="7161" max="7166" width="19.28515625" style="2" customWidth="1"/>
    <col min="7167" max="7167" width="7.7109375" style="2" customWidth="1"/>
    <col min="7168" max="7169" width="8.5703125" style="2" customWidth="1"/>
    <col min="7170" max="7172" width="9.140625" style="2" customWidth="1"/>
    <col min="7173" max="7173" width="7.7109375" style="2" customWidth="1"/>
    <col min="7174" max="7175" width="8.5703125" style="2" customWidth="1"/>
    <col min="7176" max="7178" width="8.85546875" style="2" customWidth="1"/>
    <col min="7179" max="7179" width="10" style="2" bestFit="1" customWidth="1"/>
    <col min="7180" max="7182" width="7.7109375" style="2" customWidth="1"/>
    <col min="7183" max="7184" width="7.85546875" style="2" customWidth="1"/>
    <col min="7185" max="7186" width="8.7109375" style="2" customWidth="1"/>
    <col min="7187" max="7187" width="7.5703125" style="2" customWidth="1"/>
    <col min="7188" max="7188" width="7.7109375" style="2" customWidth="1"/>
    <col min="7189" max="7189" width="7.85546875" style="2" customWidth="1"/>
    <col min="7190" max="7190" width="7.140625" style="2" customWidth="1"/>
    <col min="7191" max="7191" width="8.7109375" style="2" customWidth="1"/>
    <col min="7192" max="7193" width="7.5703125" style="2" customWidth="1"/>
    <col min="7194" max="7405" width="9.140625" style="2"/>
    <col min="7406" max="7406" width="4.5703125" style="2" bestFit="1" customWidth="1"/>
    <col min="7407" max="7407" width="14.28515625" style="2" customWidth="1"/>
    <col min="7408" max="7408" width="6.85546875" style="2" customWidth="1"/>
    <col min="7409" max="7409" width="26" style="2" customWidth="1"/>
    <col min="7410" max="7413" width="13.42578125" style="2" customWidth="1"/>
    <col min="7414" max="7416" width="14.5703125" style="2" customWidth="1"/>
    <col min="7417" max="7422" width="19.28515625" style="2" customWidth="1"/>
    <col min="7423" max="7423" width="7.7109375" style="2" customWidth="1"/>
    <col min="7424" max="7425" width="8.5703125" style="2" customWidth="1"/>
    <col min="7426" max="7428" width="9.140625" style="2" customWidth="1"/>
    <col min="7429" max="7429" width="7.7109375" style="2" customWidth="1"/>
    <col min="7430" max="7431" width="8.5703125" style="2" customWidth="1"/>
    <col min="7432" max="7434" width="8.85546875" style="2" customWidth="1"/>
    <col min="7435" max="7435" width="10" style="2" bestFit="1" customWidth="1"/>
    <col min="7436" max="7438" width="7.7109375" style="2" customWidth="1"/>
    <col min="7439" max="7440" width="7.85546875" style="2" customWidth="1"/>
    <col min="7441" max="7442" width="8.7109375" style="2" customWidth="1"/>
    <col min="7443" max="7443" width="7.5703125" style="2" customWidth="1"/>
    <col min="7444" max="7444" width="7.7109375" style="2" customWidth="1"/>
    <col min="7445" max="7445" width="7.85546875" style="2" customWidth="1"/>
    <col min="7446" max="7446" width="7.140625" style="2" customWidth="1"/>
    <col min="7447" max="7447" width="8.7109375" style="2" customWidth="1"/>
    <col min="7448" max="7449" width="7.5703125" style="2" customWidth="1"/>
    <col min="7450" max="7661" width="9.140625" style="2"/>
    <col min="7662" max="7662" width="4.5703125" style="2" bestFit="1" customWidth="1"/>
    <col min="7663" max="7663" width="14.28515625" style="2" customWidth="1"/>
    <col min="7664" max="7664" width="6.85546875" style="2" customWidth="1"/>
    <col min="7665" max="7665" width="26" style="2" customWidth="1"/>
    <col min="7666" max="7669" width="13.42578125" style="2" customWidth="1"/>
    <col min="7670" max="7672" width="14.5703125" style="2" customWidth="1"/>
    <col min="7673" max="7678" width="19.28515625" style="2" customWidth="1"/>
    <col min="7679" max="7679" width="7.7109375" style="2" customWidth="1"/>
    <col min="7680" max="7681" width="8.5703125" style="2" customWidth="1"/>
    <col min="7682" max="7684" width="9.140625" style="2" customWidth="1"/>
    <col min="7685" max="7685" width="7.7109375" style="2" customWidth="1"/>
    <col min="7686" max="7687" width="8.5703125" style="2" customWidth="1"/>
    <col min="7688" max="7690" width="8.85546875" style="2" customWidth="1"/>
    <col min="7691" max="7691" width="10" style="2" bestFit="1" customWidth="1"/>
    <col min="7692" max="7694" width="7.7109375" style="2" customWidth="1"/>
    <col min="7695" max="7696" width="7.85546875" style="2" customWidth="1"/>
    <col min="7697" max="7698" width="8.7109375" style="2" customWidth="1"/>
    <col min="7699" max="7699" width="7.5703125" style="2" customWidth="1"/>
    <col min="7700" max="7700" width="7.7109375" style="2" customWidth="1"/>
    <col min="7701" max="7701" width="7.85546875" style="2" customWidth="1"/>
    <col min="7702" max="7702" width="7.140625" style="2" customWidth="1"/>
    <col min="7703" max="7703" width="8.7109375" style="2" customWidth="1"/>
    <col min="7704" max="7705" width="7.5703125" style="2" customWidth="1"/>
    <col min="7706" max="7917" width="9.140625" style="2"/>
    <col min="7918" max="7918" width="4.5703125" style="2" bestFit="1" customWidth="1"/>
    <col min="7919" max="7919" width="14.28515625" style="2" customWidth="1"/>
    <col min="7920" max="7920" width="6.85546875" style="2" customWidth="1"/>
    <col min="7921" max="7921" width="26" style="2" customWidth="1"/>
    <col min="7922" max="7925" width="13.42578125" style="2" customWidth="1"/>
    <col min="7926" max="7928" width="14.5703125" style="2" customWidth="1"/>
    <col min="7929" max="7934" width="19.28515625" style="2" customWidth="1"/>
    <col min="7935" max="7935" width="7.7109375" style="2" customWidth="1"/>
    <col min="7936" max="7937" width="8.5703125" style="2" customWidth="1"/>
    <col min="7938" max="7940" width="9.140625" style="2" customWidth="1"/>
    <col min="7941" max="7941" width="7.7109375" style="2" customWidth="1"/>
    <col min="7942" max="7943" width="8.5703125" style="2" customWidth="1"/>
    <col min="7944" max="7946" width="8.85546875" style="2" customWidth="1"/>
    <col min="7947" max="7947" width="10" style="2" bestFit="1" customWidth="1"/>
    <col min="7948" max="7950" width="7.7109375" style="2" customWidth="1"/>
    <col min="7951" max="7952" width="7.85546875" style="2" customWidth="1"/>
    <col min="7953" max="7954" width="8.7109375" style="2" customWidth="1"/>
    <col min="7955" max="7955" width="7.5703125" style="2" customWidth="1"/>
    <col min="7956" max="7956" width="7.7109375" style="2" customWidth="1"/>
    <col min="7957" max="7957" width="7.85546875" style="2" customWidth="1"/>
    <col min="7958" max="7958" width="7.140625" style="2" customWidth="1"/>
    <col min="7959" max="7959" width="8.7109375" style="2" customWidth="1"/>
    <col min="7960" max="7961" width="7.5703125" style="2" customWidth="1"/>
    <col min="7962" max="8173" width="9.140625" style="2"/>
    <col min="8174" max="8174" width="4.5703125" style="2" bestFit="1" customWidth="1"/>
    <col min="8175" max="8175" width="14.28515625" style="2" customWidth="1"/>
    <col min="8176" max="8176" width="6.85546875" style="2" customWidth="1"/>
    <col min="8177" max="8177" width="26" style="2" customWidth="1"/>
    <col min="8178" max="8181" width="13.42578125" style="2" customWidth="1"/>
    <col min="8182" max="8184" width="14.5703125" style="2" customWidth="1"/>
    <col min="8185" max="8190" width="19.28515625" style="2" customWidth="1"/>
    <col min="8191" max="8191" width="7.7109375" style="2" customWidth="1"/>
    <col min="8192" max="8193" width="8.5703125" style="2" customWidth="1"/>
    <col min="8194" max="8196" width="9.140625" style="2" customWidth="1"/>
    <col min="8197" max="8197" width="7.7109375" style="2" customWidth="1"/>
    <col min="8198" max="8199" width="8.5703125" style="2" customWidth="1"/>
    <col min="8200" max="8202" width="8.85546875" style="2" customWidth="1"/>
    <col min="8203" max="8203" width="10" style="2" bestFit="1" customWidth="1"/>
    <col min="8204" max="8206" width="7.7109375" style="2" customWidth="1"/>
    <col min="8207" max="8208" width="7.85546875" style="2" customWidth="1"/>
    <col min="8209" max="8210" width="8.7109375" style="2" customWidth="1"/>
    <col min="8211" max="8211" width="7.5703125" style="2" customWidth="1"/>
    <col min="8212" max="8212" width="7.7109375" style="2" customWidth="1"/>
    <col min="8213" max="8213" width="7.85546875" style="2" customWidth="1"/>
    <col min="8214" max="8214" width="7.140625" style="2" customWidth="1"/>
    <col min="8215" max="8215" width="8.7109375" style="2" customWidth="1"/>
    <col min="8216" max="8217" width="7.5703125" style="2" customWidth="1"/>
    <col min="8218" max="8429" width="9.140625" style="2"/>
    <col min="8430" max="8430" width="4.5703125" style="2" bestFit="1" customWidth="1"/>
    <col min="8431" max="8431" width="14.28515625" style="2" customWidth="1"/>
    <col min="8432" max="8432" width="6.85546875" style="2" customWidth="1"/>
    <col min="8433" max="8433" width="26" style="2" customWidth="1"/>
    <col min="8434" max="8437" width="13.42578125" style="2" customWidth="1"/>
    <col min="8438" max="8440" width="14.5703125" style="2" customWidth="1"/>
    <col min="8441" max="8446" width="19.28515625" style="2" customWidth="1"/>
    <col min="8447" max="8447" width="7.7109375" style="2" customWidth="1"/>
    <col min="8448" max="8449" width="8.5703125" style="2" customWidth="1"/>
    <col min="8450" max="8452" width="9.140625" style="2" customWidth="1"/>
    <col min="8453" max="8453" width="7.7109375" style="2" customWidth="1"/>
    <col min="8454" max="8455" width="8.5703125" style="2" customWidth="1"/>
    <col min="8456" max="8458" width="8.85546875" style="2" customWidth="1"/>
    <col min="8459" max="8459" width="10" style="2" bestFit="1" customWidth="1"/>
    <col min="8460" max="8462" width="7.7109375" style="2" customWidth="1"/>
    <col min="8463" max="8464" width="7.85546875" style="2" customWidth="1"/>
    <col min="8465" max="8466" width="8.7109375" style="2" customWidth="1"/>
    <col min="8467" max="8467" width="7.5703125" style="2" customWidth="1"/>
    <col min="8468" max="8468" width="7.7109375" style="2" customWidth="1"/>
    <col min="8469" max="8469" width="7.85546875" style="2" customWidth="1"/>
    <col min="8470" max="8470" width="7.140625" style="2" customWidth="1"/>
    <col min="8471" max="8471" width="8.7109375" style="2" customWidth="1"/>
    <col min="8472" max="8473" width="7.5703125" style="2" customWidth="1"/>
    <col min="8474" max="8685" width="9.140625" style="2"/>
    <col min="8686" max="8686" width="4.5703125" style="2" bestFit="1" customWidth="1"/>
    <col min="8687" max="8687" width="14.28515625" style="2" customWidth="1"/>
    <col min="8688" max="8688" width="6.85546875" style="2" customWidth="1"/>
    <col min="8689" max="8689" width="26" style="2" customWidth="1"/>
    <col min="8690" max="8693" width="13.42578125" style="2" customWidth="1"/>
    <col min="8694" max="8696" width="14.5703125" style="2" customWidth="1"/>
    <col min="8697" max="8702" width="19.28515625" style="2" customWidth="1"/>
    <col min="8703" max="8703" width="7.7109375" style="2" customWidth="1"/>
    <col min="8704" max="8705" width="8.5703125" style="2" customWidth="1"/>
    <col min="8706" max="8708" width="9.140625" style="2" customWidth="1"/>
    <col min="8709" max="8709" width="7.7109375" style="2" customWidth="1"/>
    <col min="8710" max="8711" width="8.5703125" style="2" customWidth="1"/>
    <col min="8712" max="8714" width="8.85546875" style="2" customWidth="1"/>
    <col min="8715" max="8715" width="10" style="2" bestFit="1" customWidth="1"/>
    <col min="8716" max="8718" width="7.7109375" style="2" customWidth="1"/>
    <col min="8719" max="8720" width="7.85546875" style="2" customWidth="1"/>
    <col min="8721" max="8722" width="8.7109375" style="2" customWidth="1"/>
    <col min="8723" max="8723" width="7.5703125" style="2" customWidth="1"/>
    <col min="8724" max="8724" width="7.7109375" style="2" customWidth="1"/>
    <col min="8725" max="8725" width="7.85546875" style="2" customWidth="1"/>
    <col min="8726" max="8726" width="7.140625" style="2" customWidth="1"/>
    <col min="8727" max="8727" width="8.7109375" style="2" customWidth="1"/>
    <col min="8728" max="8729" width="7.5703125" style="2" customWidth="1"/>
    <col min="8730" max="8941" width="9.140625" style="2"/>
    <col min="8942" max="8942" width="4.5703125" style="2" bestFit="1" customWidth="1"/>
    <col min="8943" max="8943" width="14.28515625" style="2" customWidth="1"/>
    <col min="8944" max="8944" width="6.85546875" style="2" customWidth="1"/>
    <col min="8945" max="8945" width="26" style="2" customWidth="1"/>
    <col min="8946" max="8949" width="13.42578125" style="2" customWidth="1"/>
    <col min="8950" max="8952" width="14.5703125" style="2" customWidth="1"/>
    <col min="8953" max="8958" width="19.28515625" style="2" customWidth="1"/>
    <col min="8959" max="8959" width="7.7109375" style="2" customWidth="1"/>
    <col min="8960" max="8961" width="8.5703125" style="2" customWidth="1"/>
    <col min="8962" max="8964" width="9.140625" style="2" customWidth="1"/>
    <col min="8965" max="8965" width="7.7109375" style="2" customWidth="1"/>
    <col min="8966" max="8967" width="8.5703125" style="2" customWidth="1"/>
    <col min="8968" max="8970" width="8.85546875" style="2" customWidth="1"/>
    <col min="8971" max="8971" width="10" style="2" bestFit="1" customWidth="1"/>
    <col min="8972" max="8974" width="7.7109375" style="2" customWidth="1"/>
    <col min="8975" max="8976" width="7.85546875" style="2" customWidth="1"/>
    <col min="8977" max="8978" width="8.7109375" style="2" customWidth="1"/>
    <col min="8979" max="8979" width="7.5703125" style="2" customWidth="1"/>
    <col min="8980" max="8980" width="7.7109375" style="2" customWidth="1"/>
    <col min="8981" max="8981" width="7.85546875" style="2" customWidth="1"/>
    <col min="8982" max="8982" width="7.140625" style="2" customWidth="1"/>
    <col min="8983" max="8983" width="8.7109375" style="2" customWidth="1"/>
    <col min="8984" max="8985" width="7.5703125" style="2" customWidth="1"/>
    <col min="8986" max="9197" width="9.140625" style="2"/>
    <col min="9198" max="9198" width="4.5703125" style="2" bestFit="1" customWidth="1"/>
    <col min="9199" max="9199" width="14.28515625" style="2" customWidth="1"/>
    <col min="9200" max="9200" width="6.85546875" style="2" customWidth="1"/>
    <col min="9201" max="9201" width="26" style="2" customWidth="1"/>
    <col min="9202" max="9205" width="13.42578125" style="2" customWidth="1"/>
    <col min="9206" max="9208" width="14.5703125" style="2" customWidth="1"/>
    <col min="9209" max="9214" width="19.28515625" style="2" customWidth="1"/>
    <col min="9215" max="9215" width="7.7109375" style="2" customWidth="1"/>
    <col min="9216" max="9217" width="8.5703125" style="2" customWidth="1"/>
    <col min="9218" max="9220" width="9.140625" style="2" customWidth="1"/>
    <col min="9221" max="9221" width="7.7109375" style="2" customWidth="1"/>
    <col min="9222" max="9223" width="8.5703125" style="2" customWidth="1"/>
    <col min="9224" max="9226" width="8.85546875" style="2" customWidth="1"/>
    <col min="9227" max="9227" width="10" style="2" bestFit="1" customWidth="1"/>
    <col min="9228" max="9230" width="7.7109375" style="2" customWidth="1"/>
    <col min="9231" max="9232" width="7.85546875" style="2" customWidth="1"/>
    <col min="9233" max="9234" width="8.7109375" style="2" customWidth="1"/>
    <col min="9235" max="9235" width="7.5703125" style="2" customWidth="1"/>
    <col min="9236" max="9236" width="7.7109375" style="2" customWidth="1"/>
    <col min="9237" max="9237" width="7.85546875" style="2" customWidth="1"/>
    <col min="9238" max="9238" width="7.140625" style="2" customWidth="1"/>
    <col min="9239" max="9239" width="8.7109375" style="2" customWidth="1"/>
    <col min="9240" max="9241" width="7.5703125" style="2" customWidth="1"/>
    <col min="9242" max="9453" width="9.140625" style="2"/>
    <col min="9454" max="9454" width="4.5703125" style="2" bestFit="1" customWidth="1"/>
    <col min="9455" max="9455" width="14.28515625" style="2" customWidth="1"/>
    <col min="9456" max="9456" width="6.85546875" style="2" customWidth="1"/>
    <col min="9457" max="9457" width="26" style="2" customWidth="1"/>
    <col min="9458" max="9461" width="13.42578125" style="2" customWidth="1"/>
    <col min="9462" max="9464" width="14.5703125" style="2" customWidth="1"/>
    <col min="9465" max="9470" width="19.28515625" style="2" customWidth="1"/>
    <col min="9471" max="9471" width="7.7109375" style="2" customWidth="1"/>
    <col min="9472" max="9473" width="8.5703125" style="2" customWidth="1"/>
    <col min="9474" max="9476" width="9.140625" style="2" customWidth="1"/>
    <col min="9477" max="9477" width="7.7109375" style="2" customWidth="1"/>
    <col min="9478" max="9479" width="8.5703125" style="2" customWidth="1"/>
    <col min="9480" max="9482" width="8.85546875" style="2" customWidth="1"/>
    <col min="9483" max="9483" width="10" style="2" bestFit="1" customWidth="1"/>
    <col min="9484" max="9486" width="7.7109375" style="2" customWidth="1"/>
    <col min="9487" max="9488" width="7.85546875" style="2" customWidth="1"/>
    <col min="9489" max="9490" width="8.7109375" style="2" customWidth="1"/>
    <col min="9491" max="9491" width="7.5703125" style="2" customWidth="1"/>
    <col min="9492" max="9492" width="7.7109375" style="2" customWidth="1"/>
    <col min="9493" max="9493" width="7.85546875" style="2" customWidth="1"/>
    <col min="9494" max="9494" width="7.140625" style="2" customWidth="1"/>
    <col min="9495" max="9495" width="8.7109375" style="2" customWidth="1"/>
    <col min="9496" max="9497" width="7.5703125" style="2" customWidth="1"/>
    <col min="9498" max="9709" width="9.140625" style="2"/>
    <col min="9710" max="9710" width="4.5703125" style="2" bestFit="1" customWidth="1"/>
    <col min="9711" max="9711" width="14.28515625" style="2" customWidth="1"/>
    <col min="9712" max="9712" width="6.85546875" style="2" customWidth="1"/>
    <col min="9713" max="9713" width="26" style="2" customWidth="1"/>
    <col min="9714" max="9717" width="13.42578125" style="2" customWidth="1"/>
    <col min="9718" max="9720" width="14.5703125" style="2" customWidth="1"/>
    <col min="9721" max="9726" width="19.28515625" style="2" customWidth="1"/>
    <col min="9727" max="9727" width="7.7109375" style="2" customWidth="1"/>
    <col min="9728" max="9729" width="8.5703125" style="2" customWidth="1"/>
    <col min="9730" max="9732" width="9.140625" style="2" customWidth="1"/>
    <col min="9733" max="9733" width="7.7109375" style="2" customWidth="1"/>
    <col min="9734" max="9735" width="8.5703125" style="2" customWidth="1"/>
    <col min="9736" max="9738" width="8.85546875" style="2" customWidth="1"/>
    <col min="9739" max="9739" width="10" style="2" bestFit="1" customWidth="1"/>
    <col min="9740" max="9742" width="7.7109375" style="2" customWidth="1"/>
    <col min="9743" max="9744" width="7.85546875" style="2" customWidth="1"/>
    <col min="9745" max="9746" width="8.7109375" style="2" customWidth="1"/>
    <col min="9747" max="9747" width="7.5703125" style="2" customWidth="1"/>
    <col min="9748" max="9748" width="7.7109375" style="2" customWidth="1"/>
    <col min="9749" max="9749" width="7.85546875" style="2" customWidth="1"/>
    <col min="9750" max="9750" width="7.140625" style="2" customWidth="1"/>
    <col min="9751" max="9751" width="8.7109375" style="2" customWidth="1"/>
    <col min="9752" max="9753" width="7.5703125" style="2" customWidth="1"/>
    <col min="9754" max="9965" width="9.140625" style="2"/>
    <col min="9966" max="9966" width="4.5703125" style="2" bestFit="1" customWidth="1"/>
    <col min="9967" max="9967" width="14.28515625" style="2" customWidth="1"/>
    <col min="9968" max="9968" width="6.85546875" style="2" customWidth="1"/>
    <col min="9969" max="9969" width="26" style="2" customWidth="1"/>
    <col min="9970" max="9973" width="13.42578125" style="2" customWidth="1"/>
    <col min="9974" max="9976" width="14.5703125" style="2" customWidth="1"/>
    <col min="9977" max="9982" width="19.28515625" style="2" customWidth="1"/>
    <col min="9983" max="9983" width="7.7109375" style="2" customWidth="1"/>
    <col min="9984" max="9985" width="8.5703125" style="2" customWidth="1"/>
    <col min="9986" max="9988" width="9.140625" style="2" customWidth="1"/>
    <col min="9989" max="9989" width="7.7109375" style="2" customWidth="1"/>
    <col min="9990" max="9991" width="8.5703125" style="2" customWidth="1"/>
    <col min="9992" max="9994" width="8.85546875" style="2" customWidth="1"/>
    <col min="9995" max="9995" width="10" style="2" bestFit="1" customWidth="1"/>
    <col min="9996" max="9998" width="7.7109375" style="2" customWidth="1"/>
    <col min="9999" max="10000" width="7.85546875" style="2" customWidth="1"/>
    <col min="10001" max="10002" width="8.7109375" style="2" customWidth="1"/>
    <col min="10003" max="10003" width="7.5703125" style="2" customWidth="1"/>
    <col min="10004" max="10004" width="7.7109375" style="2" customWidth="1"/>
    <col min="10005" max="10005" width="7.85546875" style="2" customWidth="1"/>
    <col min="10006" max="10006" width="7.140625" style="2" customWidth="1"/>
    <col min="10007" max="10007" width="8.7109375" style="2" customWidth="1"/>
    <col min="10008" max="10009" width="7.5703125" style="2" customWidth="1"/>
    <col min="10010" max="10221" width="9.140625" style="2"/>
    <col min="10222" max="10222" width="4.5703125" style="2" bestFit="1" customWidth="1"/>
    <col min="10223" max="10223" width="14.28515625" style="2" customWidth="1"/>
    <col min="10224" max="10224" width="6.85546875" style="2" customWidth="1"/>
    <col min="10225" max="10225" width="26" style="2" customWidth="1"/>
    <col min="10226" max="10229" width="13.42578125" style="2" customWidth="1"/>
    <col min="10230" max="10232" width="14.5703125" style="2" customWidth="1"/>
    <col min="10233" max="10238" width="19.28515625" style="2" customWidth="1"/>
    <col min="10239" max="10239" width="7.7109375" style="2" customWidth="1"/>
    <col min="10240" max="10241" width="8.5703125" style="2" customWidth="1"/>
    <col min="10242" max="10244" width="9.140625" style="2" customWidth="1"/>
    <col min="10245" max="10245" width="7.7109375" style="2" customWidth="1"/>
    <col min="10246" max="10247" width="8.5703125" style="2" customWidth="1"/>
    <col min="10248" max="10250" width="8.85546875" style="2" customWidth="1"/>
    <col min="10251" max="10251" width="10" style="2" bestFit="1" customWidth="1"/>
    <col min="10252" max="10254" width="7.7109375" style="2" customWidth="1"/>
    <col min="10255" max="10256" width="7.85546875" style="2" customWidth="1"/>
    <col min="10257" max="10258" width="8.7109375" style="2" customWidth="1"/>
    <col min="10259" max="10259" width="7.5703125" style="2" customWidth="1"/>
    <col min="10260" max="10260" width="7.7109375" style="2" customWidth="1"/>
    <col min="10261" max="10261" width="7.85546875" style="2" customWidth="1"/>
    <col min="10262" max="10262" width="7.140625" style="2" customWidth="1"/>
    <col min="10263" max="10263" width="8.7109375" style="2" customWidth="1"/>
    <col min="10264" max="10265" width="7.5703125" style="2" customWidth="1"/>
    <col min="10266" max="10477" width="9.140625" style="2"/>
    <col min="10478" max="10478" width="4.5703125" style="2" bestFit="1" customWidth="1"/>
    <col min="10479" max="10479" width="14.28515625" style="2" customWidth="1"/>
    <col min="10480" max="10480" width="6.85546875" style="2" customWidth="1"/>
    <col min="10481" max="10481" width="26" style="2" customWidth="1"/>
    <col min="10482" max="10485" width="13.42578125" style="2" customWidth="1"/>
    <col min="10486" max="10488" width="14.5703125" style="2" customWidth="1"/>
    <col min="10489" max="10494" width="19.28515625" style="2" customWidth="1"/>
    <col min="10495" max="10495" width="7.7109375" style="2" customWidth="1"/>
    <col min="10496" max="10497" width="8.5703125" style="2" customWidth="1"/>
    <col min="10498" max="10500" width="9.140625" style="2" customWidth="1"/>
    <col min="10501" max="10501" width="7.7109375" style="2" customWidth="1"/>
    <col min="10502" max="10503" width="8.5703125" style="2" customWidth="1"/>
    <col min="10504" max="10506" width="8.85546875" style="2" customWidth="1"/>
    <col min="10507" max="10507" width="10" style="2" bestFit="1" customWidth="1"/>
    <col min="10508" max="10510" width="7.7109375" style="2" customWidth="1"/>
    <col min="10511" max="10512" width="7.85546875" style="2" customWidth="1"/>
    <col min="10513" max="10514" width="8.7109375" style="2" customWidth="1"/>
    <col min="10515" max="10515" width="7.5703125" style="2" customWidth="1"/>
    <col min="10516" max="10516" width="7.7109375" style="2" customWidth="1"/>
    <col min="10517" max="10517" width="7.85546875" style="2" customWidth="1"/>
    <col min="10518" max="10518" width="7.140625" style="2" customWidth="1"/>
    <col min="10519" max="10519" width="8.7109375" style="2" customWidth="1"/>
    <col min="10520" max="10521" width="7.5703125" style="2" customWidth="1"/>
    <col min="10522" max="10733" width="9.140625" style="2"/>
    <col min="10734" max="10734" width="4.5703125" style="2" bestFit="1" customWidth="1"/>
    <col min="10735" max="10735" width="14.28515625" style="2" customWidth="1"/>
    <col min="10736" max="10736" width="6.85546875" style="2" customWidth="1"/>
    <col min="10737" max="10737" width="26" style="2" customWidth="1"/>
    <col min="10738" max="10741" width="13.42578125" style="2" customWidth="1"/>
    <col min="10742" max="10744" width="14.5703125" style="2" customWidth="1"/>
    <col min="10745" max="10750" width="19.28515625" style="2" customWidth="1"/>
    <col min="10751" max="10751" width="7.7109375" style="2" customWidth="1"/>
    <col min="10752" max="10753" width="8.5703125" style="2" customWidth="1"/>
    <col min="10754" max="10756" width="9.140625" style="2" customWidth="1"/>
    <col min="10757" max="10757" width="7.7109375" style="2" customWidth="1"/>
    <col min="10758" max="10759" width="8.5703125" style="2" customWidth="1"/>
    <col min="10760" max="10762" width="8.85546875" style="2" customWidth="1"/>
    <col min="10763" max="10763" width="10" style="2" bestFit="1" customWidth="1"/>
    <col min="10764" max="10766" width="7.7109375" style="2" customWidth="1"/>
    <col min="10767" max="10768" width="7.85546875" style="2" customWidth="1"/>
    <col min="10769" max="10770" width="8.7109375" style="2" customWidth="1"/>
    <col min="10771" max="10771" width="7.5703125" style="2" customWidth="1"/>
    <col min="10772" max="10772" width="7.7109375" style="2" customWidth="1"/>
    <col min="10773" max="10773" width="7.85546875" style="2" customWidth="1"/>
    <col min="10774" max="10774" width="7.140625" style="2" customWidth="1"/>
    <col min="10775" max="10775" width="8.7109375" style="2" customWidth="1"/>
    <col min="10776" max="10777" width="7.5703125" style="2" customWidth="1"/>
    <col min="10778" max="10989" width="9.140625" style="2"/>
    <col min="10990" max="10990" width="4.5703125" style="2" bestFit="1" customWidth="1"/>
    <col min="10991" max="10991" width="14.28515625" style="2" customWidth="1"/>
    <col min="10992" max="10992" width="6.85546875" style="2" customWidth="1"/>
    <col min="10993" max="10993" width="26" style="2" customWidth="1"/>
    <col min="10994" max="10997" width="13.42578125" style="2" customWidth="1"/>
    <col min="10998" max="11000" width="14.5703125" style="2" customWidth="1"/>
    <col min="11001" max="11006" width="19.28515625" style="2" customWidth="1"/>
    <col min="11007" max="11007" width="7.7109375" style="2" customWidth="1"/>
    <col min="11008" max="11009" width="8.5703125" style="2" customWidth="1"/>
    <col min="11010" max="11012" width="9.140625" style="2" customWidth="1"/>
    <col min="11013" max="11013" width="7.7109375" style="2" customWidth="1"/>
    <col min="11014" max="11015" width="8.5703125" style="2" customWidth="1"/>
    <col min="11016" max="11018" width="8.85546875" style="2" customWidth="1"/>
    <col min="11019" max="11019" width="10" style="2" bestFit="1" customWidth="1"/>
    <col min="11020" max="11022" width="7.7109375" style="2" customWidth="1"/>
    <col min="11023" max="11024" width="7.85546875" style="2" customWidth="1"/>
    <col min="11025" max="11026" width="8.7109375" style="2" customWidth="1"/>
    <col min="11027" max="11027" width="7.5703125" style="2" customWidth="1"/>
    <col min="11028" max="11028" width="7.7109375" style="2" customWidth="1"/>
    <col min="11029" max="11029" width="7.85546875" style="2" customWidth="1"/>
    <col min="11030" max="11030" width="7.140625" style="2" customWidth="1"/>
    <col min="11031" max="11031" width="8.7109375" style="2" customWidth="1"/>
    <col min="11032" max="11033" width="7.5703125" style="2" customWidth="1"/>
    <col min="11034" max="11245" width="9.140625" style="2"/>
    <col min="11246" max="11246" width="4.5703125" style="2" bestFit="1" customWidth="1"/>
    <col min="11247" max="11247" width="14.28515625" style="2" customWidth="1"/>
    <col min="11248" max="11248" width="6.85546875" style="2" customWidth="1"/>
    <col min="11249" max="11249" width="26" style="2" customWidth="1"/>
    <col min="11250" max="11253" width="13.42578125" style="2" customWidth="1"/>
    <col min="11254" max="11256" width="14.5703125" style="2" customWidth="1"/>
    <col min="11257" max="11262" width="19.28515625" style="2" customWidth="1"/>
    <col min="11263" max="11263" width="7.7109375" style="2" customWidth="1"/>
    <col min="11264" max="11265" width="8.5703125" style="2" customWidth="1"/>
    <col min="11266" max="11268" width="9.140625" style="2" customWidth="1"/>
    <col min="11269" max="11269" width="7.7109375" style="2" customWidth="1"/>
    <col min="11270" max="11271" width="8.5703125" style="2" customWidth="1"/>
    <col min="11272" max="11274" width="8.85546875" style="2" customWidth="1"/>
    <col min="11275" max="11275" width="10" style="2" bestFit="1" customWidth="1"/>
    <col min="11276" max="11278" width="7.7109375" style="2" customWidth="1"/>
    <col min="11279" max="11280" width="7.85546875" style="2" customWidth="1"/>
    <col min="11281" max="11282" width="8.7109375" style="2" customWidth="1"/>
    <col min="11283" max="11283" width="7.5703125" style="2" customWidth="1"/>
    <col min="11284" max="11284" width="7.7109375" style="2" customWidth="1"/>
    <col min="11285" max="11285" width="7.85546875" style="2" customWidth="1"/>
    <col min="11286" max="11286" width="7.140625" style="2" customWidth="1"/>
    <col min="11287" max="11287" width="8.7109375" style="2" customWidth="1"/>
    <col min="11288" max="11289" width="7.5703125" style="2" customWidth="1"/>
    <col min="11290" max="11501" width="9.140625" style="2"/>
    <col min="11502" max="11502" width="4.5703125" style="2" bestFit="1" customWidth="1"/>
    <col min="11503" max="11503" width="14.28515625" style="2" customWidth="1"/>
    <col min="11504" max="11504" width="6.85546875" style="2" customWidth="1"/>
    <col min="11505" max="11505" width="26" style="2" customWidth="1"/>
    <col min="11506" max="11509" width="13.42578125" style="2" customWidth="1"/>
    <col min="11510" max="11512" width="14.5703125" style="2" customWidth="1"/>
    <col min="11513" max="11518" width="19.28515625" style="2" customWidth="1"/>
    <col min="11519" max="11519" width="7.7109375" style="2" customWidth="1"/>
    <col min="11520" max="11521" width="8.5703125" style="2" customWidth="1"/>
    <col min="11522" max="11524" width="9.140625" style="2" customWidth="1"/>
    <col min="11525" max="11525" width="7.7109375" style="2" customWidth="1"/>
    <col min="11526" max="11527" width="8.5703125" style="2" customWidth="1"/>
    <col min="11528" max="11530" width="8.85546875" style="2" customWidth="1"/>
    <col min="11531" max="11531" width="10" style="2" bestFit="1" customWidth="1"/>
    <col min="11532" max="11534" width="7.7109375" style="2" customWidth="1"/>
    <col min="11535" max="11536" width="7.85546875" style="2" customWidth="1"/>
    <col min="11537" max="11538" width="8.7109375" style="2" customWidth="1"/>
    <col min="11539" max="11539" width="7.5703125" style="2" customWidth="1"/>
    <col min="11540" max="11540" width="7.7109375" style="2" customWidth="1"/>
    <col min="11541" max="11541" width="7.85546875" style="2" customWidth="1"/>
    <col min="11542" max="11542" width="7.140625" style="2" customWidth="1"/>
    <col min="11543" max="11543" width="8.7109375" style="2" customWidth="1"/>
    <col min="11544" max="11545" width="7.5703125" style="2" customWidth="1"/>
    <col min="11546" max="11757" width="9.140625" style="2"/>
    <col min="11758" max="11758" width="4.5703125" style="2" bestFit="1" customWidth="1"/>
    <col min="11759" max="11759" width="14.28515625" style="2" customWidth="1"/>
    <col min="11760" max="11760" width="6.85546875" style="2" customWidth="1"/>
    <col min="11761" max="11761" width="26" style="2" customWidth="1"/>
    <col min="11762" max="11765" width="13.42578125" style="2" customWidth="1"/>
    <col min="11766" max="11768" width="14.5703125" style="2" customWidth="1"/>
    <col min="11769" max="11774" width="19.28515625" style="2" customWidth="1"/>
    <col min="11775" max="11775" width="7.7109375" style="2" customWidth="1"/>
    <col min="11776" max="11777" width="8.5703125" style="2" customWidth="1"/>
    <col min="11778" max="11780" width="9.140625" style="2" customWidth="1"/>
    <col min="11781" max="11781" width="7.7109375" style="2" customWidth="1"/>
    <col min="11782" max="11783" width="8.5703125" style="2" customWidth="1"/>
    <col min="11784" max="11786" width="8.85546875" style="2" customWidth="1"/>
    <col min="11787" max="11787" width="10" style="2" bestFit="1" customWidth="1"/>
    <col min="11788" max="11790" width="7.7109375" style="2" customWidth="1"/>
    <col min="11791" max="11792" width="7.85546875" style="2" customWidth="1"/>
    <col min="11793" max="11794" width="8.7109375" style="2" customWidth="1"/>
    <col min="11795" max="11795" width="7.5703125" style="2" customWidth="1"/>
    <col min="11796" max="11796" width="7.7109375" style="2" customWidth="1"/>
    <col min="11797" max="11797" width="7.85546875" style="2" customWidth="1"/>
    <col min="11798" max="11798" width="7.140625" style="2" customWidth="1"/>
    <col min="11799" max="11799" width="8.7109375" style="2" customWidth="1"/>
    <col min="11800" max="11801" width="7.5703125" style="2" customWidth="1"/>
    <col min="11802" max="12013" width="9.140625" style="2"/>
    <col min="12014" max="12014" width="4.5703125" style="2" bestFit="1" customWidth="1"/>
    <col min="12015" max="12015" width="14.28515625" style="2" customWidth="1"/>
    <col min="12016" max="12016" width="6.85546875" style="2" customWidth="1"/>
    <col min="12017" max="12017" width="26" style="2" customWidth="1"/>
    <col min="12018" max="12021" width="13.42578125" style="2" customWidth="1"/>
    <col min="12022" max="12024" width="14.5703125" style="2" customWidth="1"/>
    <col min="12025" max="12030" width="19.28515625" style="2" customWidth="1"/>
    <col min="12031" max="12031" width="7.7109375" style="2" customWidth="1"/>
    <col min="12032" max="12033" width="8.5703125" style="2" customWidth="1"/>
    <col min="12034" max="12036" width="9.140625" style="2" customWidth="1"/>
    <col min="12037" max="12037" width="7.7109375" style="2" customWidth="1"/>
    <col min="12038" max="12039" width="8.5703125" style="2" customWidth="1"/>
    <col min="12040" max="12042" width="8.85546875" style="2" customWidth="1"/>
    <col min="12043" max="12043" width="10" style="2" bestFit="1" customWidth="1"/>
    <col min="12044" max="12046" width="7.7109375" style="2" customWidth="1"/>
    <col min="12047" max="12048" width="7.85546875" style="2" customWidth="1"/>
    <col min="12049" max="12050" width="8.7109375" style="2" customWidth="1"/>
    <col min="12051" max="12051" width="7.5703125" style="2" customWidth="1"/>
    <col min="12052" max="12052" width="7.7109375" style="2" customWidth="1"/>
    <col min="12053" max="12053" width="7.85546875" style="2" customWidth="1"/>
    <col min="12054" max="12054" width="7.140625" style="2" customWidth="1"/>
    <col min="12055" max="12055" width="8.7109375" style="2" customWidth="1"/>
    <col min="12056" max="12057" width="7.5703125" style="2" customWidth="1"/>
    <col min="12058" max="12269" width="9.140625" style="2"/>
    <col min="12270" max="12270" width="4.5703125" style="2" bestFit="1" customWidth="1"/>
    <col min="12271" max="12271" width="14.28515625" style="2" customWidth="1"/>
    <col min="12272" max="12272" width="6.85546875" style="2" customWidth="1"/>
    <col min="12273" max="12273" width="26" style="2" customWidth="1"/>
    <col min="12274" max="12277" width="13.42578125" style="2" customWidth="1"/>
    <col min="12278" max="12280" width="14.5703125" style="2" customWidth="1"/>
    <col min="12281" max="12286" width="19.28515625" style="2" customWidth="1"/>
    <col min="12287" max="12287" width="7.7109375" style="2" customWidth="1"/>
    <col min="12288" max="12289" width="8.5703125" style="2" customWidth="1"/>
    <col min="12290" max="12292" width="9.140625" style="2" customWidth="1"/>
    <col min="12293" max="12293" width="7.7109375" style="2" customWidth="1"/>
    <col min="12294" max="12295" width="8.5703125" style="2" customWidth="1"/>
    <col min="12296" max="12298" width="8.85546875" style="2" customWidth="1"/>
    <col min="12299" max="12299" width="10" style="2" bestFit="1" customWidth="1"/>
    <col min="12300" max="12302" width="7.7109375" style="2" customWidth="1"/>
    <col min="12303" max="12304" width="7.85546875" style="2" customWidth="1"/>
    <col min="12305" max="12306" width="8.7109375" style="2" customWidth="1"/>
    <col min="12307" max="12307" width="7.5703125" style="2" customWidth="1"/>
    <col min="12308" max="12308" width="7.7109375" style="2" customWidth="1"/>
    <col min="12309" max="12309" width="7.85546875" style="2" customWidth="1"/>
    <col min="12310" max="12310" width="7.140625" style="2" customWidth="1"/>
    <col min="12311" max="12311" width="8.7109375" style="2" customWidth="1"/>
    <col min="12312" max="12313" width="7.5703125" style="2" customWidth="1"/>
    <col min="12314" max="12525" width="9.140625" style="2"/>
    <col min="12526" max="12526" width="4.5703125" style="2" bestFit="1" customWidth="1"/>
    <col min="12527" max="12527" width="14.28515625" style="2" customWidth="1"/>
    <col min="12528" max="12528" width="6.85546875" style="2" customWidth="1"/>
    <col min="12529" max="12529" width="26" style="2" customWidth="1"/>
    <col min="12530" max="12533" width="13.42578125" style="2" customWidth="1"/>
    <col min="12534" max="12536" width="14.5703125" style="2" customWidth="1"/>
    <col min="12537" max="12542" width="19.28515625" style="2" customWidth="1"/>
    <col min="12543" max="12543" width="7.7109375" style="2" customWidth="1"/>
    <col min="12544" max="12545" width="8.5703125" style="2" customWidth="1"/>
    <col min="12546" max="12548" width="9.140625" style="2" customWidth="1"/>
    <col min="12549" max="12549" width="7.7109375" style="2" customWidth="1"/>
    <col min="12550" max="12551" width="8.5703125" style="2" customWidth="1"/>
    <col min="12552" max="12554" width="8.85546875" style="2" customWidth="1"/>
    <col min="12555" max="12555" width="10" style="2" bestFit="1" customWidth="1"/>
    <col min="12556" max="12558" width="7.7109375" style="2" customWidth="1"/>
    <col min="12559" max="12560" width="7.85546875" style="2" customWidth="1"/>
    <col min="12561" max="12562" width="8.7109375" style="2" customWidth="1"/>
    <col min="12563" max="12563" width="7.5703125" style="2" customWidth="1"/>
    <col min="12564" max="12564" width="7.7109375" style="2" customWidth="1"/>
    <col min="12565" max="12565" width="7.85546875" style="2" customWidth="1"/>
    <col min="12566" max="12566" width="7.140625" style="2" customWidth="1"/>
    <col min="12567" max="12567" width="8.7109375" style="2" customWidth="1"/>
    <col min="12568" max="12569" width="7.5703125" style="2" customWidth="1"/>
    <col min="12570" max="12781" width="9.140625" style="2"/>
    <col min="12782" max="12782" width="4.5703125" style="2" bestFit="1" customWidth="1"/>
    <col min="12783" max="12783" width="14.28515625" style="2" customWidth="1"/>
    <col min="12784" max="12784" width="6.85546875" style="2" customWidth="1"/>
    <col min="12785" max="12785" width="26" style="2" customWidth="1"/>
    <col min="12786" max="12789" width="13.42578125" style="2" customWidth="1"/>
    <col min="12790" max="12792" width="14.5703125" style="2" customWidth="1"/>
    <col min="12793" max="12798" width="19.28515625" style="2" customWidth="1"/>
    <col min="12799" max="12799" width="7.7109375" style="2" customWidth="1"/>
    <col min="12800" max="12801" width="8.5703125" style="2" customWidth="1"/>
    <col min="12802" max="12804" width="9.140625" style="2" customWidth="1"/>
    <col min="12805" max="12805" width="7.7109375" style="2" customWidth="1"/>
    <col min="12806" max="12807" width="8.5703125" style="2" customWidth="1"/>
    <col min="12808" max="12810" width="8.85546875" style="2" customWidth="1"/>
    <col min="12811" max="12811" width="10" style="2" bestFit="1" customWidth="1"/>
    <col min="12812" max="12814" width="7.7109375" style="2" customWidth="1"/>
    <col min="12815" max="12816" width="7.85546875" style="2" customWidth="1"/>
    <col min="12817" max="12818" width="8.7109375" style="2" customWidth="1"/>
    <col min="12819" max="12819" width="7.5703125" style="2" customWidth="1"/>
    <col min="12820" max="12820" width="7.7109375" style="2" customWidth="1"/>
    <col min="12821" max="12821" width="7.85546875" style="2" customWidth="1"/>
    <col min="12822" max="12822" width="7.140625" style="2" customWidth="1"/>
    <col min="12823" max="12823" width="8.7109375" style="2" customWidth="1"/>
    <col min="12824" max="12825" width="7.5703125" style="2" customWidth="1"/>
    <col min="12826" max="13037" width="9.140625" style="2"/>
    <col min="13038" max="13038" width="4.5703125" style="2" bestFit="1" customWidth="1"/>
    <col min="13039" max="13039" width="14.28515625" style="2" customWidth="1"/>
    <col min="13040" max="13040" width="6.85546875" style="2" customWidth="1"/>
    <col min="13041" max="13041" width="26" style="2" customWidth="1"/>
    <col min="13042" max="13045" width="13.42578125" style="2" customWidth="1"/>
    <col min="13046" max="13048" width="14.5703125" style="2" customWidth="1"/>
    <col min="13049" max="13054" width="19.28515625" style="2" customWidth="1"/>
    <col min="13055" max="13055" width="7.7109375" style="2" customWidth="1"/>
    <col min="13056" max="13057" width="8.5703125" style="2" customWidth="1"/>
    <col min="13058" max="13060" width="9.140625" style="2" customWidth="1"/>
    <col min="13061" max="13061" width="7.7109375" style="2" customWidth="1"/>
    <col min="13062" max="13063" width="8.5703125" style="2" customWidth="1"/>
    <col min="13064" max="13066" width="8.85546875" style="2" customWidth="1"/>
    <col min="13067" max="13067" width="10" style="2" bestFit="1" customWidth="1"/>
    <col min="13068" max="13070" width="7.7109375" style="2" customWidth="1"/>
    <col min="13071" max="13072" width="7.85546875" style="2" customWidth="1"/>
    <col min="13073" max="13074" width="8.7109375" style="2" customWidth="1"/>
    <col min="13075" max="13075" width="7.5703125" style="2" customWidth="1"/>
    <col min="13076" max="13076" width="7.7109375" style="2" customWidth="1"/>
    <col min="13077" max="13077" width="7.85546875" style="2" customWidth="1"/>
    <col min="13078" max="13078" width="7.140625" style="2" customWidth="1"/>
    <col min="13079" max="13079" width="8.7109375" style="2" customWidth="1"/>
    <col min="13080" max="13081" width="7.5703125" style="2" customWidth="1"/>
    <col min="13082" max="13293" width="9.140625" style="2"/>
    <col min="13294" max="13294" width="4.5703125" style="2" bestFit="1" customWidth="1"/>
    <col min="13295" max="13295" width="14.28515625" style="2" customWidth="1"/>
    <col min="13296" max="13296" width="6.85546875" style="2" customWidth="1"/>
    <col min="13297" max="13297" width="26" style="2" customWidth="1"/>
    <col min="13298" max="13301" width="13.42578125" style="2" customWidth="1"/>
    <col min="13302" max="13304" width="14.5703125" style="2" customWidth="1"/>
    <col min="13305" max="13310" width="19.28515625" style="2" customWidth="1"/>
    <col min="13311" max="13311" width="7.7109375" style="2" customWidth="1"/>
    <col min="13312" max="13313" width="8.5703125" style="2" customWidth="1"/>
    <col min="13314" max="13316" width="9.140625" style="2" customWidth="1"/>
    <col min="13317" max="13317" width="7.7109375" style="2" customWidth="1"/>
    <col min="13318" max="13319" width="8.5703125" style="2" customWidth="1"/>
    <col min="13320" max="13322" width="8.85546875" style="2" customWidth="1"/>
    <col min="13323" max="13323" width="10" style="2" bestFit="1" customWidth="1"/>
    <col min="13324" max="13326" width="7.7109375" style="2" customWidth="1"/>
    <col min="13327" max="13328" width="7.85546875" style="2" customWidth="1"/>
    <col min="13329" max="13330" width="8.7109375" style="2" customWidth="1"/>
    <col min="13331" max="13331" width="7.5703125" style="2" customWidth="1"/>
    <col min="13332" max="13332" width="7.7109375" style="2" customWidth="1"/>
    <col min="13333" max="13333" width="7.85546875" style="2" customWidth="1"/>
    <col min="13334" max="13334" width="7.140625" style="2" customWidth="1"/>
    <col min="13335" max="13335" width="8.7109375" style="2" customWidth="1"/>
    <col min="13336" max="13337" width="7.5703125" style="2" customWidth="1"/>
    <col min="13338" max="13549" width="9.140625" style="2"/>
    <col min="13550" max="13550" width="4.5703125" style="2" bestFit="1" customWidth="1"/>
    <col min="13551" max="13551" width="14.28515625" style="2" customWidth="1"/>
    <col min="13552" max="13552" width="6.85546875" style="2" customWidth="1"/>
    <col min="13553" max="13553" width="26" style="2" customWidth="1"/>
    <col min="13554" max="13557" width="13.42578125" style="2" customWidth="1"/>
    <col min="13558" max="13560" width="14.5703125" style="2" customWidth="1"/>
    <col min="13561" max="13566" width="19.28515625" style="2" customWidth="1"/>
    <col min="13567" max="13567" width="7.7109375" style="2" customWidth="1"/>
    <col min="13568" max="13569" width="8.5703125" style="2" customWidth="1"/>
    <col min="13570" max="13572" width="9.140625" style="2" customWidth="1"/>
    <col min="13573" max="13573" width="7.7109375" style="2" customWidth="1"/>
    <col min="13574" max="13575" width="8.5703125" style="2" customWidth="1"/>
    <col min="13576" max="13578" width="8.85546875" style="2" customWidth="1"/>
    <col min="13579" max="13579" width="10" style="2" bestFit="1" customWidth="1"/>
    <col min="13580" max="13582" width="7.7109375" style="2" customWidth="1"/>
    <col min="13583" max="13584" width="7.85546875" style="2" customWidth="1"/>
    <col min="13585" max="13586" width="8.7109375" style="2" customWidth="1"/>
    <col min="13587" max="13587" width="7.5703125" style="2" customWidth="1"/>
    <col min="13588" max="13588" width="7.7109375" style="2" customWidth="1"/>
    <col min="13589" max="13589" width="7.85546875" style="2" customWidth="1"/>
    <col min="13590" max="13590" width="7.140625" style="2" customWidth="1"/>
    <col min="13591" max="13591" width="8.7109375" style="2" customWidth="1"/>
    <col min="13592" max="13593" width="7.5703125" style="2" customWidth="1"/>
    <col min="13594" max="13805" width="9.140625" style="2"/>
    <col min="13806" max="13806" width="4.5703125" style="2" bestFit="1" customWidth="1"/>
    <col min="13807" max="13807" width="14.28515625" style="2" customWidth="1"/>
    <col min="13808" max="13808" width="6.85546875" style="2" customWidth="1"/>
    <col min="13809" max="13809" width="26" style="2" customWidth="1"/>
    <col min="13810" max="13813" width="13.42578125" style="2" customWidth="1"/>
    <col min="13814" max="13816" width="14.5703125" style="2" customWidth="1"/>
    <col min="13817" max="13822" width="19.28515625" style="2" customWidth="1"/>
    <col min="13823" max="13823" width="7.7109375" style="2" customWidth="1"/>
    <col min="13824" max="13825" width="8.5703125" style="2" customWidth="1"/>
    <col min="13826" max="13828" width="9.140625" style="2" customWidth="1"/>
    <col min="13829" max="13829" width="7.7109375" style="2" customWidth="1"/>
    <col min="13830" max="13831" width="8.5703125" style="2" customWidth="1"/>
    <col min="13832" max="13834" width="8.85546875" style="2" customWidth="1"/>
    <col min="13835" max="13835" width="10" style="2" bestFit="1" customWidth="1"/>
    <col min="13836" max="13838" width="7.7109375" style="2" customWidth="1"/>
    <col min="13839" max="13840" width="7.85546875" style="2" customWidth="1"/>
    <col min="13841" max="13842" width="8.7109375" style="2" customWidth="1"/>
    <col min="13843" max="13843" width="7.5703125" style="2" customWidth="1"/>
    <col min="13844" max="13844" width="7.7109375" style="2" customWidth="1"/>
    <col min="13845" max="13845" width="7.85546875" style="2" customWidth="1"/>
    <col min="13846" max="13846" width="7.140625" style="2" customWidth="1"/>
    <col min="13847" max="13847" width="8.7109375" style="2" customWidth="1"/>
    <col min="13848" max="13849" width="7.5703125" style="2" customWidth="1"/>
    <col min="13850" max="14061" width="9.140625" style="2"/>
    <col min="14062" max="14062" width="4.5703125" style="2" bestFit="1" customWidth="1"/>
    <col min="14063" max="14063" width="14.28515625" style="2" customWidth="1"/>
    <col min="14064" max="14064" width="6.85546875" style="2" customWidth="1"/>
    <col min="14065" max="14065" width="26" style="2" customWidth="1"/>
    <col min="14066" max="14069" width="13.42578125" style="2" customWidth="1"/>
    <col min="14070" max="14072" width="14.5703125" style="2" customWidth="1"/>
    <col min="14073" max="14078" width="19.28515625" style="2" customWidth="1"/>
    <col min="14079" max="14079" width="7.7109375" style="2" customWidth="1"/>
    <col min="14080" max="14081" width="8.5703125" style="2" customWidth="1"/>
    <col min="14082" max="14084" width="9.140625" style="2" customWidth="1"/>
    <col min="14085" max="14085" width="7.7109375" style="2" customWidth="1"/>
    <col min="14086" max="14087" width="8.5703125" style="2" customWidth="1"/>
    <col min="14088" max="14090" width="8.85546875" style="2" customWidth="1"/>
    <col min="14091" max="14091" width="10" style="2" bestFit="1" customWidth="1"/>
    <col min="14092" max="14094" width="7.7109375" style="2" customWidth="1"/>
    <col min="14095" max="14096" width="7.85546875" style="2" customWidth="1"/>
    <col min="14097" max="14098" width="8.7109375" style="2" customWidth="1"/>
    <col min="14099" max="14099" width="7.5703125" style="2" customWidth="1"/>
    <col min="14100" max="14100" width="7.7109375" style="2" customWidth="1"/>
    <col min="14101" max="14101" width="7.85546875" style="2" customWidth="1"/>
    <col min="14102" max="14102" width="7.140625" style="2" customWidth="1"/>
    <col min="14103" max="14103" width="8.7109375" style="2" customWidth="1"/>
    <col min="14104" max="14105" width="7.5703125" style="2" customWidth="1"/>
    <col min="14106" max="14317" width="9.140625" style="2"/>
    <col min="14318" max="14318" width="4.5703125" style="2" bestFit="1" customWidth="1"/>
    <col min="14319" max="14319" width="14.28515625" style="2" customWidth="1"/>
    <col min="14320" max="14320" width="6.85546875" style="2" customWidth="1"/>
    <col min="14321" max="14321" width="26" style="2" customWidth="1"/>
    <col min="14322" max="14325" width="13.42578125" style="2" customWidth="1"/>
    <col min="14326" max="14328" width="14.5703125" style="2" customWidth="1"/>
    <col min="14329" max="14334" width="19.28515625" style="2" customWidth="1"/>
    <col min="14335" max="14335" width="7.7109375" style="2" customWidth="1"/>
    <col min="14336" max="14337" width="8.5703125" style="2" customWidth="1"/>
    <col min="14338" max="14340" width="9.140625" style="2" customWidth="1"/>
    <col min="14341" max="14341" width="7.7109375" style="2" customWidth="1"/>
    <col min="14342" max="14343" width="8.5703125" style="2" customWidth="1"/>
    <col min="14344" max="14346" width="8.85546875" style="2" customWidth="1"/>
    <col min="14347" max="14347" width="10" style="2" bestFit="1" customWidth="1"/>
    <col min="14348" max="14350" width="7.7109375" style="2" customWidth="1"/>
    <col min="14351" max="14352" width="7.85546875" style="2" customWidth="1"/>
    <col min="14353" max="14354" width="8.7109375" style="2" customWidth="1"/>
    <col min="14355" max="14355" width="7.5703125" style="2" customWidth="1"/>
    <col min="14356" max="14356" width="7.7109375" style="2" customWidth="1"/>
    <col min="14357" max="14357" width="7.85546875" style="2" customWidth="1"/>
    <col min="14358" max="14358" width="7.140625" style="2" customWidth="1"/>
    <col min="14359" max="14359" width="8.7109375" style="2" customWidth="1"/>
    <col min="14360" max="14361" width="7.5703125" style="2" customWidth="1"/>
    <col min="14362" max="14573" width="9.140625" style="2"/>
    <col min="14574" max="14574" width="4.5703125" style="2" bestFit="1" customWidth="1"/>
    <col min="14575" max="14575" width="14.28515625" style="2" customWidth="1"/>
    <col min="14576" max="14576" width="6.85546875" style="2" customWidth="1"/>
    <col min="14577" max="14577" width="26" style="2" customWidth="1"/>
    <col min="14578" max="14581" width="13.42578125" style="2" customWidth="1"/>
    <col min="14582" max="14584" width="14.5703125" style="2" customWidth="1"/>
    <col min="14585" max="14590" width="19.28515625" style="2" customWidth="1"/>
    <col min="14591" max="14591" width="7.7109375" style="2" customWidth="1"/>
    <col min="14592" max="14593" width="8.5703125" style="2" customWidth="1"/>
    <col min="14594" max="14596" width="9.140625" style="2" customWidth="1"/>
    <col min="14597" max="14597" width="7.7109375" style="2" customWidth="1"/>
    <col min="14598" max="14599" width="8.5703125" style="2" customWidth="1"/>
    <col min="14600" max="14602" width="8.85546875" style="2" customWidth="1"/>
    <col min="14603" max="14603" width="10" style="2" bestFit="1" customWidth="1"/>
    <col min="14604" max="14606" width="7.7109375" style="2" customWidth="1"/>
    <col min="14607" max="14608" width="7.85546875" style="2" customWidth="1"/>
    <col min="14609" max="14610" width="8.7109375" style="2" customWidth="1"/>
    <col min="14611" max="14611" width="7.5703125" style="2" customWidth="1"/>
    <col min="14612" max="14612" width="7.7109375" style="2" customWidth="1"/>
    <col min="14613" max="14613" width="7.85546875" style="2" customWidth="1"/>
    <col min="14614" max="14614" width="7.140625" style="2" customWidth="1"/>
    <col min="14615" max="14615" width="8.7109375" style="2" customWidth="1"/>
    <col min="14616" max="14617" width="7.5703125" style="2" customWidth="1"/>
    <col min="14618" max="14829" width="9.140625" style="2"/>
    <col min="14830" max="14830" width="4.5703125" style="2" bestFit="1" customWidth="1"/>
    <col min="14831" max="14831" width="14.28515625" style="2" customWidth="1"/>
    <col min="14832" max="14832" width="6.85546875" style="2" customWidth="1"/>
    <col min="14833" max="14833" width="26" style="2" customWidth="1"/>
    <col min="14834" max="14837" width="13.42578125" style="2" customWidth="1"/>
    <col min="14838" max="14840" width="14.5703125" style="2" customWidth="1"/>
    <col min="14841" max="14846" width="19.28515625" style="2" customWidth="1"/>
    <col min="14847" max="14847" width="7.7109375" style="2" customWidth="1"/>
    <col min="14848" max="14849" width="8.5703125" style="2" customWidth="1"/>
    <col min="14850" max="14852" width="9.140625" style="2" customWidth="1"/>
    <col min="14853" max="14853" width="7.7109375" style="2" customWidth="1"/>
    <col min="14854" max="14855" width="8.5703125" style="2" customWidth="1"/>
    <col min="14856" max="14858" width="8.85546875" style="2" customWidth="1"/>
    <col min="14859" max="14859" width="10" style="2" bestFit="1" customWidth="1"/>
    <col min="14860" max="14862" width="7.7109375" style="2" customWidth="1"/>
    <col min="14863" max="14864" width="7.85546875" style="2" customWidth="1"/>
    <col min="14865" max="14866" width="8.7109375" style="2" customWidth="1"/>
    <col min="14867" max="14867" width="7.5703125" style="2" customWidth="1"/>
    <col min="14868" max="14868" width="7.7109375" style="2" customWidth="1"/>
    <col min="14869" max="14869" width="7.85546875" style="2" customWidth="1"/>
    <col min="14870" max="14870" width="7.140625" style="2" customWidth="1"/>
    <col min="14871" max="14871" width="8.7109375" style="2" customWidth="1"/>
    <col min="14872" max="14873" width="7.5703125" style="2" customWidth="1"/>
    <col min="14874" max="15085" width="9.140625" style="2"/>
    <col min="15086" max="15086" width="4.5703125" style="2" bestFit="1" customWidth="1"/>
    <col min="15087" max="15087" width="14.28515625" style="2" customWidth="1"/>
    <col min="15088" max="15088" width="6.85546875" style="2" customWidth="1"/>
    <col min="15089" max="15089" width="26" style="2" customWidth="1"/>
    <col min="15090" max="15093" width="13.42578125" style="2" customWidth="1"/>
    <col min="15094" max="15096" width="14.5703125" style="2" customWidth="1"/>
    <col min="15097" max="15102" width="19.28515625" style="2" customWidth="1"/>
    <col min="15103" max="15103" width="7.7109375" style="2" customWidth="1"/>
    <col min="15104" max="15105" width="8.5703125" style="2" customWidth="1"/>
    <col min="15106" max="15108" width="9.140625" style="2" customWidth="1"/>
    <col min="15109" max="15109" width="7.7109375" style="2" customWidth="1"/>
    <col min="15110" max="15111" width="8.5703125" style="2" customWidth="1"/>
    <col min="15112" max="15114" width="8.85546875" style="2" customWidth="1"/>
    <col min="15115" max="15115" width="10" style="2" bestFit="1" customWidth="1"/>
    <col min="15116" max="15118" width="7.7109375" style="2" customWidth="1"/>
    <col min="15119" max="15120" width="7.85546875" style="2" customWidth="1"/>
    <col min="15121" max="15122" width="8.7109375" style="2" customWidth="1"/>
    <col min="15123" max="15123" width="7.5703125" style="2" customWidth="1"/>
    <col min="15124" max="15124" width="7.7109375" style="2" customWidth="1"/>
    <col min="15125" max="15125" width="7.85546875" style="2" customWidth="1"/>
    <col min="15126" max="15126" width="7.140625" style="2" customWidth="1"/>
    <col min="15127" max="15127" width="8.7109375" style="2" customWidth="1"/>
    <col min="15128" max="15129" width="7.5703125" style="2" customWidth="1"/>
    <col min="15130" max="15341" width="9.140625" style="2"/>
    <col min="15342" max="15342" width="4.5703125" style="2" bestFit="1" customWidth="1"/>
    <col min="15343" max="15343" width="14.28515625" style="2" customWidth="1"/>
    <col min="15344" max="15344" width="6.85546875" style="2" customWidth="1"/>
    <col min="15345" max="15345" width="26" style="2" customWidth="1"/>
    <col min="15346" max="15349" width="13.42578125" style="2" customWidth="1"/>
    <col min="15350" max="15352" width="14.5703125" style="2" customWidth="1"/>
    <col min="15353" max="15358" width="19.28515625" style="2" customWidth="1"/>
    <col min="15359" max="15359" width="7.7109375" style="2" customWidth="1"/>
    <col min="15360" max="15361" width="8.5703125" style="2" customWidth="1"/>
    <col min="15362" max="15364" width="9.140625" style="2" customWidth="1"/>
    <col min="15365" max="15365" width="7.7109375" style="2" customWidth="1"/>
    <col min="15366" max="15367" width="8.5703125" style="2" customWidth="1"/>
    <col min="15368" max="15370" width="8.85546875" style="2" customWidth="1"/>
    <col min="15371" max="15371" width="10" style="2" bestFit="1" customWidth="1"/>
    <col min="15372" max="15374" width="7.7109375" style="2" customWidth="1"/>
    <col min="15375" max="15376" width="7.85546875" style="2" customWidth="1"/>
    <col min="15377" max="15378" width="8.7109375" style="2" customWidth="1"/>
    <col min="15379" max="15379" width="7.5703125" style="2" customWidth="1"/>
    <col min="15380" max="15380" width="7.7109375" style="2" customWidth="1"/>
    <col min="15381" max="15381" width="7.85546875" style="2" customWidth="1"/>
    <col min="15382" max="15382" width="7.140625" style="2" customWidth="1"/>
    <col min="15383" max="15383" width="8.7109375" style="2" customWidth="1"/>
    <col min="15384" max="15385" width="7.5703125" style="2" customWidth="1"/>
    <col min="15386" max="15597" width="9.140625" style="2"/>
    <col min="15598" max="15598" width="4.5703125" style="2" bestFit="1" customWidth="1"/>
    <col min="15599" max="15599" width="14.28515625" style="2" customWidth="1"/>
    <col min="15600" max="15600" width="6.85546875" style="2" customWidth="1"/>
    <col min="15601" max="15601" width="26" style="2" customWidth="1"/>
    <col min="15602" max="15605" width="13.42578125" style="2" customWidth="1"/>
    <col min="15606" max="15608" width="14.5703125" style="2" customWidth="1"/>
    <col min="15609" max="15614" width="19.28515625" style="2" customWidth="1"/>
    <col min="15615" max="15615" width="7.7109375" style="2" customWidth="1"/>
    <col min="15616" max="15617" width="8.5703125" style="2" customWidth="1"/>
    <col min="15618" max="15620" width="9.140625" style="2" customWidth="1"/>
    <col min="15621" max="15621" width="7.7109375" style="2" customWidth="1"/>
    <col min="15622" max="15623" width="8.5703125" style="2" customWidth="1"/>
    <col min="15624" max="15626" width="8.85546875" style="2" customWidth="1"/>
    <col min="15627" max="15627" width="10" style="2" bestFit="1" customWidth="1"/>
    <col min="15628" max="15630" width="7.7109375" style="2" customWidth="1"/>
    <col min="15631" max="15632" width="7.85546875" style="2" customWidth="1"/>
    <col min="15633" max="15634" width="8.7109375" style="2" customWidth="1"/>
    <col min="15635" max="15635" width="7.5703125" style="2" customWidth="1"/>
    <col min="15636" max="15636" width="7.7109375" style="2" customWidth="1"/>
    <col min="15637" max="15637" width="7.85546875" style="2" customWidth="1"/>
    <col min="15638" max="15638" width="7.140625" style="2" customWidth="1"/>
    <col min="15639" max="15639" width="8.7109375" style="2" customWidth="1"/>
    <col min="15640" max="15641" width="7.5703125" style="2" customWidth="1"/>
    <col min="15642" max="15853" width="9.140625" style="2"/>
    <col min="15854" max="15854" width="4.5703125" style="2" bestFit="1" customWidth="1"/>
    <col min="15855" max="15855" width="14.28515625" style="2" customWidth="1"/>
    <col min="15856" max="15856" width="6.85546875" style="2" customWidth="1"/>
    <col min="15857" max="15857" width="26" style="2" customWidth="1"/>
    <col min="15858" max="15861" width="13.42578125" style="2" customWidth="1"/>
    <col min="15862" max="15864" width="14.5703125" style="2" customWidth="1"/>
    <col min="15865" max="15870" width="19.28515625" style="2" customWidth="1"/>
    <col min="15871" max="15871" width="7.7109375" style="2" customWidth="1"/>
    <col min="15872" max="15873" width="8.5703125" style="2" customWidth="1"/>
    <col min="15874" max="15876" width="9.140625" style="2" customWidth="1"/>
    <col min="15877" max="15877" width="7.7109375" style="2" customWidth="1"/>
    <col min="15878" max="15879" width="8.5703125" style="2" customWidth="1"/>
    <col min="15880" max="15882" width="8.85546875" style="2" customWidth="1"/>
    <col min="15883" max="15883" width="10" style="2" bestFit="1" customWidth="1"/>
    <col min="15884" max="15886" width="7.7109375" style="2" customWidth="1"/>
    <col min="15887" max="15888" width="7.85546875" style="2" customWidth="1"/>
    <col min="15889" max="15890" width="8.7109375" style="2" customWidth="1"/>
    <col min="15891" max="15891" width="7.5703125" style="2" customWidth="1"/>
    <col min="15892" max="15892" width="7.7109375" style="2" customWidth="1"/>
    <col min="15893" max="15893" width="7.85546875" style="2" customWidth="1"/>
    <col min="15894" max="15894" width="7.140625" style="2" customWidth="1"/>
    <col min="15895" max="15895" width="8.7109375" style="2" customWidth="1"/>
    <col min="15896" max="15897" width="7.5703125" style="2" customWidth="1"/>
    <col min="15898" max="16109" width="9.140625" style="2"/>
    <col min="16110" max="16110" width="4.5703125" style="2" bestFit="1" customWidth="1"/>
    <col min="16111" max="16111" width="14.28515625" style="2" customWidth="1"/>
    <col min="16112" max="16112" width="6.85546875" style="2" customWidth="1"/>
    <col min="16113" max="16113" width="26" style="2" customWidth="1"/>
    <col min="16114" max="16117" width="13.42578125" style="2" customWidth="1"/>
    <col min="16118" max="16120" width="14.5703125" style="2" customWidth="1"/>
    <col min="16121" max="16126" width="19.28515625" style="2" customWidth="1"/>
    <col min="16127" max="16127" width="7.7109375" style="2" customWidth="1"/>
    <col min="16128" max="16129" width="8.5703125" style="2" customWidth="1"/>
    <col min="16130" max="16132" width="9.140625" style="2" customWidth="1"/>
    <col min="16133" max="16133" width="7.7109375" style="2" customWidth="1"/>
    <col min="16134" max="16135" width="8.5703125" style="2" customWidth="1"/>
    <col min="16136" max="16138" width="8.85546875" style="2" customWidth="1"/>
    <col min="16139" max="16139" width="10" style="2" bestFit="1" customWidth="1"/>
    <col min="16140" max="16142" width="7.7109375" style="2" customWidth="1"/>
    <col min="16143" max="16144" width="7.85546875" style="2" customWidth="1"/>
    <col min="16145" max="16146" width="8.7109375" style="2" customWidth="1"/>
    <col min="16147" max="16147" width="7.5703125" style="2" customWidth="1"/>
    <col min="16148" max="16148" width="7.7109375" style="2" customWidth="1"/>
    <col min="16149" max="16149" width="7.85546875" style="2" customWidth="1"/>
    <col min="16150" max="16150" width="7.140625" style="2" customWidth="1"/>
    <col min="16151" max="16151" width="8.7109375" style="2" customWidth="1"/>
    <col min="16152" max="16153" width="7.5703125" style="2" customWidth="1"/>
    <col min="16154" max="16384" width="9.140625" style="2"/>
  </cols>
  <sheetData>
    <row r="1" spans="1:54" s="1" customFormat="1" ht="27" x14ac:dyDescent="0.25">
      <c r="A1" s="183" t="s">
        <v>71</v>
      </c>
      <c r="B1" s="183"/>
      <c r="C1" s="183"/>
      <c r="D1" s="183"/>
      <c r="E1" s="183"/>
      <c r="F1" s="183"/>
      <c r="G1" s="183"/>
      <c r="H1" s="183"/>
      <c r="I1" s="183"/>
      <c r="J1" s="183"/>
      <c r="K1" s="183"/>
      <c r="L1" s="183"/>
      <c r="M1" s="183"/>
      <c r="N1" s="183"/>
      <c r="O1" s="183"/>
      <c r="P1" s="183"/>
      <c r="Q1" s="183"/>
      <c r="R1" s="183"/>
      <c r="S1" s="183"/>
      <c r="T1" s="183"/>
      <c r="U1" s="183"/>
      <c r="V1" s="183"/>
      <c r="W1" s="183"/>
      <c r="X1" s="183"/>
      <c r="Y1" s="183"/>
      <c r="Z1" s="183"/>
      <c r="AA1" s="183"/>
      <c r="AB1" s="183"/>
      <c r="AC1" s="183"/>
      <c r="AD1" s="183"/>
      <c r="AE1" s="183"/>
      <c r="AF1" s="183"/>
      <c r="AG1" s="183"/>
      <c r="AH1" s="183"/>
      <c r="AI1" s="183"/>
      <c r="AJ1" s="183"/>
      <c r="AK1" s="183"/>
      <c r="AL1" s="183"/>
      <c r="AM1" s="183"/>
      <c r="AN1" s="183"/>
      <c r="AO1" s="183"/>
      <c r="AP1" s="183"/>
      <c r="AQ1" s="183"/>
      <c r="AR1" s="183"/>
      <c r="AS1" s="183"/>
      <c r="AT1" s="183"/>
      <c r="AU1" s="183"/>
    </row>
    <row r="2" spans="1:54" ht="16.5" x14ac:dyDescent="0.25">
      <c r="A2" s="26" t="s">
        <v>60</v>
      </c>
      <c r="B2" s="26"/>
      <c r="C2" s="26" t="s">
        <v>79</v>
      </c>
      <c r="D2" s="26"/>
      <c r="E2" s="26"/>
      <c r="F2" s="26"/>
      <c r="G2" s="26"/>
      <c r="H2" s="26"/>
      <c r="I2" s="26"/>
      <c r="J2" s="26"/>
      <c r="K2" s="26"/>
      <c r="L2" s="26"/>
      <c r="M2" s="20"/>
      <c r="N2" s="20"/>
      <c r="O2" s="50"/>
      <c r="P2" s="50"/>
      <c r="Q2" s="50"/>
      <c r="R2" s="6"/>
      <c r="S2" s="6"/>
      <c r="T2" s="6"/>
      <c r="U2" s="6"/>
      <c r="V2" s="6"/>
      <c r="W2" s="6"/>
    </row>
    <row r="3" spans="1:54" ht="16.5" x14ac:dyDescent="0.25">
      <c r="A3" s="26" t="s">
        <v>61</v>
      </c>
      <c r="B3" s="26"/>
      <c r="C3" s="62"/>
      <c r="D3" s="26"/>
      <c r="E3" s="26"/>
      <c r="F3" s="26"/>
      <c r="G3" s="26"/>
      <c r="H3" s="26"/>
      <c r="I3" s="26"/>
      <c r="J3" s="26"/>
      <c r="K3" s="26"/>
      <c r="L3" s="26"/>
      <c r="M3" s="21"/>
      <c r="N3" s="21"/>
      <c r="O3" s="51"/>
      <c r="P3" s="51"/>
      <c r="Q3" s="51"/>
      <c r="R3" s="10"/>
      <c r="S3" s="10"/>
      <c r="T3" s="10"/>
      <c r="U3" s="10"/>
      <c r="V3" s="10"/>
      <c r="W3" s="10"/>
      <c r="X3" s="10"/>
      <c r="Y3" s="10"/>
      <c r="Z3" s="10"/>
      <c r="AA3" s="10"/>
      <c r="AB3" s="10"/>
      <c r="AC3" s="10"/>
    </row>
    <row r="4" spans="1:54" ht="15.75" x14ac:dyDescent="0.25">
      <c r="B4" s="2"/>
      <c r="C4" s="2"/>
      <c r="D4" s="2"/>
      <c r="E4" s="2"/>
      <c r="G4" s="18"/>
      <c r="H4" s="2"/>
      <c r="I4" s="22"/>
      <c r="J4" s="22"/>
      <c r="K4" s="22"/>
      <c r="L4" s="22"/>
      <c r="R4" s="2"/>
      <c r="S4" s="2"/>
      <c r="T4" s="2"/>
      <c r="U4" s="2"/>
      <c r="V4" s="2"/>
      <c r="W4" s="2"/>
      <c r="Z4" s="2"/>
      <c r="AC4" s="2"/>
      <c r="AD4" s="184"/>
      <c r="AE4" s="184"/>
      <c r="AF4" s="184"/>
      <c r="AG4" s="184"/>
      <c r="AH4" s="184"/>
      <c r="AI4" s="184"/>
      <c r="AJ4" s="184"/>
      <c r="AK4" s="184"/>
      <c r="AL4" s="184"/>
      <c r="AM4" s="184"/>
      <c r="AN4" s="184"/>
      <c r="AO4" s="184"/>
      <c r="AP4" s="184"/>
      <c r="AQ4" s="184"/>
      <c r="AR4" s="184"/>
      <c r="AS4" s="184"/>
      <c r="AT4" s="184"/>
      <c r="AU4" s="184"/>
      <c r="AW4" s="5"/>
      <c r="AX4" s="5"/>
      <c r="AY4" s="5"/>
      <c r="AZ4" s="5"/>
      <c r="BA4" s="5"/>
      <c r="BB4" s="5"/>
    </row>
    <row r="5" spans="1:54" ht="19.5" x14ac:dyDescent="0.25">
      <c r="A5" s="185"/>
      <c r="B5" s="185"/>
      <c r="C5" s="185"/>
      <c r="D5" s="185"/>
      <c r="E5" s="185"/>
      <c r="F5" s="185"/>
      <c r="G5" s="185"/>
      <c r="H5" s="185"/>
      <c r="I5" s="185"/>
      <c r="J5" s="185"/>
      <c r="K5" s="185"/>
      <c r="L5" s="185"/>
      <c r="M5" s="185"/>
      <c r="N5" s="185"/>
      <c r="O5" s="185"/>
      <c r="P5" s="185"/>
      <c r="Q5" s="185"/>
      <c r="R5" s="185"/>
      <c r="S5" s="185"/>
      <c r="T5" s="185"/>
      <c r="U5" s="185"/>
      <c r="V5" s="185"/>
      <c r="W5" s="185"/>
      <c r="X5" s="185"/>
      <c r="Y5" s="185"/>
      <c r="Z5" s="185"/>
      <c r="AA5" s="185"/>
      <c r="AB5" s="185"/>
      <c r="AC5" s="185"/>
      <c r="AD5" s="185"/>
      <c r="AE5" s="185"/>
      <c r="AF5" s="185"/>
      <c r="AG5" s="185"/>
      <c r="AH5" s="185"/>
      <c r="AI5" s="185"/>
      <c r="AJ5" s="185"/>
      <c r="AK5" s="185"/>
      <c r="AL5" s="185"/>
      <c r="AM5" s="185"/>
      <c r="AN5" s="185"/>
      <c r="AO5" s="185"/>
      <c r="AP5" s="185"/>
      <c r="AQ5" s="185"/>
      <c r="AR5" s="185"/>
      <c r="AS5" s="185"/>
      <c r="AT5" s="185"/>
      <c r="AU5" s="185"/>
    </row>
    <row r="6" spans="1:54" ht="15" customHeight="1" x14ac:dyDescent="0.25">
      <c r="A6" s="186" t="s">
        <v>0</v>
      </c>
      <c r="B6" s="186" t="s">
        <v>2</v>
      </c>
      <c r="C6" s="187" t="s">
        <v>14</v>
      </c>
      <c r="D6" s="187" t="s">
        <v>1</v>
      </c>
      <c r="E6" s="187" t="s">
        <v>62</v>
      </c>
      <c r="F6" s="190" t="s">
        <v>10</v>
      </c>
      <c r="G6" s="191"/>
      <c r="H6" s="191"/>
      <c r="I6" s="191"/>
      <c r="J6" s="191"/>
      <c r="K6" s="191"/>
      <c r="L6" s="191"/>
      <c r="M6" s="191"/>
      <c r="N6" s="191"/>
      <c r="O6" s="192" t="s">
        <v>78</v>
      </c>
      <c r="P6" s="192"/>
      <c r="Q6" s="193"/>
      <c r="R6" s="196" t="s">
        <v>12</v>
      </c>
      <c r="S6" s="197"/>
      <c r="T6" s="197"/>
      <c r="U6" s="220" t="s">
        <v>55</v>
      </c>
      <c r="V6" s="220"/>
      <c r="W6" s="220"/>
      <c r="X6" s="221" t="s">
        <v>3</v>
      </c>
      <c r="Y6" s="221"/>
      <c r="Z6" s="221"/>
      <c r="AA6" s="221" t="s">
        <v>19</v>
      </c>
      <c r="AB6" s="221"/>
      <c r="AC6" s="221"/>
      <c r="AD6" s="200" t="s">
        <v>66</v>
      </c>
      <c r="AE6" s="201"/>
      <c r="AF6" s="201"/>
      <c r="AG6" s="201"/>
      <c r="AH6" s="201"/>
      <c r="AI6" s="201"/>
      <c r="AJ6" s="200" t="s">
        <v>130</v>
      </c>
      <c r="AK6" s="201"/>
      <c r="AL6" s="201"/>
      <c r="AM6" s="201"/>
      <c r="AN6" s="201"/>
      <c r="AO6" s="201"/>
      <c r="AP6" s="206" t="s">
        <v>45</v>
      </c>
      <c r="AQ6" s="207"/>
      <c r="AR6" s="207"/>
      <c r="AS6" s="207"/>
      <c r="AT6" s="207"/>
      <c r="AU6" s="208"/>
    </row>
    <row r="7" spans="1:54" x14ac:dyDescent="0.25">
      <c r="A7" s="186"/>
      <c r="B7" s="186"/>
      <c r="C7" s="188"/>
      <c r="D7" s="188"/>
      <c r="E7" s="188"/>
      <c r="F7" s="210" t="s">
        <v>13</v>
      </c>
      <c r="G7" s="212" t="s">
        <v>56</v>
      </c>
      <c r="H7" s="216" t="s">
        <v>4</v>
      </c>
      <c r="I7" s="214" t="s">
        <v>65</v>
      </c>
      <c r="J7" s="215"/>
      <c r="K7" s="214" t="s">
        <v>65</v>
      </c>
      <c r="L7" s="215"/>
      <c r="M7" s="218" t="s">
        <v>59</v>
      </c>
      <c r="N7" s="218"/>
      <c r="O7" s="194"/>
      <c r="P7" s="194"/>
      <c r="Q7" s="195"/>
      <c r="R7" s="198"/>
      <c r="S7" s="199"/>
      <c r="T7" s="199"/>
      <c r="U7" s="220"/>
      <c r="V7" s="220"/>
      <c r="W7" s="220"/>
      <c r="X7" s="221"/>
      <c r="Y7" s="221"/>
      <c r="Z7" s="221"/>
      <c r="AA7" s="221"/>
      <c r="AB7" s="221"/>
      <c r="AC7" s="221"/>
      <c r="AD7" s="209" t="s">
        <v>11</v>
      </c>
      <c r="AE7" s="209"/>
      <c r="AF7" s="209"/>
      <c r="AG7" s="219" t="s">
        <v>7</v>
      </c>
      <c r="AH7" s="219"/>
      <c r="AI7" s="219"/>
      <c r="AJ7" s="209" t="s">
        <v>11</v>
      </c>
      <c r="AK7" s="209"/>
      <c r="AL7" s="209"/>
      <c r="AM7" s="219" t="s">
        <v>7</v>
      </c>
      <c r="AN7" s="219"/>
      <c r="AO7" s="219"/>
      <c r="AP7" s="200" t="s">
        <v>11</v>
      </c>
      <c r="AQ7" s="201"/>
      <c r="AR7" s="202"/>
      <c r="AS7" s="203" t="s">
        <v>7</v>
      </c>
      <c r="AT7" s="204"/>
      <c r="AU7" s="205"/>
    </row>
    <row r="8" spans="1:54" ht="21.75" customHeight="1" x14ac:dyDescent="0.25">
      <c r="A8" s="186"/>
      <c r="B8" s="186"/>
      <c r="C8" s="189"/>
      <c r="D8" s="189"/>
      <c r="E8" s="189"/>
      <c r="F8" s="211"/>
      <c r="G8" s="213"/>
      <c r="H8" s="217"/>
      <c r="I8" s="23" t="s">
        <v>5</v>
      </c>
      <c r="J8" s="23" t="s">
        <v>6</v>
      </c>
      <c r="K8" s="23" t="s">
        <v>5</v>
      </c>
      <c r="L8" s="23" t="s">
        <v>6</v>
      </c>
      <c r="M8" s="24" t="s">
        <v>5</v>
      </c>
      <c r="N8" s="24" t="s">
        <v>7</v>
      </c>
      <c r="O8" s="53" t="s">
        <v>8</v>
      </c>
      <c r="P8" s="53" t="s">
        <v>9</v>
      </c>
      <c r="Q8" s="53" t="s">
        <v>54</v>
      </c>
      <c r="R8" s="28" t="s">
        <v>8</v>
      </c>
      <c r="S8" s="28" t="s">
        <v>9</v>
      </c>
      <c r="T8" s="28" t="s">
        <v>54</v>
      </c>
      <c r="U8" s="27" t="s">
        <v>8</v>
      </c>
      <c r="V8" s="27" t="s">
        <v>9</v>
      </c>
      <c r="W8" s="27" t="s">
        <v>54</v>
      </c>
      <c r="X8" s="11" t="s">
        <v>8</v>
      </c>
      <c r="Y8" s="12" t="s">
        <v>9</v>
      </c>
      <c r="Z8" s="12" t="s">
        <v>54</v>
      </c>
      <c r="AA8" s="11" t="s">
        <v>8</v>
      </c>
      <c r="AB8" s="12" t="s">
        <v>9</v>
      </c>
      <c r="AC8" s="12" t="s">
        <v>54</v>
      </c>
      <c r="AD8" s="15" t="s">
        <v>8</v>
      </c>
      <c r="AE8" s="15" t="s">
        <v>9</v>
      </c>
      <c r="AF8" s="15" t="s">
        <v>54</v>
      </c>
      <c r="AG8" s="14" t="s">
        <v>8</v>
      </c>
      <c r="AH8" s="14" t="s">
        <v>9</v>
      </c>
      <c r="AI8" s="14" t="s">
        <v>54</v>
      </c>
      <c r="AJ8" s="15" t="s">
        <v>8</v>
      </c>
      <c r="AK8" s="15" t="s">
        <v>9</v>
      </c>
      <c r="AL8" s="15" t="s">
        <v>54</v>
      </c>
      <c r="AM8" s="14" t="s">
        <v>8</v>
      </c>
      <c r="AN8" s="14" t="s">
        <v>9</v>
      </c>
      <c r="AO8" s="14" t="s">
        <v>54</v>
      </c>
      <c r="AP8" s="15" t="s">
        <v>8</v>
      </c>
      <c r="AQ8" s="15" t="s">
        <v>9</v>
      </c>
      <c r="AR8" s="15" t="s">
        <v>54</v>
      </c>
      <c r="AS8" s="14" t="s">
        <v>8</v>
      </c>
      <c r="AT8" s="14" t="s">
        <v>9</v>
      </c>
      <c r="AU8" s="14" t="s">
        <v>54</v>
      </c>
    </row>
    <row r="9" spans="1:54" s="5" customFormat="1" ht="21.75" customHeight="1" x14ac:dyDescent="0.25">
      <c r="A9" s="176">
        <v>2</v>
      </c>
      <c r="B9" s="162" t="s">
        <v>70</v>
      </c>
      <c r="C9" s="59" t="s">
        <v>73</v>
      </c>
      <c r="D9" s="162">
        <v>15</v>
      </c>
      <c r="E9" s="171" t="s">
        <v>64</v>
      </c>
      <c r="F9" s="168">
        <f>AVERAGE(PERCENTILE(R9:R10,0.95),PERCENTILE(S9:S10,0.95))</f>
        <v>1896.1749999999997</v>
      </c>
      <c r="G9" s="13">
        <f t="shared" ref="G9:G10" si="0">PERCENTILE(U9:W9,0.95)</f>
        <v>0.54150000000000009</v>
      </c>
      <c r="H9" s="152">
        <f>AVERAGE(MIN(X9:X10),MIN(Y9:Y10))</f>
        <v>1</v>
      </c>
      <c r="I9" s="152">
        <f t="shared" ref="I9" si="1">PERCENTILE(AD9:AF9,0.95)</f>
        <v>4.19E-2</v>
      </c>
      <c r="J9" s="152">
        <f t="shared" ref="J9" si="2">PERCENTILE(AG9:AI9,0.95)</f>
        <v>0.26695000000000002</v>
      </c>
      <c r="K9" s="152">
        <f>PERCENTILE(AJ9:AL9,0.95)</f>
        <v>2.5000000000000001E-3</v>
      </c>
      <c r="L9" s="152">
        <f>PERCENTILE(AM9:AO9,0.95)</f>
        <v>0.20499999999999999</v>
      </c>
      <c r="M9" s="152">
        <f t="shared" ref="M9" si="3">PERCENTILE(AP9:AR9,0.95)</f>
        <v>3.6850000000000001E-2</v>
      </c>
      <c r="N9" s="152">
        <f>PERCENTILE(AS9:AU9,0.95)</f>
        <v>3.3000000000000002E-2</v>
      </c>
      <c r="O9" s="158" t="s">
        <v>93</v>
      </c>
      <c r="P9" s="158" t="s">
        <v>94</v>
      </c>
      <c r="Q9" s="158"/>
      <c r="R9" s="29">
        <v>2170</v>
      </c>
      <c r="S9" s="29">
        <v>1811</v>
      </c>
      <c r="T9" s="29"/>
      <c r="U9" s="13">
        <v>0.38</v>
      </c>
      <c r="V9" s="13">
        <v>0.55000000000000004</v>
      </c>
      <c r="W9" s="13"/>
      <c r="X9" s="16">
        <f>50000/50000</f>
        <v>1</v>
      </c>
      <c r="Y9" s="16">
        <v>1</v>
      </c>
      <c r="Z9" s="16"/>
      <c r="AA9" s="155"/>
      <c r="AB9" s="155" t="s">
        <v>80</v>
      </c>
      <c r="AC9" s="155"/>
      <c r="AD9" s="152">
        <v>0.04</v>
      </c>
      <c r="AE9" s="152">
        <v>4.2000000000000003E-2</v>
      </c>
      <c r="AF9" s="152"/>
      <c r="AG9" s="152">
        <v>0.26700000000000002</v>
      </c>
      <c r="AH9" s="152">
        <v>0.26600000000000001</v>
      </c>
      <c r="AI9" s="152"/>
      <c r="AJ9" s="152">
        <v>2.5000000000000001E-3</v>
      </c>
      <c r="AK9" s="152">
        <v>2.5000000000000001E-3</v>
      </c>
      <c r="AL9" s="152"/>
      <c r="AM9" s="152">
        <v>0.20499999999999999</v>
      </c>
      <c r="AN9" s="152">
        <v>0.20499999999999999</v>
      </c>
      <c r="AO9" s="152"/>
      <c r="AP9" s="152">
        <v>3.6999999999999998E-2</v>
      </c>
      <c r="AQ9" s="152">
        <v>3.4000000000000002E-2</v>
      </c>
      <c r="AR9" s="152"/>
      <c r="AS9" s="152">
        <v>3.3000000000000002E-2</v>
      </c>
      <c r="AT9" s="152">
        <v>3.3000000000000002E-2</v>
      </c>
      <c r="AU9" s="152"/>
    </row>
    <row r="10" spans="1:54" s="5" customFormat="1" ht="21.75" customHeight="1" x14ac:dyDescent="0.25">
      <c r="A10" s="177"/>
      <c r="B10" s="163"/>
      <c r="C10" s="59" t="s">
        <v>74</v>
      </c>
      <c r="D10" s="163"/>
      <c r="E10" s="173"/>
      <c r="F10" s="170"/>
      <c r="G10" s="13">
        <f t="shared" si="0"/>
        <v>0.70099999999999996</v>
      </c>
      <c r="H10" s="154"/>
      <c r="I10" s="154"/>
      <c r="J10" s="154"/>
      <c r="K10" s="154"/>
      <c r="L10" s="154"/>
      <c r="M10" s="154"/>
      <c r="N10" s="154"/>
      <c r="O10" s="160"/>
      <c r="P10" s="160"/>
      <c r="Q10" s="160"/>
      <c r="R10" s="29">
        <v>108</v>
      </c>
      <c r="S10" s="29">
        <v>100</v>
      </c>
      <c r="T10" s="29"/>
      <c r="U10" s="13">
        <v>0.71</v>
      </c>
      <c r="V10" s="13">
        <v>0.53</v>
      </c>
      <c r="W10" s="13"/>
      <c r="X10" s="16">
        <v>1</v>
      </c>
      <c r="Y10" s="16">
        <v>1</v>
      </c>
      <c r="Z10" s="16"/>
      <c r="AA10" s="156"/>
      <c r="AB10" s="156"/>
      <c r="AC10" s="156"/>
      <c r="AD10" s="153"/>
      <c r="AE10" s="153"/>
      <c r="AF10" s="153"/>
      <c r="AG10" s="153"/>
      <c r="AH10" s="153"/>
      <c r="AI10" s="153"/>
      <c r="AJ10" s="153"/>
      <c r="AK10" s="153"/>
      <c r="AL10" s="153"/>
      <c r="AM10" s="153"/>
      <c r="AN10" s="153"/>
      <c r="AO10" s="153"/>
      <c r="AP10" s="154"/>
      <c r="AQ10" s="154"/>
      <c r="AR10" s="154"/>
      <c r="AS10" s="154"/>
      <c r="AT10" s="154"/>
      <c r="AU10" s="154"/>
    </row>
    <row r="11" spans="1:54" s="5" customFormat="1" ht="24" customHeight="1" x14ac:dyDescent="0.25">
      <c r="A11" s="176">
        <v>2</v>
      </c>
      <c r="B11" s="162" t="s">
        <v>70</v>
      </c>
      <c r="C11" s="59" t="s">
        <v>73</v>
      </c>
      <c r="D11" s="162">
        <v>20</v>
      </c>
      <c r="E11" s="165" t="s">
        <v>81</v>
      </c>
      <c r="F11" s="168">
        <f>AVERAGE(PERCENTILE(R11:R12,0.95),PERCENTILE(S11:S12,0.95))</f>
        <v>1977.65</v>
      </c>
      <c r="G11" s="13">
        <f t="shared" ref="G11:G12" si="4">PERCENTILE(U11:W11,0.95)</f>
        <v>0.54150000000000009</v>
      </c>
      <c r="H11" s="178">
        <f>AVERAGE(MIN(X11:X12),MIN(Y11:Y12))</f>
        <v>0.88714999999999999</v>
      </c>
      <c r="I11" s="152">
        <f t="shared" ref="I11" si="5">PERCENTILE(AD11:AF11,0.95)</f>
        <v>7.6335E-2</v>
      </c>
      <c r="J11" s="152">
        <f t="shared" ref="J11" si="6">PERCENTILE(AG11:AI11,0.95)</f>
        <v>0.33550000000000002</v>
      </c>
      <c r="K11" s="152">
        <f>PERCENTILE(AJ11:AL11,0.95)</f>
        <v>2.6900000000000001E-3</v>
      </c>
      <c r="L11" s="152">
        <f>PERCENTILE(AM11:AO11,0.95)</f>
        <v>0.2069</v>
      </c>
      <c r="M11" s="152">
        <f t="shared" ref="M11" si="7">PERCENTILE(AP11:AR11,0.95)</f>
        <v>8.0800000000000011E-2</v>
      </c>
      <c r="N11" s="152">
        <f>PERCENTILE(AS11:AU11,0.95)</f>
        <v>3.295E-2</v>
      </c>
      <c r="O11" s="158" t="s">
        <v>97</v>
      </c>
      <c r="P11" s="158" t="s">
        <v>95</v>
      </c>
      <c r="Q11" s="158"/>
      <c r="R11" s="29">
        <v>1788</v>
      </c>
      <c r="S11" s="29">
        <v>2367</v>
      </c>
      <c r="T11" s="29"/>
      <c r="U11" s="13">
        <v>0.38</v>
      </c>
      <c r="V11" s="13">
        <v>0.55000000000000004</v>
      </c>
      <c r="W11" s="13"/>
      <c r="X11" s="16">
        <v>0.89149999999999996</v>
      </c>
      <c r="Y11" s="16">
        <v>0.88829999999999998</v>
      </c>
      <c r="Z11" s="16"/>
      <c r="AA11" s="155" t="s">
        <v>96</v>
      </c>
      <c r="AB11" s="155" t="s">
        <v>96</v>
      </c>
      <c r="AC11" s="155"/>
      <c r="AD11" s="152">
        <v>6.3700000000000007E-2</v>
      </c>
      <c r="AE11" s="152">
        <v>7.6999999999999999E-2</v>
      </c>
      <c r="AF11" s="152"/>
      <c r="AG11" s="152">
        <v>0.33900000000000002</v>
      </c>
      <c r="AH11" s="152">
        <v>0.26900000000000002</v>
      </c>
      <c r="AI11" s="152"/>
      <c r="AJ11" s="152">
        <v>2.7000000000000001E-3</v>
      </c>
      <c r="AK11" s="152">
        <v>2.5000000000000001E-3</v>
      </c>
      <c r="AL11" s="152"/>
      <c r="AM11" s="152">
        <v>0.20699999999999999</v>
      </c>
      <c r="AN11" s="152">
        <v>0.20499999999999999</v>
      </c>
      <c r="AO11" s="152"/>
      <c r="AP11" s="152">
        <v>5.8000000000000003E-2</v>
      </c>
      <c r="AQ11" s="152">
        <v>8.2000000000000003E-2</v>
      </c>
      <c r="AR11" s="152"/>
      <c r="AS11" s="152">
        <v>3.2000000000000001E-2</v>
      </c>
      <c r="AT11" s="152">
        <v>3.3000000000000002E-2</v>
      </c>
      <c r="AU11" s="152"/>
    </row>
    <row r="12" spans="1:54" s="5" customFormat="1" ht="24" customHeight="1" x14ac:dyDescent="0.25">
      <c r="A12" s="177"/>
      <c r="B12" s="163"/>
      <c r="C12" s="59" t="s">
        <v>74</v>
      </c>
      <c r="D12" s="163"/>
      <c r="E12" s="167"/>
      <c r="F12" s="170"/>
      <c r="G12" s="13">
        <f t="shared" si="4"/>
        <v>0.70099999999999996</v>
      </c>
      <c r="H12" s="179"/>
      <c r="I12" s="154"/>
      <c r="J12" s="154"/>
      <c r="K12" s="154"/>
      <c r="L12" s="154"/>
      <c r="M12" s="154"/>
      <c r="N12" s="154"/>
      <c r="O12" s="160"/>
      <c r="P12" s="160"/>
      <c r="Q12" s="160"/>
      <c r="R12" s="29">
        <v>76</v>
      </c>
      <c r="S12" s="29">
        <v>85</v>
      </c>
      <c r="T12" s="29"/>
      <c r="U12" s="13">
        <v>0.71</v>
      </c>
      <c r="V12" s="13">
        <v>0.53</v>
      </c>
      <c r="W12" s="13"/>
      <c r="X12" s="16">
        <v>0.88600000000000001</v>
      </c>
      <c r="Y12" s="16">
        <v>0.89529999999999998</v>
      </c>
      <c r="Z12" s="16"/>
      <c r="AA12" s="156"/>
      <c r="AB12" s="156"/>
      <c r="AC12" s="156"/>
      <c r="AD12" s="153"/>
      <c r="AE12" s="153"/>
      <c r="AF12" s="153"/>
      <c r="AG12" s="153"/>
      <c r="AH12" s="153"/>
      <c r="AI12" s="153"/>
      <c r="AJ12" s="153"/>
      <c r="AK12" s="153"/>
      <c r="AL12" s="153"/>
      <c r="AM12" s="153"/>
      <c r="AN12" s="153"/>
      <c r="AO12" s="153"/>
      <c r="AP12" s="154"/>
      <c r="AQ12" s="154"/>
      <c r="AR12" s="154"/>
      <c r="AS12" s="154"/>
      <c r="AT12" s="154"/>
      <c r="AU12" s="154"/>
    </row>
    <row r="13" spans="1:54" s="5" customFormat="1" ht="28.5" customHeight="1" x14ac:dyDescent="0.25">
      <c r="A13" s="161">
        <v>4</v>
      </c>
      <c r="B13" s="162" t="s">
        <v>86</v>
      </c>
      <c r="C13" s="59" t="s">
        <v>82</v>
      </c>
      <c r="D13" s="162">
        <v>50</v>
      </c>
      <c r="E13" s="171" t="s">
        <v>64</v>
      </c>
      <c r="F13" s="168">
        <f>AVERAGE(PERCENTILE(R13:R17,0.95),PERCENTILE(S13:S17,0.95))</f>
        <v>897.8</v>
      </c>
      <c r="G13" s="13">
        <f>PERCENTILE(U13:W13,0.95)</f>
        <v>1.7985</v>
      </c>
      <c r="H13" s="152">
        <f>AVERAGE(MIN(X13:X17),MIN(Y13:Y17))</f>
        <v>0.995</v>
      </c>
      <c r="I13" s="152">
        <f t="shared" ref="I13" si="8">PERCENTILE(AD13:AF13,0.95)</f>
        <v>5.7500000000000002E-2</v>
      </c>
      <c r="J13" s="152">
        <f t="shared" ref="J13" si="9">PERCENTILE(AG13:AI13,0.95)</f>
        <v>0.49850000000000005</v>
      </c>
      <c r="K13" s="152">
        <f>PERCENTILE(AJ13:AN13,0.95)</f>
        <v>0.21704999999999999</v>
      </c>
      <c r="L13" s="152">
        <f>PERCENTILE(AM13:AO13,0.95)</f>
        <v>0.22234999999999999</v>
      </c>
      <c r="M13" s="152">
        <f t="shared" ref="M13" si="10">PERCENTILE(AP13:AR13,0.95)</f>
        <v>2.3650000000000001E-2</v>
      </c>
      <c r="N13" s="152">
        <f t="shared" ref="N13" si="11">PERCENTILE(AS13:AU13,0.95)</f>
        <v>2.6949999999999998E-2</v>
      </c>
      <c r="O13" s="158" t="s">
        <v>91</v>
      </c>
      <c r="P13" s="158" t="s">
        <v>92</v>
      </c>
      <c r="Q13" s="158"/>
      <c r="R13" s="29">
        <v>596</v>
      </c>
      <c r="S13" s="29">
        <v>676</v>
      </c>
      <c r="T13" s="29"/>
      <c r="U13" s="13">
        <v>1.39</v>
      </c>
      <c r="V13" s="13">
        <v>1.82</v>
      </c>
      <c r="W13" s="13"/>
      <c r="X13" s="16">
        <v>1</v>
      </c>
      <c r="Y13" s="16">
        <v>1</v>
      </c>
      <c r="Z13" s="152"/>
      <c r="AA13" s="68"/>
      <c r="AB13" s="68"/>
      <c r="AC13" s="68"/>
      <c r="AD13" s="152">
        <v>4.8000000000000001E-2</v>
      </c>
      <c r="AE13" s="152">
        <v>5.8000000000000003E-2</v>
      </c>
      <c r="AF13" s="152"/>
      <c r="AG13" s="152">
        <v>0.223</v>
      </c>
      <c r="AH13" s="152">
        <v>0.51300000000000001</v>
      </c>
      <c r="AI13" s="152"/>
      <c r="AJ13" s="152">
        <v>6.3E-2</v>
      </c>
      <c r="AK13" s="152">
        <v>4.3999999999999997E-2</v>
      </c>
      <c r="AL13" s="152"/>
      <c r="AM13" s="152">
        <v>0.17199999999999999</v>
      </c>
      <c r="AN13" s="152">
        <v>0.22500000000000001</v>
      </c>
      <c r="AO13" s="152"/>
      <c r="AP13" s="152">
        <v>2.4E-2</v>
      </c>
      <c r="AQ13" s="152">
        <v>1.7000000000000001E-2</v>
      </c>
      <c r="AR13" s="152"/>
      <c r="AS13" s="152">
        <v>2.5999999999999999E-2</v>
      </c>
      <c r="AT13" s="152">
        <v>2.7E-2</v>
      </c>
      <c r="AU13" s="152"/>
    </row>
    <row r="14" spans="1:54" s="5" customFormat="1" ht="22.5" customHeight="1" x14ac:dyDescent="0.25">
      <c r="A14" s="161"/>
      <c r="B14" s="163"/>
      <c r="C14" s="59" t="s">
        <v>83</v>
      </c>
      <c r="D14" s="163"/>
      <c r="E14" s="172"/>
      <c r="F14" s="169"/>
      <c r="G14" s="13">
        <f>PERCENTILE(U14:W14,0.95)</f>
        <v>1.7985</v>
      </c>
      <c r="H14" s="153"/>
      <c r="I14" s="153"/>
      <c r="J14" s="153"/>
      <c r="K14" s="153"/>
      <c r="L14" s="153"/>
      <c r="M14" s="153"/>
      <c r="N14" s="153"/>
      <c r="O14" s="159"/>
      <c r="P14" s="159"/>
      <c r="Q14" s="159"/>
      <c r="R14" s="29">
        <v>537</v>
      </c>
      <c r="S14" s="29">
        <v>656</v>
      </c>
      <c r="T14" s="29"/>
      <c r="U14" s="13">
        <v>1.39</v>
      </c>
      <c r="V14" s="13">
        <v>1.82</v>
      </c>
      <c r="W14" s="13"/>
      <c r="X14" s="16">
        <v>1</v>
      </c>
      <c r="Y14" s="16">
        <v>1</v>
      </c>
      <c r="Z14" s="153"/>
      <c r="AA14" s="90" t="s">
        <v>80</v>
      </c>
      <c r="AB14" s="69"/>
      <c r="AC14" s="69"/>
      <c r="AD14" s="153"/>
      <c r="AE14" s="153"/>
      <c r="AF14" s="153"/>
      <c r="AG14" s="153"/>
      <c r="AH14" s="153"/>
      <c r="AI14" s="153"/>
      <c r="AJ14" s="153"/>
      <c r="AK14" s="153"/>
      <c r="AL14" s="153"/>
      <c r="AM14" s="153"/>
      <c r="AN14" s="153"/>
      <c r="AO14" s="153"/>
      <c r="AP14" s="153"/>
      <c r="AQ14" s="153"/>
      <c r="AR14" s="153"/>
      <c r="AS14" s="153"/>
      <c r="AT14" s="153"/>
      <c r="AU14" s="153"/>
    </row>
    <row r="15" spans="1:54" s="5" customFormat="1" ht="22.5" customHeight="1" x14ac:dyDescent="0.25">
      <c r="A15" s="161"/>
      <c r="B15" s="163"/>
      <c r="C15" s="59" t="s">
        <v>84</v>
      </c>
      <c r="D15" s="163"/>
      <c r="E15" s="172"/>
      <c r="F15" s="169"/>
      <c r="G15" s="13">
        <f>PERCENTILE(U15:W15,0.95)</f>
        <v>1.7985</v>
      </c>
      <c r="H15" s="153"/>
      <c r="I15" s="153"/>
      <c r="J15" s="153"/>
      <c r="K15" s="153"/>
      <c r="L15" s="153"/>
      <c r="M15" s="153"/>
      <c r="N15" s="153"/>
      <c r="O15" s="159"/>
      <c r="P15" s="159"/>
      <c r="Q15" s="159"/>
      <c r="R15" s="29">
        <v>376</v>
      </c>
      <c r="S15" s="29">
        <v>431</v>
      </c>
      <c r="T15" s="29"/>
      <c r="U15" s="13">
        <v>1.39</v>
      </c>
      <c r="V15" s="13">
        <v>1.82</v>
      </c>
      <c r="W15" s="13"/>
      <c r="X15" s="16">
        <v>1</v>
      </c>
      <c r="Y15" s="16">
        <v>1</v>
      </c>
      <c r="Z15" s="153"/>
      <c r="AA15" s="70"/>
      <c r="AB15" s="70"/>
      <c r="AC15" s="70"/>
      <c r="AD15" s="153"/>
      <c r="AE15" s="153"/>
      <c r="AF15" s="153"/>
      <c r="AG15" s="153"/>
      <c r="AH15" s="153"/>
      <c r="AI15" s="153"/>
      <c r="AJ15" s="153"/>
      <c r="AK15" s="153"/>
      <c r="AL15" s="153"/>
      <c r="AM15" s="153"/>
      <c r="AN15" s="153"/>
      <c r="AO15" s="153"/>
      <c r="AP15" s="153"/>
      <c r="AQ15" s="153"/>
      <c r="AR15" s="153"/>
      <c r="AS15" s="153"/>
      <c r="AT15" s="153"/>
      <c r="AU15" s="153"/>
    </row>
    <row r="16" spans="1:54" s="5" customFormat="1" ht="22.5" customHeight="1" x14ac:dyDescent="0.25">
      <c r="A16" s="161"/>
      <c r="B16" s="163"/>
      <c r="C16" s="59" t="s">
        <v>85</v>
      </c>
      <c r="D16" s="163"/>
      <c r="E16" s="172"/>
      <c r="F16" s="169"/>
      <c r="G16" s="13">
        <f>PERCENTILE(U16:W16,0.95)</f>
        <v>1.7985</v>
      </c>
      <c r="H16" s="153"/>
      <c r="I16" s="153"/>
      <c r="J16" s="153"/>
      <c r="K16" s="153"/>
      <c r="L16" s="153"/>
      <c r="M16" s="153"/>
      <c r="N16" s="153"/>
      <c r="O16" s="159"/>
      <c r="P16" s="159"/>
      <c r="Q16" s="159"/>
      <c r="R16" s="29">
        <v>790</v>
      </c>
      <c r="S16" s="29">
        <v>342</v>
      </c>
      <c r="T16" s="29"/>
      <c r="U16" s="13">
        <v>1.39</v>
      </c>
      <c r="V16" s="13">
        <v>1.82</v>
      </c>
      <c r="W16" s="13"/>
      <c r="X16" s="16">
        <v>0.99299999999999999</v>
      </c>
      <c r="Y16" s="16">
        <v>0.997</v>
      </c>
      <c r="Z16" s="153"/>
      <c r="AA16" s="83" t="s">
        <v>80</v>
      </c>
      <c r="AB16" s="78" t="s">
        <v>80</v>
      </c>
      <c r="AC16" s="70"/>
      <c r="AD16" s="153"/>
      <c r="AE16" s="153"/>
      <c r="AF16" s="153"/>
      <c r="AG16" s="153"/>
      <c r="AH16" s="153"/>
      <c r="AI16" s="153"/>
      <c r="AJ16" s="153"/>
      <c r="AK16" s="153"/>
      <c r="AL16" s="153"/>
      <c r="AM16" s="153"/>
      <c r="AN16" s="153"/>
      <c r="AO16" s="153"/>
      <c r="AP16" s="153"/>
      <c r="AQ16" s="153"/>
      <c r="AR16" s="153"/>
      <c r="AS16" s="153"/>
      <c r="AT16" s="153"/>
      <c r="AU16" s="153"/>
    </row>
    <row r="17" spans="1:47" s="5" customFormat="1" ht="21.75" customHeight="1" x14ac:dyDescent="0.25">
      <c r="A17" s="161"/>
      <c r="B17" s="163"/>
      <c r="C17" s="59" t="s">
        <v>77</v>
      </c>
      <c r="D17" s="164"/>
      <c r="E17" s="173"/>
      <c r="F17" s="170"/>
      <c r="G17" s="13">
        <f>PERCENTILE(U17:W17,0.95)</f>
        <v>1.7985</v>
      </c>
      <c r="H17" s="154"/>
      <c r="I17" s="154"/>
      <c r="J17" s="154"/>
      <c r="K17" s="154"/>
      <c r="L17" s="154"/>
      <c r="M17" s="154"/>
      <c r="N17" s="154"/>
      <c r="O17" s="160"/>
      <c r="P17" s="160"/>
      <c r="Q17" s="160"/>
      <c r="R17" s="29">
        <v>1046</v>
      </c>
      <c r="S17" s="29">
        <v>832</v>
      </c>
      <c r="T17" s="29"/>
      <c r="U17" s="13">
        <v>1.39</v>
      </c>
      <c r="V17" s="13">
        <v>1.82</v>
      </c>
      <c r="W17" s="13"/>
      <c r="X17" s="16">
        <v>1</v>
      </c>
      <c r="Y17" s="16">
        <v>1</v>
      </c>
      <c r="Z17" s="154"/>
      <c r="AA17" s="78"/>
      <c r="AB17" s="78"/>
      <c r="AC17" s="69"/>
      <c r="AD17" s="154"/>
      <c r="AE17" s="154"/>
      <c r="AF17" s="154"/>
      <c r="AG17" s="154"/>
      <c r="AH17" s="154"/>
      <c r="AI17" s="154"/>
      <c r="AJ17" s="154"/>
      <c r="AK17" s="154"/>
      <c r="AL17" s="154"/>
      <c r="AM17" s="154"/>
      <c r="AN17" s="154"/>
      <c r="AO17" s="154"/>
      <c r="AP17" s="154"/>
      <c r="AQ17" s="154"/>
      <c r="AR17" s="154"/>
      <c r="AS17" s="154"/>
      <c r="AT17" s="154"/>
      <c r="AU17" s="154"/>
    </row>
    <row r="18" spans="1:47" s="5" customFormat="1" ht="28.5" customHeight="1" x14ac:dyDescent="0.25">
      <c r="A18" s="161">
        <v>4</v>
      </c>
      <c r="B18" s="162" t="s">
        <v>86</v>
      </c>
      <c r="C18" s="59" t="s">
        <v>82</v>
      </c>
      <c r="D18" s="162">
        <v>100</v>
      </c>
      <c r="E18" s="165" t="s">
        <v>81</v>
      </c>
      <c r="F18" s="174">
        <f>AVERAGE(PERCENTILE(R18:R22,0.95))</f>
        <v>7084.7999999999993</v>
      </c>
      <c r="G18" s="13">
        <f t="shared" ref="G18:G22" si="12">PERCENTILE(U18:W18,0.95)</f>
        <v>1.7985</v>
      </c>
      <c r="H18" s="152">
        <f>AVERAGE(MIN(X18:X22),MIN(Y18:Y22))</f>
        <v>0.49725000000000003</v>
      </c>
      <c r="I18" s="152">
        <f t="shared" ref="I18" si="13">PERCENTILE(AD18:AF18,0.95)</f>
        <v>7.0999999999999994E-2</v>
      </c>
      <c r="J18" s="152">
        <f t="shared" ref="J18" si="14">PERCENTILE(AG18:AI18,0.95)</f>
        <v>0.318</v>
      </c>
      <c r="K18" s="152">
        <f>PERCENTILE(AJ18:AN18,0.95)</f>
        <v>0.19614999999999999</v>
      </c>
      <c r="L18" s="152">
        <f>PERCENTILE(AM18:AO18,0.95)</f>
        <v>0.20200000000000001</v>
      </c>
      <c r="M18" s="152">
        <f t="shared" ref="M18" si="15">PERCENTILE(AP18:AR18,0.95)</f>
        <v>4.7E-2</v>
      </c>
      <c r="N18" s="152">
        <f t="shared" ref="N18" si="16">PERCENTILE(AS18:AU18,0.95)</f>
        <v>3.2000000000000001E-2</v>
      </c>
      <c r="O18" s="158" t="s">
        <v>90</v>
      </c>
      <c r="P18" s="158"/>
      <c r="Q18" s="158"/>
      <c r="R18" s="29">
        <v>2726</v>
      </c>
      <c r="S18" s="29"/>
      <c r="T18" s="29"/>
      <c r="U18" s="13">
        <v>1.39</v>
      </c>
      <c r="V18" s="13">
        <v>1.82</v>
      </c>
      <c r="W18" s="13"/>
      <c r="X18" s="16">
        <v>1</v>
      </c>
      <c r="Y18" s="16"/>
      <c r="Z18" s="152"/>
      <c r="AA18" s="77"/>
      <c r="AB18" s="77"/>
      <c r="AC18" s="77"/>
      <c r="AD18" s="152">
        <v>7.0999999999999994E-2</v>
      </c>
      <c r="AE18" s="152"/>
      <c r="AF18" s="152"/>
      <c r="AG18" s="152">
        <v>0.318</v>
      </c>
      <c r="AH18" s="152"/>
      <c r="AI18" s="152"/>
      <c r="AJ18" s="152">
        <v>8.5000000000000006E-2</v>
      </c>
      <c r="AK18" s="152"/>
      <c r="AL18" s="152"/>
      <c r="AM18" s="152">
        <v>0.20200000000000001</v>
      </c>
      <c r="AN18" s="152"/>
      <c r="AO18" s="152"/>
      <c r="AP18" s="152">
        <v>4.7E-2</v>
      </c>
      <c r="AQ18" s="152"/>
      <c r="AR18" s="152"/>
      <c r="AS18" s="152">
        <v>3.2000000000000001E-2</v>
      </c>
      <c r="AT18" s="152"/>
      <c r="AU18" s="152"/>
    </row>
    <row r="19" spans="1:47" s="5" customFormat="1" ht="22.5" customHeight="1" x14ac:dyDescent="0.25">
      <c r="A19" s="161"/>
      <c r="B19" s="163"/>
      <c r="C19" s="59" t="s">
        <v>83</v>
      </c>
      <c r="D19" s="163"/>
      <c r="E19" s="166"/>
      <c r="F19" s="180"/>
      <c r="G19" s="13">
        <f t="shared" si="12"/>
        <v>1.7985</v>
      </c>
      <c r="H19" s="153"/>
      <c r="I19" s="153"/>
      <c r="J19" s="153"/>
      <c r="K19" s="153"/>
      <c r="L19" s="153"/>
      <c r="M19" s="153"/>
      <c r="N19" s="153"/>
      <c r="O19" s="159"/>
      <c r="P19" s="159"/>
      <c r="Q19" s="159"/>
      <c r="R19" s="29">
        <v>5736</v>
      </c>
      <c r="S19" s="29"/>
      <c r="T19" s="29"/>
      <c r="U19" s="13">
        <v>1.39</v>
      </c>
      <c r="V19" s="13">
        <v>1.82</v>
      </c>
      <c r="W19" s="13"/>
      <c r="X19" s="16">
        <v>1</v>
      </c>
      <c r="Y19" s="16"/>
      <c r="Z19" s="153"/>
      <c r="AA19" s="82"/>
      <c r="AB19" s="82"/>
      <c r="AC19" s="82"/>
      <c r="AD19" s="153"/>
      <c r="AE19" s="153"/>
      <c r="AF19" s="153"/>
      <c r="AG19" s="153"/>
      <c r="AH19" s="153"/>
      <c r="AI19" s="153"/>
      <c r="AJ19" s="153"/>
      <c r="AK19" s="153"/>
      <c r="AL19" s="153"/>
      <c r="AM19" s="153"/>
      <c r="AN19" s="153"/>
      <c r="AO19" s="153"/>
      <c r="AP19" s="153"/>
      <c r="AQ19" s="153"/>
      <c r="AR19" s="153"/>
      <c r="AS19" s="153"/>
      <c r="AT19" s="153"/>
      <c r="AU19" s="153"/>
    </row>
    <row r="20" spans="1:47" s="5" customFormat="1" ht="22.5" customHeight="1" x14ac:dyDescent="0.25">
      <c r="A20" s="161"/>
      <c r="B20" s="163"/>
      <c r="C20" s="59" t="s">
        <v>84</v>
      </c>
      <c r="D20" s="163"/>
      <c r="E20" s="166"/>
      <c r="F20" s="180"/>
      <c r="G20" s="13">
        <f t="shared" si="12"/>
        <v>1.7985</v>
      </c>
      <c r="H20" s="153"/>
      <c r="I20" s="153"/>
      <c r="J20" s="153"/>
      <c r="K20" s="153"/>
      <c r="L20" s="153"/>
      <c r="M20" s="153"/>
      <c r="N20" s="153"/>
      <c r="O20" s="159"/>
      <c r="P20" s="159"/>
      <c r="Q20" s="159"/>
      <c r="R20" s="29">
        <v>3624</v>
      </c>
      <c r="S20" s="29"/>
      <c r="T20" s="29"/>
      <c r="U20" s="13">
        <v>1.39</v>
      </c>
      <c r="V20" s="13">
        <v>1.82</v>
      </c>
      <c r="W20" s="13"/>
      <c r="X20" s="16">
        <v>1</v>
      </c>
      <c r="Y20" s="16"/>
      <c r="Z20" s="153"/>
      <c r="AA20" s="82"/>
      <c r="AB20" s="82"/>
      <c r="AC20" s="82"/>
      <c r="AD20" s="153"/>
      <c r="AE20" s="153"/>
      <c r="AF20" s="153"/>
      <c r="AG20" s="153"/>
      <c r="AH20" s="153"/>
      <c r="AI20" s="153"/>
      <c r="AJ20" s="153"/>
      <c r="AK20" s="153"/>
      <c r="AL20" s="153"/>
      <c r="AM20" s="153"/>
      <c r="AN20" s="153"/>
      <c r="AO20" s="153"/>
      <c r="AP20" s="153"/>
      <c r="AQ20" s="153"/>
      <c r="AR20" s="153"/>
      <c r="AS20" s="153"/>
      <c r="AT20" s="153"/>
      <c r="AU20" s="153"/>
    </row>
    <row r="21" spans="1:47" s="5" customFormat="1" ht="22.5" customHeight="1" x14ac:dyDescent="0.25">
      <c r="A21" s="161"/>
      <c r="B21" s="163"/>
      <c r="C21" s="59" t="s">
        <v>85</v>
      </c>
      <c r="D21" s="163"/>
      <c r="E21" s="166"/>
      <c r="F21" s="180"/>
      <c r="G21" s="13">
        <f t="shared" si="12"/>
        <v>1.7985</v>
      </c>
      <c r="H21" s="153"/>
      <c r="I21" s="153"/>
      <c r="J21" s="153"/>
      <c r="K21" s="153"/>
      <c r="L21" s="153"/>
      <c r="M21" s="153"/>
      <c r="N21" s="153"/>
      <c r="O21" s="159"/>
      <c r="P21" s="159"/>
      <c r="Q21" s="159"/>
      <c r="R21" s="29">
        <v>2164</v>
      </c>
      <c r="S21" s="29"/>
      <c r="T21" s="29"/>
      <c r="U21" s="13">
        <v>1.39</v>
      </c>
      <c r="V21" s="13">
        <v>1.82</v>
      </c>
      <c r="W21" s="13"/>
      <c r="X21" s="16">
        <v>0.99450000000000005</v>
      </c>
      <c r="Y21" s="16"/>
      <c r="Z21" s="153"/>
      <c r="AA21" s="82" t="s">
        <v>89</v>
      </c>
      <c r="AB21" s="82"/>
      <c r="AC21" s="82"/>
      <c r="AD21" s="153"/>
      <c r="AE21" s="153"/>
      <c r="AF21" s="153"/>
      <c r="AG21" s="153"/>
      <c r="AH21" s="153"/>
      <c r="AI21" s="153"/>
      <c r="AJ21" s="153"/>
      <c r="AK21" s="153"/>
      <c r="AL21" s="153"/>
      <c r="AM21" s="153"/>
      <c r="AN21" s="153"/>
      <c r="AO21" s="153"/>
      <c r="AP21" s="153"/>
      <c r="AQ21" s="153"/>
      <c r="AR21" s="153"/>
      <c r="AS21" s="153"/>
      <c r="AT21" s="153"/>
      <c r="AU21" s="153"/>
    </row>
    <row r="22" spans="1:47" s="5" customFormat="1" ht="21.75" customHeight="1" x14ac:dyDescent="0.25">
      <c r="A22" s="161"/>
      <c r="B22" s="164"/>
      <c r="C22" s="59" t="s">
        <v>77</v>
      </c>
      <c r="D22" s="164"/>
      <c r="E22" s="167"/>
      <c r="F22" s="175"/>
      <c r="G22" s="13">
        <f t="shared" si="12"/>
        <v>1.7985</v>
      </c>
      <c r="H22" s="154"/>
      <c r="I22" s="154"/>
      <c r="J22" s="154"/>
      <c r="K22" s="154"/>
      <c r="L22" s="154"/>
      <c r="M22" s="154"/>
      <c r="N22" s="154"/>
      <c r="O22" s="160"/>
      <c r="P22" s="160"/>
      <c r="Q22" s="160"/>
      <c r="R22" s="29">
        <v>7422</v>
      </c>
      <c r="S22" s="29"/>
      <c r="T22" s="29"/>
      <c r="U22" s="13">
        <v>1.39</v>
      </c>
      <c r="V22" s="13">
        <v>1.82</v>
      </c>
      <c r="W22" s="13"/>
      <c r="X22" s="16">
        <v>1</v>
      </c>
      <c r="Y22" s="16"/>
      <c r="Z22" s="154"/>
      <c r="AA22" s="82"/>
      <c r="AB22" s="82" t="s">
        <v>80</v>
      </c>
      <c r="AC22" s="82"/>
      <c r="AD22" s="154"/>
      <c r="AE22" s="154"/>
      <c r="AF22" s="154"/>
      <c r="AG22" s="154"/>
      <c r="AH22" s="154"/>
      <c r="AI22" s="154"/>
      <c r="AJ22" s="154"/>
      <c r="AK22" s="154"/>
      <c r="AL22" s="154"/>
      <c r="AM22" s="154"/>
      <c r="AN22" s="154"/>
      <c r="AO22" s="154"/>
      <c r="AP22" s="154"/>
      <c r="AQ22" s="154"/>
      <c r="AR22" s="154"/>
      <c r="AS22" s="154"/>
      <c r="AT22" s="154"/>
      <c r="AU22" s="154"/>
    </row>
    <row r="23" spans="1:47" s="5" customFormat="1" ht="25.5" hidden="1" x14ac:dyDescent="0.25">
      <c r="A23" s="80">
        <v>7</v>
      </c>
      <c r="B23" s="72" t="s">
        <v>98</v>
      </c>
      <c r="C23" s="59"/>
      <c r="D23" s="79">
        <v>900</v>
      </c>
      <c r="E23" s="60" t="s">
        <v>64</v>
      </c>
      <c r="F23" s="29">
        <f>PERCENTILE(R23:T23,0.95)</f>
        <v>5091.2</v>
      </c>
      <c r="G23" s="13" t="e">
        <f>PERCENTILE(U23:W23,0.95)</f>
        <v>#NUM!</v>
      </c>
      <c r="H23" s="75">
        <f>AVERAGE(MIN(X23:X23),MIN(Y23:Y23))</f>
        <v>0.99930000000000008</v>
      </c>
      <c r="I23" s="75">
        <f>PERCENTILE(AD23:AF23,0.95)</f>
        <v>0.2152</v>
      </c>
      <c r="J23" s="75">
        <f>PERCENTILE(AG23:AI23,0.95)</f>
        <v>0.46405000000000002</v>
      </c>
      <c r="K23" s="85">
        <f>PERCENTILE(AJ23:AL23,0.95)</f>
        <v>1.2474999999999998E-2</v>
      </c>
      <c r="L23" s="85">
        <f>PERCENTILE(AM23:AO23,0.95)</f>
        <v>0.20599999999999999</v>
      </c>
      <c r="M23" s="75">
        <f>PERCENTILE(AP23:AR23,0.95)</f>
        <v>5.0299999999999997E-2</v>
      </c>
      <c r="N23" s="75">
        <f>PERCENTILE(AS23:AU23,0.95)</f>
        <v>3.5949999999999996E-2</v>
      </c>
      <c r="O23" s="76" t="s">
        <v>101</v>
      </c>
      <c r="P23" s="76" t="s">
        <v>100</v>
      </c>
      <c r="Q23" s="76"/>
      <c r="R23" s="29">
        <v>4848</v>
      </c>
      <c r="S23" s="29">
        <v>5104</v>
      </c>
      <c r="T23" s="29"/>
      <c r="U23" s="13"/>
      <c r="V23" s="13"/>
      <c r="W23" s="13"/>
      <c r="X23" s="75">
        <v>0.99950000000000006</v>
      </c>
      <c r="Y23" s="75">
        <v>0.99909999999999999</v>
      </c>
      <c r="Z23" s="75"/>
      <c r="AA23" s="78" t="s">
        <v>99</v>
      </c>
      <c r="AB23" s="83" t="s">
        <v>99</v>
      </c>
      <c r="AC23" s="78"/>
      <c r="AD23" s="89">
        <v>2.9000000000000001E-2</v>
      </c>
      <c r="AE23" s="89">
        <v>0.22500000000000001</v>
      </c>
      <c r="AF23" s="89"/>
      <c r="AG23" s="89">
        <v>0.44600000000000001</v>
      </c>
      <c r="AH23" s="89">
        <v>0.46500000000000002</v>
      </c>
      <c r="AI23" s="89"/>
      <c r="AJ23" s="89">
        <v>2.5000000000000001E-3</v>
      </c>
      <c r="AK23" s="89">
        <v>1.2999999999999999E-2</v>
      </c>
      <c r="AL23" s="89"/>
      <c r="AM23" s="89">
        <v>0.20599999999999999</v>
      </c>
      <c r="AN23" s="89">
        <v>0.20599999999999999</v>
      </c>
      <c r="AO23" s="89"/>
      <c r="AP23" s="89">
        <v>3.6999999999999998E-2</v>
      </c>
      <c r="AQ23" s="89">
        <v>5.0999999999999997E-2</v>
      </c>
      <c r="AR23" s="89"/>
      <c r="AS23" s="89">
        <v>3.5000000000000003E-2</v>
      </c>
      <c r="AT23" s="89">
        <v>3.5999999999999997E-2</v>
      </c>
      <c r="AU23" s="89"/>
    </row>
    <row r="24" spans="1:47" s="5" customFormat="1" ht="38.25" hidden="1" x14ac:dyDescent="0.25">
      <c r="A24" s="80">
        <v>7</v>
      </c>
      <c r="B24" s="64" t="s">
        <v>98</v>
      </c>
      <c r="C24" s="59"/>
      <c r="D24" s="86">
        <v>1000</v>
      </c>
      <c r="E24" s="81" t="s">
        <v>81</v>
      </c>
      <c r="F24" s="88">
        <f>PERCENTILE(R24:T24,0.95)</f>
        <v>19500</v>
      </c>
      <c r="G24" s="13" t="e">
        <f>PERCENTILE(U24:W24,0.95)</f>
        <v>#NUM!</v>
      </c>
      <c r="H24" s="85">
        <f>AVERAGE(MIN(X24:X24))</f>
        <v>0.99950000000000006</v>
      </c>
      <c r="I24" s="89">
        <f>PERCENTILE(AD24:AF24,0.95)</f>
        <v>0.23899999999999999</v>
      </c>
      <c r="J24" s="89">
        <f>PERCENTILE(AG24:AI24,0.95)</f>
        <v>0.45600000000000002</v>
      </c>
      <c r="K24" s="89">
        <f>PERCENTILE(AJ24:AL24,0.95)</f>
        <v>3.0000000000000001E-3</v>
      </c>
      <c r="L24" s="89">
        <f>PERCENTILE(AM24:AO24,0.95)</f>
        <v>0.20599999999999999</v>
      </c>
      <c r="M24" s="89">
        <f>PERCENTILE(AP24:AR24,0.95)</f>
        <v>3.7999999999999999E-2</v>
      </c>
      <c r="N24" s="89">
        <f>PERCENTILE(AS24:AU24,0.95)</f>
        <v>3.5000000000000003E-2</v>
      </c>
      <c r="O24" s="84" t="s">
        <v>103</v>
      </c>
      <c r="P24" s="84"/>
      <c r="Q24" s="84"/>
      <c r="R24" s="29">
        <v>19500</v>
      </c>
      <c r="S24" s="29"/>
      <c r="T24" s="29"/>
      <c r="U24" s="13"/>
      <c r="V24" s="13"/>
      <c r="W24" s="13"/>
      <c r="X24" s="85">
        <v>0.99950000000000006</v>
      </c>
      <c r="Y24" s="85"/>
      <c r="Z24" s="85"/>
      <c r="AA24" s="90" t="s">
        <v>102</v>
      </c>
      <c r="AB24" s="83"/>
      <c r="AC24" s="83"/>
      <c r="AD24" s="85">
        <v>0.23899999999999999</v>
      </c>
      <c r="AE24" s="85"/>
      <c r="AF24" s="85"/>
      <c r="AG24" s="85">
        <v>0.45600000000000002</v>
      </c>
      <c r="AH24" s="85"/>
      <c r="AI24" s="85"/>
      <c r="AJ24" s="85">
        <v>3.0000000000000001E-3</v>
      </c>
      <c r="AK24" s="85"/>
      <c r="AL24" s="85"/>
      <c r="AM24" s="85">
        <v>0.20599999999999999</v>
      </c>
      <c r="AN24" s="85"/>
      <c r="AO24" s="85"/>
      <c r="AP24" s="85">
        <v>3.7999999999999999E-2</v>
      </c>
      <c r="AQ24" s="85"/>
      <c r="AR24" s="85"/>
      <c r="AS24" s="85">
        <v>3.5000000000000003E-2</v>
      </c>
      <c r="AT24" s="85"/>
      <c r="AU24" s="85"/>
    </row>
    <row r="25" spans="1:47" s="5" customFormat="1" ht="15" customHeight="1" x14ac:dyDescent="0.25">
      <c r="A25" s="176">
        <v>10</v>
      </c>
      <c r="B25" s="162" t="s">
        <v>108</v>
      </c>
      <c r="C25" s="59" t="s">
        <v>109</v>
      </c>
      <c r="D25" s="162">
        <v>150</v>
      </c>
      <c r="E25" s="181" t="s">
        <v>64</v>
      </c>
      <c r="F25" s="168">
        <f>AVERAGE(PERCENTILE(R25:R26,0.95),PERCENTILE(S25:S26,0.95))</f>
        <v>242.97499999999999</v>
      </c>
      <c r="G25" s="13" t="e">
        <f t="shared" ref="G25" si="17">PERCENTILE(U25:W25,0.95)</f>
        <v>#NUM!</v>
      </c>
      <c r="H25" s="152">
        <f>AVERAGE(MIN(X25:X26),MIN(Y25:Y26))</f>
        <v>0.99065000000000003</v>
      </c>
      <c r="I25" s="152">
        <f t="shared" ref="I25" si="18">PERCENTILE(AD25:AF25,0.95)</f>
        <v>0.11155000000000001</v>
      </c>
      <c r="J25" s="152">
        <f t="shared" ref="J25" si="19">PERCENTILE(AG25:AI25,0.95)</f>
        <v>0.51424999999999998</v>
      </c>
      <c r="K25" s="152">
        <f>PERCENTILE(AJ25:AL25,0.95)</f>
        <v>9.6000000000000002E-2</v>
      </c>
      <c r="L25" s="152">
        <f>PERCENTILE(AM25:AO25,0.95)</f>
        <v>0.22670000000000001</v>
      </c>
      <c r="M25" s="152">
        <f t="shared" ref="M25" si="20">PERCENTILE(AP25:AR25,0.95)</f>
        <v>1.7000000000000001E-2</v>
      </c>
      <c r="N25" s="152">
        <f>PERCENTILE(AS25:AU25,0.95)</f>
        <v>3.6499999999999998E-2</v>
      </c>
      <c r="O25" s="158" t="s">
        <v>112</v>
      </c>
      <c r="P25" s="158" t="s">
        <v>113</v>
      </c>
      <c r="Q25" s="158"/>
      <c r="R25" s="29">
        <v>205</v>
      </c>
      <c r="S25" s="29">
        <v>283</v>
      </c>
      <c r="T25" s="29"/>
      <c r="U25" s="13"/>
      <c r="V25" s="13"/>
      <c r="W25" s="13"/>
      <c r="X25" s="16">
        <v>0.98409999999999997</v>
      </c>
      <c r="Y25" s="16">
        <v>0.99990000000000001</v>
      </c>
      <c r="Z25" s="16"/>
      <c r="AA25" s="155" t="s">
        <v>114</v>
      </c>
      <c r="AB25" s="155"/>
      <c r="AC25" s="155"/>
      <c r="AD25" s="152">
        <v>0.114</v>
      </c>
      <c r="AE25" s="152">
        <v>6.5000000000000002E-2</v>
      </c>
      <c r="AF25" s="152"/>
      <c r="AG25" s="152">
        <v>0.5</v>
      </c>
      <c r="AH25" s="152">
        <v>0.51500000000000001</v>
      </c>
      <c r="AI25" s="152"/>
      <c r="AJ25" s="152">
        <v>9.6000000000000002E-2</v>
      </c>
      <c r="AK25" s="152">
        <v>9.6000000000000002E-2</v>
      </c>
      <c r="AL25" s="152"/>
      <c r="AM25" s="152">
        <v>0.221</v>
      </c>
      <c r="AN25" s="152">
        <v>0.22700000000000001</v>
      </c>
      <c r="AO25" s="152"/>
      <c r="AP25" s="152">
        <v>1.7000000000000001E-2</v>
      </c>
      <c r="AQ25" s="152">
        <v>1.7000000000000001E-2</v>
      </c>
      <c r="AR25" s="152"/>
      <c r="AS25" s="152">
        <v>3.6999999999999998E-2</v>
      </c>
      <c r="AT25" s="152">
        <v>2.7E-2</v>
      </c>
      <c r="AU25" s="152"/>
    </row>
    <row r="26" spans="1:47" s="5" customFormat="1" ht="15" customHeight="1" x14ac:dyDescent="0.25">
      <c r="A26" s="177"/>
      <c r="B26" s="163"/>
      <c r="C26" s="59" t="s">
        <v>110</v>
      </c>
      <c r="D26" s="163"/>
      <c r="E26" s="182"/>
      <c r="F26" s="170"/>
      <c r="G26" s="13"/>
      <c r="H26" s="154"/>
      <c r="I26" s="154"/>
      <c r="J26" s="154"/>
      <c r="K26" s="154"/>
      <c r="L26" s="154"/>
      <c r="M26" s="154"/>
      <c r="N26" s="154"/>
      <c r="O26" s="160"/>
      <c r="P26" s="160"/>
      <c r="Q26" s="160"/>
      <c r="R26" s="29">
        <v>205</v>
      </c>
      <c r="S26" s="29">
        <v>242</v>
      </c>
      <c r="T26" s="29"/>
      <c r="U26" s="13"/>
      <c r="V26" s="13"/>
      <c r="W26" s="13"/>
      <c r="X26" s="16">
        <v>0.98360000000000003</v>
      </c>
      <c r="Y26" s="16">
        <v>0.99770000000000003</v>
      </c>
      <c r="Z26" s="16"/>
      <c r="AA26" s="156"/>
      <c r="AB26" s="156"/>
      <c r="AC26" s="156"/>
      <c r="AD26" s="154"/>
      <c r="AE26" s="154"/>
      <c r="AF26" s="154"/>
      <c r="AG26" s="154"/>
      <c r="AH26" s="154"/>
      <c r="AI26" s="154"/>
      <c r="AJ26" s="154"/>
      <c r="AK26" s="154"/>
      <c r="AL26" s="154"/>
      <c r="AM26" s="154"/>
      <c r="AN26" s="154"/>
      <c r="AO26" s="154"/>
      <c r="AP26" s="154"/>
      <c r="AQ26" s="154"/>
      <c r="AR26" s="154"/>
      <c r="AS26" s="154"/>
      <c r="AT26" s="154"/>
      <c r="AU26" s="154"/>
    </row>
    <row r="27" spans="1:47" s="5" customFormat="1" ht="15" customHeight="1" x14ac:dyDescent="0.25">
      <c r="A27" s="176">
        <v>10</v>
      </c>
      <c r="B27" s="162" t="s">
        <v>108</v>
      </c>
      <c r="C27" s="59" t="s">
        <v>109</v>
      </c>
      <c r="D27" s="162">
        <v>200</v>
      </c>
      <c r="E27" s="165" t="s">
        <v>64</v>
      </c>
      <c r="F27" s="168">
        <f>AVERAGE(PERCENTILE(R27:R28,0.95))</f>
        <v>235.45</v>
      </c>
      <c r="G27" s="13" t="e">
        <f t="shared" ref="G27" si="21">PERCENTILE(U27:W27,0.95)</f>
        <v>#NUM!</v>
      </c>
      <c r="H27" s="178">
        <f>AVERAGE(MIN(X27:X28),MIN(Y27:Y28))</f>
        <v>0.41604999999999998</v>
      </c>
      <c r="I27" s="152">
        <f t="shared" ref="I27" si="22">PERCENTILE(AD27:AF27,0.95)</f>
        <v>0.13</v>
      </c>
      <c r="J27" s="152">
        <f t="shared" ref="J27" si="23">PERCENTILE(AG27:AI27,0.95)</f>
        <v>0.499</v>
      </c>
      <c r="K27" s="152">
        <f>PERCENTILE(AJ27:AL27,0.95)</f>
        <v>0.109</v>
      </c>
      <c r="L27" s="152">
        <f>PERCENTILE(AM27:AO27,0.95)</f>
        <v>0.219</v>
      </c>
      <c r="M27" s="152">
        <f t="shared" ref="M27" si="24">PERCENTILE(AP27:AR27,0.95)</f>
        <v>2.1000000000000001E-2</v>
      </c>
      <c r="N27" s="152">
        <f>PERCENTILE(AS27:AU27,0.95)</f>
        <v>3.6999999999999998E-2</v>
      </c>
      <c r="O27" s="158" t="s">
        <v>115</v>
      </c>
      <c r="P27" s="158"/>
      <c r="Q27" s="158"/>
      <c r="R27" s="29">
        <v>237</v>
      </c>
      <c r="S27" s="29"/>
      <c r="T27" s="29"/>
      <c r="U27" s="13"/>
      <c r="V27" s="13"/>
      <c r="W27" s="13"/>
      <c r="X27" s="16">
        <v>0.83209999999999995</v>
      </c>
      <c r="Y27" s="16"/>
      <c r="Z27" s="16"/>
      <c r="AA27" s="155" t="s">
        <v>111</v>
      </c>
      <c r="AB27" s="155"/>
      <c r="AC27" s="155"/>
      <c r="AD27" s="152">
        <v>0.13</v>
      </c>
      <c r="AE27" s="152"/>
      <c r="AF27" s="152"/>
      <c r="AG27" s="152">
        <v>0.499</v>
      </c>
      <c r="AH27" s="152"/>
      <c r="AI27" s="152"/>
      <c r="AJ27" s="152">
        <v>0.109</v>
      </c>
      <c r="AK27" s="152"/>
      <c r="AL27" s="152"/>
      <c r="AM27" s="152">
        <v>0.219</v>
      </c>
      <c r="AN27" s="152"/>
      <c r="AO27" s="152"/>
      <c r="AP27" s="152">
        <v>2.1000000000000001E-2</v>
      </c>
      <c r="AQ27" s="152"/>
      <c r="AR27" s="152"/>
      <c r="AS27" s="152">
        <v>3.6999999999999998E-2</v>
      </c>
      <c r="AT27" s="152"/>
      <c r="AU27" s="152"/>
    </row>
    <row r="28" spans="1:47" s="5" customFormat="1" ht="15" customHeight="1" x14ac:dyDescent="0.25">
      <c r="A28" s="177"/>
      <c r="B28" s="163"/>
      <c r="C28" s="59" t="s">
        <v>110</v>
      </c>
      <c r="D28" s="163"/>
      <c r="E28" s="167"/>
      <c r="F28" s="170"/>
      <c r="G28" s="13"/>
      <c r="H28" s="179"/>
      <c r="I28" s="154"/>
      <c r="J28" s="154"/>
      <c r="K28" s="154"/>
      <c r="L28" s="154"/>
      <c r="M28" s="154"/>
      <c r="N28" s="154"/>
      <c r="O28" s="160"/>
      <c r="P28" s="160"/>
      <c r="Q28" s="160"/>
      <c r="R28" s="29">
        <v>206</v>
      </c>
      <c r="S28" s="29"/>
      <c r="T28" s="29"/>
      <c r="U28" s="13"/>
      <c r="V28" s="13"/>
      <c r="W28" s="13"/>
      <c r="X28" s="16">
        <v>0.99680000000000002</v>
      </c>
      <c r="Y28" s="16"/>
      <c r="Z28" s="16"/>
      <c r="AA28" s="156"/>
      <c r="AB28" s="156"/>
      <c r="AC28" s="156"/>
      <c r="AD28" s="153"/>
      <c r="AE28" s="153"/>
      <c r="AF28" s="153"/>
      <c r="AG28" s="153"/>
      <c r="AH28" s="153"/>
      <c r="AI28" s="153"/>
      <c r="AJ28" s="153"/>
      <c r="AK28" s="153"/>
      <c r="AL28" s="153"/>
      <c r="AM28" s="153"/>
      <c r="AN28" s="153"/>
      <c r="AO28" s="153"/>
      <c r="AP28" s="154"/>
      <c r="AQ28" s="154"/>
      <c r="AR28" s="154"/>
      <c r="AS28" s="154"/>
      <c r="AT28" s="154"/>
      <c r="AU28" s="154"/>
    </row>
    <row r="29" spans="1:47" s="5" customFormat="1" ht="21.75" customHeight="1" x14ac:dyDescent="0.25">
      <c r="A29" s="161">
        <v>12</v>
      </c>
      <c r="B29" s="162" t="s">
        <v>104</v>
      </c>
      <c r="C29" s="59" t="s">
        <v>87</v>
      </c>
      <c r="D29" s="162">
        <v>600</v>
      </c>
      <c r="E29" s="171" t="s">
        <v>64</v>
      </c>
      <c r="F29" s="168">
        <f>AVERAGE(PERCENTILE(R29:R30,0.95),PERCENTILE(S29:S30,0.95))</f>
        <v>1535.3249999999998</v>
      </c>
      <c r="G29" s="13" t="e">
        <f t="shared" ref="G29:G30" si="25">PERCENTILE(U29:W29,0.95)</f>
        <v>#NUM!</v>
      </c>
      <c r="H29" s="152">
        <f>AVERAGE(MIN(X29:X30),MIN(Y29:Y30))</f>
        <v>1</v>
      </c>
      <c r="I29" s="152">
        <f t="shared" ref="I29" si="26">PERCENTILE(AD29:AF29,0.95)</f>
        <v>0.34379999999999999</v>
      </c>
      <c r="J29" s="152">
        <f t="shared" ref="J29" si="27">PERCENTILE(AG29:AI29,0.95)</f>
        <v>0.64560000000000006</v>
      </c>
      <c r="K29" s="152">
        <f>PERCENTILE(AJ29:AL29,0.95)</f>
        <v>2.9750000000000002E-3</v>
      </c>
      <c r="L29" s="152">
        <f>PERCENTILE(AM29:AO29,0.95)</f>
        <v>0.22600000000000001</v>
      </c>
      <c r="M29" s="152">
        <f t="shared" ref="M29" si="28">PERCENTILE(AP29:AR29,0.95)</f>
        <v>3.7999999999999999E-2</v>
      </c>
      <c r="N29" s="152">
        <f>PERCENTILE(AS29:AU29,0.95)</f>
        <v>0.03</v>
      </c>
      <c r="O29" s="158" t="s">
        <v>105</v>
      </c>
      <c r="P29" s="158" t="s">
        <v>106</v>
      </c>
      <c r="Q29" s="158"/>
      <c r="R29" s="29">
        <v>1332</v>
      </c>
      <c r="S29" s="29">
        <v>1864</v>
      </c>
      <c r="T29" s="29"/>
      <c r="U29" s="13"/>
      <c r="V29" s="13"/>
      <c r="W29" s="13"/>
      <c r="X29" s="152">
        <v>1</v>
      </c>
      <c r="Y29" s="152">
        <v>1</v>
      </c>
      <c r="Z29" s="152"/>
      <c r="AA29" s="155"/>
      <c r="AB29" s="155"/>
      <c r="AC29" s="78"/>
      <c r="AD29" s="152">
        <v>0.34</v>
      </c>
      <c r="AE29" s="152">
        <v>0.34399999999999997</v>
      </c>
      <c r="AF29" s="152"/>
      <c r="AG29" s="152">
        <v>0.6</v>
      </c>
      <c r="AH29" s="152">
        <v>0.64800000000000002</v>
      </c>
      <c r="AI29" s="152"/>
      <c r="AJ29" s="152">
        <v>3.0000000000000001E-3</v>
      </c>
      <c r="AK29" s="152">
        <v>2.5000000000000001E-3</v>
      </c>
      <c r="AL29" s="152"/>
      <c r="AM29" s="152">
        <v>0.22600000000000001</v>
      </c>
      <c r="AN29" s="152">
        <v>0.22600000000000001</v>
      </c>
      <c r="AO29" s="152"/>
      <c r="AP29" s="152">
        <v>3.7999999999999999E-2</v>
      </c>
      <c r="AQ29" s="152">
        <v>3.7999999999999999E-2</v>
      </c>
      <c r="AR29" s="152"/>
      <c r="AS29" s="152">
        <v>0.03</v>
      </c>
      <c r="AT29" s="152">
        <v>0.03</v>
      </c>
      <c r="AU29" s="152"/>
    </row>
    <row r="30" spans="1:47" s="5" customFormat="1" ht="47.25" customHeight="1" x14ac:dyDescent="0.25">
      <c r="A30" s="161"/>
      <c r="B30" s="164"/>
      <c r="C30" s="59" t="s">
        <v>88</v>
      </c>
      <c r="D30" s="164"/>
      <c r="E30" s="173"/>
      <c r="F30" s="170"/>
      <c r="G30" s="13" t="e">
        <f t="shared" si="25"/>
        <v>#NUM!</v>
      </c>
      <c r="H30" s="153"/>
      <c r="I30" s="154"/>
      <c r="J30" s="154"/>
      <c r="K30" s="154"/>
      <c r="L30" s="154"/>
      <c r="M30" s="154"/>
      <c r="N30" s="154"/>
      <c r="O30" s="160"/>
      <c r="P30" s="160"/>
      <c r="Q30" s="160"/>
      <c r="R30" s="29">
        <v>393</v>
      </c>
      <c r="S30" s="29">
        <v>296</v>
      </c>
      <c r="T30" s="29"/>
      <c r="U30" s="13"/>
      <c r="V30" s="13"/>
      <c r="W30" s="13"/>
      <c r="X30" s="154"/>
      <c r="Y30" s="154"/>
      <c r="Z30" s="154"/>
      <c r="AA30" s="157"/>
      <c r="AB30" s="157"/>
      <c r="AC30" s="61"/>
      <c r="AD30" s="154"/>
      <c r="AE30" s="154"/>
      <c r="AF30" s="154"/>
      <c r="AG30" s="154"/>
      <c r="AH30" s="154"/>
      <c r="AI30" s="154"/>
      <c r="AJ30" s="154"/>
      <c r="AK30" s="154"/>
      <c r="AL30" s="154"/>
      <c r="AM30" s="154"/>
      <c r="AN30" s="154"/>
      <c r="AO30" s="154"/>
      <c r="AP30" s="154"/>
      <c r="AQ30" s="154"/>
      <c r="AR30" s="154"/>
      <c r="AS30" s="154"/>
      <c r="AT30" s="154"/>
      <c r="AU30" s="154"/>
    </row>
    <row r="31" spans="1:47" s="5" customFormat="1" ht="21.75" customHeight="1" x14ac:dyDescent="0.25">
      <c r="A31" s="161">
        <v>12</v>
      </c>
      <c r="B31" s="162" t="s">
        <v>104</v>
      </c>
      <c r="C31" s="59" t="s">
        <v>87</v>
      </c>
      <c r="D31" s="162">
        <v>650</v>
      </c>
      <c r="E31" s="171" t="s">
        <v>64</v>
      </c>
      <c r="F31" s="168">
        <f>AVERAGE(PERCENTILE(R31:R32,0.95),PERCENTILE(S31:S32,0.95))</f>
        <v>4697.6499999999996</v>
      </c>
      <c r="G31" s="13" t="e">
        <f t="shared" ref="G31:G32" si="29">PERCENTILE(U31:W31,0.95)</f>
        <v>#NUM!</v>
      </c>
      <c r="H31" s="152">
        <f>AVERAGE(MIN(X31:X32),MIN(Y31:Y32))</f>
        <v>0.98624999999999996</v>
      </c>
      <c r="I31" s="152">
        <f t="shared" ref="I31" si="30">PERCENTILE(AD31:AF31,0.95)</f>
        <v>0.39970000000000006</v>
      </c>
      <c r="J31" s="152">
        <f t="shared" ref="J31" si="31">PERCENTILE(AG31:AI31,0.95)</f>
        <v>0.69794999999999996</v>
      </c>
      <c r="K31" s="152">
        <f t="shared" ref="K31" si="32">PERCENTILE(AJ31:AL31,0.95)</f>
        <v>2.9750000000000002E-3</v>
      </c>
      <c r="L31" s="152">
        <f t="shared" ref="L31" si="33">PERCENTILE(AM31:AO31,0.95)</f>
        <v>0.2336</v>
      </c>
      <c r="M31" s="152">
        <f t="shared" ref="M31" si="34">PERCENTILE(AP31:AR31,0.95)</f>
        <v>4.6350000000000002E-2</v>
      </c>
      <c r="N31" s="152">
        <f t="shared" ref="N31" si="35">PERCENTILE(AS31:AU31,0.95)</f>
        <v>3.5749999999999997E-2</v>
      </c>
      <c r="O31" s="158" t="s">
        <v>117</v>
      </c>
      <c r="P31" s="158" t="s">
        <v>118</v>
      </c>
      <c r="Q31" s="158"/>
      <c r="R31" s="29">
        <v>4490</v>
      </c>
      <c r="S31" s="29">
        <v>5323</v>
      </c>
      <c r="T31" s="29"/>
      <c r="U31" s="13"/>
      <c r="V31" s="13"/>
      <c r="W31" s="13"/>
      <c r="X31" s="16">
        <v>0.99439999999999995</v>
      </c>
      <c r="Y31" s="16">
        <v>0.97809999999999997</v>
      </c>
      <c r="Z31" s="152"/>
      <c r="AA31" s="155" t="s">
        <v>107</v>
      </c>
      <c r="AB31" s="155" t="s">
        <v>107</v>
      </c>
      <c r="AC31" s="90"/>
      <c r="AD31" s="152">
        <v>0.33700000000000002</v>
      </c>
      <c r="AE31" s="152">
        <v>0.40300000000000002</v>
      </c>
      <c r="AF31" s="152"/>
      <c r="AG31" s="152">
        <v>0.67800000000000005</v>
      </c>
      <c r="AH31" s="152">
        <v>0.69899999999999995</v>
      </c>
      <c r="AI31" s="152"/>
      <c r="AJ31" s="152">
        <v>3.0000000000000001E-3</v>
      </c>
      <c r="AK31" s="152">
        <v>2.5000000000000001E-3</v>
      </c>
      <c r="AL31" s="152"/>
      <c r="AM31" s="152">
        <v>0.22600000000000001</v>
      </c>
      <c r="AN31" s="152">
        <v>0.23400000000000001</v>
      </c>
      <c r="AO31" s="152"/>
      <c r="AP31" s="152">
        <v>3.4000000000000002E-2</v>
      </c>
      <c r="AQ31" s="152">
        <v>4.7E-2</v>
      </c>
      <c r="AR31" s="152"/>
      <c r="AS31" s="152">
        <v>3.1E-2</v>
      </c>
      <c r="AT31" s="152">
        <v>3.5999999999999997E-2</v>
      </c>
      <c r="AU31" s="152"/>
    </row>
    <row r="32" spans="1:47" s="5" customFormat="1" ht="47.25" customHeight="1" x14ac:dyDescent="0.25">
      <c r="A32" s="161"/>
      <c r="B32" s="164"/>
      <c r="C32" s="59" t="s">
        <v>88</v>
      </c>
      <c r="D32" s="164"/>
      <c r="E32" s="173"/>
      <c r="F32" s="170"/>
      <c r="G32" s="13" t="e">
        <f t="shared" si="29"/>
        <v>#NUM!</v>
      </c>
      <c r="H32" s="153"/>
      <c r="I32" s="154"/>
      <c r="J32" s="154"/>
      <c r="K32" s="154"/>
      <c r="L32" s="154"/>
      <c r="M32" s="154"/>
      <c r="N32" s="154"/>
      <c r="O32" s="160"/>
      <c r="P32" s="160"/>
      <c r="Q32" s="160"/>
      <c r="R32" s="29">
        <v>635</v>
      </c>
      <c r="S32" s="29">
        <v>824</v>
      </c>
      <c r="T32" s="29"/>
      <c r="U32" s="13"/>
      <c r="V32" s="13"/>
      <c r="W32" s="13"/>
      <c r="X32" s="91">
        <v>0.999</v>
      </c>
      <c r="Y32" s="91">
        <v>0.99409999999999998</v>
      </c>
      <c r="Z32" s="154"/>
      <c r="AA32" s="157"/>
      <c r="AB32" s="157"/>
      <c r="AC32" s="61"/>
      <c r="AD32" s="154"/>
      <c r="AE32" s="154"/>
      <c r="AF32" s="154"/>
      <c r="AG32" s="154"/>
      <c r="AH32" s="154"/>
      <c r="AI32" s="154"/>
      <c r="AJ32" s="154"/>
      <c r="AK32" s="154"/>
      <c r="AL32" s="154"/>
      <c r="AM32" s="154"/>
      <c r="AN32" s="154"/>
      <c r="AO32" s="154"/>
      <c r="AP32" s="154"/>
      <c r="AQ32" s="154"/>
      <c r="AR32" s="154"/>
      <c r="AS32" s="154"/>
      <c r="AT32" s="154"/>
      <c r="AU32" s="154"/>
    </row>
    <row r="33" spans="1:47" s="5" customFormat="1" ht="21.75" customHeight="1" x14ac:dyDescent="0.25">
      <c r="A33" s="161">
        <v>12</v>
      </c>
      <c r="B33" s="162" t="s">
        <v>104</v>
      </c>
      <c r="C33" s="59" t="s">
        <v>87</v>
      </c>
      <c r="D33" s="162">
        <v>700</v>
      </c>
      <c r="E33" s="165" t="s">
        <v>81</v>
      </c>
      <c r="F33" s="174">
        <f>AVERAGE(PERCENTILE(R33:R34,0.95))</f>
        <v>7999.25</v>
      </c>
      <c r="G33" s="13" t="e">
        <f t="shared" ref="G33:G38" si="36">PERCENTILE(U33:W33,0.95)</f>
        <v>#NUM!</v>
      </c>
      <c r="H33" s="152">
        <f>AVERAGE(MIN(X33:X34),MIN(Y33:Y34))</f>
        <v>0.4869</v>
      </c>
      <c r="I33" s="152">
        <f t="shared" ref="I33" si="37">PERCENTILE(AD33:AF33,0.95)</f>
        <v>0.38400000000000001</v>
      </c>
      <c r="J33" s="152">
        <f t="shared" ref="J33" si="38">PERCENTILE(AG33:AI33,0.95)</f>
        <v>0.68500000000000005</v>
      </c>
      <c r="K33" s="152">
        <f t="shared" ref="K33" si="39">PERCENTILE(AJ33:AL33,0.95)</f>
        <v>2.5000000000000001E-3</v>
      </c>
      <c r="L33" s="152">
        <f t="shared" ref="L33" si="40">PERCENTILE(AM33:AO33,0.95)</f>
        <v>0.22600000000000001</v>
      </c>
      <c r="M33" s="152">
        <f t="shared" ref="M33" si="41">PERCENTILE(AP33:AR33,0.95)</f>
        <v>3.7999999999999999E-2</v>
      </c>
      <c r="N33" s="152">
        <f t="shared" ref="N33" si="42">PERCENTILE(AS33:AU33,0.95)</f>
        <v>0.03</v>
      </c>
      <c r="O33" s="158" t="s">
        <v>116</v>
      </c>
      <c r="P33" s="158"/>
      <c r="Q33" s="158"/>
      <c r="R33" s="29">
        <v>8388</v>
      </c>
      <c r="S33" s="29"/>
      <c r="T33" s="29"/>
      <c r="U33" s="13"/>
      <c r="V33" s="13"/>
      <c r="W33" s="13"/>
      <c r="X33" s="16">
        <v>0.9738</v>
      </c>
      <c r="Y33" s="152"/>
      <c r="Z33" s="152"/>
      <c r="AA33" s="155" t="s">
        <v>107</v>
      </c>
      <c r="AB33" s="155"/>
      <c r="AC33" s="87"/>
      <c r="AD33" s="152">
        <v>0.38400000000000001</v>
      </c>
      <c r="AE33" s="152"/>
      <c r="AF33" s="152"/>
      <c r="AG33" s="152">
        <v>0.68500000000000005</v>
      </c>
      <c r="AH33" s="152"/>
      <c r="AI33" s="152"/>
      <c r="AJ33" s="152">
        <v>2.5000000000000001E-3</v>
      </c>
      <c r="AK33" s="152"/>
      <c r="AL33" s="152"/>
      <c r="AM33" s="152">
        <v>0.22600000000000001</v>
      </c>
      <c r="AN33" s="152"/>
      <c r="AO33" s="152"/>
      <c r="AP33" s="152">
        <v>3.7999999999999999E-2</v>
      </c>
      <c r="AQ33" s="152"/>
      <c r="AR33" s="152"/>
      <c r="AS33" s="152">
        <v>0.03</v>
      </c>
      <c r="AT33" s="152"/>
      <c r="AU33" s="152"/>
    </row>
    <row r="34" spans="1:47" s="5" customFormat="1" ht="47.25" customHeight="1" x14ac:dyDescent="0.25">
      <c r="A34" s="161"/>
      <c r="B34" s="164"/>
      <c r="C34" s="59" t="s">
        <v>88</v>
      </c>
      <c r="D34" s="164"/>
      <c r="E34" s="167"/>
      <c r="F34" s="175"/>
      <c r="G34" s="13" t="e">
        <f t="shared" si="36"/>
        <v>#NUM!</v>
      </c>
      <c r="H34" s="153"/>
      <c r="I34" s="154"/>
      <c r="J34" s="154"/>
      <c r="K34" s="154"/>
      <c r="L34" s="154"/>
      <c r="M34" s="154"/>
      <c r="N34" s="154"/>
      <c r="O34" s="160"/>
      <c r="P34" s="160"/>
      <c r="Q34" s="160"/>
      <c r="R34" s="29">
        <v>613</v>
      </c>
      <c r="S34" s="29"/>
      <c r="T34" s="29"/>
      <c r="U34" s="13"/>
      <c r="V34" s="13"/>
      <c r="W34" s="13"/>
      <c r="X34" s="91">
        <v>0.99299999999999999</v>
      </c>
      <c r="Y34" s="154"/>
      <c r="Z34" s="154"/>
      <c r="AA34" s="157"/>
      <c r="AB34" s="157"/>
      <c r="AC34" s="61"/>
      <c r="AD34" s="154"/>
      <c r="AE34" s="154"/>
      <c r="AF34" s="154"/>
      <c r="AG34" s="154"/>
      <c r="AH34" s="154"/>
      <c r="AI34" s="154"/>
      <c r="AJ34" s="154"/>
      <c r="AK34" s="154"/>
      <c r="AL34" s="154"/>
      <c r="AM34" s="154"/>
      <c r="AN34" s="154"/>
      <c r="AO34" s="154"/>
      <c r="AP34" s="154"/>
      <c r="AQ34" s="154"/>
      <c r="AR34" s="154"/>
      <c r="AS34" s="154"/>
      <c r="AT34" s="154"/>
      <c r="AU34" s="154"/>
    </row>
    <row r="35" spans="1:47" s="5" customFormat="1" ht="21.75" customHeight="1" x14ac:dyDescent="0.25">
      <c r="A35" s="161">
        <v>12</v>
      </c>
      <c r="B35" s="162" t="s">
        <v>122</v>
      </c>
      <c r="C35" s="59" t="s">
        <v>123</v>
      </c>
      <c r="D35" s="162">
        <v>20</v>
      </c>
      <c r="E35" s="171" t="s">
        <v>64</v>
      </c>
      <c r="F35" s="168">
        <f>AVERAGE(PERCENTILE(R35:R36,0.95))</f>
        <v>1285.05</v>
      </c>
      <c r="G35" s="13" t="e">
        <f t="shared" si="36"/>
        <v>#NUM!</v>
      </c>
      <c r="H35" s="152">
        <f>AVERAGE(MIN(X35:X36),MIN(Y35:Y36))</f>
        <v>0.5</v>
      </c>
      <c r="I35" s="152">
        <f t="shared" ref="I35" si="43">PERCENTILE(AD35:AF35,0.95)</f>
        <v>1.4999999999999999E-2</v>
      </c>
      <c r="J35" s="152">
        <f t="shared" ref="J35" si="44">PERCENTILE(AG35:AI35,0.95)</f>
        <v>0.36599999999999999</v>
      </c>
      <c r="K35" s="152" t="e">
        <f>PERCENTILE(AJ35:AL35,0.95)</f>
        <v>#NUM!</v>
      </c>
      <c r="L35" s="152" t="e">
        <f>PERCENTILE(AM35:AO35,0.95)</f>
        <v>#NUM!</v>
      </c>
      <c r="M35" s="152">
        <f t="shared" ref="M35" si="45">PERCENTILE(AP35:AR35,0.95)</f>
        <v>0.40200000000000002</v>
      </c>
      <c r="N35" s="152">
        <f>PERCENTILE(AS35:AU35,0.95)</f>
        <v>4.4999999999999998E-2</v>
      </c>
      <c r="O35" s="158" t="s">
        <v>126</v>
      </c>
      <c r="P35" s="158"/>
      <c r="Q35" s="158"/>
      <c r="R35" s="29">
        <v>1332</v>
      </c>
      <c r="S35" s="29"/>
      <c r="T35" s="29"/>
      <c r="U35" s="13"/>
      <c r="V35" s="13"/>
      <c r="W35" s="13"/>
      <c r="X35" s="152">
        <v>1</v>
      </c>
      <c r="Y35" s="152"/>
      <c r="Z35" s="152"/>
      <c r="AA35" s="155"/>
      <c r="AB35" s="155"/>
      <c r="AC35" s="93"/>
      <c r="AD35" s="152">
        <v>1.4999999999999999E-2</v>
      </c>
      <c r="AE35" s="152"/>
      <c r="AF35" s="152"/>
      <c r="AG35" s="152">
        <v>0.36599999999999999</v>
      </c>
      <c r="AH35" s="152"/>
      <c r="AI35" s="152"/>
      <c r="AJ35" s="152"/>
      <c r="AK35" s="152"/>
      <c r="AL35" s="152"/>
      <c r="AM35" s="152"/>
      <c r="AN35" s="152"/>
      <c r="AO35" s="152"/>
      <c r="AP35" s="152">
        <v>0.40200000000000002</v>
      </c>
      <c r="AQ35" s="152"/>
      <c r="AR35" s="152"/>
      <c r="AS35" s="152">
        <v>4.4999999999999998E-2</v>
      </c>
      <c r="AT35" s="152"/>
      <c r="AU35" s="152"/>
    </row>
    <row r="36" spans="1:47" s="5" customFormat="1" ht="47.25" customHeight="1" x14ac:dyDescent="0.25">
      <c r="A36" s="161"/>
      <c r="B36" s="164"/>
      <c r="C36" s="59" t="s">
        <v>124</v>
      </c>
      <c r="D36" s="164"/>
      <c r="E36" s="173"/>
      <c r="F36" s="170"/>
      <c r="G36" s="13" t="e">
        <f t="shared" si="36"/>
        <v>#NUM!</v>
      </c>
      <c r="H36" s="153"/>
      <c r="I36" s="154"/>
      <c r="J36" s="154"/>
      <c r="K36" s="154"/>
      <c r="L36" s="154"/>
      <c r="M36" s="154"/>
      <c r="N36" s="154"/>
      <c r="O36" s="160"/>
      <c r="P36" s="160"/>
      <c r="Q36" s="160"/>
      <c r="R36" s="29">
        <v>393</v>
      </c>
      <c r="S36" s="29"/>
      <c r="T36" s="29"/>
      <c r="U36" s="13"/>
      <c r="V36" s="13"/>
      <c r="W36" s="13"/>
      <c r="X36" s="154"/>
      <c r="Y36" s="154"/>
      <c r="Z36" s="154"/>
      <c r="AA36" s="157"/>
      <c r="AB36" s="157"/>
      <c r="AC36" s="61"/>
      <c r="AD36" s="154"/>
      <c r="AE36" s="154"/>
      <c r="AF36" s="154"/>
      <c r="AG36" s="154"/>
      <c r="AH36" s="154"/>
      <c r="AI36" s="154"/>
      <c r="AJ36" s="154"/>
      <c r="AK36" s="154"/>
      <c r="AL36" s="154"/>
      <c r="AM36" s="154"/>
      <c r="AN36" s="154"/>
      <c r="AO36" s="154"/>
      <c r="AP36" s="154"/>
      <c r="AQ36" s="154"/>
      <c r="AR36" s="154"/>
      <c r="AS36" s="154"/>
      <c r="AT36" s="154"/>
      <c r="AU36" s="154"/>
    </row>
    <row r="37" spans="1:47" s="5" customFormat="1" ht="21.75" customHeight="1" x14ac:dyDescent="0.25">
      <c r="A37" s="161">
        <v>12</v>
      </c>
      <c r="B37" s="162" t="s">
        <v>122</v>
      </c>
      <c r="C37" s="59" t="s">
        <v>123</v>
      </c>
      <c r="D37" s="162">
        <v>30</v>
      </c>
      <c r="E37" s="171" t="s">
        <v>64</v>
      </c>
      <c r="F37" s="168">
        <f>AVERAGE(PERCENTILE(R37:R38,0.95),PERCENTILE(S37:S38,0.95))</f>
        <v>28206.75</v>
      </c>
      <c r="G37" s="13" t="e">
        <f t="shared" si="36"/>
        <v>#NUM!</v>
      </c>
      <c r="H37" s="152">
        <f>AVERAGE(MIN(X37:X38),MIN(Y37:Y38))</f>
        <v>0.99964999999999993</v>
      </c>
      <c r="I37" s="152">
        <f t="shared" ref="I37" si="46">PERCENTILE(AD37:AF37,0.95)</f>
        <v>2.095E-2</v>
      </c>
      <c r="J37" s="152">
        <f t="shared" ref="J37" si="47">PERCENTILE(AG37:AI37,0.95)</f>
        <v>0.38</v>
      </c>
      <c r="K37" s="152" t="e">
        <f t="shared" ref="K37" si="48">PERCENTILE(AJ37:AL37,0.95)</f>
        <v>#NUM!</v>
      </c>
      <c r="L37" s="152" t="e">
        <f t="shared" ref="L37" si="49">PERCENTILE(AM37:AO37,0.95)</f>
        <v>#NUM!</v>
      </c>
      <c r="M37" s="152">
        <f t="shared" ref="M37" si="50">PERCENTILE(AP37:AR37,0.95)</f>
        <v>0.50585000000000002</v>
      </c>
      <c r="N37" s="152">
        <f t="shared" ref="N37" si="51">PERCENTILE(AS37:AU37,0.95)</f>
        <v>4.4999999999999998E-2</v>
      </c>
      <c r="O37" s="158" t="s">
        <v>128</v>
      </c>
      <c r="P37" s="158" t="s">
        <v>127</v>
      </c>
      <c r="Q37" s="158"/>
      <c r="R37" s="29">
        <v>54</v>
      </c>
      <c r="S37" s="29">
        <v>53</v>
      </c>
      <c r="T37" s="29"/>
      <c r="U37" s="13"/>
      <c r="V37" s="13"/>
      <c r="W37" s="13"/>
      <c r="X37" s="16">
        <v>1</v>
      </c>
      <c r="Y37" s="16">
        <v>1</v>
      </c>
      <c r="Z37" s="152"/>
      <c r="AA37" s="155" t="s">
        <v>129</v>
      </c>
      <c r="AB37" s="155"/>
      <c r="AC37" s="93"/>
      <c r="AD37" s="152">
        <v>0.02</v>
      </c>
      <c r="AE37" s="152">
        <v>2.1000000000000001E-2</v>
      </c>
      <c r="AF37" s="152"/>
      <c r="AG37" s="152">
        <v>0.38</v>
      </c>
      <c r="AH37" s="152">
        <v>0.38</v>
      </c>
      <c r="AI37" s="152"/>
      <c r="AJ37" s="152"/>
      <c r="AK37" s="152"/>
      <c r="AL37" s="152"/>
      <c r="AM37" s="152"/>
      <c r="AN37" s="152"/>
      <c r="AO37" s="152"/>
      <c r="AP37" s="152">
        <v>0.50600000000000001</v>
      </c>
      <c r="AQ37" s="152">
        <v>0.503</v>
      </c>
      <c r="AR37" s="152"/>
      <c r="AS37" s="152">
        <v>4.4999999999999998E-2</v>
      </c>
      <c r="AT37" s="152">
        <v>4.4999999999999998E-2</v>
      </c>
      <c r="AU37" s="152"/>
    </row>
    <row r="38" spans="1:47" s="5" customFormat="1" ht="47.25" customHeight="1" x14ac:dyDescent="0.25">
      <c r="A38" s="161"/>
      <c r="B38" s="164"/>
      <c r="C38" s="59" t="s">
        <v>124</v>
      </c>
      <c r="D38" s="164"/>
      <c r="E38" s="173"/>
      <c r="F38" s="170"/>
      <c r="G38" s="13" t="e">
        <f t="shared" si="36"/>
        <v>#NUM!</v>
      </c>
      <c r="H38" s="153"/>
      <c r="I38" s="154"/>
      <c r="J38" s="154"/>
      <c r="K38" s="154"/>
      <c r="L38" s="154"/>
      <c r="M38" s="154"/>
      <c r="N38" s="154"/>
      <c r="O38" s="160"/>
      <c r="P38" s="160"/>
      <c r="Q38" s="160"/>
      <c r="R38" s="29">
        <v>29682</v>
      </c>
      <c r="S38" s="29">
        <v>29695</v>
      </c>
      <c r="T38" s="29"/>
      <c r="U38" s="13"/>
      <c r="V38" s="13"/>
      <c r="W38" s="13"/>
      <c r="X38" s="91">
        <v>0.99929999999999997</v>
      </c>
      <c r="Y38" s="91">
        <v>1</v>
      </c>
      <c r="Z38" s="154"/>
      <c r="AA38" s="157"/>
      <c r="AB38" s="157"/>
      <c r="AC38" s="61"/>
      <c r="AD38" s="154"/>
      <c r="AE38" s="154"/>
      <c r="AF38" s="154"/>
      <c r="AG38" s="154"/>
      <c r="AH38" s="154"/>
      <c r="AI38" s="154"/>
      <c r="AJ38" s="154"/>
      <c r="AK38" s="154"/>
      <c r="AL38" s="154"/>
      <c r="AM38" s="154"/>
      <c r="AN38" s="154"/>
      <c r="AO38" s="154"/>
      <c r="AP38" s="154"/>
      <c r="AQ38" s="154"/>
      <c r="AR38" s="154"/>
      <c r="AS38" s="154"/>
      <c r="AT38" s="154"/>
      <c r="AU38" s="154"/>
    </row>
    <row r="39" spans="1:47" s="5" customFormat="1" ht="21.75" customHeight="1" x14ac:dyDescent="0.25">
      <c r="A39" s="161">
        <v>12</v>
      </c>
      <c r="B39" s="162" t="s">
        <v>122</v>
      </c>
      <c r="C39" s="59" t="s">
        <v>123</v>
      </c>
      <c r="D39" s="162">
        <v>40</v>
      </c>
      <c r="E39" s="165" t="s">
        <v>81</v>
      </c>
      <c r="F39" s="174">
        <f>AVERAGE(PERCENTILE(R39:R40,0.95))</f>
        <v>36562.847499999996</v>
      </c>
      <c r="G39" s="13" t="e">
        <f t="shared" ref="G39:G43" si="52">PERCENTILE(U39:W39,0.95)</f>
        <v>#NUM!</v>
      </c>
      <c r="H39" s="152">
        <f>AVERAGE(MIN(X39:X40))</f>
        <v>1</v>
      </c>
      <c r="I39" s="152">
        <f t="shared" ref="I39" si="53">PERCENTILE(AD39:AF39,0.95)</f>
        <v>0.01</v>
      </c>
      <c r="J39" s="152">
        <f t="shared" ref="J39" si="54">PERCENTILE(AG39:AI39,0.95)</f>
        <v>0.35</v>
      </c>
      <c r="K39" s="152" t="e">
        <f t="shared" ref="K39" si="55">PERCENTILE(AJ39:AL39,0.95)</f>
        <v>#NUM!</v>
      </c>
      <c r="L39" s="152" t="e">
        <f t="shared" ref="L39" si="56">PERCENTILE(AM39:AO39,0.95)</f>
        <v>#NUM!</v>
      </c>
      <c r="M39" s="152">
        <f t="shared" ref="M39" si="57">PERCENTILE(AP39:AR39,0.95)</f>
        <v>0.56999999999999995</v>
      </c>
      <c r="N39" s="152">
        <f t="shared" ref="N39" si="58">PERCENTILE(AS39:AU39,0.95)</f>
        <v>4.5999999999999999E-2</v>
      </c>
      <c r="O39" s="158" t="s">
        <v>125</v>
      </c>
      <c r="P39" s="158"/>
      <c r="Q39" s="158"/>
      <c r="R39" s="29">
        <v>79.95</v>
      </c>
      <c r="S39" s="29"/>
      <c r="T39" s="29"/>
      <c r="U39" s="13"/>
      <c r="V39" s="13"/>
      <c r="W39" s="13"/>
      <c r="X39" s="16">
        <v>1</v>
      </c>
      <c r="Y39" s="152"/>
      <c r="Z39" s="152"/>
      <c r="AA39" s="155"/>
      <c r="AB39" s="155"/>
      <c r="AC39" s="93"/>
      <c r="AD39" s="152">
        <v>0.01</v>
      </c>
      <c r="AE39" s="152"/>
      <c r="AF39" s="152"/>
      <c r="AG39" s="152">
        <v>0.35</v>
      </c>
      <c r="AH39" s="152"/>
      <c r="AI39" s="152"/>
      <c r="AJ39" s="152"/>
      <c r="AK39" s="152"/>
      <c r="AL39" s="152"/>
      <c r="AM39" s="152"/>
      <c r="AN39" s="152"/>
      <c r="AO39" s="152"/>
      <c r="AP39" s="152">
        <v>0.56999999999999995</v>
      </c>
      <c r="AQ39" s="152"/>
      <c r="AR39" s="152"/>
      <c r="AS39" s="152">
        <v>4.5999999999999999E-2</v>
      </c>
      <c r="AT39" s="152"/>
      <c r="AU39" s="152"/>
    </row>
    <row r="40" spans="1:47" s="5" customFormat="1" ht="47.25" customHeight="1" x14ac:dyDescent="0.25">
      <c r="A40" s="161"/>
      <c r="B40" s="164"/>
      <c r="C40" s="59" t="s">
        <v>124</v>
      </c>
      <c r="D40" s="164"/>
      <c r="E40" s="167"/>
      <c r="F40" s="175"/>
      <c r="G40" s="13" t="e">
        <f t="shared" si="52"/>
        <v>#NUM!</v>
      </c>
      <c r="H40" s="153"/>
      <c r="I40" s="154"/>
      <c r="J40" s="154"/>
      <c r="K40" s="154"/>
      <c r="L40" s="154"/>
      <c r="M40" s="154"/>
      <c r="N40" s="154"/>
      <c r="O40" s="160"/>
      <c r="P40" s="160"/>
      <c r="Q40" s="160"/>
      <c r="R40" s="29">
        <v>38483</v>
      </c>
      <c r="S40" s="29"/>
      <c r="T40" s="29"/>
      <c r="U40" s="13"/>
      <c r="V40" s="13"/>
      <c r="W40" s="13"/>
      <c r="X40" s="91">
        <v>1</v>
      </c>
      <c r="Y40" s="154"/>
      <c r="Z40" s="154"/>
      <c r="AA40" s="157"/>
      <c r="AB40" s="157"/>
      <c r="AC40" s="61"/>
      <c r="AD40" s="154"/>
      <c r="AE40" s="154"/>
      <c r="AF40" s="154"/>
      <c r="AG40" s="154"/>
      <c r="AH40" s="154"/>
      <c r="AI40" s="154"/>
      <c r="AJ40" s="154"/>
      <c r="AK40" s="154"/>
      <c r="AL40" s="154"/>
      <c r="AM40" s="154"/>
      <c r="AN40" s="154"/>
      <c r="AO40" s="154"/>
      <c r="AP40" s="154"/>
      <c r="AQ40" s="154"/>
      <c r="AR40" s="154"/>
      <c r="AS40" s="154"/>
      <c r="AT40" s="154"/>
      <c r="AU40" s="154"/>
    </row>
    <row r="41" spans="1:47" s="5" customFormat="1" ht="21.75" customHeight="1" x14ac:dyDescent="0.25">
      <c r="A41" s="161">
        <v>12</v>
      </c>
      <c r="B41" s="162" t="s">
        <v>131</v>
      </c>
      <c r="C41" s="59" t="s">
        <v>132</v>
      </c>
      <c r="D41" s="162">
        <v>30</v>
      </c>
      <c r="E41" s="171" t="s">
        <v>64</v>
      </c>
      <c r="F41" s="168">
        <f>AVERAGE(PERCENTILE(R41:R43,0.95),PERCENTILE(S41:S43,0.95))</f>
        <v>1535.3249999999998</v>
      </c>
      <c r="G41" s="13" t="e">
        <f t="shared" si="52"/>
        <v>#NUM!</v>
      </c>
      <c r="H41" s="152">
        <f>AVERAGE(MIN(X41:X43),MIN(Y41:Y43))</f>
        <v>1</v>
      </c>
      <c r="I41" s="152">
        <f t="shared" ref="I41" si="59">PERCENTILE(AD41:AF41,0.95)</f>
        <v>8.4400000000000003E-2</v>
      </c>
      <c r="J41" s="152">
        <f t="shared" ref="J41" si="60">PERCENTILE(AG41:AI41,0.95)</f>
        <v>0.66870000000000007</v>
      </c>
      <c r="K41" s="152" t="e">
        <f>PERCENTILE(AJ41:AL41,0.95)</f>
        <v>#NUM!</v>
      </c>
      <c r="L41" s="152" t="e">
        <f>PERCENTILE(AM41:AO41,0.95)</f>
        <v>#NUM!</v>
      </c>
      <c r="M41" s="152">
        <f t="shared" ref="M41" si="61">PERCENTILE(AP41:AR41,0.95)</f>
        <v>9.3649999999999997E-2</v>
      </c>
      <c r="N41" s="152">
        <f>PERCENTILE(AS41:AU41,0.95)</f>
        <v>4.7425000000000002E-2</v>
      </c>
      <c r="O41" s="158" t="s">
        <v>126</v>
      </c>
      <c r="P41" s="158" t="s">
        <v>106</v>
      </c>
      <c r="Q41" s="158"/>
      <c r="R41" s="29">
        <v>1332</v>
      </c>
      <c r="S41" s="29">
        <v>1864</v>
      </c>
      <c r="T41" s="29"/>
      <c r="U41" s="13"/>
      <c r="V41" s="13"/>
      <c r="W41" s="13"/>
      <c r="X41" s="152">
        <v>1</v>
      </c>
      <c r="Y41" s="152">
        <v>1</v>
      </c>
      <c r="Z41" s="152"/>
      <c r="AA41" s="155"/>
      <c r="AB41" s="155"/>
      <c r="AC41" s="93"/>
      <c r="AD41" s="152">
        <v>7.2999999999999995E-2</v>
      </c>
      <c r="AE41" s="152">
        <v>8.5000000000000006E-2</v>
      </c>
      <c r="AF41" s="152"/>
      <c r="AG41" s="152">
        <v>0.66300000000000003</v>
      </c>
      <c r="AH41" s="152">
        <v>0.66900000000000004</v>
      </c>
      <c r="AI41" s="152"/>
      <c r="AJ41" s="152"/>
      <c r="AK41" s="152"/>
      <c r="AL41" s="152"/>
      <c r="AM41" s="152"/>
      <c r="AN41" s="152"/>
      <c r="AO41" s="152"/>
      <c r="AP41" s="152">
        <v>9.4E-2</v>
      </c>
      <c r="AQ41" s="152">
        <v>8.6999999999999994E-2</v>
      </c>
      <c r="AR41" s="152"/>
      <c r="AS41" s="152">
        <v>4.5999999999999999E-2</v>
      </c>
      <c r="AT41" s="152">
        <v>4.7500000000000001E-2</v>
      </c>
      <c r="AU41" s="152"/>
    </row>
    <row r="42" spans="1:47" s="5" customFormat="1" ht="21.75" customHeight="1" x14ac:dyDescent="0.25">
      <c r="A42" s="161"/>
      <c r="B42" s="163"/>
      <c r="C42" s="59" t="s">
        <v>133</v>
      </c>
      <c r="D42" s="163"/>
      <c r="E42" s="172"/>
      <c r="F42" s="169"/>
      <c r="G42" s="13"/>
      <c r="H42" s="153"/>
      <c r="I42" s="153"/>
      <c r="J42" s="153"/>
      <c r="K42" s="153"/>
      <c r="L42" s="153"/>
      <c r="M42" s="153"/>
      <c r="N42" s="153"/>
      <c r="O42" s="159"/>
      <c r="P42" s="159"/>
      <c r="Q42" s="159"/>
      <c r="R42" s="29"/>
      <c r="S42" s="29"/>
      <c r="T42" s="29"/>
      <c r="U42" s="13"/>
      <c r="V42" s="13"/>
      <c r="W42" s="13"/>
      <c r="X42" s="153"/>
      <c r="Y42" s="153"/>
      <c r="Z42" s="153"/>
      <c r="AA42" s="156"/>
      <c r="AB42" s="156"/>
      <c r="AC42" s="93"/>
      <c r="AD42" s="153"/>
      <c r="AE42" s="153"/>
      <c r="AF42" s="153"/>
      <c r="AG42" s="153"/>
      <c r="AH42" s="153"/>
      <c r="AI42" s="153"/>
      <c r="AJ42" s="153"/>
      <c r="AK42" s="153"/>
      <c r="AL42" s="153"/>
      <c r="AM42" s="153"/>
      <c r="AN42" s="153"/>
      <c r="AO42" s="153"/>
      <c r="AP42" s="153"/>
      <c r="AQ42" s="153"/>
      <c r="AR42" s="153"/>
      <c r="AS42" s="153"/>
      <c r="AT42" s="153"/>
      <c r="AU42" s="153"/>
    </row>
    <row r="43" spans="1:47" s="5" customFormat="1" ht="47.25" customHeight="1" x14ac:dyDescent="0.25">
      <c r="A43" s="161"/>
      <c r="B43" s="164"/>
      <c r="C43" s="59" t="s">
        <v>134</v>
      </c>
      <c r="D43" s="164"/>
      <c r="E43" s="173"/>
      <c r="F43" s="170"/>
      <c r="G43" s="13" t="e">
        <f t="shared" si="52"/>
        <v>#NUM!</v>
      </c>
      <c r="H43" s="153"/>
      <c r="I43" s="154"/>
      <c r="J43" s="154"/>
      <c r="K43" s="154"/>
      <c r="L43" s="154"/>
      <c r="M43" s="154"/>
      <c r="N43" s="154"/>
      <c r="O43" s="160"/>
      <c r="P43" s="160"/>
      <c r="Q43" s="160"/>
      <c r="R43" s="29">
        <v>393</v>
      </c>
      <c r="S43" s="29">
        <v>296</v>
      </c>
      <c r="T43" s="29"/>
      <c r="U43" s="13"/>
      <c r="V43" s="13"/>
      <c r="W43" s="13"/>
      <c r="X43" s="154"/>
      <c r="Y43" s="154"/>
      <c r="Z43" s="154"/>
      <c r="AA43" s="157"/>
      <c r="AB43" s="157"/>
      <c r="AC43" s="61"/>
      <c r="AD43" s="154"/>
      <c r="AE43" s="154"/>
      <c r="AF43" s="154"/>
      <c r="AG43" s="154"/>
      <c r="AH43" s="154"/>
      <c r="AI43" s="154"/>
      <c r="AJ43" s="154"/>
      <c r="AK43" s="154"/>
      <c r="AL43" s="154"/>
      <c r="AM43" s="154"/>
      <c r="AN43" s="154"/>
      <c r="AO43" s="154"/>
      <c r="AP43" s="154"/>
      <c r="AQ43" s="154"/>
      <c r="AR43" s="154"/>
      <c r="AS43" s="154"/>
      <c r="AT43" s="154"/>
      <c r="AU43" s="154"/>
    </row>
    <row r="44" spans="1:47" s="5" customFormat="1" ht="21.75" customHeight="1" x14ac:dyDescent="0.25">
      <c r="A44" s="161">
        <v>12</v>
      </c>
      <c r="B44" s="162" t="s">
        <v>131</v>
      </c>
      <c r="C44" s="59" t="s">
        <v>132</v>
      </c>
      <c r="D44" s="162">
        <v>40</v>
      </c>
      <c r="E44" s="171" t="s">
        <v>64</v>
      </c>
      <c r="F44" s="168">
        <f t="shared" ref="F44" si="62">AVERAGE(PERCENTILE(R44:R46,0.95),PERCENTILE(S44:S46,0.95))</f>
        <v>329.15</v>
      </c>
      <c r="G44" s="13" t="e">
        <f t="shared" ref="G44" si="63">PERCENTILE(U44:W44,0.95)</f>
        <v>#NUM!</v>
      </c>
      <c r="H44" s="152">
        <f t="shared" ref="H44" si="64">AVERAGE(MIN(X44:X46),MIN(Y44:Y46))</f>
        <v>1</v>
      </c>
      <c r="I44" s="152">
        <f t="shared" ref="I44" si="65">PERCENTILE(AD44:AF44,0.95)</f>
        <v>0.1075</v>
      </c>
      <c r="J44" s="152">
        <f t="shared" ref="J44" si="66">PERCENTILE(AG44:AI44,0.95)</f>
        <v>0.67875000000000008</v>
      </c>
      <c r="K44" s="152" t="e">
        <f t="shared" ref="K44" si="67">PERCENTILE(AJ44:AL44,0.95)</f>
        <v>#NUM!</v>
      </c>
      <c r="L44" s="152" t="e">
        <f t="shared" ref="L44" si="68">PERCENTILE(AM44:AO44,0.95)</f>
        <v>#NUM!</v>
      </c>
      <c r="M44" s="152">
        <f t="shared" ref="M44" si="69">PERCENTILE(AP44:AR44,0.95)</f>
        <v>0.153</v>
      </c>
      <c r="N44" s="152">
        <f t="shared" ref="N44" si="70">PERCENTILE(AS44:AU44,0.95)</f>
        <v>4.795E-2</v>
      </c>
      <c r="O44" s="158" t="s">
        <v>136</v>
      </c>
      <c r="P44" s="158" t="s">
        <v>137</v>
      </c>
      <c r="Q44" s="158"/>
      <c r="R44" s="29">
        <v>85</v>
      </c>
      <c r="S44" s="29">
        <v>81</v>
      </c>
      <c r="T44" s="29"/>
      <c r="U44" s="13"/>
      <c r="V44" s="13"/>
      <c r="W44" s="13"/>
      <c r="X44" s="152">
        <v>1</v>
      </c>
      <c r="Y44" s="152">
        <v>1</v>
      </c>
      <c r="Z44" s="152"/>
      <c r="AA44" s="155"/>
      <c r="AB44" s="155"/>
      <c r="AC44" s="93"/>
      <c r="AD44" s="152">
        <v>9.8000000000000004E-2</v>
      </c>
      <c r="AE44" s="152">
        <v>0.108</v>
      </c>
      <c r="AF44" s="152"/>
      <c r="AG44" s="152">
        <v>0.67400000000000004</v>
      </c>
      <c r="AH44" s="152">
        <v>0.67900000000000005</v>
      </c>
      <c r="AI44" s="152"/>
      <c r="AJ44" s="152"/>
      <c r="AK44" s="152"/>
      <c r="AL44" s="152"/>
      <c r="AM44" s="152"/>
      <c r="AN44" s="152"/>
      <c r="AO44" s="152"/>
      <c r="AP44" s="152">
        <v>0.13400000000000001</v>
      </c>
      <c r="AQ44" s="152">
        <v>0.154</v>
      </c>
      <c r="AR44" s="152"/>
      <c r="AS44" s="152">
        <v>4.7E-2</v>
      </c>
      <c r="AT44" s="152">
        <v>4.8000000000000001E-2</v>
      </c>
      <c r="AU44" s="152"/>
    </row>
    <row r="45" spans="1:47" s="5" customFormat="1" ht="21.75" customHeight="1" x14ac:dyDescent="0.25">
      <c r="A45" s="161"/>
      <c r="B45" s="163"/>
      <c r="C45" s="59" t="s">
        <v>133</v>
      </c>
      <c r="D45" s="163"/>
      <c r="E45" s="172"/>
      <c r="F45" s="169"/>
      <c r="G45" s="13"/>
      <c r="H45" s="153"/>
      <c r="I45" s="153"/>
      <c r="J45" s="153"/>
      <c r="K45" s="153"/>
      <c r="L45" s="153"/>
      <c r="M45" s="153"/>
      <c r="N45" s="153"/>
      <c r="O45" s="159"/>
      <c r="P45" s="159"/>
      <c r="Q45" s="159"/>
      <c r="R45" s="29">
        <v>72</v>
      </c>
      <c r="S45" s="29">
        <v>70</v>
      </c>
      <c r="T45" s="29"/>
      <c r="U45" s="13"/>
      <c r="V45" s="13"/>
      <c r="W45" s="13"/>
      <c r="X45" s="153"/>
      <c r="Y45" s="153"/>
      <c r="Z45" s="153"/>
      <c r="AA45" s="156"/>
      <c r="AB45" s="156"/>
      <c r="AC45" s="93"/>
      <c r="AD45" s="153"/>
      <c r="AE45" s="153"/>
      <c r="AF45" s="153"/>
      <c r="AG45" s="153"/>
      <c r="AH45" s="153"/>
      <c r="AI45" s="153"/>
      <c r="AJ45" s="153"/>
      <c r="AK45" s="153"/>
      <c r="AL45" s="153"/>
      <c r="AM45" s="153"/>
      <c r="AN45" s="153"/>
      <c r="AO45" s="153"/>
      <c r="AP45" s="153"/>
      <c r="AQ45" s="153"/>
      <c r="AR45" s="153"/>
      <c r="AS45" s="153"/>
      <c r="AT45" s="153"/>
      <c r="AU45" s="153"/>
    </row>
    <row r="46" spans="1:47" s="5" customFormat="1" ht="47.25" customHeight="1" x14ac:dyDescent="0.25">
      <c r="A46" s="161"/>
      <c r="B46" s="164"/>
      <c r="C46" s="59" t="s">
        <v>134</v>
      </c>
      <c r="D46" s="164"/>
      <c r="E46" s="173"/>
      <c r="F46" s="170"/>
      <c r="G46" s="13" t="e">
        <f t="shared" ref="G46:G47" si="71">PERCENTILE(U46:W46,0.95)</f>
        <v>#NUM!</v>
      </c>
      <c r="H46" s="153"/>
      <c r="I46" s="154"/>
      <c r="J46" s="154"/>
      <c r="K46" s="154"/>
      <c r="L46" s="154"/>
      <c r="M46" s="154"/>
      <c r="N46" s="154"/>
      <c r="O46" s="160"/>
      <c r="P46" s="160"/>
      <c r="Q46" s="160"/>
      <c r="R46" s="29">
        <v>335</v>
      </c>
      <c r="S46" s="29">
        <v>378</v>
      </c>
      <c r="T46" s="29"/>
      <c r="U46" s="13"/>
      <c r="V46" s="13"/>
      <c r="W46" s="13"/>
      <c r="X46" s="154"/>
      <c r="Y46" s="154"/>
      <c r="Z46" s="154"/>
      <c r="AA46" s="157"/>
      <c r="AB46" s="157"/>
      <c r="AC46" s="61"/>
      <c r="AD46" s="154"/>
      <c r="AE46" s="154"/>
      <c r="AF46" s="154"/>
      <c r="AG46" s="154"/>
      <c r="AH46" s="154"/>
      <c r="AI46" s="154"/>
      <c r="AJ46" s="154"/>
      <c r="AK46" s="154"/>
      <c r="AL46" s="154"/>
      <c r="AM46" s="154"/>
      <c r="AN46" s="154"/>
      <c r="AO46" s="154"/>
      <c r="AP46" s="154"/>
      <c r="AQ46" s="154"/>
      <c r="AR46" s="154"/>
      <c r="AS46" s="154"/>
      <c r="AT46" s="154"/>
      <c r="AU46" s="154"/>
    </row>
    <row r="47" spans="1:47" s="5" customFormat="1" ht="21.75" customHeight="1" x14ac:dyDescent="0.25">
      <c r="A47" s="161">
        <v>12</v>
      </c>
      <c r="B47" s="162" t="s">
        <v>131</v>
      </c>
      <c r="C47" s="59" t="s">
        <v>132</v>
      </c>
      <c r="D47" s="162">
        <v>50</v>
      </c>
      <c r="E47" s="165" t="s">
        <v>81</v>
      </c>
      <c r="F47" s="168">
        <f>AVERAGE(PERCENTILE(R47:R49,0.95))</f>
        <v>581.19999999999993</v>
      </c>
      <c r="G47" s="13" t="e">
        <f t="shared" si="71"/>
        <v>#NUM!</v>
      </c>
      <c r="H47" s="152">
        <f t="shared" ref="H47" si="72">AVERAGE(MIN(X47:X49),MIN(Y47:Y49))</f>
        <v>0.45215</v>
      </c>
      <c r="I47" s="152">
        <f t="shared" ref="I47" si="73">PERCENTILE(AD47:AF47,0.95)</f>
        <v>0.14099999999999999</v>
      </c>
      <c r="J47" s="152">
        <f t="shared" ref="J47" si="74">PERCENTILE(AG47:AI47,0.95)</f>
        <v>0.66900000000000004</v>
      </c>
      <c r="K47" s="152" t="e">
        <f t="shared" ref="K47" si="75">PERCENTILE(AJ47:AL47,0.95)</f>
        <v>#NUM!</v>
      </c>
      <c r="L47" s="152" t="e">
        <f t="shared" ref="L47" si="76">PERCENTILE(AM47:AO47,0.95)</f>
        <v>#NUM!</v>
      </c>
      <c r="M47" s="152">
        <f t="shared" ref="M47" si="77">PERCENTILE(AP47:AR47,0.95)</f>
        <v>0.27900000000000003</v>
      </c>
      <c r="N47" s="152">
        <f t="shared" ref="N47" si="78">PERCENTILE(AS47:AU47,0.95)</f>
        <v>4.7E-2</v>
      </c>
      <c r="O47" s="158" t="s">
        <v>135</v>
      </c>
      <c r="P47" s="158"/>
      <c r="Q47" s="158"/>
      <c r="R47" s="29">
        <v>106</v>
      </c>
      <c r="S47" s="29"/>
      <c r="T47" s="29"/>
      <c r="U47" s="13"/>
      <c r="V47" s="13"/>
      <c r="W47" s="13"/>
      <c r="X47" s="16">
        <v>0.90429999999999999</v>
      </c>
      <c r="Y47" s="152"/>
      <c r="Z47" s="152"/>
      <c r="AA47" s="155"/>
      <c r="AB47" s="155"/>
      <c r="AC47" s="93"/>
      <c r="AD47" s="152">
        <v>0.14099999999999999</v>
      </c>
      <c r="AE47" s="152"/>
      <c r="AF47" s="152"/>
      <c r="AG47" s="152">
        <v>0.66900000000000004</v>
      </c>
      <c r="AH47" s="152"/>
      <c r="AI47" s="152"/>
      <c r="AJ47" s="152"/>
      <c r="AK47" s="152"/>
      <c r="AL47" s="152"/>
      <c r="AM47" s="152"/>
      <c r="AN47" s="152"/>
      <c r="AO47" s="152"/>
      <c r="AP47" s="152">
        <v>0.27900000000000003</v>
      </c>
      <c r="AQ47" s="152"/>
      <c r="AR47" s="152"/>
      <c r="AS47" s="152">
        <v>4.7E-2</v>
      </c>
      <c r="AT47" s="152"/>
      <c r="AU47" s="152"/>
    </row>
    <row r="48" spans="1:47" s="5" customFormat="1" ht="21.75" customHeight="1" x14ac:dyDescent="0.25">
      <c r="A48" s="161"/>
      <c r="B48" s="163"/>
      <c r="C48" s="59" t="s">
        <v>133</v>
      </c>
      <c r="D48" s="163"/>
      <c r="E48" s="166"/>
      <c r="F48" s="169"/>
      <c r="G48" s="13"/>
      <c r="H48" s="153"/>
      <c r="I48" s="153"/>
      <c r="J48" s="153"/>
      <c r="K48" s="153"/>
      <c r="L48" s="153"/>
      <c r="M48" s="153"/>
      <c r="N48" s="153"/>
      <c r="O48" s="159"/>
      <c r="P48" s="159"/>
      <c r="Q48" s="159"/>
      <c r="R48" s="29">
        <v>82</v>
      </c>
      <c r="S48" s="29"/>
      <c r="T48" s="29"/>
      <c r="U48" s="13"/>
      <c r="V48" s="13"/>
      <c r="W48" s="13"/>
      <c r="X48" s="16">
        <v>0.90449999999999997</v>
      </c>
      <c r="Y48" s="153"/>
      <c r="Z48" s="153"/>
      <c r="AA48" s="156"/>
      <c r="AB48" s="156"/>
      <c r="AC48" s="93"/>
      <c r="AD48" s="153"/>
      <c r="AE48" s="153"/>
      <c r="AF48" s="153"/>
      <c r="AG48" s="153"/>
      <c r="AH48" s="153"/>
      <c r="AI48" s="153"/>
      <c r="AJ48" s="153"/>
      <c r="AK48" s="153"/>
      <c r="AL48" s="153"/>
      <c r="AM48" s="153"/>
      <c r="AN48" s="153"/>
      <c r="AO48" s="153"/>
      <c r="AP48" s="153"/>
      <c r="AQ48" s="153"/>
      <c r="AR48" s="153"/>
      <c r="AS48" s="153"/>
      <c r="AT48" s="153"/>
      <c r="AU48" s="153"/>
    </row>
    <row r="49" spans="1:47" s="5" customFormat="1" ht="47.25" customHeight="1" x14ac:dyDescent="0.25">
      <c r="A49" s="161"/>
      <c r="B49" s="164"/>
      <c r="C49" s="59" t="s">
        <v>134</v>
      </c>
      <c r="D49" s="164"/>
      <c r="E49" s="167"/>
      <c r="F49" s="170"/>
      <c r="G49" s="13" t="e">
        <f t="shared" ref="G49" si="79">PERCENTILE(U49:W49,0.95)</f>
        <v>#NUM!</v>
      </c>
      <c r="H49" s="153"/>
      <c r="I49" s="154"/>
      <c r="J49" s="154"/>
      <c r="K49" s="154"/>
      <c r="L49" s="154"/>
      <c r="M49" s="154"/>
      <c r="N49" s="154"/>
      <c r="O49" s="160"/>
      <c r="P49" s="160"/>
      <c r="Q49" s="160"/>
      <c r="R49" s="29">
        <v>634</v>
      </c>
      <c r="S49" s="29"/>
      <c r="T49" s="29"/>
      <c r="U49" s="13"/>
      <c r="V49" s="13"/>
      <c r="W49" s="13"/>
      <c r="X49" s="16">
        <v>0.90880000000000005</v>
      </c>
      <c r="Y49" s="154"/>
      <c r="Z49" s="154"/>
      <c r="AA49" s="157"/>
      <c r="AB49" s="157"/>
      <c r="AC49" s="61"/>
      <c r="AD49" s="154"/>
      <c r="AE49" s="154"/>
      <c r="AF49" s="154"/>
      <c r="AG49" s="154"/>
      <c r="AH49" s="154"/>
      <c r="AI49" s="154"/>
      <c r="AJ49" s="154"/>
      <c r="AK49" s="154"/>
      <c r="AL49" s="154"/>
      <c r="AM49" s="154"/>
      <c r="AN49" s="154"/>
      <c r="AO49" s="154"/>
      <c r="AP49" s="154"/>
      <c r="AQ49" s="154"/>
      <c r="AR49" s="154"/>
      <c r="AS49" s="154"/>
      <c r="AT49" s="154"/>
      <c r="AU49" s="154"/>
    </row>
    <row r="50" spans="1:47" s="5" customFormat="1" ht="28.5" customHeight="1" x14ac:dyDescent="0.25">
      <c r="A50" s="161">
        <v>4</v>
      </c>
      <c r="B50" s="162" t="s">
        <v>138</v>
      </c>
      <c r="C50" s="59" t="s">
        <v>146</v>
      </c>
      <c r="D50" s="162">
        <v>50</v>
      </c>
      <c r="E50" s="171" t="s">
        <v>64</v>
      </c>
      <c r="F50" s="168">
        <f>AVERAGE(PERCENTILE(R50:R54,0.95),PERCENTILE(S50:S54,0.95))</f>
        <v>736.9</v>
      </c>
      <c r="G50" s="13">
        <f t="shared" ref="G50:G79" si="80">PERCENTILE(U50:W50,0.95)</f>
        <v>1.7985</v>
      </c>
      <c r="H50" s="152">
        <f>AVERAGE(MIN(X50:X54),MIN(Y50:Y54))</f>
        <v>0.99849999999999994</v>
      </c>
      <c r="I50" s="152">
        <f t="shared" ref="I50" si="81">PERCENTILE(AD50:AF50,0.95)</f>
        <v>6.3799999999999996E-2</v>
      </c>
      <c r="J50" s="152">
        <f t="shared" ref="J50" si="82">PERCENTILE(AG50:AI50,0.95)</f>
        <v>0.73580000000000001</v>
      </c>
      <c r="K50" s="152" t="e">
        <f>PERCENTILE(AJ50:AN50,0.95)</f>
        <v>#NUM!</v>
      </c>
      <c r="L50" s="152" t="e">
        <f>PERCENTILE(AM50:AO50,0.95)</f>
        <v>#NUM!</v>
      </c>
      <c r="M50" s="152">
        <f t="shared" ref="M50" si="83">PERCENTILE(AP50:AR50,0.95)</f>
        <v>3.1699999999999999E-2</v>
      </c>
      <c r="N50" s="152">
        <f t="shared" ref="N50" si="84">PERCENTILE(AS50:AU50,0.95)</f>
        <v>5.0849999999999999E-2</v>
      </c>
      <c r="O50" s="158" t="s">
        <v>152</v>
      </c>
      <c r="P50" s="158" t="s">
        <v>157</v>
      </c>
      <c r="Q50" s="158"/>
      <c r="R50" s="29">
        <v>645</v>
      </c>
      <c r="S50" s="29">
        <v>778</v>
      </c>
      <c r="T50" s="29"/>
      <c r="U50" s="13">
        <v>1.39</v>
      </c>
      <c r="V50" s="13">
        <v>1.82</v>
      </c>
      <c r="W50" s="13"/>
      <c r="X50" s="16">
        <v>1</v>
      </c>
      <c r="Y50" s="16">
        <v>1</v>
      </c>
      <c r="Z50" s="152"/>
      <c r="AA50" s="77"/>
      <c r="AB50" s="77"/>
      <c r="AC50" s="77"/>
      <c r="AD50" s="152">
        <v>6.4000000000000001E-2</v>
      </c>
      <c r="AE50" s="152">
        <v>0.06</v>
      </c>
      <c r="AF50" s="152"/>
      <c r="AG50" s="152">
        <v>0.65600000000000003</v>
      </c>
      <c r="AH50" s="152">
        <v>0.74</v>
      </c>
      <c r="AI50" s="152"/>
      <c r="AJ50" s="152"/>
      <c r="AK50" s="152"/>
      <c r="AL50" s="152"/>
      <c r="AM50" s="152"/>
      <c r="AN50" s="152"/>
      <c r="AO50" s="152"/>
      <c r="AP50" s="152">
        <v>3.2000000000000001E-2</v>
      </c>
      <c r="AQ50" s="152">
        <v>2.5999999999999999E-2</v>
      </c>
      <c r="AR50" s="152"/>
      <c r="AS50" s="152">
        <v>4.8000000000000001E-2</v>
      </c>
      <c r="AT50" s="152">
        <v>5.0999999999999997E-2</v>
      </c>
      <c r="AU50" s="152"/>
    </row>
    <row r="51" spans="1:47" s="5" customFormat="1" ht="22.5" customHeight="1" x14ac:dyDescent="0.25">
      <c r="A51" s="161"/>
      <c r="B51" s="163"/>
      <c r="C51" s="59" t="s">
        <v>147</v>
      </c>
      <c r="D51" s="163"/>
      <c r="E51" s="172"/>
      <c r="F51" s="169"/>
      <c r="G51" s="13">
        <f t="shared" si="80"/>
        <v>1.7985</v>
      </c>
      <c r="H51" s="153"/>
      <c r="I51" s="153"/>
      <c r="J51" s="153"/>
      <c r="K51" s="153"/>
      <c r="L51" s="153"/>
      <c r="M51" s="153"/>
      <c r="N51" s="153"/>
      <c r="O51" s="159"/>
      <c r="P51" s="159"/>
      <c r="Q51" s="159"/>
      <c r="R51" s="29">
        <v>78</v>
      </c>
      <c r="S51" s="29">
        <v>105</v>
      </c>
      <c r="T51" s="29"/>
      <c r="U51" s="13">
        <v>1.39</v>
      </c>
      <c r="V51" s="13">
        <v>1.82</v>
      </c>
      <c r="W51" s="13"/>
      <c r="X51" s="16">
        <v>1</v>
      </c>
      <c r="Y51" s="16">
        <v>1</v>
      </c>
      <c r="Z51" s="153"/>
      <c r="AA51" s="93"/>
      <c r="AB51" s="93"/>
      <c r="AC51" s="93"/>
      <c r="AD51" s="153"/>
      <c r="AE51" s="153"/>
      <c r="AF51" s="153"/>
      <c r="AG51" s="153"/>
      <c r="AH51" s="153"/>
      <c r="AI51" s="153"/>
      <c r="AJ51" s="153"/>
      <c r="AK51" s="153"/>
      <c r="AL51" s="153"/>
      <c r="AM51" s="153"/>
      <c r="AN51" s="153"/>
      <c r="AO51" s="153"/>
      <c r="AP51" s="153"/>
      <c r="AQ51" s="153"/>
      <c r="AR51" s="153"/>
      <c r="AS51" s="153"/>
      <c r="AT51" s="153"/>
      <c r="AU51" s="153"/>
    </row>
    <row r="52" spans="1:47" s="5" customFormat="1" ht="22.5" customHeight="1" x14ac:dyDescent="0.25">
      <c r="A52" s="161"/>
      <c r="B52" s="163"/>
      <c r="C52" s="59" t="s">
        <v>148</v>
      </c>
      <c r="D52" s="163"/>
      <c r="E52" s="172"/>
      <c r="F52" s="169"/>
      <c r="G52" s="13">
        <f t="shared" si="80"/>
        <v>1.7985</v>
      </c>
      <c r="H52" s="153"/>
      <c r="I52" s="153"/>
      <c r="J52" s="153"/>
      <c r="K52" s="153"/>
      <c r="L52" s="153"/>
      <c r="M52" s="153"/>
      <c r="N52" s="153"/>
      <c r="O52" s="159"/>
      <c r="P52" s="159"/>
      <c r="Q52" s="159"/>
      <c r="R52" s="29">
        <v>552</v>
      </c>
      <c r="S52" s="29">
        <v>569</v>
      </c>
      <c r="T52" s="29"/>
      <c r="U52" s="13">
        <v>1.39</v>
      </c>
      <c r="V52" s="13">
        <v>1.82</v>
      </c>
      <c r="W52" s="13"/>
      <c r="X52" s="16">
        <v>0.997</v>
      </c>
      <c r="Y52" s="16">
        <v>1</v>
      </c>
      <c r="Z52" s="153"/>
      <c r="AA52" s="93"/>
      <c r="AB52" s="93"/>
      <c r="AC52" s="93"/>
      <c r="AD52" s="153"/>
      <c r="AE52" s="153"/>
      <c r="AF52" s="153"/>
      <c r="AG52" s="153"/>
      <c r="AH52" s="153"/>
      <c r="AI52" s="153"/>
      <c r="AJ52" s="153"/>
      <c r="AK52" s="153"/>
      <c r="AL52" s="153"/>
      <c r="AM52" s="153"/>
      <c r="AN52" s="153"/>
      <c r="AO52" s="153"/>
      <c r="AP52" s="153"/>
      <c r="AQ52" s="153"/>
      <c r="AR52" s="153"/>
      <c r="AS52" s="153"/>
      <c r="AT52" s="153"/>
      <c r="AU52" s="153"/>
    </row>
    <row r="53" spans="1:47" s="5" customFormat="1" ht="22.5" customHeight="1" x14ac:dyDescent="0.25">
      <c r="A53" s="161"/>
      <c r="B53" s="163"/>
      <c r="C53" s="59" t="s">
        <v>149</v>
      </c>
      <c r="D53" s="163"/>
      <c r="E53" s="172"/>
      <c r="F53" s="169"/>
      <c r="G53" s="13">
        <f t="shared" si="80"/>
        <v>1.7985</v>
      </c>
      <c r="H53" s="153"/>
      <c r="I53" s="153"/>
      <c r="J53" s="153"/>
      <c r="K53" s="153"/>
      <c r="L53" s="153"/>
      <c r="M53" s="153"/>
      <c r="N53" s="153"/>
      <c r="O53" s="159"/>
      <c r="P53" s="159"/>
      <c r="Q53" s="159"/>
      <c r="R53" s="29">
        <v>617</v>
      </c>
      <c r="S53" s="29">
        <v>657</v>
      </c>
      <c r="T53" s="29"/>
      <c r="U53" s="13">
        <v>1.39</v>
      </c>
      <c r="V53" s="13">
        <v>1.82</v>
      </c>
      <c r="W53" s="13"/>
      <c r="X53" s="16">
        <v>1</v>
      </c>
      <c r="Y53" s="16">
        <v>1</v>
      </c>
      <c r="Z53" s="153"/>
      <c r="AA53" s="93" t="s">
        <v>153</v>
      </c>
      <c r="AB53" s="93"/>
      <c r="AC53" s="93"/>
      <c r="AD53" s="153"/>
      <c r="AE53" s="153"/>
      <c r="AF53" s="153"/>
      <c r="AG53" s="153"/>
      <c r="AH53" s="153"/>
      <c r="AI53" s="153"/>
      <c r="AJ53" s="153"/>
      <c r="AK53" s="153"/>
      <c r="AL53" s="153"/>
      <c r="AM53" s="153"/>
      <c r="AN53" s="153"/>
      <c r="AO53" s="153"/>
      <c r="AP53" s="153"/>
      <c r="AQ53" s="153"/>
      <c r="AR53" s="153"/>
      <c r="AS53" s="153"/>
      <c r="AT53" s="153"/>
      <c r="AU53" s="153"/>
    </row>
    <row r="54" spans="1:47" s="5" customFormat="1" ht="21.75" customHeight="1" x14ac:dyDescent="0.25">
      <c r="A54" s="161"/>
      <c r="B54" s="163"/>
      <c r="C54" s="59" t="s">
        <v>77</v>
      </c>
      <c r="D54" s="164"/>
      <c r="E54" s="173"/>
      <c r="F54" s="170"/>
      <c r="G54" s="13">
        <f t="shared" si="80"/>
        <v>1.7985</v>
      </c>
      <c r="H54" s="154"/>
      <c r="I54" s="154"/>
      <c r="J54" s="154"/>
      <c r="K54" s="154"/>
      <c r="L54" s="154"/>
      <c r="M54" s="154"/>
      <c r="N54" s="154"/>
      <c r="O54" s="160"/>
      <c r="P54" s="160"/>
      <c r="Q54" s="160"/>
      <c r="R54" s="29">
        <v>733</v>
      </c>
      <c r="S54" s="29">
        <v>680</v>
      </c>
      <c r="T54" s="29"/>
      <c r="U54" s="13">
        <v>1.39</v>
      </c>
      <c r="V54" s="13">
        <v>1.82</v>
      </c>
      <c r="W54" s="13"/>
      <c r="X54" s="16">
        <v>1</v>
      </c>
      <c r="Y54" s="16">
        <v>1</v>
      </c>
      <c r="Z54" s="154"/>
      <c r="AA54" s="93"/>
      <c r="AB54" s="93"/>
      <c r="AC54" s="93"/>
      <c r="AD54" s="154"/>
      <c r="AE54" s="154"/>
      <c r="AF54" s="154"/>
      <c r="AG54" s="154"/>
      <c r="AH54" s="154"/>
      <c r="AI54" s="154"/>
      <c r="AJ54" s="154"/>
      <c r="AK54" s="154"/>
      <c r="AL54" s="154"/>
      <c r="AM54" s="154"/>
      <c r="AN54" s="154"/>
      <c r="AO54" s="154"/>
      <c r="AP54" s="154"/>
      <c r="AQ54" s="154"/>
      <c r="AR54" s="154"/>
      <c r="AS54" s="154"/>
      <c r="AT54" s="154"/>
      <c r="AU54" s="154"/>
    </row>
    <row r="55" spans="1:47" s="5" customFormat="1" ht="28.5" customHeight="1" x14ac:dyDescent="0.25">
      <c r="A55" s="161">
        <v>4</v>
      </c>
      <c r="B55" s="162" t="s">
        <v>138</v>
      </c>
      <c r="C55" s="59" t="s">
        <v>146</v>
      </c>
      <c r="D55" s="162">
        <v>75</v>
      </c>
      <c r="E55" s="165" t="s">
        <v>81</v>
      </c>
      <c r="F55" s="168">
        <f>AVERAGE(PERCENTILE(R55:R59,0.95))</f>
        <v>874.8</v>
      </c>
      <c r="G55" s="13">
        <f t="shared" si="80"/>
        <v>1.7985</v>
      </c>
      <c r="H55" s="152">
        <f>AVERAGE(MIN(X55:X59),MIN(Y55:Y59))</f>
        <v>0.27</v>
      </c>
      <c r="I55" s="152">
        <f t="shared" ref="I55" si="85">PERCENTILE(AD55:AF55,0.95)</f>
        <v>0.13300000000000001</v>
      </c>
      <c r="J55" s="152">
        <f t="shared" ref="J55" si="86">PERCENTILE(AG55:AI55,0.95)</f>
        <v>0.748</v>
      </c>
      <c r="K55" s="152" t="e">
        <f>PERCENTILE(AJ55:AN55,0.95)</f>
        <v>#NUM!</v>
      </c>
      <c r="L55" s="152" t="e">
        <f>PERCENTILE(AM55:AO55,0.95)</f>
        <v>#NUM!</v>
      </c>
      <c r="M55" s="152">
        <f t="shared" ref="M55" si="87">PERCENTILE(AP55:AR55,0.95)</f>
        <v>5.2999999999999999E-2</v>
      </c>
      <c r="N55" s="152">
        <f t="shared" ref="N55" si="88">PERCENTILE(AS55:AU55,0.95)</f>
        <v>5.0999999999999997E-2</v>
      </c>
      <c r="O55" s="158" t="s">
        <v>154</v>
      </c>
      <c r="P55" s="158"/>
      <c r="Q55" s="158"/>
      <c r="R55" s="29">
        <v>876</v>
      </c>
      <c r="S55" s="29"/>
      <c r="T55" s="29"/>
      <c r="U55" s="13">
        <v>1.39</v>
      </c>
      <c r="V55" s="13">
        <v>1.82</v>
      </c>
      <c r="W55" s="13"/>
      <c r="X55" s="16">
        <v>0.66039999999999999</v>
      </c>
      <c r="Y55" s="16"/>
      <c r="Z55" s="152"/>
      <c r="AA55" s="155" t="s">
        <v>158</v>
      </c>
      <c r="AB55" s="77"/>
      <c r="AC55" s="77"/>
      <c r="AD55" s="152">
        <v>0.13300000000000001</v>
      </c>
      <c r="AE55" s="152"/>
      <c r="AF55" s="152"/>
      <c r="AG55" s="152">
        <v>0.748</v>
      </c>
      <c r="AH55" s="152"/>
      <c r="AI55" s="152"/>
      <c r="AJ55" s="152"/>
      <c r="AK55" s="152"/>
      <c r="AL55" s="152"/>
      <c r="AM55" s="152"/>
      <c r="AN55" s="152"/>
      <c r="AO55" s="152"/>
      <c r="AP55" s="152">
        <v>5.2999999999999999E-2</v>
      </c>
      <c r="AQ55" s="152"/>
      <c r="AR55" s="152"/>
      <c r="AS55" s="152">
        <v>5.0999999999999997E-2</v>
      </c>
      <c r="AT55" s="152"/>
      <c r="AU55" s="152"/>
    </row>
    <row r="56" spans="1:47" s="5" customFormat="1" ht="22.5" customHeight="1" x14ac:dyDescent="0.25">
      <c r="A56" s="161"/>
      <c r="B56" s="163"/>
      <c r="C56" s="59" t="s">
        <v>147</v>
      </c>
      <c r="D56" s="163"/>
      <c r="E56" s="166"/>
      <c r="F56" s="169"/>
      <c r="G56" s="13">
        <f t="shared" si="80"/>
        <v>1.7985</v>
      </c>
      <c r="H56" s="153"/>
      <c r="I56" s="153"/>
      <c r="J56" s="153"/>
      <c r="K56" s="153"/>
      <c r="L56" s="153"/>
      <c r="M56" s="153"/>
      <c r="N56" s="153"/>
      <c r="O56" s="159"/>
      <c r="P56" s="159"/>
      <c r="Q56" s="159"/>
      <c r="R56" s="29">
        <v>174</v>
      </c>
      <c r="S56" s="29"/>
      <c r="T56" s="29"/>
      <c r="U56" s="13">
        <v>1.39</v>
      </c>
      <c r="V56" s="13">
        <v>1.82</v>
      </c>
      <c r="W56" s="13"/>
      <c r="X56" s="16">
        <v>0.67290000000000005</v>
      </c>
      <c r="Y56" s="16"/>
      <c r="Z56" s="153"/>
      <c r="AA56" s="156"/>
      <c r="AB56" s="93"/>
      <c r="AC56" s="93"/>
      <c r="AD56" s="153"/>
      <c r="AE56" s="153"/>
      <c r="AF56" s="153"/>
      <c r="AG56" s="153"/>
      <c r="AH56" s="153"/>
      <c r="AI56" s="153"/>
      <c r="AJ56" s="153"/>
      <c r="AK56" s="153"/>
      <c r="AL56" s="153"/>
      <c r="AM56" s="153"/>
      <c r="AN56" s="153"/>
      <c r="AO56" s="153"/>
      <c r="AP56" s="153"/>
      <c r="AQ56" s="153"/>
      <c r="AR56" s="153"/>
      <c r="AS56" s="153"/>
      <c r="AT56" s="153"/>
      <c r="AU56" s="153"/>
    </row>
    <row r="57" spans="1:47" s="5" customFormat="1" ht="22.5" customHeight="1" x14ac:dyDescent="0.25">
      <c r="A57" s="161"/>
      <c r="B57" s="163"/>
      <c r="C57" s="59" t="s">
        <v>148</v>
      </c>
      <c r="D57" s="163"/>
      <c r="E57" s="166"/>
      <c r="F57" s="169"/>
      <c r="G57" s="13">
        <f t="shared" si="80"/>
        <v>1.7985</v>
      </c>
      <c r="H57" s="153"/>
      <c r="I57" s="153"/>
      <c r="J57" s="153"/>
      <c r="K57" s="153"/>
      <c r="L57" s="153"/>
      <c r="M57" s="153"/>
      <c r="N57" s="153"/>
      <c r="O57" s="159"/>
      <c r="P57" s="159"/>
      <c r="Q57" s="159"/>
      <c r="R57" s="29">
        <v>576</v>
      </c>
      <c r="S57" s="29"/>
      <c r="T57" s="29"/>
      <c r="U57" s="13">
        <v>1.39</v>
      </c>
      <c r="V57" s="13">
        <v>1.82</v>
      </c>
      <c r="W57" s="13"/>
      <c r="X57" s="16">
        <v>0.59689999999999999</v>
      </c>
      <c r="Y57" s="16"/>
      <c r="Z57" s="153"/>
      <c r="AA57" s="156"/>
      <c r="AB57" s="93"/>
      <c r="AC57" s="93"/>
      <c r="AD57" s="153"/>
      <c r="AE57" s="153"/>
      <c r="AF57" s="153"/>
      <c r="AG57" s="153"/>
      <c r="AH57" s="153"/>
      <c r="AI57" s="153"/>
      <c r="AJ57" s="153"/>
      <c r="AK57" s="153"/>
      <c r="AL57" s="153"/>
      <c r="AM57" s="153"/>
      <c r="AN57" s="153"/>
      <c r="AO57" s="153"/>
      <c r="AP57" s="153"/>
      <c r="AQ57" s="153"/>
      <c r="AR57" s="153"/>
      <c r="AS57" s="153"/>
      <c r="AT57" s="153"/>
      <c r="AU57" s="153"/>
    </row>
    <row r="58" spans="1:47" s="5" customFormat="1" ht="22.5" customHeight="1" x14ac:dyDescent="0.25">
      <c r="A58" s="161"/>
      <c r="B58" s="163"/>
      <c r="C58" s="59" t="s">
        <v>149</v>
      </c>
      <c r="D58" s="163"/>
      <c r="E58" s="166"/>
      <c r="F58" s="169"/>
      <c r="G58" s="13">
        <f t="shared" si="80"/>
        <v>1.7985</v>
      </c>
      <c r="H58" s="153"/>
      <c r="I58" s="153"/>
      <c r="J58" s="153"/>
      <c r="K58" s="153"/>
      <c r="L58" s="153"/>
      <c r="M58" s="153"/>
      <c r="N58" s="153"/>
      <c r="O58" s="159"/>
      <c r="P58" s="159"/>
      <c r="Q58" s="159"/>
      <c r="R58" s="29">
        <v>642</v>
      </c>
      <c r="S58" s="29"/>
      <c r="T58" s="29"/>
      <c r="U58" s="13">
        <v>1.39</v>
      </c>
      <c r="V58" s="13">
        <v>1.82</v>
      </c>
      <c r="W58" s="13"/>
      <c r="X58" s="16">
        <v>0.54</v>
      </c>
      <c r="Y58" s="16"/>
      <c r="Z58" s="153"/>
      <c r="AA58" s="156"/>
      <c r="AB58" s="93"/>
      <c r="AC58" s="93"/>
      <c r="AD58" s="153"/>
      <c r="AE58" s="153"/>
      <c r="AF58" s="153"/>
      <c r="AG58" s="153"/>
      <c r="AH58" s="153"/>
      <c r="AI58" s="153"/>
      <c r="AJ58" s="153"/>
      <c r="AK58" s="153"/>
      <c r="AL58" s="153"/>
      <c r="AM58" s="153"/>
      <c r="AN58" s="153"/>
      <c r="AO58" s="153"/>
      <c r="AP58" s="153"/>
      <c r="AQ58" s="153"/>
      <c r="AR58" s="153"/>
      <c r="AS58" s="153"/>
      <c r="AT58" s="153"/>
      <c r="AU58" s="153"/>
    </row>
    <row r="59" spans="1:47" s="5" customFormat="1" ht="21.75" customHeight="1" x14ac:dyDescent="0.25">
      <c r="A59" s="161"/>
      <c r="B59" s="163"/>
      <c r="C59" s="59" t="s">
        <v>77</v>
      </c>
      <c r="D59" s="164"/>
      <c r="E59" s="167"/>
      <c r="F59" s="170"/>
      <c r="G59" s="13">
        <f t="shared" si="80"/>
        <v>1.7985</v>
      </c>
      <c r="H59" s="154"/>
      <c r="I59" s="154"/>
      <c r="J59" s="154"/>
      <c r="K59" s="154"/>
      <c r="L59" s="154"/>
      <c r="M59" s="154"/>
      <c r="N59" s="154"/>
      <c r="O59" s="160"/>
      <c r="P59" s="160"/>
      <c r="Q59" s="160"/>
      <c r="R59" s="29">
        <v>870</v>
      </c>
      <c r="S59" s="29"/>
      <c r="T59" s="29"/>
      <c r="U59" s="13">
        <v>1.39</v>
      </c>
      <c r="V59" s="13">
        <v>1.82</v>
      </c>
      <c r="W59" s="13"/>
      <c r="X59" s="16">
        <v>0.6996</v>
      </c>
      <c r="Y59" s="16"/>
      <c r="Z59" s="154"/>
      <c r="AA59" s="157"/>
      <c r="AB59" s="93"/>
      <c r="AC59" s="93"/>
      <c r="AD59" s="154"/>
      <c r="AE59" s="154"/>
      <c r="AF59" s="154"/>
      <c r="AG59" s="154"/>
      <c r="AH59" s="154"/>
      <c r="AI59" s="154"/>
      <c r="AJ59" s="154"/>
      <c r="AK59" s="154"/>
      <c r="AL59" s="154"/>
      <c r="AM59" s="154"/>
      <c r="AN59" s="154"/>
      <c r="AO59" s="154"/>
      <c r="AP59" s="154"/>
      <c r="AQ59" s="154"/>
      <c r="AR59" s="154"/>
      <c r="AS59" s="154"/>
      <c r="AT59" s="154"/>
      <c r="AU59" s="154"/>
    </row>
    <row r="60" spans="1:47" s="5" customFormat="1" ht="28.5" customHeight="1" x14ac:dyDescent="0.25">
      <c r="A60" s="161">
        <v>4</v>
      </c>
      <c r="B60" s="162" t="s">
        <v>138</v>
      </c>
      <c r="C60" s="59" t="s">
        <v>146</v>
      </c>
      <c r="D60" s="162">
        <v>100</v>
      </c>
      <c r="E60" s="165" t="s">
        <v>81</v>
      </c>
      <c r="F60" s="168">
        <f>AVERAGE(PERCENTILE(R60:R64,0.95))</f>
        <v>1338.6</v>
      </c>
      <c r="G60" s="13">
        <f t="shared" si="80"/>
        <v>1.7985</v>
      </c>
      <c r="H60" s="152">
        <f>AVERAGE(MIN(X60:X64),MIN(Y60:Y64))</f>
        <v>0.42</v>
      </c>
      <c r="I60" s="152">
        <f t="shared" ref="I60" si="89">PERCENTILE(AD60:AF60,0.95)</f>
        <v>0.13</v>
      </c>
      <c r="J60" s="152">
        <f t="shared" ref="J60" si="90">PERCENTILE(AG60:AI60,0.95)</f>
        <v>0.71799999999999997</v>
      </c>
      <c r="K60" s="152" t="e">
        <f>PERCENTILE(AJ60:AN60,0.95)</f>
        <v>#NUM!</v>
      </c>
      <c r="L60" s="152" t="e">
        <f>PERCENTILE(AM60:AO60,0.95)</f>
        <v>#NUM!</v>
      </c>
      <c r="M60" s="152">
        <f t="shared" ref="M60" si="91">PERCENTILE(AP60:AR60,0.95)</f>
        <v>4.4999999999999998E-2</v>
      </c>
      <c r="N60" s="152">
        <f t="shared" ref="N60" si="92">PERCENTILE(AS60:AU60,0.95)</f>
        <v>0.05</v>
      </c>
      <c r="O60" s="158" t="s">
        <v>155</v>
      </c>
      <c r="P60" s="158"/>
      <c r="Q60" s="158"/>
      <c r="R60" s="29">
        <v>1261</v>
      </c>
      <c r="S60" s="29"/>
      <c r="T60" s="29"/>
      <c r="U60" s="13">
        <v>1.39</v>
      </c>
      <c r="V60" s="13">
        <v>1.82</v>
      </c>
      <c r="W60" s="13"/>
      <c r="X60" s="16">
        <v>0.89300000000000002</v>
      </c>
      <c r="Y60" s="16"/>
      <c r="Z60" s="152"/>
      <c r="AA60" s="155" t="s">
        <v>156</v>
      </c>
      <c r="AB60" s="77"/>
      <c r="AC60" s="77"/>
      <c r="AD60" s="152">
        <v>0.13</v>
      </c>
      <c r="AE60" s="152"/>
      <c r="AF60" s="152"/>
      <c r="AG60" s="152">
        <v>0.71799999999999997</v>
      </c>
      <c r="AH60" s="152"/>
      <c r="AI60" s="152"/>
      <c r="AJ60" s="152"/>
      <c r="AK60" s="152"/>
      <c r="AL60" s="152"/>
      <c r="AM60" s="152"/>
      <c r="AN60" s="152"/>
      <c r="AO60" s="152"/>
      <c r="AP60" s="152">
        <v>4.4999999999999998E-2</v>
      </c>
      <c r="AQ60" s="152"/>
      <c r="AR60" s="152"/>
      <c r="AS60" s="152">
        <v>0.05</v>
      </c>
      <c r="AT60" s="152"/>
      <c r="AU60" s="152"/>
    </row>
    <row r="61" spans="1:47" s="5" customFormat="1" ht="22.5" customHeight="1" x14ac:dyDescent="0.25">
      <c r="A61" s="161"/>
      <c r="B61" s="163"/>
      <c r="C61" s="59" t="s">
        <v>147</v>
      </c>
      <c r="D61" s="163"/>
      <c r="E61" s="166"/>
      <c r="F61" s="169"/>
      <c r="G61" s="13">
        <f t="shared" si="80"/>
        <v>1.7985</v>
      </c>
      <c r="H61" s="153"/>
      <c r="I61" s="153"/>
      <c r="J61" s="153"/>
      <c r="K61" s="153"/>
      <c r="L61" s="153"/>
      <c r="M61" s="153"/>
      <c r="N61" s="153"/>
      <c r="O61" s="159"/>
      <c r="P61" s="159"/>
      <c r="Q61" s="159"/>
      <c r="R61" s="29">
        <v>278</v>
      </c>
      <c r="S61" s="29"/>
      <c r="T61" s="29"/>
      <c r="U61" s="13">
        <v>1.39</v>
      </c>
      <c r="V61" s="13">
        <v>1.82</v>
      </c>
      <c r="W61" s="13"/>
      <c r="X61" s="16">
        <v>0.93899999999999995</v>
      </c>
      <c r="Y61" s="16"/>
      <c r="Z61" s="153"/>
      <c r="AA61" s="156"/>
      <c r="AB61" s="93"/>
      <c r="AC61" s="93"/>
      <c r="AD61" s="153"/>
      <c r="AE61" s="153"/>
      <c r="AF61" s="153"/>
      <c r="AG61" s="153"/>
      <c r="AH61" s="153"/>
      <c r="AI61" s="153"/>
      <c r="AJ61" s="153"/>
      <c r="AK61" s="153"/>
      <c r="AL61" s="153"/>
      <c r="AM61" s="153"/>
      <c r="AN61" s="153"/>
      <c r="AO61" s="153"/>
      <c r="AP61" s="153"/>
      <c r="AQ61" s="153"/>
      <c r="AR61" s="153"/>
      <c r="AS61" s="153"/>
      <c r="AT61" s="153"/>
      <c r="AU61" s="153"/>
    </row>
    <row r="62" spans="1:47" s="5" customFormat="1" ht="22.5" customHeight="1" x14ac:dyDescent="0.25">
      <c r="A62" s="161"/>
      <c r="B62" s="163"/>
      <c r="C62" s="59" t="s">
        <v>148</v>
      </c>
      <c r="D62" s="163"/>
      <c r="E62" s="166"/>
      <c r="F62" s="169"/>
      <c r="G62" s="13">
        <f t="shared" si="80"/>
        <v>1.7985</v>
      </c>
      <c r="H62" s="153"/>
      <c r="I62" s="153"/>
      <c r="J62" s="153"/>
      <c r="K62" s="153"/>
      <c r="L62" s="153"/>
      <c r="M62" s="153"/>
      <c r="N62" s="153"/>
      <c r="O62" s="159"/>
      <c r="P62" s="159"/>
      <c r="Q62" s="159"/>
      <c r="R62" s="29">
        <v>826</v>
      </c>
      <c r="S62" s="29"/>
      <c r="T62" s="29"/>
      <c r="U62" s="13">
        <v>1.39</v>
      </c>
      <c r="V62" s="13">
        <v>1.82</v>
      </c>
      <c r="W62" s="13"/>
      <c r="X62" s="16">
        <v>0.86550000000000005</v>
      </c>
      <c r="Y62" s="16"/>
      <c r="Z62" s="153"/>
      <c r="AA62" s="156"/>
      <c r="AB62" s="93"/>
      <c r="AC62" s="93"/>
      <c r="AD62" s="153"/>
      <c r="AE62" s="153"/>
      <c r="AF62" s="153"/>
      <c r="AG62" s="153"/>
      <c r="AH62" s="153"/>
      <c r="AI62" s="153"/>
      <c r="AJ62" s="153"/>
      <c r="AK62" s="153"/>
      <c r="AL62" s="153"/>
      <c r="AM62" s="153"/>
      <c r="AN62" s="153"/>
      <c r="AO62" s="153"/>
      <c r="AP62" s="153"/>
      <c r="AQ62" s="153"/>
      <c r="AR62" s="153"/>
      <c r="AS62" s="153"/>
      <c r="AT62" s="153"/>
      <c r="AU62" s="153"/>
    </row>
    <row r="63" spans="1:47" s="5" customFormat="1" ht="22.5" customHeight="1" x14ac:dyDescent="0.25">
      <c r="A63" s="161"/>
      <c r="B63" s="163"/>
      <c r="C63" s="59" t="s">
        <v>149</v>
      </c>
      <c r="D63" s="163"/>
      <c r="E63" s="166"/>
      <c r="F63" s="169"/>
      <c r="G63" s="13">
        <f t="shared" si="80"/>
        <v>1.7985</v>
      </c>
      <c r="H63" s="153"/>
      <c r="I63" s="153"/>
      <c r="J63" s="153"/>
      <c r="K63" s="153"/>
      <c r="L63" s="153"/>
      <c r="M63" s="153"/>
      <c r="N63" s="153"/>
      <c r="O63" s="159"/>
      <c r="P63" s="159"/>
      <c r="Q63" s="159"/>
      <c r="R63" s="29">
        <v>1358</v>
      </c>
      <c r="S63" s="29"/>
      <c r="T63" s="29"/>
      <c r="U63" s="13">
        <v>1.39</v>
      </c>
      <c r="V63" s="13">
        <v>1.82</v>
      </c>
      <c r="W63" s="13"/>
      <c r="X63" s="16">
        <v>0.84</v>
      </c>
      <c r="Y63" s="16"/>
      <c r="Z63" s="153"/>
      <c r="AA63" s="156"/>
      <c r="AB63" s="93"/>
      <c r="AC63" s="93"/>
      <c r="AD63" s="153"/>
      <c r="AE63" s="153"/>
      <c r="AF63" s="153"/>
      <c r="AG63" s="153"/>
      <c r="AH63" s="153"/>
      <c r="AI63" s="153"/>
      <c r="AJ63" s="153"/>
      <c r="AK63" s="153"/>
      <c r="AL63" s="153"/>
      <c r="AM63" s="153"/>
      <c r="AN63" s="153"/>
      <c r="AO63" s="153"/>
      <c r="AP63" s="153"/>
      <c r="AQ63" s="153"/>
      <c r="AR63" s="153"/>
      <c r="AS63" s="153"/>
      <c r="AT63" s="153"/>
      <c r="AU63" s="153"/>
    </row>
    <row r="64" spans="1:47" s="5" customFormat="1" ht="21.75" customHeight="1" x14ac:dyDescent="0.25">
      <c r="A64" s="161"/>
      <c r="B64" s="163"/>
      <c r="C64" s="59" t="s">
        <v>77</v>
      </c>
      <c r="D64" s="164"/>
      <c r="E64" s="167"/>
      <c r="F64" s="170"/>
      <c r="G64" s="13">
        <f t="shared" si="80"/>
        <v>1.7985</v>
      </c>
      <c r="H64" s="154"/>
      <c r="I64" s="154"/>
      <c r="J64" s="154"/>
      <c r="K64" s="154"/>
      <c r="L64" s="154"/>
      <c r="M64" s="154"/>
      <c r="N64" s="154"/>
      <c r="O64" s="160"/>
      <c r="P64" s="160"/>
      <c r="Q64" s="160"/>
      <c r="R64" s="29">
        <v>1016</v>
      </c>
      <c r="S64" s="29"/>
      <c r="T64" s="29"/>
      <c r="U64" s="13">
        <v>1.39</v>
      </c>
      <c r="V64" s="13">
        <v>1.82</v>
      </c>
      <c r="W64" s="13"/>
      <c r="X64" s="16">
        <v>0.94550000000000001</v>
      </c>
      <c r="Y64" s="16"/>
      <c r="Z64" s="154"/>
      <c r="AA64" s="157"/>
      <c r="AB64" s="93"/>
      <c r="AC64" s="93"/>
      <c r="AD64" s="154"/>
      <c r="AE64" s="154"/>
      <c r="AF64" s="154"/>
      <c r="AG64" s="154"/>
      <c r="AH64" s="154"/>
      <c r="AI64" s="154"/>
      <c r="AJ64" s="154"/>
      <c r="AK64" s="154"/>
      <c r="AL64" s="154"/>
      <c r="AM64" s="154"/>
      <c r="AN64" s="154"/>
      <c r="AO64" s="154"/>
      <c r="AP64" s="154"/>
      <c r="AQ64" s="154"/>
      <c r="AR64" s="154"/>
      <c r="AS64" s="154"/>
      <c r="AT64" s="154"/>
      <c r="AU64" s="154"/>
    </row>
    <row r="65" spans="1:47" s="5" customFormat="1" ht="28.5" customHeight="1" x14ac:dyDescent="0.25">
      <c r="A65" s="161">
        <v>4</v>
      </c>
      <c r="B65" s="162" t="s">
        <v>139</v>
      </c>
      <c r="C65" s="59" t="s">
        <v>140</v>
      </c>
      <c r="D65" s="162">
        <v>50</v>
      </c>
      <c r="E65" s="171" t="s">
        <v>64</v>
      </c>
      <c r="F65" s="168">
        <f>AVERAGE(PERCENTILE(R65:R69,0.95))</f>
        <v>869.59999999999991</v>
      </c>
      <c r="G65" s="13">
        <f t="shared" si="80"/>
        <v>1.7985</v>
      </c>
      <c r="H65" s="152">
        <f>AVERAGE(MIN(X65:X69),MIN(Y65:Y69))</f>
        <v>0.5</v>
      </c>
      <c r="I65" s="152">
        <f t="shared" ref="I65" si="93">PERCENTILE(AD65:AF65,0.95)</f>
        <v>7.4999999999999997E-2</v>
      </c>
      <c r="J65" s="152">
        <f t="shared" ref="J65" si="94">PERCENTILE(AG65:AI65,0.95)</f>
        <v>0.66600000000000004</v>
      </c>
      <c r="K65" s="152" t="e">
        <f>PERCENTILE(AJ65:AN65,0.95)</f>
        <v>#NUM!</v>
      </c>
      <c r="L65" s="152" t="e">
        <f>PERCENTILE(AM65:AO65,0.95)</f>
        <v>#NUM!</v>
      </c>
      <c r="M65" s="152">
        <f t="shared" ref="M65" si="95">PERCENTILE(AP65:AR65,0.95)</f>
        <v>4.4999999999999998E-2</v>
      </c>
      <c r="N65" s="152">
        <f t="shared" ref="N65" si="96">PERCENTILE(AS65:AU65,0.95)</f>
        <v>4.9000000000000002E-2</v>
      </c>
      <c r="O65" s="158" t="s">
        <v>145</v>
      </c>
      <c r="P65" s="158"/>
      <c r="Q65" s="158"/>
      <c r="R65" s="29">
        <v>489</v>
      </c>
      <c r="S65" s="29"/>
      <c r="T65" s="29"/>
      <c r="U65" s="13">
        <v>1.39</v>
      </c>
      <c r="V65" s="13">
        <v>1.82</v>
      </c>
      <c r="W65" s="13"/>
      <c r="X65" s="16">
        <v>1</v>
      </c>
      <c r="Y65" s="16"/>
      <c r="Z65" s="152"/>
      <c r="AA65" s="77"/>
      <c r="AB65" s="77"/>
      <c r="AC65" s="77"/>
      <c r="AD65" s="152">
        <v>7.4999999999999997E-2</v>
      </c>
      <c r="AE65" s="152"/>
      <c r="AF65" s="152"/>
      <c r="AG65" s="152">
        <v>0.66600000000000004</v>
      </c>
      <c r="AH65" s="152"/>
      <c r="AI65" s="152"/>
      <c r="AJ65" s="152"/>
      <c r="AK65" s="152"/>
      <c r="AL65" s="152"/>
      <c r="AM65" s="152"/>
      <c r="AN65" s="152"/>
      <c r="AO65" s="152"/>
      <c r="AP65" s="152">
        <v>4.4999999999999998E-2</v>
      </c>
      <c r="AQ65" s="152"/>
      <c r="AR65" s="152"/>
      <c r="AS65" s="152">
        <v>4.9000000000000002E-2</v>
      </c>
      <c r="AT65" s="152"/>
      <c r="AU65" s="152"/>
    </row>
    <row r="66" spans="1:47" s="5" customFormat="1" ht="22.5" customHeight="1" x14ac:dyDescent="0.25">
      <c r="A66" s="161"/>
      <c r="B66" s="163"/>
      <c r="C66" s="59" t="s">
        <v>141</v>
      </c>
      <c r="D66" s="163"/>
      <c r="E66" s="172"/>
      <c r="F66" s="169"/>
      <c r="G66" s="13">
        <f t="shared" si="80"/>
        <v>1.7985</v>
      </c>
      <c r="H66" s="153"/>
      <c r="I66" s="153"/>
      <c r="J66" s="153"/>
      <c r="K66" s="153"/>
      <c r="L66" s="153"/>
      <c r="M66" s="153"/>
      <c r="N66" s="153"/>
      <c r="O66" s="159"/>
      <c r="P66" s="159"/>
      <c r="Q66" s="159"/>
      <c r="R66" s="29">
        <v>72.95</v>
      </c>
      <c r="S66" s="29"/>
      <c r="T66" s="29"/>
      <c r="U66" s="13">
        <v>1.39</v>
      </c>
      <c r="V66" s="13">
        <v>1.82</v>
      </c>
      <c r="W66" s="13"/>
      <c r="X66" s="16">
        <v>1</v>
      </c>
      <c r="Y66" s="16"/>
      <c r="Z66" s="153"/>
      <c r="AA66" s="93"/>
      <c r="AB66" s="93"/>
      <c r="AC66" s="93"/>
      <c r="AD66" s="153"/>
      <c r="AE66" s="153"/>
      <c r="AF66" s="153"/>
      <c r="AG66" s="153"/>
      <c r="AH66" s="153"/>
      <c r="AI66" s="153"/>
      <c r="AJ66" s="153"/>
      <c r="AK66" s="153"/>
      <c r="AL66" s="153"/>
      <c r="AM66" s="153"/>
      <c r="AN66" s="153"/>
      <c r="AO66" s="153"/>
      <c r="AP66" s="153"/>
      <c r="AQ66" s="153"/>
      <c r="AR66" s="153"/>
      <c r="AS66" s="153"/>
      <c r="AT66" s="153"/>
      <c r="AU66" s="153"/>
    </row>
    <row r="67" spans="1:47" s="5" customFormat="1" ht="22.5" customHeight="1" x14ac:dyDescent="0.25">
      <c r="A67" s="161"/>
      <c r="B67" s="163"/>
      <c r="C67" s="59" t="s">
        <v>142</v>
      </c>
      <c r="D67" s="163"/>
      <c r="E67" s="172"/>
      <c r="F67" s="169"/>
      <c r="G67" s="13">
        <f t="shared" si="80"/>
        <v>1.7985</v>
      </c>
      <c r="H67" s="153"/>
      <c r="I67" s="153"/>
      <c r="J67" s="153"/>
      <c r="K67" s="153"/>
      <c r="L67" s="153"/>
      <c r="M67" s="153"/>
      <c r="N67" s="153"/>
      <c r="O67" s="159"/>
      <c r="P67" s="159"/>
      <c r="Q67" s="159"/>
      <c r="R67" s="29">
        <v>963</v>
      </c>
      <c r="S67" s="29"/>
      <c r="T67" s="29"/>
      <c r="U67" s="13">
        <v>1.39</v>
      </c>
      <c r="V67" s="13">
        <v>1.82</v>
      </c>
      <c r="W67" s="13"/>
      <c r="X67" s="16">
        <v>1</v>
      </c>
      <c r="Y67" s="16"/>
      <c r="Z67" s="153"/>
      <c r="AA67" s="93"/>
      <c r="AB67" s="93"/>
      <c r="AC67" s="93"/>
      <c r="AD67" s="153"/>
      <c r="AE67" s="153"/>
      <c r="AF67" s="153"/>
      <c r="AG67" s="153"/>
      <c r="AH67" s="153"/>
      <c r="AI67" s="153"/>
      <c r="AJ67" s="153"/>
      <c r="AK67" s="153"/>
      <c r="AL67" s="153"/>
      <c r="AM67" s="153"/>
      <c r="AN67" s="153"/>
      <c r="AO67" s="153"/>
      <c r="AP67" s="153"/>
      <c r="AQ67" s="153"/>
      <c r="AR67" s="153"/>
      <c r="AS67" s="153"/>
      <c r="AT67" s="153"/>
      <c r="AU67" s="153"/>
    </row>
    <row r="68" spans="1:47" s="5" customFormat="1" ht="22.5" customHeight="1" x14ac:dyDescent="0.25">
      <c r="A68" s="161"/>
      <c r="B68" s="163"/>
      <c r="C68" s="59" t="s">
        <v>143</v>
      </c>
      <c r="D68" s="163"/>
      <c r="E68" s="172"/>
      <c r="F68" s="169"/>
      <c r="G68" s="13">
        <f t="shared" si="80"/>
        <v>1.7985</v>
      </c>
      <c r="H68" s="153"/>
      <c r="I68" s="153"/>
      <c r="J68" s="153"/>
      <c r="K68" s="153"/>
      <c r="L68" s="153"/>
      <c r="M68" s="153"/>
      <c r="N68" s="153"/>
      <c r="O68" s="159"/>
      <c r="P68" s="159"/>
      <c r="Q68" s="159"/>
      <c r="R68" s="29">
        <v>123</v>
      </c>
      <c r="S68" s="29"/>
      <c r="T68" s="29"/>
      <c r="U68" s="13">
        <v>1.39</v>
      </c>
      <c r="V68" s="13">
        <v>1.82</v>
      </c>
      <c r="W68" s="13"/>
      <c r="X68" s="16">
        <v>1</v>
      </c>
      <c r="Y68" s="16"/>
      <c r="Z68" s="153"/>
      <c r="AA68" s="93"/>
      <c r="AB68" s="93"/>
      <c r="AC68" s="93"/>
      <c r="AD68" s="153"/>
      <c r="AE68" s="153"/>
      <c r="AF68" s="153"/>
      <c r="AG68" s="153"/>
      <c r="AH68" s="153"/>
      <c r="AI68" s="153"/>
      <c r="AJ68" s="153"/>
      <c r="AK68" s="153"/>
      <c r="AL68" s="153"/>
      <c r="AM68" s="153"/>
      <c r="AN68" s="153"/>
      <c r="AO68" s="153"/>
      <c r="AP68" s="153"/>
      <c r="AQ68" s="153"/>
      <c r="AR68" s="153"/>
      <c r="AS68" s="153"/>
      <c r="AT68" s="153"/>
      <c r="AU68" s="153"/>
    </row>
    <row r="69" spans="1:47" s="5" customFormat="1" ht="21.75" customHeight="1" x14ac:dyDescent="0.25">
      <c r="A69" s="161"/>
      <c r="B69" s="163"/>
      <c r="C69" s="59" t="s">
        <v>144</v>
      </c>
      <c r="D69" s="164"/>
      <c r="E69" s="173"/>
      <c r="F69" s="170"/>
      <c r="G69" s="13">
        <f t="shared" si="80"/>
        <v>1.7985</v>
      </c>
      <c r="H69" s="154"/>
      <c r="I69" s="154"/>
      <c r="J69" s="154"/>
      <c r="K69" s="154"/>
      <c r="L69" s="154"/>
      <c r="M69" s="154"/>
      <c r="N69" s="154"/>
      <c r="O69" s="160"/>
      <c r="P69" s="160"/>
      <c r="Q69" s="160"/>
      <c r="R69" s="29">
        <v>496</v>
      </c>
      <c r="S69" s="29"/>
      <c r="T69" s="29"/>
      <c r="U69" s="13">
        <v>1.39</v>
      </c>
      <c r="V69" s="13">
        <v>1.82</v>
      </c>
      <c r="W69" s="13"/>
      <c r="X69" s="16">
        <v>1</v>
      </c>
      <c r="Y69" s="16"/>
      <c r="Z69" s="154"/>
      <c r="AA69" s="93"/>
      <c r="AB69" s="93"/>
      <c r="AC69" s="93"/>
      <c r="AD69" s="154"/>
      <c r="AE69" s="154"/>
      <c r="AF69" s="154"/>
      <c r="AG69" s="154"/>
      <c r="AH69" s="154"/>
      <c r="AI69" s="154"/>
      <c r="AJ69" s="154"/>
      <c r="AK69" s="154"/>
      <c r="AL69" s="154"/>
      <c r="AM69" s="154"/>
      <c r="AN69" s="154"/>
      <c r="AO69" s="154"/>
      <c r="AP69" s="154"/>
      <c r="AQ69" s="154"/>
      <c r="AR69" s="154"/>
      <c r="AS69" s="154"/>
      <c r="AT69" s="154"/>
      <c r="AU69" s="154"/>
    </row>
    <row r="70" spans="1:47" s="5" customFormat="1" ht="28.5" customHeight="1" x14ac:dyDescent="0.25">
      <c r="A70" s="161">
        <v>4</v>
      </c>
      <c r="B70" s="162" t="s">
        <v>139</v>
      </c>
      <c r="C70" s="59" t="s">
        <v>140</v>
      </c>
      <c r="D70" s="162">
        <v>75</v>
      </c>
      <c r="E70" s="171" t="s">
        <v>64</v>
      </c>
      <c r="F70" s="168">
        <f>AVERAGE(PERCENTILE(R70:R74,0.95),PERCENTILE(S70:S74,0.95))</f>
        <v>847.5</v>
      </c>
      <c r="G70" s="13">
        <f t="shared" si="80"/>
        <v>1.7985</v>
      </c>
      <c r="H70" s="152">
        <f>AVERAGE(MIN(X70:X74),MIN(Y70:Y74))</f>
        <v>1</v>
      </c>
      <c r="I70" s="152">
        <f t="shared" ref="I70" si="97">PERCENTILE(AD70:AF70,0.95)</f>
        <v>9.8500000000000004E-2</v>
      </c>
      <c r="J70" s="152">
        <f t="shared" ref="J70" si="98">PERCENTILE(AG70:AI70,0.95)</f>
        <v>0.73634999999999995</v>
      </c>
      <c r="K70" s="152" t="e">
        <f>PERCENTILE(AJ70:AN70,0.95)</f>
        <v>#NUM!</v>
      </c>
      <c r="L70" s="152" t="e">
        <f>PERCENTILE(AM70:AO70,0.95)</f>
        <v>#NUM!</v>
      </c>
      <c r="M70" s="152">
        <f t="shared" ref="M70" si="99">PERCENTILE(AP70:AR70,0.95)</f>
        <v>4.1800000000000004E-2</v>
      </c>
      <c r="N70" s="152">
        <f t="shared" ref="N70" si="100">PERCENTILE(AS70:AU70,0.95)</f>
        <v>5.0949999999999995E-2</v>
      </c>
      <c r="O70" s="158" t="s">
        <v>151</v>
      </c>
      <c r="P70" s="158" t="s">
        <v>159</v>
      </c>
      <c r="Q70" s="158"/>
      <c r="R70" s="29">
        <v>655</v>
      </c>
      <c r="S70" s="29">
        <v>448</v>
      </c>
      <c r="T70" s="29"/>
      <c r="U70" s="13">
        <v>1.39</v>
      </c>
      <c r="V70" s="13">
        <v>1.82</v>
      </c>
      <c r="W70" s="13"/>
      <c r="X70" s="16">
        <v>1</v>
      </c>
      <c r="Y70" s="16">
        <v>1</v>
      </c>
      <c r="Z70" s="152"/>
      <c r="AA70" s="77"/>
      <c r="AB70" s="77"/>
      <c r="AC70" s="77"/>
      <c r="AD70" s="152">
        <v>0.1</v>
      </c>
      <c r="AE70" s="152">
        <v>7.0000000000000007E-2</v>
      </c>
      <c r="AF70" s="152"/>
      <c r="AG70" s="152">
        <v>0.53400000000000003</v>
      </c>
      <c r="AH70" s="152">
        <v>0.747</v>
      </c>
      <c r="AI70" s="152"/>
      <c r="AJ70" s="152"/>
      <c r="AK70" s="152"/>
      <c r="AL70" s="152"/>
      <c r="AM70" s="152"/>
      <c r="AN70" s="152"/>
      <c r="AO70" s="152"/>
      <c r="AP70" s="152">
        <v>4.2000000000000003E-2</v>
      </c>
      <c r="AQ70" s="152">
        <v>3.7999999999999999E-2</v>
      </c>
      <c r="AR70" s="152"/>
      <c r="AS70" s="152">
        <v>0.05</v>
      </c>
      <c r="AT70" s="152">
        <v>5.0999999999999997E-2</v>
      </c>
      <c r="AU70" s="152"/>
    </row>
    <row r="71" spans="1:47" s="5" customFormat="1" ht="22.5" customHeight="1" x14ac:dyDescent="0.25">
      <c r="A71" s="161"/>
      <c r="B71" s="163"/>
      <c r="C71" s="59" t="s">
        <v>141</v>
      </c>
      <c r="D71" s="163"/>
      <c r="E71" s="172"/>
      <c r="F71" s="169"/>
      <c r="G71" s="13">
        <f t="shared" si="80"/>
        <v>1.7985</v>
      </c>
      <c r="H71" s="153"/>
      <c r="I71" s="153"/>
      <c r="J71" s="153"/>
      <c r="K71" s="153"/>
      <c r="L71" s="153"/>
      <c r="M71" s="153"/>
      <c r="N71" s="153"/>
      <c r="O71" s="159"/>
      <c r="P71" s="159"/>
      <c r="Q71" s="159"/>
      <c r="R71" s="29">
        <v>99</v>
      </c>
      <c r="S71" s="29">
        <v>68</v>
      </c>
      <c r="T71" s="29"/>
      <c r="U71" s="13">
        <v>1.39</v>
      </c>
      <c r="V71" s="13">
        <v>1.82</v>
      </c>
      <c r="W71" s="13"/>
      <c r="X71" s="16">
        <v>1</v>
      </c>
      <c r="Y71" s="16">
        <v>1</v>
      </c>
      <c r="Z71" s="153"/>
      <c r="AA71" s="93"/>
      <c r="AB71" s="93"/>
      <c r="AC71" s="93"/>
      <c r="AD71" s="153"/>
      <c r="AE71" s="153"/>
      <c r="AF71" s="153"/>
      <c r="AG71" s="153"/>
      <c r="AH71" s="153"/>
      <c r="AI71" s="153"/>
      <c r="AJ71" s="153"/>
      <c r="AK71" s="153"/>
      <c r="AL71" s="153"/>
      <c r="AM71" s="153"/>
      <c r="AN71" s="153"/>
      <c r="AO71" s="153"/>
      <c r="AP71" s="153"/>
      <c r="AQ71" s="153"/>
      <c r="AR71" s="153"/>
      <c r="AS71" s="153"/>
      <c r="AT71" s="153"/>
      <c r="AU71" s="153"/>
    </row>
    <row r="72" spans="1:47" s="5" customFormat="1" ht="22.5" customHeight="1" x14ac:dyDescent="0.25">
      <c r="A72" s="161"/>
      <c r="B72" s="163"/>
      <c r="C72" s="59" t="s">
        <v>142</v>
      </c>
      <c r="D72" s="163"/>
      <c r="E72" s="172"/>
      <c r="F72" s="169"/>
      <c r="G72" s="13">
        <f t="shared" si="80"/>
        <v>1.7985</v>
      </c>
      <c r="H72" s="153"/>
      <c r="I72" s="153"/>
      <c r="J72" s="153"/>
      <c r="K72" s="153"/>
      <c r="L72" s="153"/>
      <c r="M72" s="153"/>
      <c r="N72" s="153"/>
      <c r="O72" s="159"/>
      <c r="P72" s="159"/>
      <c r="Q72" s="159"/>
      <c r="R72" s="29">
        <v>954</v>
      </c>
      <c r="S72" s="29">
        <v>111</v>
      </c>
      <c r="T72" s="29"/>
      <c r="U72" s="13">
        <v>1.39</v>
      </c>
      <c r="V72" s="13">
        <v>1.82</v>
      </c>
      <c r="W72" s="13"/>
      <c r="X72" s="16">
        <v>1</v>
      </c>
      <c r="Y72" s="16">
        <v>1</v>
      </c>
      <c r="Z72" s="153"/>
      <c r="AA72" s="93"/>
      <c r="AB72" s="93"/>
      <c r="AC72" s="93"/>
      <c r="AD72" s="153"/>
      <c r="AE72" s="153"/>
      <c r="AF72" s="153"/>
      <c r="AG72" s="153"/>
      <c r="AH72" s="153"/>
      <c r="AI72" s="153"/>
      <c r="AJ72" s="153"/>
      <c r="AK72" s="153"/>
      <c r="AL72" s="153"/>
      <c r="AM72" s="153"/>
      <c r="AN72" s="153"/>
      <c r="AO72" s="153"/>
      <c r="AP72" s="153"/>
      <c r="AQ72" s="153"/>
      <c r="AR72" s="153"/>
      <c r="AS72" s="153"/>
      <c r="AT72" s="153"/>
      <c r="AU72" s="153"/>
    </row>
    <row r="73" spans="1:47" s="5" customFormat="1" ht="22.5" customHeight="1" x14ac:dyDescent="0.25">
      <c r="A73" s="161"/>
      <c r="B73" s="163"/>
      <c r="C73" s="59" t="s">
        <v>143</v>
      </c>
      <c r="D73" s="163"/>
      <c r="E73" s="172"/>
      <c r="F73" s="169"/>
      <c r="G73" s="13">
        <f t="shared" si="80"/>
        <v>1.7985</v>
      </c>
      <c r="H73" s="153"/>
      <c r="I73" s="153"/>
      <c r="J73" s="153"/>
      <c r="K73" s="153"/>
      <c r="L73" s="153"/>
      <c r="M73" s="153"/>
      <c r="N73" s="153"/>
      <c r="O73" s="159"/>
      <c r="P73" s="159"/>
      <c r="Q73" s="159"/>
      <c r="R73" s="29">
        <v>162</v>
      </c>
      <c r="S73" s="29">
        <v>889</v>
      </c>
      <c r="T73" s="29"/>
      <c r="U73" s="13">
        <v>1.39</v>
      </c>
      <c r="V73" s="13">
        <v>1.82</v>
      </c>
      <c r="W73" s="13"/>
      <c r="X73" s="16">
        <v>1</v>
      </c>
      <c r="Y73" s="16">
        <v>1</v>
      </c>
      <c r="Z73" s="153"/>
      <c r="AA73" s="93"/>
      <c r="AB73" s="93"/>
      <c r="AC73" s="93"/>
      <c r="AD73" s="153"/>
      <c r="AE73" s="153"/>
      <c r="AF73" s="153"/>
      <c r="AG73" s="153"/>
      <c r="AH73" s="153"/>
      <c r="AI73" s="153"/>
      <c r="AJ73" s="153"/>
      <c r="AK73" s="153"/>
      <c r="AL73" s="153"/>
      <c r="AM73" s="153"/>
      <c r="AN73" s="153"/>
      <c r="AO73" s="153"/>
      <c r="AP73" s="153"/>
      <c r="AQ73" s="153"/>
      <c r="AR73" s="153"/>
      <c r="AS73" s="153"/>
      <c r="AT73" s="153"/>
      <c r="AU73" s="153"/>
    </row>
    <row r="74" spans="1:47" s="5" customFormat="1" ht="21.75" customHeight="1" x14ac:dyDescent="0.25">
      <c r="A74" s="161"/>
      <c r="B74" s="163"/>
      <c r="C74" s="59" t="s">
        <v>144</v>
      </c>
      <c r="D74" s="164"/>
      <c r="E74" s="173"/>
      <c r="F74" s="170"/>
      <c r="G74" s="13">
        <f t="shared" si="80"/>
        <v>1.7985</v>
      </c>
      <c r="H74" s="154"/>
      <c r="I74" s="154"/>
      <c r="J74" s="154"/>
      <c r="K74" s="154"/>
      <c r="L74" s="154"/>
      <c r="M74" s="154"/>
      <c r="N74" s="154"/>
      <c r="O74" s="160"/>
      <c r="P74" s="160"/>
      <c r="Q74" s="160"/>
      <c r="R74" s="29">
        <v>472</v>
      </c>
      <c r="S74" s="29">
        <v>350</v>
      </c>
      <c r="T74" s="29"/>
      <c r="U74" s="13">
        <v>1.39</v>
      </c>
      <c r="V74" s="13">
        <v>1.82</v>
      </c>
      <c r="W74" s="13"/>
      <c r="X74" s="16">
        <v>1</v>
      </c>
      <c r="Y74" s="16">
        <v>1</v>
      </c>
      <c r="Z74" s="154"/>
      <c r="AA74" s="93"/>
      <c r="AB74" s="93"/>
      <c r="AC74" s="93"/>
      <c r="AD74" s="154"/>
      <c r="AE74" s="154"/>
      <c r="AF74" s="154"/>
      <c r="AG74" s="154"/>
      <c r="AH74" s="154"/>
      <c r="AI74" s="154"/>
      <c r="AJ74" s="154"/>
      <c r="AK74" s="154"/>
      <c r="AL74" s="154"/>
      <c r="AM74" s="154"/>
      <c r="AN74" s="154"/>
      <c r="AO74" s="154"/>
      <c r="AP74" s="154"/>
      <c r="AQ74" s="154"/>
      <c r="AR74" s="154"/>
      <c r="AS74" s="154"/>
      <c r="AT74" s="154"/>
      <c r="AU74" s="154"/>
    </row>
    <row r="75" spans="1:47" s="5" customFormat="1" ht="28.5" customHeight="1" x14ac:dyDescent="0.25">
      <c r="A75" s="161">
        <v>4</v>
      </c>
      <c r="B75" s="162" t="s">
        <v>139</v>
      </c>
      <c r="C75" s="59" t="s">
        <v>140</v>
      </c>
      <c r="D75" s="162">
        <v>100</v>
      </c>
      <c r="E75" s="165" t="s">
        <v>81</v>
      </c>
      <c r="F75" s="168">
        <f>AVERAGE(PERCENTILE(R75:R79,0.95))</f>
        <v>5759.2</v>
      </c>
      <c r="G75" s="13">
        <f t="shared" si="80"/>
        <v>1.7985</v>
      </c>
      <c r="H75" s="152">
        <f>AVERAGE(MIN(X75:X79),MIN(Y75:Y79))</f>
        <v>0.44124999999999998</v>
      </c>
      <c r="I75" s="152">
        <f t="shared" ref="I75" si="101">PERCENTILE(AD75:AF75,0.95)</f>
        <v>0.1</v>
      </c>
      <c r="J75" s="152">
        <f t="shared" ref="J75" si="102">PERCENTILE(AG75:AI75,0.95)</f>
        <v>0.53400000000000003</v>
      </c>
      <c r="K75" s="152" t="e">
        <f>PERCENTILE(AJ75:AN75,0.95)</f>
        <v>#NUM!</v>
      </c>
      <c r="L75" s="152" t="e">
        <f>PERCENTILE(AM75:AO75,0.95)</f>
        <v>#NUM!</v>
      </c>
      <c r="M75" s="152">
        <f t="shared" ref="M75" si="103">PERCENTILE(AP75:AR75,0.95)</f>
        <v>4.2000000000000003E-2</v>
      </c>
      <c r="N75" s="152">
        <f t="shared" ref="N75" si="104">PERCENTILE(AS75:AU75,0.95)</f>
        <v>0.05</v>
      </c>
      <c r="O75" s="158" t="s">
        <v>150</v>
      </c>
      <c r="P75" s="158"/>
      <c r="Q75" s="158"/>
      <c r="R75" s="29">
        <v>1433</v>
      </c>
      <c r="S75" s="29"/>
      <c r="T75" s="29"/>
      <c r="U75" s="13">
        <v>1.39</v>
      </c>
      <c r="V75" s="13">
        <v>1.82</v>
      </c>
      <c r="W75" s="13"/>
      <c r="X75" s="16">
        <v>0.94450000000000001</v>
      </c>
      <c r="Y75" s="16"/>
      <c r="Z75" s="152"/>
      <c r="AA75" s="155" t="s">
        <v>80</v>
      </c>
      <c r="AB75" s="77"/>
      <c r="AC75" s="77"/>
      <c r="AD75" s="152">
        <v>0.1</v>
      </c>
      <c r="AE75" s="152"/>
      <c r="AF75" s="152"/>
      <c r="AG75" s="152">
        <v>0.53400000000000003</v>
      </c>
      <c r="AH75" s="152"/>
      <c r="AI75" s="152"/>
      <c r="AJ75" s="152"/>
      <c r="AK75" s="152"/>
      <c r="AL75" s="152"/>
      <c r="AM75" s="152"/>
      <c r="AN75" s="152"/>
      <c r="AO75" s="152"/>
      <c r="AP75" s="152">
        <v>4.2000000000000003E-2</v>
      </c>
      <c r="AQ75" s="152"/>
      <c r="AR75" s="152"/>
      <c r="AS75" s="152">
        <v>0.05</v>
      </c>
      <c r="AT75" s="152"/>
      <c r="AU75" s="152"/>
    </row>
    <row r="76" spans="1:47" s="5" customFormat="1" ht="22.5" customHeight="1" x14ac:dyDescent="0.25">
      <c r="A76" s="161"/>
      <c r="B76" s="163"/>
      <c r="C76" s="59" t="s">
        <v>141</v>
      </c>
      <c r="D76" s="163"/>
      <c r="E76" s="166"/>
      <c r="F76" s="169"/>
      <c r="G76" s="13">
        <f t="shared" si="80"/>
        <v>1.7985</v>
      </c>
      <c r="H76" s="153"/>
      <c r="I76" s="153"/>
      <c r="J76" s="153"/>
      <c r="K76" s="153"/>
      <c r="L76" s="153"/>
      <c r="M76" s="153"/>
      <c r="N76" s="153"/>
      <c r="O76" s="159"/>
      <c r="P76" s="159"/>
      <c r="Q76" s="159"/>
      <c r="R76" s="29">
        <v>351</v>
      </c>
      <c r="S76" s="29"/>
      <c r="T76" s="29"/>
      <c r="U76" s="13">
        <v>1.39</v>
      </c>
      <c r="V76" s="13">
        <v>1.82</v>
      </c>
      <c r="W76" s="13"/>
      <c r="X76" s="16">
        <v>0.96450000000000002</v>
      </c>
      <c r="Y76" s="16"/>
      <c r="Z76" s="153"/>
      <c r="AA76" s="156"/>
      <c r="AB76" s="93"/>
      <c r="AC76" s="93"/>
      <c r="AD76" s="153"/>
      <c r="AE76" s="153"/>
      <c r="AF76" s="153"/>
      <c r="AG76" s="153"/>
      <c r="AH76" s="153"/>
      <c r="AI76" s="153"/>
      <c r="AJ76" s="153"/>
      <c r="AK76" s="153"/>
      <c r="AL76" s="153"/>
      <c r="AM76" s="153"/>
      <c r="AN76" s="153"/>
      <c r="AO76" s="153"/>
      <c r="AP76" s="153"/>
      <c r="AQ76" s="153"/>
      <c r="AR76" s="153"/>
      <c r="AS76" s="153"/>
      <c r="AT76" s="153"/>
      <c r="AU76" s="153"/>
    </row>
    <row r="77" spans="1:47" s="5" customFormat="1" ht="22.5" customHeight="1" x14ac:dyDescent="0.25">
      <c r="A77" s="161"/>
      <c r="B77" s="163"/>
      <c r="C77" s="59" t="s">
        <v>142</v>
      </c>
      <c r="D77" s="163"/>
      <c r="E77" s="166"/>
      <c r="F77" s="169"/>
      <c r="G77" s="13">
        <f t="shared" si="80"/>
        <v>1.7985</v>
      </c>
      <c r="H77" s="153"/>
      <c r="I77" s="153"/>
      <c r="J77" s="153"/>
      <c r="K77" s="153"/>
      <c r="L77" s="153"/>
      <c r="M77" s="153"/>
      <c r="N77" s="153"/>
      <c r="O77" s="159"/>
      <c r="P77" s="159"/>
      <c r="Q77" s="159"/>
      <c r="R77" s="29">
        <v>6003</v>
      </c>
      <c r="S77" s="29"/>
      <c r="T77" s="29"/>
      <c r="U77" s="13">
        <v>1.39</v>
      </c>
      <c r="V77" s="13">
        <v>1.82</v>
      </c>
      <c r="W77" s="13"/>
      <c r="X77" s="16">
        <v>0.88249999999999995</v>
      </c>
      <c r="Y77" s="16"/>
      <c r="Z77" s="153"/>
      <c r="AA77" s="156"/>
      <c r="AB77" s="93"/>
      <c r="AC77" s="93"/>
      <c r="AD77" s="153"/>
      <c r="AE77" s="153"/>
      <c r="AF77" s="153"/>
      <c r="AG77" s="153"/>
      <c r="AH77" s="153"/>
      <c r="AI77" s="153"/>
      <c r="AJ77" s="153"/>
      <c r="AK77" s="153"/>
      <c r="AL77" s="153"/>
      <c r="AM77" s="153"/>
      <c r="AN77" s="153"/>
      <c r="AO77" s="153"/>
      <c r="AP77" s="153"/>
      <c r="AQ77" s="153"/>
      <c r="AR77" s="153"/>
      <c r="AS77" s="153"/>
      <c r="AT77" s="153"/>
      <c r="AU77" s="153"/>
    </row>
    <row r="78" spans="1:47" s="5" customFormat="1" ht="22.5" customHeight="1" x14ac:dyDescent="0.25">
      <c r="A78" s="161"/>
      <c r="B78" s="163"/>
      <c r="C78" s="59" t="s">
        <v>143</v>
      </c>
      <c r="D78" s="163"/>
      <c r="E78" s="166"/>
      <c r="F78" s="169"/>
      <c r="G78" s="13">
        <f t="shared" si="80"/>
        <v>1.7985</v>
      </c>
      <c r="H78" s="153"/>
      <c r="I78" s="153"/>
      <c r="J78" s="153"/>
      <c r="K78" s="153"/>
      <c r="L78" s="153"/>
      <c r="M78" s="153"/>
      <c r="N78" s="153"/>
      <c r="O78" s="159"/>
      <c r="P78" s="159"/>
      <c r="Q78" s="159"/>
      <c r="R78" s="29">
        <v>710</v>
      </c>
      <c r="S78" s="29"/>
      <c r="T78" s="29"/>
      <c r="U78" s="13">
        <v>1.39</v>
      </c>
      <c r="V78" s="13">
        <v>1.82</v>
      </c>
      <c r="W78" s="13"/>
      <c r="X78" s="16">
        <v>0.95350000000000001</v>
      </c>
      <c r="Y78" s="16"/>
      <c r="Z78" s="153"/>
      <c r="AA78" s="156"/>
      <c r="AB78" s="93"/>
      <c r="AC78" s="93"/>
      <c r="AD78" s="153"/>
      <c r="AE78" s="153"/>
      <c r="AF78" s="153"/>
      <c r="AG78" s="153"/>
      <c r="AH78" s="153"/>
      <c r="AI78" s="153"/>
      <c r="AJ78" s="153"/>
      <c r="AK78" s="153"/>
      <c r="AL78" s="153"/>
      <c r="AM78" s="153"/>
      <c r="AN78" s="153"/>
      <c r="AO78" s="153"/>
      <c r="AP78" s="153"/>
      <c r="AQ78" s="153"/>
      <c r="AR78" s="153"/>
      <c r="AS78" s="153"/>
      <c r="AT78" s="153"/>
      <c r="AU78" s="153"/>
    </row>
    <row r="79" spans="1:47" s="5" customFormat="1" ht="21.75" customHeight="1" x14ac:dyDescent="0.25">
      <c r="A79" s="161"/>
      <c r="B79" s="163"/>
      <c r="C79" s="59" t="s">
        <v>144</v>
      </c>
      <c r="D79" s="164"/>
      <c r="E79" s="167"/>
      <c r="F79" s="170"/>
      <c r="G79" s="13">
        <f t="shared" si="80"/>
        <v>1.7985</v>
      </c>
      <c r="H79" s="154"/>
      <c r="I79" s="154"/>
      <c r="J79" s="154"/>
      <c r="K79" s="154"/>
      <c r="L79" s="154"/>
      <c r="M79" s="154"/>
      <c r="N79" s="154"/>
      <c r="O79" s="160"/>
      <c r="P79" s="160"/>
      <c r="Q79" s="160"/>
      <c r="R79" s="29">
        <v>4784</v>
      </c>
      <c r="S79" s="29"/>
      <c r="T79" s="29"/>
      <c r="U79" s="13">
        <v>1.39</v>
      </c>
      <c r="V79" s="13">
        <v>1.82</v>
      </c>
      <c r="W79" s="13"/>
      <c r="X79" s="16">
        <v>0.89149999999999996</v>
      </c>
      <c r="Y79" s="16"/>
      <c r="Z79" s="154"/>
      <c r="AA79" s="156"/>
      <c r="AB79" s="93"/>
      <c r="AC79" s="93"/>
      <c r="AD79" s="154"/>
      <c r="AE79" s="154"/>
      <c r="AF79" s="154"/>
      <c r="AG79" s="154"/>
      <c r="AH79" s="154"/>
      <c r="AI79" s="154"/>
      <c r="AJ79" s="154"/>
      <c r="AK79" s="154"/>
      <c r="AL79" s="154"/>
      <c r="AM79" s="154"/>
      <c r="AN79" s="154"/>
      <c r="AO79" s="154"/>
      <c r="AP79" s="154"/>
      <c r="AQ79" s="154"/>
      <c r="AR79" s="154"/>
      <c r="AS79" s="154"/>
      <c r="AT79" s="154"/>
      <c r="AU79" s="154"/>
    </row>
  </sheetData>
  <mergeCells count="783">
    <mergeCell ref="AH31:AH32"/>
    <mergeCell ref="AI31:AI32"/>
    <mergeCell ref="AJ31:AJ32"/>
    <mergeCell ref="AK31:AK32"/>
    <mergeCell ref="AL31:AL32"/>
    <mergeCell ref="AM31:AM32"/>
    <mergeCell ref="AN31:AN32"/>
    <mergeCell ref="AO31:AO32"/>
    <mergeCell ref="AP31:AP32"/>
    <mergeCell ref="A31:A32"/>
    <mergeCell ref="B31:B32"/>
    <mergeCell ref="D31:D32"/>
    <mergeCell ref="E31:E32"/>
    <mergeCell ref="F31:F32"/>
    <mergeCell ref="H31:H32"/>
    <mergeCell ref="I31:I32"/>
    <mergeCell ref="J31:J32"/>
    <mergeCell ref="K31:K32"/>
    <mergeCell ref="AS11:AS12"/>
    <mergeCell ref="AT11:AT12"/>
    <mergeCell ref="AU11:AU12"/>
    <mergeCell ref="AF11:AF12"/>
    <mergeCell ref="AG11:AG12"/>
    <mergeCell ref="AH11:AH12"/>
    <mergeCell ref="AI11:AI12"/>
    <mergeCell ref="AJ11:AJ12"/>
    <mergeCell ref="AK11:AK12"/>
    <mergeCell ref="AL11:AL12"/>
    <mergeCell ref="AM11:AM12"/>
    <mergeCell ref="AN11:AN12"/>
    <mergeCell ref="AA11:AA12"/>
    <mergeCell ref="AB11:AB12"/>
    <mergeCell ref="AC11:AC12"/>
    <mergeCell ref="AD11:AD12"/>
    <mergeCell ref="AE11:AE12"/>
    <mergeCell ref="AO11:AO12"/>
    <mergeCell ref="AP11:AP12"/>
    <mergeCell ref="AQ11:AQ12"/>
    <mergeCell ref="AR11:AR12"/>
    <mergeCell ref="AK33:AK34"/>
    <mergeCell ref="AL33:AL34"/>
    <mergeCell ref="AM33:AM34"/>
    <mergeCell ref="AN33:AN34"/>
    <mergeCell ref="AO33:AO34"/>
    <mergeCell ref="AP33:AP34"/>
    <mergeCell ref="AQ33:AQ34"/>
    <mergeCell ref="AR33:AR34"/>
    <mergeCell ref="K7:L7"/>
    <mergeCell ref="K9:K10"/>
    <mergeCell ref="L9:L10"/>
    <mergeCell ref="K13:K17"/>
    <mergeCell ref="L13:L17"/>
    <mergeCell ref="K18:K22"/>
    <mergeCell ref="L18:L22"/>
    <mergeCell ref="P25:P26"/>
    <mergeCell ref="Q25:Q26"/>
    <mergeCell ref="K29:K30"/>
    <mergeCell ref="L29:L30"/>
    <mergeCell ref="K11:K12"/>
    <mergeCell ref="L11:L12"/>
    <mergeCell ref="N11:N12"/>
    <mergeCell ref="O11:O12"/>
    <mergeCell ref="P11:P12"/>
    <mergeCell ref="AU9:AU10"/>
    <mergeCell ref="AG9:AG10"/>
    <mergeCell ref="AH9:AH10"/>
    <mergeCell ref="AI9:AI10"/>
    <mergeCell ref="AP9:AP10"/>
    <mergeCell ref="AQ9:AQ10"/>
    <mergeCell ref="AR9:AR10"/>
    <mergeCell ref="AS9:AS10"/>
    <mergeCell ref="D9:D10"/>
    <mergeCell ref="AT9:AT10"/>
    <mergeCell ref="AB9:AB10"/>
    <mergeCell ref="AC9:AC10"/>
    <mergeCell ref="AD9:AD10"/>
    <mergeCell ref="AE9:AE10"/>
    <mergeCell ref="AF9:AF10"/>
    <mergeCell ref="AA9:AA10"/>
    <mergeCell ref="O18:O22"/>
    <mergeCell ref="P18:P22"/>
    <mergeCell ref="F9:F10"/>
    <mergeCell ref="E9:E10"/>
    <mergeCell ref="F13:F17"/>
    <mergeCell ref="E13:E17"/>
    <mergeCell ref="X6:Z7"/>
    <mergeCell ref="O9:O10"/>
    <mergeCell ref="P9:P10"/>
    <mergeCell ref="Q9:Q10"/>
    <mergeCell ref="E11:E12"/>
    <mergeCell ref="F11:F12"/>
    <mergeCell ref="H11:H12"/>
    <mergeCell ref="I11:I12"/>
    <mergeCell ref="J11:J12"/>
    <mergeCell ref="Q11:Q12"/>
    <mergeCell ref="AJ6:AO6"/>
    <mergeCell ref="AJ7:AL7"/>
    <mergeCell ref="AM7:AO7"/>
    <mergeCell ref="AJ9:AJ10"/>
    <mergeCell ref="AK9:AK10"/>
    <mergeCell ref="AL9:AL10"/>
    <mergeCell ref="AM9:AM10"/>
    <mergeCell ref="AN9:AN10"/>
    <mergeCell ref="AO9:AO10"/>
    <mergeCell ref="A1:AU1"/>
    <mergeCell ref="AD4:AU4"/>
    <mergeCell ref="A5:AU5"/>
    <mergeCell ref="A6:A8"/>
    <mergeCell ref="B6:B8"/>
    <mergeCell ref="C6:C8"/>
    <mergeCell ref="D6:D8"/>
    <mergeCell ref="F6:N6"/>
    <mergeCell ref="O6:Q7"/>
    <mergeCell ref="R6:T7"/>
    <mergeCell ref="AP7:AR7"/>
    <mergeCell ref="AS7:AU7"/>
    <mergeCell ref="AP6:AU6"/>
    <mergeCell ref="AD7:AF7"/>
    <mergeCell ref="F7:F8"/>
    <mergeCell ref="G7:G8"/>
    <mergeCell ref="I7:J7"/>
    <mergeCell ref="H7:H8"/>
    <mergeCell ref="AD6:AI6"/>
    <mergeCell ref="M7:N7"/>
    <mergeCell ref="E6:E8"/>
    <mergeCell ref="AG7:AI7"/>
    <mergeCell ref="U6:W7"/>
    <mergeCell ref="AA6:AC7"/>
    <mergeCell ref="A9:A10"/>
    <mergeCell ref="H9:H10"/>
    <mergeCell ref="I9:I10"/>
    <mergeCell ref="D13:D17"/>
    <mergeCell ref="O13:O17"/>
    <mergeCell ref="P13:P17"/>
    <mergeCell ref="B13:B17"/>
    <mergeCell ref="A13:A17"/>
    <mergeCell ref="M11:M12"/>
    <mergeCell ref="B9:B10"/>
    <mergeCell ref="A11:A12"/>
    <mergeCell ref="B11:B12"/>
    <mergeCell ref="D11:D12"/>
    <mergeCell ref="AR25:AR26"/>
    <mergeCell ref="AS25:AS26"/>
    <mergeCell ref="AT25:AT26"/>
    <mergeCell ref="AU13:AU17"/>
    <mergeCell ref="H13:H17"/>
    <mergeCell ref="I13:I17"/>
    <mergeCell ref="J13:J17"/>
    <mergeCell ref="M13:M17"/>
    <mergeCell ref="N13:N17"/>
    <mergeCell ref="Z13:Z17"/>
    <mergeCell ref="AD13:AD17"/>
    <mergeCell ref="AU25:AU26"/>
    <mergeCell ref="AP13:AP17"/>
    <mergeCell ref="AQ13:AQ17"/>
    <mergeCell ref="AR13:AR17"/>
    <mergeCell ref="AS13:AS17"/>
    <mergeCell ref="AT13:AT17"/>
    <mergeCell ref="AJ13:AJ17"/>
    <mergeCell ref="AK13:AK17"/>
    <mergeCell ref="AL13:AL17"/>
    <mergeCell ref="AM13:AM17"/>
    <mergeCell ref="AN13:AN17"/>
    <mergeCell ref="N25:N26"/>
    <mergeCell ref="O25:O26"/>
    <mergeCell ref="AQ25:AQ26"/>
    <mergeCell ref="J9:J10"/>
    <mergeCell ref="M9:M10"/>
    <mergeCell ref="N9:N10"/>
    <mergeCell ref="AJ18:AJ22"/>
    <mergeCell ref="AK18:AK22"/>
    <mergeCell ref="AL18:AL22"/>
    <mergeCell ref="AM18:AM22"/>
    <mergeCell ref="AN18:AN22"/>
    <mergeCell ref="AO18:AO22"/>
    <mergeCell ref="AO13:AO17"/>
    <mergeCell ref="AE13:AE17"/>
    <mergeCell ref="AF13:AF17"/>
    <mergeCell ref="AG13:AG17"/>
    <mergeCell ref="AH13:AH17"/>
    <mergeCell ref="AI13:AI17"/>
    <mergeCell ref="Q13:Q17"/>
    <mergeCell ref="AB25:AB26"/>
    <mergeCell ref="AC25:AC26"/>
    <mergeCell ref="AD25:AD26"/>
    <mergeCell ref="AE25:AE26"/>
    <mergeCell ref="AF25:AF26"/>
    <mergeCell ref="AG25:AG26"/>
    <mergeCell ref="N18:N22"/>
    <mergeCell ref="AP25:AP26"/>
    <mergeCell ref="AJ25:AJ26"/>
    <mergeCell ref="AK25:AK26"/>
    <mergeCell ref="AL25:AL26"/>
    <mergeCell ref="AM25:AM26"/>
    <mergeCell ref="AN25:AN26"/>
    <mergeCell ref="AO25:AO26"/>
    <mergeCell ref="A25:A26"/>
    <mergeCell ref="B25:B26"/>
    <mergeCell ref="D25:D26"/>
    <mergeCell ref="E25:E26"/>
    <mergeCell ref="F25:F26"/>
    <mergeCell ref="H25:H26"/>
    <mergeCell ref="I25:I26"/>
    <mergeCell ref="J25:J26"/>
    <mergeCell ref="M25:M26"/>
    <mergeCell ref="K25:K26"/>
    <mergeCell ref="L25:L26"/>
    <mergeCell ref="AA25:AA26"/>
    <mergeCell ref="AH25:AH26"/>
    <mergeCell ref="AI25:AI26"/>
    <mergeCell ref="AH27:AH28"/>
    <mergeCell ref="AI27:AI28"/>
    <mergeCell ref="AJ27:AJ28"/>
    <mergeCell ref="AK27:AK28"/>
    <mergeCell ref="AL27:AL28"/>
    <mergeCell ref="AM27:AM28"/>
    <mergeCell ref="AN27:AN28"/>
    <mergeCell ref="AO27:AO28"/>
    <mergeCell ref="N29:N30"/>
    <mergeCell ref="O29:O30"/>
    <mergeCell ref="P29:P30"/>
    <mergeCell ref="Q29:Q30"/>
    <mergeCell ref="X29:X30"/>
    <mergeCell ref="Y29:Y30"/>
    <mergeCell ref="Z29:Z30"/>
    <mergeCell ref="AA29:AA30"/>
    <mergeCell ref="AB29:AB30"/>
    <mergeCell ref="AH29:AH30"/>
    <mergeCell ref="AI29:AI30"/>
    <mergeCell ref="AD27:AD28"/>
    <mergeCell ref="AE27:AE28"/>
    <mergeCell ref="AF27:AF28"/>
    <mergeCell ref="AG29:AG30"/>
    <mergeCell ref="AD29:AD30"/>
    <mergeCell ref="AJ29:AJ30"/>
    <mergeCell ref="AK29:AK30"/>
    <mergeCell ref="AL29:AL30"/>
    <mergeCell ref="AM29:AM30"/>
    <mergeCell ref="AN29:AN30"/>
    <mergeCell ref="AO29:AO30"/>
    <mergeCell ref="A29:A30"/>
    <mergeCell ref="B29:B30"/>
    <mergeCell ref="D29:D30"/>
    <mergeCell ref="E29:E30"/>
    <mergeCell ref="F29:F30"/>
    <mergeCell ref="H29:H30"/>
    <mergeCell ref="I29:I30"/>
    <mergeCell ref="J29:J30"/>
    <mergeCell ref="M29:M30"/>
    <mergeCell ref="AE29:AE30"/>
    <mergeCell ref="AF29:AF30"/>
    <mergeCell ref="A18:A22"/>
    <mergeCell ref="B18:B22"/>
    <mergeCell ref="D18:D22"/>
    <mergeCell ref="E18:E22"/>
    <mergeCell ref="F18:F22"/>
    <mergeCell ref="H18:H22"/>
    <mergeCell ref="I18:I22"/>
    <mergeCell ref="J18:J22"/>
    <mergeCell ref="M18:M22"/>
    <mergeCell ref="AQ18:AQ22"/>
    <mergeCell ref="AR18:AR22"/>
    <mergeCell ref="AS18:AS22"/>
    <mergeCell ref="AT18:AT22"/>
    <mergeCell ref="AU18:AU22"/>
    <mergeCell ref="Q18:Q22"/>
    <mergeCell ref="Z18:Z22"/>
    <mergeCell ref="AD18:AD22"/>
    <mergeCell ref="AE18:AE22"/>
    <mergeCell ref="AF18:AF22"/>
    <mergeCell ref="AG18:AG22"/>
    <mergeCell ref="AH18:AH22"/>
    <mergeCell ref="AI18:AI22"/>
    <mergeCell ref="AP18:AP22"/>
    <mergeCell ref="A33:A34"/>
    <mergeCell ref="B33:B34"/>
    <mergeCell ref="D33:D34"/>
    <mergeCell ref="E33:E34"/>
    <mergeCell ref="F33:F34"/>
    <mergeCell ref="H33:H34"/>
    <mergeCell ref="I33:I34"/>
    <mergeCell ref="J33:J34"/>
    <mergeCell ref="K33:K34"/>
    <mergeCell ref="AH33:AH34"/>
    <mergeCell ref="AI33:AI34"/>
    <mergeCell ref="AJ33:AJ34"/>
    <mergeCell ref="L33:L34"/>
    <mergeCell ref="M33:M34"/>
    <mergeCell ref="N33:N34"/>
    <mergeCell ref="O33:O34"/>
    <mergeCell ref="P33:P34"/>
    <mergeCell ref="Q33:Q34"/>
    <mergeCell ref="Y33:Y34"/>
    <mergeCell ref="Z33:Z34"/>
    <mergeCell ref="AA33:AA34"/>
    <mergeCell ref="AB33:AB34"/>
    <mergeCell ref="AD33:AD34"/>
    <mergeCell ref="AE33:AE34"/>
    <mergeCell ref="AF33:AF34"/>
    <mergeCell ref="AG33:AG34"/>
    <mergeCell ref="AG27:AG28"/>
    <mergeCell ref="AA31:AA32"/>
    <mergeCell ref="AB31:AB32"/>
    <mergeCell ref="AD31:AD32"/>
    <mergeCell ref="AE31:AE32"/>
    <mergeCell ref="AF31:AF32"/>
    <mergeCell ref="AG31:AG32"/>
    <mergeCell ref="L27:L28"/>
    <mergeCell ref="M27:M28"/>
    <mergeCell ref="N27:N28"/>
    <mergeCell ref="O27:O28"/>
    <mergeCell ref="P27:P28"/>
    <mergeCell ref="Q27:Q28"/>
    <mergeCell ref="AA27:AA28"/>
    <mergeCell ref="AB27:AB28"/>
    <mergeCell ref="AC27:AC28"/>
    <mergeCell ref="L31:L32"/>
    <mergeCell ref="M31:M32"/>
    <mergeCell ref="N31:N32"/>
    <mergeCell ref="O31:O32"/>
    <mergeCell ref="P31:P32"/>
    <mergeCell ref="Q31:Q32"/>
    <mergeCell ref="Z31:Z32"/>
    <mergeCell ref="A27:A28"/>
    <mergeCell ref="B27:B28"/>
    <mergeCell ref="D27:D28"/>
    <mergeCell ref="E27:E28"/>
    <mergeCell ref="F27:F28"/>
    <mergeCell ref="H27:H28"/>
    <mergeCell ref="I27:I28"/>
    <mergeCell ref="J27:J28"/>
    <mergeCell ref="K27:K28"/>
    <mergeCell ref="AP27:AP28"/>
    <mergeCell ref="AQ27:AQ28"/>
    <mergeCell ref="AR27:AR28"/>
    <mergeCell ref="AS27:AS28"/>
    <mergeCell ref="AT27:AT28"/>
    <mergeCell ref="AU27:AU28"/>
    <mergeCell ref="AS33:AS34"/>
    <mergeCell ref="AT33:AT34"/>
    <mergeCell ref="AU33:AU34"/>
    <mergeCell ref="AQ31:AQ32"/>
    <mergeCell ref="AR31:AR32"/>
    <mergeCell ref="AS31:AS32"/>
    <mergeCell ref="AT31:AT32"/>
    <mergeCell ref="AU31:AU32"/>
    <mergeCell ref="AP29:AP30"/>
    <mergeCell ref="AQ29:AQ30"/>
    <mergeCell ref="AR29:AR30"/>
    <mergeCell ref="AS29:AS30"/>
    <mergeCell ref="AT29:AT30"/>
    <mergeCell ref="AU29:AU30"/>
    <mergeCell ref="A35:A36"/>
    <mergeCell ref="B35:B36"/>
    <mergeCell ref="D35:D36"/>
    <mergeCell ref="E35:E36"/>
    <mergeCell ref="F35:F36"/>
    <mergeCell ref="H35:H36"/>
    <mergeCell ref="I35:I36"/>
    <mergeCell ref="J35:J36"/>
    <mergeCell ref="K35:K36"/>
    <mergeCell ref="L35:L36"/>
    <mergeCell ref="M35:M36"/>
    <mergeCell ref="N35:N36"/>
    <mergeCell ref="O35:O36"/>
    <mergeCell ref="P35:P36"/>
    <mergeCell ref="Q35:Q36"/>
    <mergeCell ref="X35:X36"/>
    <mergeCell ref="Y35:Y36"/>
    <mergeCell ref="Z35:Z36"/>
    <mergeCell ref="AA35:AA36"/>
    <mergeCell ref="AB35:AB36"/>
    <mergeCell ref="AD35:AD36"/>
    <mergeCell ref="AE35:AE36"/>
    <mergeCell ref="AF35:AF36"/>
    <mergeCell ref="AG35:AG36"/>
    <mergeCell ref="AH35:AH36"/>
    <mergeCell ref="AI35:AI36"/>
    <mergeCell ref="AJ35:AJ36"/>
    <mergeCell ref="AK35:AK36"/>
    <mergeCell ref="AL35:AL36"/>
    <mergeCell ref="AM35:AM36"/>
    <mergeCell ref="AN35:AN36"/>
    <mergeCell ref="AO35:AO36"/>
    <mergeCell ref="AP35:AP36"/>
    <mergeCell ref="AQ35:AQ36"/>
    <mergeCell ref="AR35:AR36"/>
    <mergeCell ref="AS35:AS36"/>
    <mergeCell ref="AT35:AT36"/>
    <mergeCell ref="AU35:AU36"/>
    <mergeCell ref="A37:A38"/>
    <mergeCell ref="B37:B38"/>
    <mergeCell ref="D37:D38"/>
    <mergeCell ref="E37:E38"/>
    <mergeCell ref="F37:F38"/>
    <mergeCell ref="H37:H38"/>
    <mergeCell ref="I37:I38"/>
    <mergeCell ref="J37:J38"/>
    <mergeCell ref="K37:K38"/>
    <mergeCell ref="L37:L38"/>
    <mergeCell ref="M37:M38"/>
    <mergeCell ref="N37:N38"/>
    <mergeCell ref="O37:O38"/>
    <mergeCell ref="P37:P38"/>
    <mergeCell ref="Q37:Q38"/>
    <mergeCell ref="Z37:Z38"/>
    <mergeCell ref="AA37:AA38"/>
    <mergeCell ref="AB37:AB38"/>
    <mergeCell ref="AD37:AD38"/>
    <mergeCell ref="AE37:AE38"/>
    <mergeCell ref="AF37:AF38"/>
    <mergeCell ref="AG37:AG38"/>
    <mergeCell ref="AH37:AH38"/>
    <mergeCell ref="AI37:AI38"/>
    <mergeCell ref="AJ37:AJ38"/>
    <mergeCell ref="AK37:AK38"/>
    <mergeCell ref="AL37:AL38"/>
    <mergeCell ref="AM37:AM38"/>
    <mergeCell ref="AN37:AN38"/>
    <mergeCell ref="AO37:AO38"/>
    <mergeCell ref="AP37:AP38"/>
    <mergeCell ref="AQ37:AQ38"/>
    <mergeCell ref="AR37:AR38"/>
    <mergeCell ref="AS37:AS38"/>
    <mergeCell ref="AT37:AT38"/>
    <mergeCell ref="AU37:AU38"/>
    <mergeCell ref="A39:A40"/>
    <mergeCell ref="B39:B40"/>
    <mergeCell ref="D39:D40"/>
    <mergeCell ref="E39:E40"/>
    <mergeCell ref="F39:F40"/>
    <mergeCell ref="H39:H40"/>
    <mergeCell ref="I39:I40"/>
    <mergeCell ref="J39:J40"/>
    <mergeCell ref="K39:K40"/>
    <mergeCell ref="L39:L40"/>
    <mergeCell ref="M39:M40"/>
    <mergeCell ref="N39:N40"/>
    <mergeCell ref="O39:O40"/>
    <mergeCell ref="P39:P40"/>
    <mergeCell ref="Q39:Q40"/>
    <mergeCell ref="Y39:Y40"/>
    <mergeCell ref="Z39:Z40"/>
    <mergeCell ref="AA39:AA40"/>
    <mergeCell ref="AB39:AB40"/>
    <mergeCell ref="AD39:AD40"/>
    <mergeCell ref="AE39:AE40"/>
    <mergeCell ref="AF39:AF40"/>
    <mergeCell ref="AG39:AG40"/>
    <mergeCell ref="AH39:AH40"/>
    <mergeCell ref="AI39:AI40"/>
    <mergeCell ref="AJ39:AJ40"/>
    <mergeCell ref="AK39:AK40"/>
    <mergeCell ref="AL39:AL40"/>
    <mergeCell ref="AM39:AM40"/>
    <mergeCell ref="AN39:AN40"/>
    <mergeCell ref="AO39:AO40"/>
    <mergeCell ref="AP39:AP40"/>
    <mergeCell ref="AQ39:AQ40"/>
    <mergeCell ref="AR39:AR40"/>
    <mergeCell ref="AS39:AS40"/>
    <mergeCell ref="AT39:AT40"/>
    <mergeCell ref="AU39:AU40"/>
    <mergeCell ref="A41:A43"/>
    <mergeCell ref="B41:B43"/>
    <mergeCell ref="D41:D43"/>
    <mergeCell ref="E41:E43"/>
    <mergeCell ref="F41:F43"/>
    <mergeCell ref="H41:H43"/>
    <mergeCell ref="I41:I43"/>
    <mergeCell ref="J41:J43"/>
    <mergeCell ref="K41:K43"/>
    <mergeCell ref="L41:L43"/>
    <mergeCell ref="M41:M43"/>
    <mergeCell ref="N41:N43"/>
    <mergeCell ref="O41:O43"/>
    <mergeCell ref="P41:P43"/>
    <mergeCell ref="Q41:Q43"/>
    <mergeCell ref="X41:X43"/>
    <mergeCell ref="Y41:Y43"/>
    <mergeCell ref="Z41:Z43"/>
    <mergeCell ref="AA41:AA43"/>
    <mergeCell ref="AB41:AB43"/>
    <mergeCell ref="AD41:AD43"/>
    <mergeCell ref="AE41:AE43"/>
    <mergeCell ref="AF41:AF43"/>
    <mergeCell ref="AG41:AG43"/>
    <mergeCell ref="AH41:AH43"/>
    <mergeCell ref="AI41:AI43"/>
    <mergeCell ref="AJ41:AJ43"/>
    <mergeCell ref="AT41:AT43"/>
    <mergeCell ref="AU41:AU43"/>
    <mergeCell ref="AK41:AK43"/>
    <mergeCell ref="AL41:AL43"/>
    <mergeCell ref="AM41:AM43"/>
    <mergeCell ref="AN41:AN43"/>
    <mergeCell ref="AO41:AO43"/>
    <mergeCell ref="AP41:AP43"/>
    <mergeCell ref="AQ41:AQ43"/>
    <mergeCell ref="AR41:AR43"/>
    <mergeCell ref="AS41:AS43"/>
    <mergeCell ref="AM47:AM49"/>
    <mergeCell ref="AN47:AN49"/>
    <mergeCell ref="AO47:AO49"/>
    <mergeCell ref="AP47:AP49"/>
    <mergeCell ref="AQ47:AQ49"/>
    <mergeCell ref="AR47:AR49"/>
    <mergeCell ref="AI44:AI46"/>
    <mergeCell ref="AJ44:AJ46"/>
    <mergeCell ref="AK44:AK46"/>
    <mergeCell ref="AL44:AL46"/>
    <mergeCell ref="AK47:AK49"/>
    <mergeCell ref="AL47:AL49"/>
    <mergeCell ref="AM44:AM46"/>
    <mergeCell ref="AN44:AN46"/>
    <mergeCell ref="AO44:AO46"/>
    <mergeCell ref="AP44:AP46"/>
    <mergeCell ref="AQ44:AQ46"/>
    <mergeCell ref="AR44:AR46"/>
    <mergeCell ref="AI47:AI49"/>
    <mergeCell ref="AJ47:AJ49"/>
    <mergeCell ref="AS44:AS46"/>
    <mergeCell ref="AT44:AT46"/>
    <mergeCell ref="AU44:AU46"/>
    <mergeCell ref="X44:X46"/>
    <mergeCell ref="A44:A46"/>
    <mergeCell ref="B44:B46"/>
    <mergeCell ref="D44:D46"/>
    <mergeCell ref="E44:E46"/>
    <mergeCell ref="F44:F46"/>
    <mergeCell ref="H44:H46"/>
    <mergeCell ref="I44:I46"/>
    <mergeCell ref="J44:J46"/>
    <mergeCell ref="K44:K46"/>
    <mergeCell ref="L44:L46"/>
    <mergeCell ref="M44:M46"/>
    <mergeCell ref="N44:N46"/>
    <mergeCell ref="O44:O46"/>
    <mergeCell ref="P44:P46"/>
    <mergeCell ref="Q44:Q46"/>
    <mergeCell ref="Y44:Y46"/>
    <mergeCell ref="Z44:Z46"/>
    <mergeCell ref="AA44:AA46"/>
    <mergeCell ref="AB44:AB46"/>
    <mergeCell ref="AD44:AD46"/>
    <mergeCell ref="AE44:AE46"/>
    <mergeCell ref="AF44:AF46"/>
    <mergeCell ref="AG44:AG46"/>
    <mergeCell ref="AH44:AH46"/>
    <mergeCell ref="L47:L49"/>
    <mergeCell ref="M47:M49"/>
    <mergeCell ref="N47:N49"/>
    <mergeCell ref="O47:O49"/>
    <mergeCell ref="P47:P49"/>
    <mergeCell ref="Q47:Q49"/>
    <mergeCell ref="Y47:Y49"/>
    <mergeCell ref="Z47:Z49"/>
    <mergeCell ref="AA47:AA49"/>
    <mergeCell ref="AB47:AB49"/>
    <mergeCell ref="AD47:AD49"/>
    <mergeCell ref="AE47:AE49"/>
    <mergeCell ref="AF47:AF49"/>
    <mergeCell ref="AG47:AG49"/>
    <mergeCell ref="AH47:AH49"/>
    <mergeCell ref="A47:A49"/>
    <mergeCell ref="B47:B49"/>
    <mergeCell ref="D47:D49"/>
    <mergeCell ref="E47:E49"/>
    <mergeCell ref="F47:F49"/>
    <mergeCell ref="H47:H49"/>
    <mergeCell ref="I47:I49"/>
    <mergeCell ref="J47:J49"/>
    <mergeCell ref="K47:K49"/>
    <mergeCell ref="AS47:AS49"/>
    <mergeCell ref="AT47:AT49"/>
    <mergeCell ref="AU47:AU49"/>
    <mergeCell ref="A50:A54"/>
    <mergeCell ref="B50:B54"/>
    <mergeCell ref="D50:D54"/>
    <mergeCell ref="E50:E54"/>
    <mergeCell ref="F50:F54"/>
    <mergeCell ref="H50:H54"/>
    <mergeCell ref="I50:I54"/>
    <mergeCell ref="J50:J54"/>
    <mergeCell ref="K50:K54"/>
    <mergeCell ref="L50:L54"/>
    <mergeCell ref="M50:M54"/>
    <mergeCell ref="N50:N54"/>
    <mergeCell ref="O50:O54"/>
    <mergeCell ref="P50:P54"/>
    <mergeCell ref="Q50:Q54"/>
    <mergeCell ref="Z50:Z54"/>
    <mergeCell ref="AD50:AD54"/>
    <mergeCell ref="AE50:AE54"/>
    <mergeCell ref="AF50:AF54"/>
    <mergeCell ref="AG50:AG54"/>
    <mergeCell ref="AH50:AH54"/>
    <mergeCell ref="AI50:AI54"/>
    <mergeCell ref="AJ50:AJ54"/>
    <mergeCell ref="AK50:AK54"/>
    <mergeCell ref="AL50:AL54"/>
    <mergeCell ref="AM50:AM54"/>
    <mergeCell ref="AN50:AN54"/>
    <mergeCell ref="AO50:AO54"/>
    <mergeCell ref="AP50:AP54"/>
    <mergeCell ref="AQ50:AQ54"/>
    <mergeCell ref="AR50:AR54"/>
    <mergeCell ref="AS50:AS54"/>
    <mergeCell ref="AT50:AT54"/>
    <mergeCell ref="AU50:AU54"/>
    <mergeCell ref="A65:A69"/>
    <mergeCell ref="B65:B69"/>
    <mergeCell ref="D65:D69"/>
    <mergeCell ref="E65:E69"/>
    <mergeCell ref="F65:F69"/>
    <mergeCell ref="H65:H69"/>
    <mergeCell ref="I65:I69"/>
    <mergeCell ref="J65:J69"/>
    <mergeCell ref="K65:K69"/>
    <mergeCell ref="L65:L69"/>
    <mergeCell ref="M65:M69"/>
    <mergeCell ref="N65:N69"/>
    <mergeCell ref="O65:O69"/>
    <mergeCell ref="P65:P69"/>
    <mergeCell ref="Q65:Q69"/>
    <mergeCell ref="Z65:Z69"/>
    <mergeCell ref="AD65:AD69"/>
    <mergeCell ref="AE65:AE69"/>
    <mergeCell ref="AF65:AF69"/>
    <mergeCell ref="AG65:AG69"/>
    <mergeCell ref="AH65:AH69"/>
    <mergeCell ref="AI65:AI69"/>
    <mergeCell ref="AJ65:AJ69"/>
    <mergeCell ref="AK65:AK69"/>
    <mergeCell ref="AL65:AL69"/>
    <mergeCell ref="AM65:AM69"/>
    <mergeCell ref="AN65:AN69"/>
    <mergeCell ref="AO65:AO69"/>
    <mergeCell ref="AP65:AP69"/>
    <mergeCell ref="AQ65:AQ69"/>
    <mergeCell ref="AR65:AR69"/>
    <mergeCell ref="AS65:AS69"/>
    <mergeCell ref="AT65:AT69"/>
    <mergeCell ref="AU65:AU69"/>
    <mergeCell ref="A70:A74"/>
    <mergeCell ref="B70:B74"/>
    <mergeCell ref="D70:D74"/>
    <mergeCell ref="E70:E74"/>
    <mergeCell ref="F70:F74"/>
    <mergeCell ref="H70:H74"/>
    <mergeCell ref="I70:I74"/>
    <mergeCell ref="J70:J74"/>
    <mergeCell ref="K70:K74"/>
    <mergeCell ref="L70:L74"/>
    <mergeCell ref="M70:M74"/>
    <mergeCell ref="N70:N74"/>
    <mergeCell ref="O70:O74"/>
    <mergeCell ref="P70:P74"/>
    <mergeCell ref="Q70:Q74"/>
    <mergeCell ref="Z70:Z74"/>
    <mergeCell ref="AD70:AD74"/>
    <mergeCell ref="AE70:AE74"/>
    <mergeCell ref="AF70:AF74"/>
    <mergeCell ref="AG70:AG74"/>
    <mergeCell ref="AH70:AH74"/>
    <mergeCell ref="AI70:AI74"/>
    <mergeCell ref="AJ70:AJ74"/>
    <mergeCell ref="AK70:AK74"/>
    <mergeCell ref="AL70:AL74"/>
    <mergeCell ref="AM70:AM74"/>
    <mergeCell ref="AN70:AN74"/>
    <mergeCell ref="AO70:AO74"/>
    <mergeCell ref="AP70:AP74"/>
    <mergeCell ref="AQ70:AQ74"/>
    <mergeCell ref="AR70:AR74"/>
    <mergeCell ref="AS70:AS74"/>
    <mergeCell ref="AT70:AT74"/>
    <mergeCell ref="AU70:AU74"/>
    <mergeCell ref="A75:A79"/>
    <mergeCell ref="B75:B79"/>
    <mergeCell ref="D75:D79"/>
    <mergeCell ref="E75:E79"/>
    <mergeCell ref="F75:F79"/>
    <mergeCell ref="H75:H79"/>
    <mergeCell ref="I75:I79"/>
    <mergeCell ref="J75:J79"/>
    <mergeCell ref="K75:K79"/>
    <mergeCell ref="L75:L79"/>
    <mergeCell ref="M75:M79"/>
    <mergeCell ref="N75:N79"/>
    <mergeCell ref="O75:O79"/>
    <mergeCell ref="P75:P79"/>
    <mergeCell ref="Q75:Q79"/>
    <mergeCell ref="Z75:Z79"/>
    <mergeCell ref="AD75:AD79"/>
    <mergeCell ref="AE75:AE79"/>
    <mergeCell ref="AF75:AF79"/>
    <mergeCell ref="AG75:AG79"/>
    <mergeCell ref="AH75:AH79"/>
    <mergeCell ref="AI75:AI79"/>
    <mergeCell ref="AJ75:AJ79"/>
    <mergeCell ref="AK75:AK79"/>
    <mergeCell ref="AL75:AL79"/>
    <mergeCell ref="AM75:AM79"/>
    <mergeCell ref="AN75:AN79"/>
    <mergeCell ref="AO75:AO79"/>
    <mergeCell ref="AP75:AP79"/>
    <mergeCell ref="AQ75:AQ79"/>
    <mergeCell ref="AR75:AR79"/>
    <mergeCell ref="AS75:AS79"/>
    <mergeCell ref="AT75:AT79"/>
    <mergeCell ref="AU75:AU79"/>
    <mergeCell ref="AA75:AA79"/>
    <mergeCell ref="A55:A59"/>
    <mergeCell ref="B55:B59"/>
    <mergeCell ref="D55:D59"/>
    <mergeCell ref="E55:E59"/>
    <mergeCell ref="F55:F59"/>
    <mergeCell ref="H55:H59"/>
    <mergeCell ref="I55:I59"/>
    <mergeCell ref="J55:J59"/>
    <mergeCell ref="K55:K59"/>
    <mergeCell ref="L55:L59"/>
    <mergeCell ref="M55:M59"/>
    <mergeCell ref="N55:N59"/>
    <mergeCell ref="O55:O59"/>
    <mergeCell ref="P55:P59"/>
    <mergeCell ref="Q55:Q59"/>
    <mergeCell ref="Z55:Z59"/>
    <mergeCell ref="AS55:AS59"/>
    <mergeCell ref="AT55:AT59"/>
    <mergeCell ref="AU55:AU59"/>
    <mergeCell ref="AD55:AD59"/>
    <mergeCell ref="AE55:AE59"/>
    <mergeCell ref="AF55:AF59"/>
    <mergeCell ref="AG55:AG59"/>
    <mergeCell ref="AH55:AH59"/>
    <mergeCell ref="AI55:AI59"/>
    <mergeCell ref="AJ55:AJ59"/>
    <mergeCell ref="AK55:AK59"/>
    <mergeCell ref="AL55:AL59"/>
    <mergeCell ref="A60:A64"/>
    <mergeCell ref="B60:B64"/>
    <mergeCell ref="D60:D64"/>
    <mergeCell ref="E60:E64"/>
    <mergeCell ref="F60:F64"/>
    <mergeCell ref="H60:H64"/>
    <mergeCell ref="I60:I64"/>
    <mergeCell ref="J60:J64"/>
    <mergeCell ref="K60:K64"/>
    <mergeCell ref="L60:L64"/>
    <mergeCell ref="M60:M64"/>
    <mergeCell ref="N60:N64"/>
    <mergeCell ref="O60:O64"/>
    <mergeCell ref="P60:P64"/>
    <mergeCell ref="Q60:Q64"/>
    <mergeCell ref="Z60:Z64"/>
    <mergeCell ref="AD60:AD64"/>
    <mergeCell ref="AE60:AE64"/>
    <mergeCell ref="AO60:AO64"/>
    <mergeCell ref="AP60:AP64"/>
    <mergeCell ref="AQ60:AQ64"/>
    <mergeCell ref="AR60:AR64"/>
    <mergeCell ref="AS60:AS64"/>
    <mergeCell ref="AT60:AT64"/>
    <mergeCell ref="AU60:AU64"/>
    <mergeCell ref="AA60:AA64"/>
    <mergeCell ref="AA55:AA59"/>
    <mergeCell ref="AF60:AF64"/>
    <mergeCell ref="AG60:AG64"/>
    <mergeCell ref="AH60:AH64"/>
    <mergeCell ref="AI60:AI64"/>
    <mergeCell ref="AJ60:AJ64"/>
    <mergeCell ref="AK60:AK64"/>
    <mergeCell ref="AL60:AL64"/>
    <mergeCell ref="AM60:AM64"/>
    <mergeCell ref="AN60:AN64"/>
    <mergeCell ref="AM55:AM59"/>
    <mergeCell ref="AN55:AN59"/>
    <mergeCell ref="AO55:AO59"/>
    <mergeCell ref="AP55:AP59"/>
    <mergeCell ref="AQ55:AQ59"/>
    <mergeCell ref="AR55:AR59"/>
  </mergeCells>
  <conditionalFormatting sqref="M9">
    <cfRule type="cellIs" dxfId="97" priority="500" operator="greaterThan">
      <formula>0.75</formula>
    </cfRule>
  </conditionalFormatting>
  <conditionalFormatting sqref="J9">
    <cfRule type="cellIs" dxfId="96" priority="503" operator="greaterThan">
      <formula>0.75</formula>
    </cfRule>
  </conditionalFormatting>
  <conditionalFormatting sqref="I9">
    <cfRule type="cellIs" dxfId="95" priority="501" operator="greaterThan">
      <formula>0.75</formula>
    </cfRule>
  </conditionalFormatting>
  <conditionalFormatting sqref="AD9:AI9 AP9:AU9">
    <cfRule type="cellIs" dxfId="94" priority="395" operator="greaterThan">
      <formula>0.75</formula>
    </cfRule>
  </conditionalFormatting>
  <conditionalFormatting sqref="M13:N13">
    <cfRule type="cellIs" dxfId="93" priority="286" operator="greaterThan">
      <formula>0.75</formula>
    </cfRule>
  </conditionalFormatting>
  <conditionalFormatting sqref="J13">
    <cfRule type="cellIs" dxfId="92" priority="288" operator="greaterThan">
      <formula>0.75</formula>
    </cfRule>
  </conditionalFormatting>
  <conditionalFormatting sqref="I13">
    <cfRule type="cellIs" dxfId="91" priority="287" operator="greaterThan">
      <formula>0.75</formula>
    </cfRule>
  </conditionalFormatting>
  <conditionalFormatting sqref="M23:N24">
    <cfRule type="cellIs" dxfId="90" priority="186" operator="greaterThan">
      <formula>0.75</formula>
    </cfRule>
  </conditionalFormatting>
  <conditionalFormatting sqref="J23:J24">
    <cfRule type="cellIs" dxfId="89" priority="188" operator="greaterThan">
      <formula>0.75</formula>
    </cfRule>
  </conditionalFormatting>
  <conditionalFormatting sqref="I23:I24">
    <cfRule type="cellIs" dxfId="88" priority="187" operator="greaterThan">
      <formula>0.75</formula>
    </cfRule>
  </conditionalFormatting>
  <conditionalFormatting sqref="AD25">
    <cfRule type="cellIs" dxfId="87" priority="183" operator="greaterThan">
      <formula>0.75</formula>
    </cfRule>
  </conditionalFormatting>
  <conditionalFormatting sqref="M18:N18">
    <cfRule type="cellIs" dxfId="86" priority="135" operator="greaterThan">
      <formula>0.75</formula>
    </cfRule>
  </conditionalFormatting>
  <conditionalFormatting sqref="J18">
    <cfRule type="cellIs" dxfId="85" priority="137" operator="greaterThan">
      <formula>0.75</formula>
    </cfRule>
  </conditionalFormatting>
  <conditionalFormatting sqref="I18">
    <cfRule type="cellIs" dxfId="84" priority="136" operator="greaterThan">
      <formula>0.75</formula>
    </cfRule>
  </conditionalFormatting>
  <conditionalFormatting sqref="K23:K24">
    <cfRule type="cellIs" dxfId="83" priority="123" operator="greaterThan">
      <formula>0.75</formula>
    </cfRule>
  </conditionalFormatting>
  <conditionalFormatting sqref="K18">
    <cfRule type="cellIs" dxfId="82" priority="107" operator="greaterThan">
      <formula>0.75</formula>
    </cfRule>
  </conditionalFormatting>
  <conditionalFormatting sqref="K11">
    <cfRule type="cellIs" dxfId="81" priority="96" operator="greaterThan">
      <formula>0.75</formula>
    </cfRule>
  </conditionalFormatting>
  <conditionalFormatting sqref="AJ9:AO9">
    <cfRule type="cellIs" dxfId="80" priority="134" operator="greaterThan">
      <formula>0.75</formula>
    </cfRule>
  </conditionalFormatting>
  <conditionalFormatting sqref="L9">
    <cfRule type="cellIs" dxfId="79" priority="128" operator="greaterThan">
      <formula>0.75</formula>
    </cfRule>
  </conditionalFormatting>
  <conditionalFormatting sqref="K9">
    <cfRule type="cellIs" dxfId="78" priority="127" operator="greaterThan">
      <formula>0.75</formula>
    </cfRule>
  </conditionalFormatting>
  <conditionalFormatting sqref="L23:L24">
    <cfRule type="cellIs" dxfId="77" priority="124" operator="greaterThan">
      <formula>0.75</formula>
    </cfRule>
  </conditionalFormatting>
  <conditionalFormatting sqref="AD11:AI11 AP11:AU11">
    <cfRule type="cellIs" dxfId="76" priority="103" operator="greaterThan">
      <formula>0.75</formula>
    </cfRule>
  </conditionalFormatting>
  <conditionalFormatting sqref="L18">
    <cfRule type="cellIs" dxfId="75" priority="108" operator="greaterThan">
      <formula>0.75</formula>
    </cfRule>
  </conditionalFormatting>
  <conditionalFormatting sqref="AJ11:AO11">
    <cfRule type="cellIs" dxfId="74" priority="102" operator="greaterThan">
      <formula>0.75</formula>
    </cfRule>
  </conditionalFormatting>
  <conditionalFormatting sqref="M11">
    <cfRule type="cellIs" dxfId="73" priority="104" operator="greaterThan">
      <formula>0.75</formula>
    </cfRule>
  </conditionalFormatting>
  <conditionalFormatting sqref="J11">
    <cfRule type="cellIs" dxfId="72" priority="106" operator="greaterThan">
      <formula>0.75</formula>
    </cfRule>
  </conditionalFormatting>
  <conditionalFormatting sqref="I11">
    <cfRule type="cellIs" dxfId="71" priority="105" operator="greaterThan">
      <formula>0.75</formula>
    </cfRule>
  </conditionalFormatting>
  <conditionalFormatting sqref="L11">
    <cfRule type="cellIs" dxfId="70" priority="97" operator="greaterThan">
      <formula>0.75</formula>
    </cfRule>
  </conditionalFormatting>
  <conditionalFormatting sqref="L13">
    <cfRule type="cellIs" dxfId="69" priority="99" operator="greaterThan">
      <formula>0.75</formula>
    </cfRule>
  </conditionalFormatting>
  <conditionalFormatting sqref="K13">
    <cfRule type="cellIs" dxfId="68" priority="98" operator="greaterThan">
      <formula>0.75</formula>
    </cfRule>
  </conditionalFormatting>
  <conditionalFormatting sqref="AE24:AI24 AQ24:AU24">
    <cfRule type="cellIs" dxfId="67" priority="91" operator="greaterThan">
      <formula>0.75</formula>
    </cfRule>
  </conditionalFormatting>
  <conditionalFormatting sqref="AP24">
    <cfRule type="cellIs" dxfId="66" priority="92" operator="greaterThan">
      <formula>0.75</formula>
    </cfRule>
  </conditionalFormatting>
  <conditionalFormatting sqref="AD24">
    <cfRule type="cellIs" dxfId="65" priority="90" operator="greaterThan">
      <formula>0.75</formula>
    </cfRule>
  </conditionalFormatting>
  <conditionalFormatting sqref="AK24:AO24">
    <cfRule type="cellIs" dxfId="64" priority="89" operator="greaterThan">
      <formula>0.75</formula>
    </cfRule>
  </conditionalFormatting>
  <conditionalFormatting sqref="AJ24">
    <cfRule type="cellIs" dxfId="63" priority="88" operator="greaterThan">
      <formula>0.75</formula>
    </cfRule>
  </conditionalFormatting>
  <conditionalFormatting sqref="AD27:AI27 AP27:AU27">
    <cfRule type="cellIs" dxfId="62" priority="79" operator="greaterThan">
      <formula>0.75</formula>
    </cfRule>
  </conditionalFormatting>
  <conditionalFormatting sqref="AJ27:AO27">
    <cfRule type="cellIs" dxfId="61" priority="75" operator="greaterThan">
      <formula>0.75</formula>
    </cfRule>
  </conditionalFormatting>
  <conditionalFormatting sqref="AK23:AO23">
    <cfRule type="cellIs" dxfId="60" priority="58" operator="greaterThan">
      <formula>0.75</formula>
    </cfRule>
  </conditionalFormatting>
  <conditionalFormatting sqref="AE23:AI23 AQ23:AU23">
    <cfRule type="cellIs" dxfId="59" priority="60" operator="greaterThan">
      <formula>0.75</formula>
    </cfRule>
  </conditionalFormatting>
  <conditionalFormatting sqref="AP23">
    <cfRule type="cellIs" dxfId="58" priority="61" operator="greaterThan">
      <formula>0.75</formula>
    </cfRule>
  </conditionalFormatting>
  <conditionalFormatting sqref="AD23">
    <cfRule type="cellIs" dxfId="57" priority="59" operator="greaterThan">
      <formula>0.75</formula>
    </cfRule>
  </conditionalFormatting>
  <conditionalFormatting sqref="AJ23">
    <cfRule type="cellIs" dxfId="56" priority="57" operator="greaterThan">
      <formula>0.75</formula>
    </cfRule>
  </conditionalFormatting>
  <conditionalFormatting sqref="AE25:AU25">
    <cfRule type="cellIs" dxfId="55" priority="56" operator="greaterThan">
      <formula>0.75</formula>
    </cfRule>
  </conditionalFormatting>
  <conditionalFormatting sqref="K25 K27">
    <cfRule type="cellIs" dxfId="54" priority="51" operator="greaterThan">
      <formula>0.75</formula>
    </cfRule>
  </conditionalFormatting>
  <conditionalFormatting sqref="M25 M27">
    <cfRule type="cellIs" dxfId="53" priority="53" operator="greaterThan">
      <formula>0.75</formula>
    </cfRule>
  </conditionalFormatting>
  <conditionalFormatting sqref="J25 J27">
    <cfRule type="cellIs" dxfId="52" priority="55" operator="greaterThan">
      <formula>0.75</formula>
    </cfRule>
  </conditionalFormatting>
  <conditionalFormatting sqref="I25 I27">
    <cfRule type="cellIs" dxfId="51" priority="54" operator="greaterThan">
      <formula>0.75</formula>
    </cfRule>
  </conditionalFormatting>
  <conditionalFormatting sqref="L25 L27">
    <cfRule type="cellIs" dxfId="50" priority="52" operator="greaterThan">
      <formula>0.75</formula>
    </cfRule>
  </conditionalFormatting>
  <conditionalFormatting sqref="M29 M31 M33">
    <cfRule type="cellIs" dxfId="49" priority="48" operator="greaterThan">
      <formula>0.75</formula>
    </cfRule>
  </conditionalFormatting>
  <conditionalFormatting sqref="J29 J31 J33">
    <cfRule type="cellIs" dxfId="48" priority="50" operator="greaterThan">
      <formula>0.75</formula>
    </cfRule>
  </conditionalFormatting>
  <conditionalFormatting sqref="I29 I31 I33">
    <cfRule type="cellIs" dxfId="47" priority="49" operator="greaterThan">
      <formula>0.75</formula>
    </cfRule>
  </conditionalFormatting>
  <conditionalFormatting sqref="L29 L31 L33">
    <cfRule type="cellIs" dxfId="46" priority="47" operator="greaterThan">
      <formula>0.75</formula>
    </cfRule>
  </conditionalFormatting>
  <conditionalFormatting sqref="K29 K31 K33">
    <cfRule type="cellIs" dxfId="45" priority="46" operator="greaterThan">
      <formula>0.75</formula>
    </cfRule>
  </conditionalFormatting>
  <conditionalFormatting sqref="M35 M37 M39">
    <cfRule type="cellIs" dxfId="44" priority="43" operator="greaterThan">
      <formula>0.75</formula>
    </cfRule>
  </conditionalFormatting>
  <conditionalFormatting sqref="J35 J37 J39">
    <cfRule type="cellIs" dxfId="43" priority="45" operator="greaterThan">
      <formula>0.75</formula>
    </cfRule>
  </conditionalFormatting>
  <conditionalFormatting sqref="I35 I37 I39">
    <cfRule type="cellIs" dxfId="42" priority="44" operator="greaterThan">
      <formula>0.75</formula>
    </cfRule>
  </conditionalFormatting>
  <conditionalFormatting sqref="L35 L37 L39">
    <cfRule type="cellIs" dxfId="41" priority="42" operator="greaterThan">
      <formula>0.75</formula>
    </cfRule>
  </conditionalFormatting>
  <conditionalFormatting sqref="K35 K37 K39">
    <cfRule type="cellIs" dxfId="40" priority="41" operator="greaterThan">
      <formula>0.75</formula>
    </cfRule>
  </conditionalFormatting>
  <conditionalFormatting sqref="M41:M42">
    <cfRule type="cellIs" dxfId="39" priority="38" operator="greaterThan">
      <formula>0.75</formula>
    </cfRule>
  </conditionalFormatting>
  <conditionalFormatting sqref="J41:J42">
    <cfRule type="cellIs" dxfId="38" priority="40" operator="greaterThan">
      <formula>0.75</formula>
    </cfRule>
  </conditionalFormatting>
  <conditionalFormatting sqref="I41:I42">
    <cfRule type="cellIs" dxfId="37" priority="39" operator="greaterThan">
      <formula>0.75</formula>
    </cfRule>
  </conditionalFormatting>
  <conditionalFormatting sqref="L41:L42">
    <cfRule type="cellIs" dxfId="36" priority="37" operator="greaterThan">
      <formula>0.75</formula>
    </cfRule>
  </conditionalFormatting>
  <conditionalFormatting sqref="K41:K42">
    <cfRule type="cellIs" dxfId="35" priority="36" operator="greaterThan">
      <formula>0.75</formula>
    </cfRule>
  </conditionalFormatting>
  <conditionalFormatting sqref="K75">
    <cfRule type="cellIs" dxfId="34" priority="11" operator="greaterThan">
      <formula>0.75</formula>
    </cfRule>
  </conditionalFormatting>
  <conditionalFormatting sqref="K55">
    <cfRule type="cellIs" dxfId="33" priority="6" operator="greaterThan">
      <formula>0.75</formula>
    </cfRule>
  </conditionalFormatting>
  <conditionalFormatting sqref="K60">
    <cfRule type="cellIs" dxfId="32" priority="1" operator="greaterThan">
      <formula>0.75</formula>
    </cfRule>
  </conditionalFormatting>
  <conditionalFormatting sqref="M44:M45 M47:M48">
    <cfRule type="cellIs" dxfId="31" priority="33" operator="greaterThan">
      <formula>0.75</formula>
    </cfRule>
  </conditionalFormatting>
  <conditionalFormatting sqref="J44:J45 J47:J48">
    <cfRule type="cellIs" dxfId="30" priority="35" operator="greaterThan">
      <formula>0.75</formula>
    </cfRule>
  </conditionalFormatting>
  <conditionalFormatting sqref="I44:I45 I47:I48">
    <cfRule type="cellIs" dxfId="29" priority="34" operator="greaterThan">
      <formula>0.75</formula>
    </cfRule>
  </conditionalFormatting>
  <conditionalFormatting sqref="L44:L45 L47:L48">
    <cfRule type="cellIs" dxfId="28" priority="32" operator="greaterThan">
      <formula>0.75</formula>
    </cfRule>
  </conditionalFormatting>
  <conditionalFormatting sqref="K44:K45 K47:K48">
    <cfRule type="cellIs" dxfId="27" priority="31" operator="greaterThan">
      <formula>0.75</formula>
    </cfRule>
  </conditionalFormatting>
  <conditionalFormatting sqref="M50:N50">
    <cfRule type="cellIs" dxfId="26" priority="28" operator="greaterThan">
      <formula>0.75</formula>
    </cfRule>
  </conditionalFormatting>
  <conditionalFormatting sqref="J50">
    <cfRule type="cellIs" dxfId="25" priority="30" operator="greaterThan">
      <formula>0.75</formula>
    </cfRule>
  </conditionalFormatting>
  <conditionalFormatting sqref="I50">
    <cfRule type="cellIs" dxfId="24" priority="29" operator="greaterThan">
      <formula>0.75</formula>
    </cfRule>
  </conditionalFormatting>
  <conditionalFormatting sqref="L50">
    <cfRule type="cellIs" dxfId="23" priority="27" operator="greaterThan">
      <formula>0.75</formula>
    </cfRule>
  </conditionalFormatting>
  <conditionalFormatting sqref="K50">
    <cfRule type="cellIs" dxfId="22" priority="26" operator="greaterThan">
      <formula>0.75</formula>
    </cfRule>
  </conditionalFormatting>
  <conditionalFormatting sqref="M65:N65">
    <cfRule type="cellIs" dxfId="21" priority="23" operator="greaterThan">
      <formula>0.75</formula>
    </cfRule>
  </conditionalFormatting>
  <conditionalFormatting sqref="J65">
    <cfRule type="cellIs" dxfId="20" priority="25" operator="greaterThan">
      <formula>0.75</formula>
    </cfRule>
  </conditionalFormatting>
  <conditionalFormatting sqref="I65">
    <cfRule type="cellIs" dxfId="19" priority="24" operator="greaterThan">
      <formula>0.75</formula>
    </cfRule>
  </conditionalFormatting>
  <conditionalFormatting sqref="L65">
    <cfRule type="cellIs" dxfId="18" priority="22" operator="greaterThan">
      <formula>0.75</formula>
    </cfRule>
  </conditionalFormatting>
  <conditionalFormatting sqref="K65">
    <cfRule type="cellIs" dxfId="17" priority="21" operator="greaterThan">
      <formula>0.75</formula>
    </cfRule>
  </conditionalFormatting>
  <conditionalFormatting sqref="M70:N70">
    <cfRule type="cellIs" dxfId="16" priority="18" operator="greaterThan">
      <formula>0.75</formula>
    </cfRule>
  </conditionalFormatting>
  <conditionalFormatting sqref="J70">
    <cfRule type="cellIs" dxfId="15" priority="20" operator="greaterThan">
      <formula>0.75</formula>
    </cfRule>
  </conditionalFormatting>
  <conditionalFormatting sqref="I70">
    <cfRule type="cellIs" dxfId="14" priority="19" operator="greaterThan">
      <formula>0.75</formula>
    </cfRule>
  </conditionalFormatting>
  <conditionalFormatting sqref="L70">
    <cfRule type="cellIs" dxfId="13" priority="17" operator="greaterThan">
      <formula>0.75</formula>
    </cfRule>
  </conditionalFormatting>
  <conditionalFormatting sqref="K70">
    <cfRule type="cellIs" dxfId="12" priority="16" operator="greaterThan">
      <formula>0.75</formula>
    </cfRule>
  </conditionalFormatting>
  <conditionalFormatting sqref="M75:N75">
    <cfRule type="cellIs" dxfId="11" priority="13" operator="greaterThan">
      <formula>0.75</formula>
    </cfRule>
  </conditionalFormatting>
  <conditionalFormatting sqref="J75">
    <cfRule type="cellIs" dxfId="10" priority="15" operator="greaterThan">
      <formula>0.75</formula>
    </cfRule>
  </conditionalFormatting>
  <conditionalFormatting sqref="I75">
    <cfRule type="cellIs" dxfId="9" priority="14" operator="greaterThan">
      <formula>0.75</formula>
    </cfRule>
  </conditionalFormatting>
  <conditionalFormatting sqref="L75">
    <cfRule type="cellIs" dxfId="8" priority="12" operator="greaterThan">
      <formula>0.75</formula>
    </cfRule>
  </conditionalFormatting>
  <conditionalFormatting sqref="M55:N55">
    <cfRule type="cellIs" dxfId="7" priority="8" operator="greaterThan">
      <formula>0.75</formula>
    </cfRule>
  </conditionalFormatting>
  <conditionalFormatting sqref="J55">
    <cfRule type="cellIs" dxfId="6" priority="10" operator="greaterThan">
      <formula>0.75</formula>
    </cfRule>
  </conditionalFormatting>
  <conditionalFormatting sqref="I55">
    <cfRule type="cellIs" dxfId="5" priority="9" operator="greaterThan">
      <formula>0.75</formula>
    </cfRule>
  </conditionalFormatting>
  <conditionalFormatting sqref="L55">
    <cfRule type="cellIs" dxfId="4" priority="7" operator="greaterThan">
      <formula>0.75</formula>
    </cfRule>
  </conditionalFormatting>
  <conditionalFormatting sqref="M60:N60">
    <cfRule type="cellIs" dxfId="3" priority="3" operator="greaterThan">
      <formula>0.75</formula>
    </cfRule>
  </conditionalFormatting>
  <conditionalFormatting sqref="J60">
    <cfRule type="cellIs" dxfId="2" priority="5" operator="greaterThan">
      <formula>0.75</formula>
    </cfRule>
  </conditionalFormatting>
  <conditionalFormatting sqref="I60">
    <cfRule type="cellIs" dxfId="1" priority="4" operator="greaterThan">
      <formula>0.75</formula>
    </cfRule>
  </conditionalFormatting>
  <conditionalFormatting sqref="L60">
    <cfRule type="cellIs" dxfId="0" priority="2" operator="greaterThan">
      <formula>0.75</formula>
    </cfRule>
  </conditionalFormatting>
  <pageMargins left="0.7" right="0.7" top="0.75" bottom="0.75" header="0.3" footer="0.3"/>
  <pageSetup orientation="portrait" horizontalDpi="200" verticalDpi="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I.Thuật ngữ</vt:lpstr>
      <vt:lpstr>II. Môi trường kiểm thử</vt:lpstr>
      <vt:lpstr>III.Kịch bản kiểm thử</vt:lpstr>
      <vt:lpstr>IV. Đánh giá chung</vt:lpstr>
      <vt:lpstr>V. Kết quả đẩy tải</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huedt6</dc:creator>
  <cp:lastModifiedBy>John Scott</cp:lastModifiedBy>
  <cp:lastPrinted>2016-09-29T07:27:19Z</cp:lastPrinted>
  <dcterms:created xsi:type="dcterms:W3CDTF">2016-09-22T03:15:34Z</dcterms:created>
  <dcterms:modified xsi:type="dcterms:W3CDTF">2022-01-18T02:44:45Z</dcterms:modified>
</cp:coreProperties>
</file>