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ITP\LocalAdmin\project-management\02_Machbarkeit\"/>
    </mc:Choice>
  </mc:AlternateContent>
  <xr:revisionPtr revIDLastSave="0" documentId="13_ncr:1_{787F70C8-B480-459D-A81E-7807D7C0A57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6" i="1" l="1"/>
  <c r="H36" i="1"/>
  <c r="F36" i="1"/>
  <c r="F18" i="1" l="1"/>
  <c r="F22" i="1"/>
  <c r="J34" i="1"/>
  <c r="H34" i="1"/>
  <c r="F34" i="1"/>
  <c r="E34" i="1"/>
  <c r="D32" i="1"/>
  <c r="K32" i="1" s="1"/>
  <c r="D31" i="1"/>
  <c r="K31" i="1" s="1"/>
  <c r="B35" i="1"/>
  <c r="K34" i="1" l="1"/>
  <c r="G31" i="1"/>
  <c r="G32" i="1"/>
  <c r="D34" i="1"/>
  <c r="I31" i="1"/>
  <c r="I32" i="1"/>
  <c r="I34" i="1" l="1"/>
  <c r="G34" i="1"/>
  <c r="J30" i="1" l="1"/>
  <c r="J35" i="1" s="1"/>
  <c r="H30" i="1"/>
  <c r="F30" i="1"/>
  <c r="E30" i="1"/>
  <c r="D29" i="1"/>
  <c r="I29" i="1" s="1"/>
  <c r="D28" i="1"/>
  <c r="I28" i="1" s="1"/>
  <c r="D27" i="1"/>
  <c r="I27" i="1" s="1"/>
  <c r="J26" i="1"/>
  <c r="H26" i="1"/>
  <c r="F26" i="1"/>
  <c r="E26" i="1"/>
  <c r="K25" i="1"/>
  <c r="D25" i="1"/>
  <c r="I25" i="1" s="1"/>
  <c r="K24" i="1"/>
  <c r="D24" i="1"/>
  <c r="I24" i="1" s="1"/>
  <c r="K23" i="1"/>
  <c r="K26" i="1" s="1"/>
  <c r="D23" i="1"/>
  <c r="I23" i="1" s="1"/>
  <c r="J22" i="1"/>
  <c r="H22" i="1"/>
  <c r="E22" i="1"/>
  <c r="D21" i="1"/>
  <c r="I21" i="1" s="1"/>
  <c r="D20" i="1"/>
  <c r="I20" i="1" s="1"/>
  <c r="D19" i="1"/>
  <c r="I19" i="1" s="1"/>
  <c r="J18" i="1"/>
  <c r="H18" i="1"/>
  <c r="E18" i="1"/>
  <c r="D16" i="1"/>
  <c r="I16" i="1" s="1"/>
  <c r="K15" i="1"/>
  <c r="D15" i="1"/>
  <c r="I15" i="1" s="1"/>
  <c r="J14" i="1"/>
  <c r="H14" i="1"/>
  <c r="F14" i="1"/>
  <c r="E14" i="1"/>
  <c r="D13" i="1"/>
  <c r="I13" i="1" s="1"/>
  <c r="D12" i="1"/>
  <c r="I12" i="1" s="1"/>
  <c r="D11" i="1"/>
  <c r="I11" i="1" s="1"/>
  <c r="J10" i="1"/>
  <c r="H10" i="1"/>
  <c r="F10" i="1"/>
  <c r="E10" i="1"/>
  <c r="K9" i="1"/>
  <c r="D9" i="1"/>
  <c r="I9" i="1" s="1"/>
  <c r="K8" i="1"/>
  <c r="D8" i="1"/>
  <c r="I8" i="1" s="1"/>
  <c r="K7" i="1"/>
  <c r="K10" i="1" s="1"/>
  <c r="D7" i="1"/>
  <c r="I7" i="1" s="1"/>
  <c r="J6" i="1"/>
  <c r="H6" i="1"/>
  <c r="F6" i="1"/>
  <c r="E6" i="1"/>
  <c r="D6" i="1"/>
  <c r="K5" i="1"/>
  <c r="D5" i="1"/>
  <c r="I5" i="1" s="1"/>
  <c r="K4" i="1"/>
  <c r="D4" i="1"/>
  <c r="I4" i="1" s="1"/>
  <c r="K3" i="1"/>
  <c r="K6" i="1" s="1"/>
  <c r="D3" i="1"/>
  <c r="I3" i="1" s="1"/>
  <c r="I10" i="1" l="1"/>
  <c r="H35" i="1"/>
  <c r="K12" i="1"/>
  <c r="K11" i="1"/>
  <c r="K14" i="1" s="1"/>
  <c r="K13" i="1"/>
  <c r="K21" i="1"/>
  <c r="K19" i="1"/>
  <c r="K28" i="1"/>
  <c r="K20" i="1"/>
  <c r="I22" i="1"/>
  <c r="K16" i="1"/>
  <c r="K18" i="1" s="1"/>
  <c r="I18" i="1"/>
  <c r="K27" i="1"/>
  <c r="K29" i="1"/>
  <c r="I30" i="1"/>
  <c r="F35" i="1"/>
  <c r="I6" i="1"/>
  <c r="I14" i="1"/>
  <c r="I26" i="1"/>
  <c r="D14" i="1"/>
  <c r="D18" i="1"/>
  <c r="D22" i="1"/>
  <c r="D26" i="1"/>
  <c r="D30" i="1"/>
  <c r="G3" i="1"/>
  <c r="G4" i="1"/>
  <c r="G5" i="1"/>
  <c r="G7" i="1"/>
  <c r="G8" i="1"/>
  <c r="G9" i="1"/>
  <c r="G11" i="1"/>
  <c r="G12" i="1"/>
  <c r="G13" i="1"/>
  <c r="G15" i="1"/>
  <c r="G16" i="1"/>
  <c r="G19" i="1"/>
  <c r="G20" i="1"/>
  <c r="G21" i="1"/>
  <c r="G23" i="1"/>
  <c r="G24" i="1"/>
  <c r="G25" i="1"/>
  <c r="G27" i="1"/>
  <c r="G28" i="1"/>
  <c r="G29" i="1"/>
  <c r="D10" i="1"/>
  <c r="K22" i="1" l="1"/>
  <c r="G18" i="1"/>
  <c r="I35" i="1"/>
  <c r="K30" i="1"/>
  <c r="G30" i="1"/>
  <c r="G6" i="1"/>
  <c r="G22" i="1"/>
  <c r="D35" i="1"/>
  <c r="G10" i="1"/>
  <c r="G26" i="1"/>
  <c r="G14" i="1"/>
  <c r="K35" i="1" l="1"/>
  <c r="G35" i="1"/>
</calcChain>
</file>

<file path=xl/sharedStrings.xml><?xml version="1.0" encoding="utf-8"?>
<sst xmlns="http://schemas.openxmlformats.org/spreadsheetml/2006/main" count="53" uniqueCount="39">
  <si>
    <t>Gewichtung</t>
  </si>
  <si>
    <t>Teil Gewichtung</t>
  </si>
  <si>
    <t>Java Spring</t>
  </si>
  <si>
    <t>NodeJs ExpressJs</t>
  </si>
  <si>
    <t>Python Django</t>
  </si>
  <si>
    <t>Rang</t>
  </si>
  <si>
    <t>G*R</t>
  </si>
  <si>
    <t>Performance</t>
  </si>
  <si>
    <t>Fehlertoleranz</t>
  </si>
  <si>
    <t>Ressourcenverbrauch</t>
  </si>
  <si>
    <t>Geschwindigkeit</t>
  </si>
  <si>
    <t>gesamt</t>
  </si>
  <si>
    <t>Features</t>
  </si>
  <si>
    <t>Einfachkeit</t>
  </si>
  <si>
    <t>Standardbibliotheken</t>
  </si>
  <si>
    <t>Autogenerierter Code</t>
  </si>
  <si>
    <t>Datenbankzugriffe</t>
  </si>
  <si>
    <t>verf. Treiber</t>
  </si>
  <si>
    <t>Implementierungsdauer</t>
  </si>
  <si>
    <t>Sicherheit</t>
  </si>
  <si>
    <t>Bekannte Bugs</t>
  </si>
  <si>
    <t>Komplexität</t>
  </si>
  <si>
    <t>verf. Dokumentation</t>
  </si>
  <si>
    <t>Entwicklungsgeschwindigkeit</t>
  </si>
  <si>
    <t>Community-Support</t>
  </si>
  <si>
    <t>Skalierbarkeit</t>
  </si>
  <si>
    <t>Modularität</t>
  </si>
  <si>
    <t>Design</t>
  </si>
  <si>
    <t>Plugins</t>
  </si>
  <si>
    <t>Summe</t>
  </si>
  <si>
    <t xml:space="preserve"> Der Rang ist eine bewertung von 0 bis 5 wobei 5 100% und 0 0% entspricht</t>
  </si>
  <si>
    <t>REIHUNG</t>
  </si>
  <si>
    <t>Aktualität</t>
  </si>
  <si>
    <t>Regelmäßige Updates</t>
  </si>
  <si>
    <t>Marktanteil</t>
  </si>
  <si>
    <t>Anzahl Mitwirkende</t>
  </si>
  <si>
    <t>Erfahrung</t>
  </si>
  <si>
    <t>Praktische Erfahrung</t>
  </si>
  <si>
    <t>Theoretisches Wissen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</si>
</sst>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rgb="FF3F3F76"/>
      <name val="Calibri"/>
      <family val="2"/>
      <scheme val="minor"/>
    </font>
    <font>
      <sz val="16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7F7F7F"/>
      </right>
      <top style="thin">
        <color indexed="64"/>
      </top>
      <bottom style="thick">
        <color indexed="64"/>
      </bottom>
      <diagonal/>
    </border>
    <border>
      <left style="thin">
        <color rgb="FF7F7F7F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0" applyNumberFormat="0" applyFill="0" applyBorder="0" applyAlignment="0" applyProtection="0"/>
  </cellStyleXfs>
  <cellXfs count="7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1" fillId="2" borderId="31" xfId="1" applyBorder="1"/>
    <xf numFmtId="0" fontId="1" fillId="2" borderId="32" xfId="1" applyBorder="1"/>
    <xf numFmtId="0" fontId="1" fillId="2" borderId="14" xfId="1" applyBorder="1"/>
    <xf numFmtId="0" fontId="1" fillId="2" borderId="12" xfId="1" applyBorder="1"/>
    <xf numFmtId="0" fontId="1" fillId="2" borderId="13" xfId="1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4" borderId="17" xfId="0" applyFill="1" applyBorder="1"/>
    <xf numFmtId="0" fontId="0" fillId="4" borderId="36" xfId="0" applyFill="1" applyBorder="1"/>
    <xf numFmtId="0" fontId="0" fillId="4" borderId="0" xfId="0" applyFill="1"/>
    <xf numFmtId="0" fontId="0" fillId="4" borderId="27" xfId="0" applyFill="1" applyBorder="1"/>
    <xf numFmtId="0" fontId="0" fillId="4" borderId="28" xfId="0" applyFill="1" applyBorder="1"/>
    <xf numFmtId="0" fontId="0" fillId="4" borderId="29" xfId="0" applyFill="1" applyBorder="1"/>
    <xf numFmtId="0" fontId="0" fillId="0" borderId="37" xfId="0" applyBorder="1"/>
    <xf numFmtId="0" fontId="0" fillId="0" borderId="38" xfId="0" applyBorder="1"/>
    <xf numFmtId="0" fontId="0" fillId="0" borderId="41" xfId="0" applyBorder="1"/>
    <xf numFmtId="0" fontId="1" fillId="2" borderId="7" xfId="1" applyBorder="1"/>
    <xf numFmtId="0" fontId="0" fillId="4" borderId="18" xfId="0" applyFill="1" applyBorder="1"/>
    <xf numFmtId="0" fontId="0" fillId="4" borderId="41" xfId="0" applyFill="1" applyBorder="1"/>
    <xf numFmtId="0" fontId="7" fillId="3" borderId="2" xfId="2" applyFont="1" applyBorder="1"/>
    <xf numFmtId="0" fontId="8" fillId="3" borderId="6" xfId="2" applyFont="1" applyBorder="1"/>
    <xf numFmtId="0" fontId="0" fillId="0" borderId="2" xfId="0" applyBorder="1"/>
    <xf numFmtId="0" fontId="8" fillId="3" borderId="2" xfId="2" applyFont="1" applyBorder="1"/>
    <xf numFmtId="0" fontId="8" fillId="3" borderId="42" xfId="2" applyFont="1" applyBorder="1"/>
    <xf numFmtId="0" fontId="8" fillId="3" borderId="43" xfId="2" applyFont="1" applyBorder="1"/>
    <xf numFmtId="0" fontId="3" fillId="0" borderId="2" xfId="3" applyBorder="1" applyAlignment="1"/>
    <xf numFmtId="0" fontId="3" fillId="0" borderId="9" xfId="3" applyBorder="1" applyAlignment="1"/>
    <xf numFmtId="0" fontId="3" fillId="0" borderId="7" xfId="3" applyBorder="1" applyAlignment="1"/>
    <xf numFmtId="0" fontId="2" fillId="3" borderId="2" xfId="2" applyBorder="1"/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1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3" borderId="44" xfId="2" applyBorder="1" applyAlignment="1">
      <alignment horizontal="center"/>
    </xf>
    <xf numFmtId="0" fontId="2" fillId="3" borderId="45" xfId="2" applyBorder="1" applyAlignment="1">
      <alignment horizont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5" fillId="0" borderId="39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6" fillId="0" borderId="39" xfId="0" applyFont="1" applyFill="1" applyBorder="1" applyAlignment="1">
      <alignment horizontal="center" vertical="center" wrapText="1"/>
    </xf>
    <xf numFmtId="0" fontId="6" fillId="0" borderId="40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0" fillId="0" borderId="46" xfId="0" applyBorder="1"/>
  </cellXfs>
  <cellStyles count="4">
    <cellStyle name="Eingabe" xfId="2" builtinId="20"/>
    <cellStyle name="Erklärender Text" xfId="3" builtinId="53"/>
    <cellStyle name="Gut" xfId="1" builtinId="26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20" zoomScale="80" zoomScaleNormal="80" workbookViewId="0">
      <selection activeCell="M33" sqref="M33"/>
    </sheetView>
  </sheetViews>
  <sheetFormatPr baseColWidth="10" defaultColWidth="9.140625" defaultRowHeight="15" x14ac:dyDescent="0.25"/>
  <cols>
    <col min="1" max="1" width="30.140625" customWidth="1"/>
    <col min="2" max="2" width="18.28515625" customWidth="1"/>
    <col min="3" max="3" width="27.7109375" customWidth="1"/>
    <col min="4" max="4" width="14" customWidth="1"/>
    <col min="5" max="5" width="16.85546875" customWidth="1"/>
    <col min="6" max="6" width="9.140625" customWidth="1"/>
  </cols>
  <sheetData>
    <row r="1" spans="1:11" ht="17.25" thickTop="1" thickBot="1" x14ac:dyDescent="0.3">
      <c r="A1" s="54"/>
      <c r="B1" s="54" t="s">
        <v>0</v>
      </c>
      <c r="C1" s="55"/>
      <c r="D1" s="57" t="s">
        <v>0</v>
      </c>
      <c r="E1" s="59" t="s">
        <v>1</v>
      </c>
      <c r="F1" s="61" t="s">
        <v>2</v>
      </c>
      <c r="G1" s="62"/>
      <c r="H1" s="46" t="s">
        <v>3</v>
      </c>
      <c r="I1" s="47"/>
      <c r="J1" s="46" t="s">
        <v>4</v>
      </c>
      <c r="K1" s="47"/>
    </row>
    <row r="2" spans="1:11" ht="16.5" thickTop="1" thickBot="1" x14ac:dyDescent="0.3">
      <c r="A2" s="54"/>
      <c r="B2" s="54"/>
      <c r="C2" s="56"/>
      <c r="D2" s="58"/>
      <c r="E2" s="60"/>
      <c r="F2" s="1" t="s">
        <v>5</v>
      </c>
      <c r="G2" s="2" t="s">
        <v>6</v>
      </c>
      <c r="H2" s="1" t="s">
        <v>5</v>
      </c>
      <c r="I2" s="3" t="s">
        <v>6</v>
      </c>
      <c r="J2" s="1" t="s">
        <v>5</v>
      </c>
      <c r="K2" s="2" t="s">
        <v>6</v>
      </c>
    </row>
    <row r="3" spans="1:11" ht="16.5" thickTop="1" thickBot="1" x14ac:dyDescent="0.3">
      <c r="A3" s="48" t="s">
        <v>7</v>
      </c>
      <c r="B3" s="51">
        <v>10</v>
      </c>
      <c r="C3" s="4" t="s">
        <v>8</v>
      </c>
      <c r="D3" s="5">
        <f>((B$3/100)*(E3/100))*100</f>
        <v>3.4000000000000004</v>
      </c>
      <c r="E3" s="6">
        <v>34</v>
      </c>
      <c r="F3" s="7">
        <v>4</v>
      </c>
      <c r="G3" s="8">
        <f>$D3*F3</f>
        <v>13.600000000000001</v>
      </c>
      <c r="H3" s="7">
        <v>2</v>
      </c>
      <c r="I3" s="6">
        <f>$D3*H3</f>
        <v>6.8000000000000007</v>
      </c>
      <c r="J3" s="7">
        <v>3</v>
      </c>
      <c r="K3" s="8">
        <f>$D3*J3</f>
        <v>10.200000000000001</v>
      </c>
    </row>
    <row r="4" spans="1:11" ht="16.5" thickTop="1" thickBot="1" x14ac:dyDescent="0.3">
      <c r="A4" s="49"/>
      <c r="B4" s="52"/>
      <c r="C4" s="4" t="s">
        <v>9</v>
      </c>
      <c r="D4" s="5">
        <f t="shared" ref="D4:D5" si="0">((B$3/100)*(E4/100))*100</f>
        <v>3.3000000000000003</v>
      </c>
      <c r="E4" s="9">
        <v>33</v>
      </c>
      <c r="F4" s="10">
        <v>4</v>
      </c>
      <c r="G4" s="11">
        <f>$D4*F4</f>
        <v>13.200000000000001</v>
      </c>
      <c r="H4" s="10">
        <v>4</v>
      </c>
      <c r="I4" s="9">
        <f>$D4*H4</f>
        <v>13.200000000000001</v>
      </c>
      <c r="J4" s="10">
        <v>4</v>
      </c>
      <c r="K4" s="11">
        <f>$D4*J4</f>
        <v>13.200000000000001</v>
      </c>
    </row>
    <row r="5" spans="1:11" ht="16.5" thickTop="1" thickBot="1" x14ac:dyDescent="0.3">
      <c r="A5" s="49"/>
      <c r="B5" s="52"/>
      <c r="C5" s="4" t="s">
        <v>10</v>
      </c>
      <c r="D5" s="5">
        <f t="shared" si="0"/>
        <v>3.3000000000000003</v>
      </c>
      <c r="E5" s="12">
        <v>33</v>
      </c>
      <c r="F5" s="13">
        <v>3</v>
      </c>
      <c r="G5" s="14">
        <f>$D5*F5</f>
        <v>9.9</v>
      </c>
      <c r="H5" s="13">
        <v>4</v>
      </c>
      <c r="I5" s="15">
        <f>$D5*H5</f>
        <v>13.200000000000001</v>
      </c>
      <c r="J5" s="13">
        <v>3</v>
      </c>
      <c r="K5" s="14">
        <f>$D5*J5</f>
        <v>9.9</v>
      </c>
    </row>
    <row r="6" spans="1:11" ht="16.5" thickTop="1" thickBot="1" x14ac:dyDescent="0.3">
      <c r="A6" s="50"/>
      <c r="B6" s="52"/>
      <c r="C6" s="16" t="s">
        <v>11</v>
      </c>
      <c r="D6" s="17">
        <f>SUM(D3:D5)</f>
        <v>10.000000000000002</v>
      </c>
      <c r="E6" s="18">
        <f>SUM(E3:E5)</f>
        <v>100</v>
      </c>
      <c r="F6" s="19">
        <f>SUM(F3:F5)</f>
        <v>11</v>
      </c>
      <c r="G6" s="20">
        <f>SUM(G3:G5)</f>
        <v>36.700000000000003</v>
      </c>
      <c r="H6" s="19">
        <f t="shared" ref="H6:K6" si="1">SUM(H3:H5)</f>
        <v>10</v>
      </c>
      <c r="I6" s="18">
        <f>SUM(I3:I5)</f>
        <v>33.200000000000003</v>
      </c>
      <c r="J6" s="19">
        <f t="shared" si="1"/>
        <v>10</v>
      </c>
      <c r="K6" s="20">
        <f t="shared" si="1"/>
        <v>33.300000000000004</v>
      </c>
    </row>
    <row r="7" spans="1:11" ht="16.5" thickTop="1" thickBot="1" x14ac:dyDescent="0.3">
      <c r="A7" s="53" t="s">
        <v>12</v>
      </c>
      <c r="B7" s="52">
        <v>17</v>
      </c>
      <c r="C7" s="4" t="s">
        <v>13</v>
      </c>
      <c r="D7" s="21">
        <f>((B$7/100)*(E7/100))*100</f>
        <v>5.9499999999999993</v>
      </c>
      <c r="E7" s="5">
        <v>35</v>
      </c>
      <c r="F7" s="7">
        <v>2</v>
      </c>
      <c r="G7" s="8">
        <f>$D7*F7</f>
        <v>11.899999999999999</v>
      </c>
      <c r="H7" s="7">
        <v>4</v>
      </c>
      <c r="I7" s="6">
        <f>$D7*H7</f>
        <v>23.799999999999997</v>
      </c>
      <c r="J7" s="7">
        <v>3</v>
      </c>
      <c r="K7" s="8">
        <f>$D7*J7</f>
        <v>17.849999999999998</v>
      </c>
    </row>
    <row r="8" spans="1:11" ht="16.5" thickTop="1" thickBot="1" x14ac:dyDescent="0.3">
      <c r="A8" s="49"/>
      <c r="B8" s="52"/>
      <c r="C8" s="4" t="s">
        <v>14</v>
      </c>
      <c r="D8" s="22">
        <f>((B$7/100)*(E8/100))*100</f>
        <v>6.8000000000000007</v>
      </c>
      <c r="E8" s="5">
        <v>40</v>
      </c>
      <c r="F8" s="10">
        <v>4</v>
      </c>
      <c r="G8" s="11">
        <f>$D8*F8</f>
        <v>27.200000000000003</v>
      </c>
      <c r="H8" s="10">
        <v>2</v>
      </c>
      <c r="I8" s="9">
        <f>$D8*H8</f>
        <v>13.600000000000001</v>
      </c>
      <c r="J8" s="10">
        <v>4</v>
      </c>
      <c r="K8" s="11">
        <f>$D8*J8</f>
        <v>27.200000000000003</v>
      </c>
    </row>
    <row r="9" spans="1:11" ht="16.5" thickTop="1" thickBot="1" x14ac:dyDescent="0.3">
      <c r="A9" s="49"/>
      <c r="B9" s="52"/>
      <c r="C9" s="4" t="s">
        <v>15</v>
      </c>
      <c r="D9" s="23">
        <f>((B$7/100)*(E9/100))*100</f>
        <v>4.25</v>
      </c>
      <c r="E9">
        <v>25</v>
      </c>
      <c r="F9" s="13">
        <v>4</v>
      </c>
      <c r="G9" s="14">
        <f>$D9*F9</f>
        <v>17</v>
      </c>
      <c r="H9" s="13">
        <v>3</v>
      </c>
      <c r="I9" s="15">
        <f>$D9*H9</f>
        <v>12.75</v>
      </c>
      <c r="J9" s="13">
        <v>3</v>
      </c>
      <c r="K9" s="14">
        <f>$D9*J9</f>
        <v>12.75</v>
      </c>
    </row>
    <row r="10" spans="1:11" ht="16.5" thickTop="1" thickBot="1" x14ac:dyDescent="0.3">
      <c r="A10" s="50"/>
      <c r="B10" s="52"/>
      <c r="C10" s="16" t="s">
        <v>11</v>
      </c>
      <c r="D10" s="17">
        <f t="shared" ref="D10" si="2">SUM(D7:D9)</f>
        <v>17</v>
      </c>
      <c r="E10" s="18">
        <f>SUM(E7:E9)</f>
        <v>100</v>
      </c>
      <c r="F10" s="19">
        <f t="shared" ref="F10:H10" si="3">SUM(F7:F9)</f>
        <v>10</v>
      </c>
      <c r="G10" s="20">
        <f t="shared" si="3"/>
        <v>56.1</v>
      </c>
      <c r="H10" s="19">
        <f t="shared" si="3"/>
        <v>9</v>
      </c>
      <c r="I10" s="18">
        <f>SUM(I7:I9)</f>
        <v>50.15</v>
      </c>
      <c r="J10" s="19">
        <f t="shared" ref="J10:K10" si="4">SUM(J7:J9)</f>
        <v>10</v>
      </c>
      <c r="K10" s="20">
        <f t="shared" si="4"/>
        <v>57.8</v>
      </c>
    </row>
    <row r="11" spans="1:11" ht="16.5" thickTop="1" thickBot="1" x14ac:dyDescent="0.3">
      <c r="A11" s="53" t="s">
        <v>16</v>
      </c>
      <c r="B11" s="52">
        <v>11</v>
      </c>
      <c r="C11" s="4" t="s">
        <v>10</v>
      </c>
      <c r="D11" s="21">
        <f>((B$11/100)*(E11/100))*100</f>
        <v>2.2000000000000002</v>
      </c>
      <c r="E11" s="5">
        <v>20</v>
      </c>
      <c r="F11" s="7">
        <v>4</v>
      </c>
      <c r="G11" s="8">
        <f>$D11*F11</f>
        <v>8.8000000000000007</v>
      </c>
      <c r="H11" s="7">
        <v>3</v>
      </c>
      <c r="I11" s="6">
        <f>$D11*H11</f>
        <v>6.6000000000000005</v>
      </c>
      <c r="J11" s="7">
        <v>4</v>
      </c>
      <c r="K11" s="8">
        <f>$D11*J11</f>
        <v>8.8000000000000007</v>
      </c>
    </row>
    <row r="12" spans="1:11" ht="16.5" thickTop="1" thickBot="1" x14ac:dyDescent="0.3">
      <c r="A12" s="49"/>
      <c r="B12" s="52"/>
      <c r="C12" s="4" t="s">
        <v>17</v>
      </c>
      <c r="D12" s="22">
        <f>((B$11/100)*(E12/100))*100</f>
        <v>2.2000000000000002</v>
      </c>
      <c r="E12" s="5">
        <v>20</v>
      </c>
      <c r="F12" s="10">
        <v>5</v>
      </c>
      <c r="G12" s="11">
        <f>$D12*F12</f>
        <v>11</v>
      </c>
      <c r="H12" s="10">
        <v>5</v>
      </c>
      <c r="I12" s="9">
        <f>$D12*H12</f>
        <v>11</v>
      </c>
      <c r="J12" s="10">
        <v>4</v>
      </c>
      <c r="K12" s="11">
        <f>$D12*J12</f>
        <v>8.8000000000000007</v>
      </c>
    </row>
    <row r="13" spans="1:11" ht="16.5" thickTop="1" thickBot="1" x14ac:dyDescent="0.3">
      <c r="A13" s="49"/>
      <c r="B13" s="52"/>
      <c r="C13" s="4" t="s">
        <v>18</v>
      </c>
      <c r="D13" s="23">
        <f>((B$11/100)*(E13/100))*100</f>
        <v>6.6000000000000005</v>
      </c>
      <c r="E13">
        <v>60</v>
      </c>
      <c r="F13" s="13">
        <v>3</v>
      </c>
      <c r="G13" s="14">
        <f>$D13*F13</f>
        <v>19.8</v>
      </c>
      <c r="H13" s="13">
        <v>5</v>
      </c>
      <c r="I13" s="15">
        <f>$D13*H13</f>
        <v>33</v>
      </c>
      <c r="J13" s="13">
        <v>4</v>
      </c>
      <c r="K13" s="14">
        <f>$D13*J13</f>
        <v>26.400000000000002</v>
      </c>
    </row>
    <row r="14" spans="1:11" ht="16.5" thickTop="1" thickBot="1" x14ac:dyDescent="0.3">
      <c r="A14" s="50"/>
      <c r="B14" s="52"/>
      <c r="C14" s="16" t="s">
        <v>11</v>
      </c>
      <c r="D14" s="17">
        <f t="shared" ref="D14" si="5">SUM(D11:D13)</f>
        <v>11</v>
      </c>
      <c r="E14" s="18">
        <f>SUM(E11:E13)</f>
        <v>100</v>
      </c>
      <c r="F14" s="19">
        <f t="shared" ref="F14:K14" si="6">SUM(F11:F13)</f>
        <v>12</v>
      </c>
      <c r="G14" s="20">
        <f t="shared" si="6"/>
        <v>39.6</v>
      </c>
      <c r="H14" s="19">
        <f t="shared" si="6"/>
        <v>13</v>
      </c>
      <c r="I14" s="18">
        <f t="shared" si="6"/>
        <v>50.6</v>
      </c>
      <c r="J14" s="19">
        <f t="shared" si="6"/>
        <v>12</v>
      </c>
      <c r="K14" s="20">
        <f t="shared" si="6"/>
        <v>44</v>
      </c>
    </row>
    <row r="15" spans="1:11" ht="16.5" thickTop="1" thickBot="1" x14ac:dyDescent="0.3">
      <c r="A15" s="48" t="s">
        <v>19</v>
      </c>
      <c r="B15" s="52">
        <v>12</v>
      </c>
      <c r="C15" s="4" t="s">
        <v>20</v>
      </c>
      <c r="D15" s="21">
        <f>((B$15/100)*(E15/100))*100</f>
        <v>3</v>
      </c>
      <c r="E15" s="5">
        <v>25</v>
      </c>
      <c r="F15" s="7">
        <v>3</v>
      </c>
      <c r="G15" s="8">
        <f>$D15*F15</f>
        <v>9</v>
      </c>
      <c r="H15" s="7">
        <v>4</v>
      </c>
      <c r="I15" s="6">
        <f>$D15*H15</f>
        <v>12</v>
      </c>
      <c r="J15" s="7">
        <v>4</v>
      </c>
      <c r="K15" s="8">
        <f>$D15*J15</f>
        <v>12</v>
      </c>
    </row>
    <row r="16" spans="1:11" ht="16.5" thickTop="1" thickBot="1" x14ac:dyDescent="0.3">
      <c r="A16" s="49"/>
      <c r="B16" s="52"/>
      <c r="C16" s="4" t="s">
        <v>14</v>
      </c>
      <c r="D16" s="31">
        <f>((B$15/100)*(E16/100))*100</f>
        <v>5.4</v>
      </c>
      <c r="E16" s="76">
        <v>45</v>
      </c>
      <c r="F16" s="13">
        <v>4</v>
      </c>
      <c r="G16" s="14">
        <f>$D16*F16</f>
        <v>21.6</v>
      </c>
      <c r="H16" s="13">
        <v>3</v>
      </c>
      <c r="I16" s="15">
        <f>$D16*H16</f>
        <v>16.200000000000003</v>
      </c>
      <c r="J16" s="13">
        <v>3</v>
      </c>
      <c r="K16" s="14">
        <f>$D16*J16</f>
        <v>16.200000000000003</v>
      </c>
    </row>
    <row r="17" spans="1:11" ht="16.5" thickTop="1" thickBot="1" x14ac:dyDescent="0.3">
      <c r="A17" s="49"/>
      <c r="B17" s="52"/>
      <c r="C17" s="24"/>
      <c r="D17" s="25"/>
      <c r="E17" s="26"/>
      <c r="F17" s="27"/>
      <c r="G17" s="28"/>
      <c r="H17" s="27"/>
      <c r="I17" s="29"/>
      <c r="J17" s="27"/>
      <c r="K17" s="28"/>
    </row>
    <row r="18" spans="1:11" ht="16.5" thickTop="1" thickBot="1" x14ac:dyDescent="0.3">
      <c r="A18" s="50"/>
      <c r="B18" s="52"/>
      <c r="C18" s="16" t="s">
        <v>11</v>
      </c>
      <c r="D18" s="17">
        <f t="shared" ref="D18" si="7">SUM(D15:D17)</f>
        <v>8.4</v>
      </c>
      <c r="E18" s="18">
        <f>SUM(E15:E17)</f>
        <v>70</v>
      </c>
      <c r="F18" s="19">
        <f t="shared" ref="F18:K18" si="8">SUM(F15:F17)</f>
        <v>7</v>
      </c>
      <c r="G18" s="20">
        <f t="shared" si="8"/>
        <v>30.6</v>
      </c>
      <c r="H18" s="19">
        <f t="shared" si="8"/>
        <v>7</v>
      </c>
      <c r="I18" s="18">
        <f t="shared" si="8"/>
        <v>28.200000000000003</v>
      </c>
      <c r="J18" s="19">
        <f t="shared" si="8"/>
        <v>7</v>
      </c>
      <c r="K18" s="20">
        <f t="shared" si="8"/>
        <v>28.200000000000003</v>
      </c>
    </row>
    <row r="19" spans="1:11" ht="16.5" thickTop="1" thickBot="1" x14ac:dyDescent="0.3">
      <c r="A19" s="53" t="s">
        <v>21</v>
      </c>
      <c r="B19" s="52">
        <v>15</v>
      </c>
      <c r="C19" s="4" t="s">
        <v>22</v>
      </c>
      <c r="D19" s="5">
        <f>((B$19/100)*(E19/100))*100</f>
        <v>6</v>
      </c>
      <c r="E19" s="30">
        <v>40</v>
      </c>
      <c r="F19" s="7">
        <v>5</v>
      </c>
      <c r="G19" s="8">
        <f>$D19*F19</f>
        <v>30</v>
      </c>
      <c r="H19" s="7">
        <v>3</v>
      </c>
      <c r="I19" s="6">
        <f>$D19*H19</f>
        <v>18</v>
      </c>
      <c r="J19" s="7">
        <v>3</v>
      </c>
      <c r="K19" s="8">
        <f>$D19*J19</f>
        <v>18</v>
      </c>
    </row>
    <row r="20" spans="1:11" ht="16.5" thickTop="1" thickBot="1" x14ac:dyDescent="0.3">
      <c r="A20" s="49"/>
      <c r="B20" s="52"/>
      <c r="C20" s="4" t="s">
        <v>23</v>
      </c>
      <c r="D20" s="31">
        <f>((B$19/100)*(E20/100))*100</f>
        <v>6</v>
      </c>
      <c r="E20" s="5">
        <v>40</v>
      </c>
      <c r="F20" s="10">
        <v>4</v>
      </c>
      <c r="G20" s="11">
        <f>$D20*F20</f>
        <v>24</v>
      </c>
      <c r="H20" s="10">
        <v>4</v>
      </c>
      <c r="I20" s="9">
        <f>$D20*H20</f>
        <v>24</v>
      </c>
      <c r="J20" s="10">
        <v>4</v>
      </c>
      <c r="K20" s="11">
        <f>$D20*J20</f>
        <v>24</v>
      </c>
    </row>
    <row r="21" spans="1:11" ht="16.5" thickTop="1" thickBot="1" x14ac:dyDescent="0.3">
      <c r="A21" s="49"/>
      <c r="B21" s="52"/>
      <c r="C21" s="4" t="s">
        <v>24</v>
      </c>
      <c r="D21" s="23">
        <f>((B$19/100)*(E21/100))*100</f>
        <v>3</v>
      </c>
      <c r="E21">
        <v>20</v>
      </c>
      <c r="F21" s="13">
        <v>5</v>
      </c>
      <c r="G21" s="14">
        <f>$D21*F21</f>
        <v>15</v>
      </c>
      <c r="H21" s="13">
        <v>4</v>
      </c>
      <c r="I21" s="15">
        <f>$D21*H21</f>
        <v>12</v>
      </c>
      <c r="J21" s="13">
        <v>2</v>
      </c>
      <c r="K21" s="14">
        <f>$D21*J21</f>
        <v>6</v>
      </c>
    </row>
    <row r="22" spans="1:11" ht="16.5" thickTop="1" thickBot="1" x14ac:dyDescent="0.3">
      <c r="A22" s="50"/>
      <c r="B22" s="52"/>
      <c r="C22" s="16" t="s">
        <v>11</v>
      </c>
      <c r="D22" s="17">
        <f t="shared" ref="D22" si="9">SUM(D19:D21)</f>
        <v>15</v>
      </c>
      <c r="E22" s="18">
        <f>SUM(E19:E21)</f>
        <v>100</v>
      </c>
      <c r="F22" s="19">
        <f t="shared" ref="F22:K22" si="10">SUM(F19:F21)</f>
        <v>14</v>
      </c>
      <c r="G22" s="20">
        <f t="shared" si="10"/>
        <v>69</v>
      </c>
      <c r="H22" s="19">
        <f t="shared" si="10"/>
        <v>11</v>
      </c>
      <c r="I22" s="18">
        <f t="shared" si="10"/>
        <v>54</v>
      </c>
      <c r="J22" s="19">
        <f t="shared" si="10"/>
        <v>9</v>
      </c>
      <c r="K22" s="20">
        <f t="shared" si="10"/>
        <v>48</v>
      </c>
    </row>
    <row r="23" spans="1:11" ht="16.5" thickTop="1" thickBot="1" x14ac:dyDescent="0.3">
      <c r="A23" s="53" t="s">
        <v>25</v>
      </c>
      <c r="B23" s="52">
        <v>10</v>
      </c>
      <c r="C23" s="4" t="s">
        <v>26</v>
      </c>
      <c r="D23" s="21">
        <f>((B$23/100)*(E23/100))*100</f>
        <v>4.0000000000000009</v>
      </c>
      <c r="E23" s="5">
        <v>40</v>
      </c>
      <c r="F23" s="7">
        <v>4</v>
      </c>
      <c r="G23" s="8">
        <f>$D23*F23</f>
        <v>16.000000000000004</v>
      </c>
      <c r="H23" s="7">
        <v>5</v>
      </c>
      <c r="I23" s="6">
        <f>$D23*H23</f>
        <v>20.000000000000004</v>
      </c>
      <c r="J23" s="7">
        <v>3</v>
      </c>
      <c r="K23" s="8">
        <f>$D23*J23</f>
        <v>12.000000000000004</v>
      </c>
    </row>
    <row r="24" spans="1:11" ht="16.5" thickTop="1" thickBot="1" x14ac:dyDescent="0.3">
      <c r="A24" s="49"/>
      <c r="B24" s="52"/>
      <c r="C24" s="4" t="s">
        <v>27</v>
      </c>
      <c r="D24" s="22">
        <f>((B$23/100)*(E24/100))*100</f>
        <v>2.0000000000000004</v>
      </c>
      <c r="E24" s="5">
        <v>20</v>
      </c>
      <c r="F24" s="10">
        <v>5</v>
      </c>
      <c r="G24" s="11">
        <f>$D24*F24</f>
        <v>10.000000000000002</v>
      </c>
      <c r="H24" s="10">
        <v>3</v>
      </c>
      <c r="I24" s="9">
        <f>$D24*H24</f>
        <v>6.0000000000000018</v>
      </c>
      <c r="J24" s="10">
        <v>4</v>
      </c>
      <c r="K24" s="11">
        <f>$D24*J24</f>
        <v>8.0000000000000018</v>
      </c>
    </row>
    <row r="25" spans="1:11" ht="16.5" thickTop="1" thickBot="1" x14ac:dyDescent="0.3">
      <c r="A25" s="49"/>
      <c r="B25" s="52"/>
      <c r="C25" s="4" t="s">
        <v>28</v>
      </c>
      <c r="D25" s="23">
        <f>((B$23/100)*(E25/100))*100</f>
        <v>4.0000000000000009</v>
      </c>
      <c r="E25">
        <v>40</v>
      </c>
      <c r="F25" s="13">
        <v>3</v>
      </c>
      <c r="G25" s="14">
        <f>$D25*F25</f>
        <v>12.000000000000004</v>
      </c>
      <c r="H25" s="13">
        <v>4</v>
      </c>
      <c r="I25" s="15">
        <f>$D25*H25</f>
        <v>16.000000000000004</v>
      </c>
      <c r="J25" s="13">
        <v>3</v>
      </c>
      <c r="K25" s="14">
        <f>$D25*J25</f>
        <v>12.000000000000004</v>
      </c>
    </row>
    <row r="26" spans="1:11" ht="16.5" thickTop="1" thickBot="1" x14ac:dyDescent="0.3">
      <c r="A26" s="50"/>
      <c r="B26" s="52"/>
      <c r="C26" s="16" t="s">
        <v>11</v>
      </c>
      <c r="D26" s="17">
        <f t="shared" ref="D26" si="11">SUM(D23:D25)</f>
        <v>10.000000000000004</v>
      </c>
      <c r="E26" s="18">
        <f>SUM(E23:E25)</f>
        <v>100</v>
      </c>
      <c r="F26" s="19">
        <f t="shared" ref="F26:K26" si="12">SUM(F23:F25)</f>
        <v>12</v>
      </c>
      <c r="G26" s="20">
        <f t="shared" si="12"/>
        <v>38.000000000000014</v>
      </c>
      <c r="H26" s="19">
        <f t="shared" si="12"/>
        <v>12</v>
      </c>
      <c r="I26" s="18">
        <f t="shared" si="12"/>
        <v>42.000000000000014</v>
      </c>
      <c r="J26" s="19">
        <f t="shared" si="12"/>
        <v>10</v>
      </c>
      <c r="K26" s="20">
        <f t="shared" si="12"/>
        <v>32.000000000000014</v>
      </c>
    </row>
    <row r="27" spans="1:11" ht="15.75" thickTop="1" x14ac:dyDescent="0.25">
      <c r="A27" s="65" t="s">
        <v>32</v>
      </c>
      <c r="B27" s="68">
        <v>10</v>
      </c>
      <c r="C27" s="4" t="s">
        <v>33</v>
      </c>
      <c r="D27" s="5">
        <f>((B$27/100)*(E27/100))*100</f>
        <v>4.5000000000000009</v>
      </c>
      <c r="E27" s="6">
        <v>45</v>
      </c>
      <c r="F27" s="7">
        <v>4</v>
      </c>
      <c r="G27" s="8">
        <f>$D27*F27</f>
        <v>18.000000000000004</v>
      </c>
      <c r="H27" s="7">
        <v>2</v>
      </c>
      <c r="I27" s="6">
        <f>$D27*H27</f>
        <v>9.0000000000000018</v>
      </c>
      <c r="J27" s="7">
        <v>3</v>
      </c>
      <c r="K27" s="8">
        <f>$D27*J27</f>
        <v>13.500000000000004</v>
      </c>
    </row>
    <row r="28" spans="1:11" x14ac:dyDescent="0.25">
      <c r="A28" s="66"/>
      <c r="B28" s="69"/>
      <c r="C28" s="4" t="s">
        <v>34</v>
      </c>
      <c r="D28" s="5">
        <f>((B$27/100)*(E28/100))*100</f>
        <v>3.4999999999999996</v>
      </c>
      <c r="E28" s="6">
        <v>35</v>
      </c>
      <c r="F28" s="10">
        <v>2</v>
      </c>
      <c r="G28" s="11">
        <f>$D28*F28</f>
        <v>6.9999999999999991</v>
      </c>
      <c r="H28" s="10">
        <v>4</v>
      </c>
      <c r="I28" s="9">
        <f>$D28*H28</f>
        <v>13.999999999999998</v>
      </c>
      <c r="J28" s="10">
        <v>3</v>
      </c>
      <c r="K28" s="11">
        <f>$D28*J28</f>
        <v>10.499999999999998</v>
      </c>
    </row>
    <row r="29" spans="1:11" ht="15.75" thickBot="1" x14ac:dyDescent="0.3">
      <c r="A29" s="66"/>
      <c r="B29" s="69"/>
      <c r="C29" s="4" t="s">
        <v>35</v>
      </c>
      <c r="D29" s="5">
        <f>((B$27/100)*(E29/100))*100</f>
        <v>2.0000000000000004</v>
      </c>
      <c r="E29" s="32">
        <v>20</v>
      </c>
      <c r="F29" s="13">
        <v>3</v>
      </c>
      <c r="G29" s="14">
        <f>$D29*F29</f>
        <v>6.0000000000000018</v>
      </c>
      <c r="H29" s="13">
        <v>3</v>
      </c>
      <c r="I29" s="15">
        <f>$D29*H29</f>
        <v>6.0000000000000018</v>
      </c>
      <c r="J29" s="13">
        <v>4</v>
      </c>
      <c r="K29" s="14">
        <f>$D29*J29</f>
        <v>8.0000000000000018</v>
      </c>
    </row>
    <row r="30" spans="1:11" ht="16.5" thickTop="1" thickBot="1" x14ac:dyDescent="0.3">
      <c r="A30" s="67"/>
      <c r="B30" s="51"/>
      <c r="C30" s="16" t="s">
        <v>11</v>
      </c>
      <c r="D30" s="17">
        <f t="shared" ref="D30" si="13">SUM(D27:D29)</f>
        <v>10</v>
      </c>
      <c r="E30" s="18">
        <f>SUM(E27:E29)</f>
        <v>100</v>
      </c>
      <c r="F30" s="19">
        <f t="shared" ref="F30:K30" si="14">SUM(F27:F29)</f>
        <v>9</v>
      </c>
      <c r="G30" s="33">
        <f t="shared" si="14"/>
        <v>31.000000000000007</v>
      </c>
      <c r="H30" s="19">
        <f t="shared" si="14"/>
        <v>9</v>
      </c>
      <c r="I30" s="17">
        <f t="shared" si="14"/>
        <v>29</v>
      </c>
      <c r="J30" s="19">
        <f t="shared" si="14"/>
        <v>10</v>
      </c>
      <c r="K30" s="33">
        <f t="shared" si="14"/>
        <v>32</v>
      </c>
    </row>
    <row r="31" spans="1:11" ht="15.75" thickTop="1" x14ac:dyDescent="0.25">
      <c r="A31" s="70" t="s">
        <v>36</v>
      </c>
      <c r="B31" s="73">
        <v>15</v>
      </c>
      <c r="C31" s="4" t="s">
        <v>37</v>
      </c>
      <c r="D31" s="5">
        <f>((B$27/100)*(E31/100))*100</f>
        <v>4.5000000000000009</v>
      </c>
      <c r="E31" s="6">
        <v>45</v>
      </c>
      <c r="F31" s="7">
        <v>4</v>
      </c>
      <c r="G31" s="8">
        <f>$D31*F31</f>
        <v>18.000000000000004</v>
      </c>
      <c r="H31" s="7">
        <v>3</v>
      </c>
      <c r="I31" s="6">
        <f>$D31*H31</f>
        <v>13.500000000000004</v>
      </c>
      <c r="J31" s="7">
        <v>0</v>
      </c>
      <c r="K31" s="8">
        <f>$D31*J31</f>
        <v>0</v>
      </c>
    </row>
    <row r="32" spans="1:11" x14ac:dyDescent="0.25">
      <c r="A32" s="71"/>
      <c r="B32" s="74"/>
      <c r="C32" s="4" t="s">
        <v>38</v>
      </c>
      <c r="D32" s="5">
        <f>((B$27/100)*(E32/100))*100</f>
        <v>3.4999999999999996</v>
      </c>
      <c r="E32" s="6">
        <v>35</v>
      </c>
      <c r="F32" s="10">
        <v>3</v>
      </c>
      <c r="G32" s="11">
        <f>$D32*F32</f>
        <v>10.499999999999998</v>
      </c>
      <c r="H32" s="10">
        <v>3</v>
      </c>
      <c r="I32" s="9">
        <f>$D32*H32</f>
        <v>10.499999999999998</v>
      </c>
      <c r="J32" s="10">
        <v>1</v>
      </c>
      <c r="K32" s="11">
        <f>$D32*J32</f>
        <v>3.4999999999999996</v>
      </c>
    </row>
    <row r="33" spans="1:11" ht="15.75" thickBot="1" x14ac:dyDescent="0.3">
      <c r="A33" s="71"/>
      <c r="B33" s="74"/>
      <c r="C33" s="24"/>
      <c r="D33" s="34"/>
      <c r="E33" s="35"/>
      <c r="F33" s="27"/>
      <c r="G33" s="28"/>
      <c r="H33" s="27"/>
      <c r="I33" s="29"/>
      <c r="J33" s="27"/>
      <c r="K33" s="28"/>
    </row>
    <row r="34" spans="1:11" ht="16.5" thickTop="1" thickBot="1" x14ac:dyDescent="0.3">
      <c r="A34" s="72"/>
      <c r="B34" s="75"/>
      <c r="C34" s="16" t="s">
        <v>11</v>
      </c>
      <c r="D34" s="17">
        <f t="shared" ref="D34" si="15">SUM(D31:D33)</f>
        <v>8</v>
      </c>
      <c r="E34" s="18">
        <f>SUM(E31:E33)</f>
        <v>80</v>
      </c>
      <c r="F34" s="19">
        <f t="shared" ref="F34:K34" si="16">SUM(F31:F33)</f>
        <v>7</v>
      </c>
      <c r="G34" s="33">
        <f t="shared" si="16"/>
        <v>28.5</v>
      </c>
      <c r="H34" s="19">
        <f t="shared" si="16"/>
        <v>6</v>
      </c>
      <c r="I34" s="17">
        <f t="shared" si="16"/>
        <v>24</v>
      </c>
      <c r="J34" s="19">
        <f t="shared" si="16"/>
        <v>1</v>
      </c>
      <c r="K34" s="33">
        <f t="shared" si="16"/>
        <v>3.4999999999999996</v>
      </c>
    </row>
    <row r="35" spans="1:11" ht="22.5" thickTop="1" thickBot="1" x14ac:dyDescent="0.4">
      <c r="A35" s="36" t="s">
        <v>29</v>
      </c>
      <c r="B35" s="37">
        <f>SUM(B3:B34)</f>
        <v>100</v>
      </c>
      <c r="C35" s="38"/>
      <c r="D35" s="39">
        <f>SUM(D30,D26,D22,D18,D14,D10,D6)</f>
        <v>81.400000000000006</v>
      </c>
      <c r="F35" s="40">
        <f t="shared" ref="F35:K35" si="17">SUM(F30,F26,F22,F18,F14,F10,F6)</f>
        <v>75</v>
      </c>
      <c r="G35" s="41">
        <f t="shared" si="17"/>
        <v>301</v>
      </c>
      <c r="H35" s="40">
        <f t="shared" si="17"/>
        <v>71</v>
      </c>
      <c r="I35" s="41">
        <f t="shared" si="17"/>
        <v>287.15000000000003</v>
      </c>
      <c r="J35" s="40">
        <f t="shared" si="17"/>
        <v>68</v>
      </c>
      <c r="K35" s="41">
        <f t="shared" si="17"/>
        <v>275.3</v>
      </c>
    </row>
    <row r="36" spans="1:11" ht="16.5" thickTop="1" thickBot="1" x14ac:dyDescent="0.3">
      <c r="A36" s="42" t="s">
        <v>30</v>
      </c>
      <c r="B36" s="42"/>
      <c r="C36" s="43"/>
      <c r="D36" s="44"/>
      <c r="E36" s="45" t="s">
        <v>31</v>
      </c>
      <c r="F36" s="63">
        <f>1+IF(I35&gt;G35,1,0)+IF(K35&gt;G35,1,0)</f>
        <v>1</v>
      </c>
      <c r="G36" s="64"/>
      <c r="H36" s="63">
        <f>1+IF(K35&gt;I35,1,0)+IF(G35&gt;I35,1,0)</f>
        <v>2</v>
      </c>
      <c r="I36" s="64"/>
      <c r="J36" s="63">
        <f>1+IF(G35&gt;K35,1,0)+IF(I35&gt;K35,1,0)</f>
        <v>3</v>
      </c>
      <c r="K36" s="64"/>
    </row>
    <row r="37" spans="1:11" ht="15.75" thickTop="1" x14ac:dyDescent="0.25"/>
  </sheetData>
  <mergeCells count="27">
    <mergeCell ref="F36:G36"/>
    <mergeCell ref="H36:I36"/>
    <mergeCell ref="J36:K36"/>
    <mergeCell ref="A23:A26"/>
    <mergeCell ref="B23:B26"/>
    <mergeCell ref="A27:A30"/>
    <mergeCell ref="B27:B30"/>
    <mergeCell ref="A31:A34"/>
    <mergeCell ref="B31:B34"/>
    <mergeCell ref="A11:A14"/>
    <mergeCell ref="B11:B14"/>
    <mergeCell ref="A15:A18"/>
    <mergeCell ref="B15:B18"/>
    <mergeCell ref="A19:A22"/>
    <mergeCell ref="B19:B22"/>
    <mergeCell ref="H1:I1"/>
    <mergeCell ref="J1:K1"/>
    <mergeCell ref="A3:A6"/>
    <mergeCell ref="B3:B6"/>
    <mergeCell ref="A7:A10"/>
    <mergeCell ref="B7:B10"/>
    <mergeCell ref="A1:A2"/>
    <mergeCell ref="B1:B2"/>
    <mergeCell ref="C1:C2"/>
    <mergeCell ref="D1:D2"/>
    <mergeCell ref="E1:E2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weiss</dc:creator>
  <cp:lastModifiedBy>tobias weiss</cp:lastModifiedBy>
  <dcterms:created xsi:type="dcterms:W3CDTF">2015-06-05T18:19:34Z</dcterms:created>
  <dcterms:modified xsi:type="dcterms:W3CDTF">2019-10-18T13:22:59Z</dcterms:modified>
</cp:coreProperties>
</file>