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ls\Desktop\Schule\ITP\Local Admin\02_Machbarkeit\"/>
    </mc:Choice>
  </mc:AlternateContent>
  <xr:revisionPtr revIDLastSave="0" documentId="13_ncr:1_{9CE9BBE2-573E-4D4D-B56C-8E076C1D5619}" xr6:coauthVersionLast="45" xr6:coauthVersionMax="45" xr10:uidLastSave="{00000000-0000-0000-0000-000000000000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M25" i="1" l="1"/>
  <c r="K25" i="1"/>
  <c r="I25" i="1"/>
  <c r="G25" i="1"/>
  <c r="H6" i="1"/>
  <c r="J6" i="1"/>
  <c r="L6" i="1"/>
  <c r="H10" i="1"/>
  <c r="J10" i="1"/>
  <c r="L10" i="1"/>
  <c r="H14" i="1"/>
  <c r="J14" i="1"/>
  <c r="L14" i="1"/>
  <c r="H18" i="1"/>
  <c r="J18" i="1"/>
  <c r="L18" i="1"/>
  <c r="H22" i="1"/>
  <c r="J22" i="1"/>
  <c r="L22" i="1"/>
  <c r="H26" i="1"/>
  <c r="J26" i="1"/>
  <c r="L26" i="1"/>
  <c r="H30" i="1"/>
  <c r="J30" i="1"/>
  <c r="L30" i="1"/>
  <c r="F10" i="1"/>
  <c r="F14" i="1"/>
  <c r="F18" i="1"/>
  <c r="F22" i="1"/>
  <c r="F26" i="1"/>
  <c r="F30" i="1"/>
  <c r="F6" i="1"/>
  <c r="D24" i="1"/>
  <c r="M24" i="1" s="1"/>
  <c r="D23" i="1"/>
  <c r="G23" i="1" s="1"/>
  <c r="D27" i="1"/>
  <c r="M27" i="1" s="1"/>
  <c r="D28" i="1"/>
  <c r="K28" i="1" s="1"/>
  <c r="D29" i="1"/>
  <c r="I29" i="1" s="1"/>
  <c r="E30" i="1"/>
  <c r="E26" i="1"/>
  <c r="E22" i="1"/>
  <c r="E18" i="1"/>
  <c r="E10" i="1"/>
  <c r="E14" i="1"/>
  <c r="D20" i="1"/>
  <c r="I20" i="1" s="1"/>
  <c r="D21" i="1"/>
  <c r="G21" i="1" s="1"/>
  <c r="D19" i="1"/>
  <c r="I19" i="1" s="1"/>
  <c r="D16" i="1"/>
  <c r="M16" i="1" s="1"/>
  <c r="D15" i="1"/>
  <c r="G15" i="1" s="1"/>
  <c r="D13" i="1"/>
  <c r="G13" i="1" s="1"/>
  <c r="D12" i="1"/>
  <c r="G12" i="1" s="1"/>
  <c r="D11" i="1"/>
  <c r="M11" i="1" s="1"/>
  <c r="D9" i="1"/>
  <c r="M9" i="1" s="1"/>
  <c r="D8" i="1"/>
  <c r="M8" i="1" s="1"/>
  <c r="D7" i="1"/>
  <c r="G7" i="1" s="1"/>
  <c r="D4" i="1"/>
  <c r="M4" i="1" s="1"/>
  <c r="D5" i="1"/>
  <c r="M5" i="1" s="1"/>
  <c r="D3" i="1"/>
  <c r="K3" i="1" s="1"/>
  <c r="E6" i="1"/>
  <c r="B35" i="1"/>
  <c r="K23" i="1" l="1"/>
  <c r="K7" i="1"/>
  <c r="M7" i="1"/>
  <c r="M23" i="1"/>
  <c r="M26" i="1" s="1"/>
  <c r="G4" i="1"/>
  <c r="I5" i="1"/>
  <c r="I16" i="1"/>
  <c r="M12" i="1"/>
  <c r="M13" i="1"/>
  <c r="K12" i="1"/>
  <c r="H35" i="1"/>
  <c r="M10" i="1"/>
  <c r="G8" i="1"/>
  <c r="G16" i="1"/>
  <c r="G18" i="1" s="1"/>
  <c r="G24" i="1"/>
  <c r="G26" i="1" s="1"/>
  <c r="G5" i="1"/>
  <c r="G9" i="1"/>
  <c r="I4" i="1"/>
  <c r="I7" i="1"/>
  <c r="K11" i="1"/>
  <c r="I15" i="1"/>
  <c r="I23" i="1"/>
  <c r="I9" i="1"/>
  <c r="K13" i="1"/>
  <c r="I8" i="1"/>
  <c r="K4" i="1"/>
  <c r="I11" i="1"/>
  <c r="K15" i="1"/>
  <c r="D6" i="1"/>
  <c r="K5" i="1"/>
  <c r="K8" i="1"/>
  <c r="I12" i="1"/>
  <c r="K16" i="1"/>
  <c r="K24" i="1"/>
  <c r="K26" i="1" s="1"/>
  <c r="I24" i="1"/>
  <c r="I26" i="1" s="1"/>
  <c r="M3" i="1"/>
  <c r="M6" i="1" s="1"/>
  <c r="K9" i="1"/>
  <c r="I13" i="1"/>
  <c r="G11" i="1"/>
  <c r="G14" i="1" s="1"/>
  <c r="M15" i="1"/>
  <c r="M18" i="1" s="1"/>
  <c r="I3" i="1"/>
  <c r="G3" i="1"/>
  <c r="G20" i="1"/>
  <c r="M19" i="1"/>
  <c r="M20" i="1"/>
  <c r="M21" i="1"/>
  <c r="K21" i="1"/>
  <c r="I21" i="1"/>
  <c r="G19" i="1"/>
  <c r="I28" i="1"/>
  <c r="M28" i="1"/>
  <c r="G27" i="1"/>
  <c r="M29" i="1"/>
  <c r="G28" i="1"/>
  <c r="K27" i="1"/>
  <c r="G29" i="1"/>
  <c r="K29" i="1"/>
  <c r="I27" i="1"/>
  <c r="K19" i="1"/>
  <c r="K20" i="1"/>
  <c r="I22" i="1"/>
  <c r="L35" i="1"/>
  <c r="F35" i="1"/>
  <c r="J35" i="1"/>
  <c r="D30" i="1"/>
  <c r="D26" i="1"/>
  <c r="D22" i="1"/>
  <c r="D18" i="1"/>
  <c r="D14" i="1"/>
  <c r="D10" i="1"/>
  <c r="M14" i="1" l="1"/>
  <c r="G22" i="1"/>
  <c r="I10" i="1"/>
  <c r="K18" i="1"/>
  <c r="I18" i="1"/>
  <c r="I30" i="1"/>
  <c r="I6" i="1"/>
  <c r="I14" i="1"/>
  <c r="G10" i="1"/>
  <c r="G6" i="1"/>
  <c r="K6" i="1"/>
  <c r="M30" i="1"/>
  <c r="K10" i="1"/>
  <c r="M22" i="1"/>
  <c r="K14" i="1"/>
  <c r="K22" i="1"/>
  <c r="G30" i="1"/>
  <c r="K30" i="1"/>
  <c r="D35" i="1"/>
  <c r="M35" i="1" l="1"/>
  <c r="I35" i="1"/>
  <c r="G35" i="1"/>
  <c r="K35" i="1"/>
  <c r="J36" i="1" l="1"/>
  <c r="L36" i="1"/>
  <c r="F36" i="1"/>
  <c r="H36" i="1"/>
</calcChain>
</file>

<file path=xl/sharedStrings.xml><?xml version="1.0" encoding="utf-8"?>
<sst xmlns="http://schemas.openxmlformats.org/spreadsheetml/2006/main" count="53" uniqueCount="40">
  <si>
    <t>Rang</t>
  </si>
  <si>
    <t>G*R</t>
  </si>
  <si>
    <t>Gewichtung</t>
  </si>
  <si>
    <t>Performance</t>
  </si>
  <si>
    <t>Entwicklungsgeschwindigkeit</t>
  </si>
  <si>
    <t>gesamt</t>
  </si>
  <si>
    <t>Features</t>
  </si>
  <si>
    <t>Geschwindigkeit</t>
  </si>
  <si>
    <t>Summe</t>
  </si>
  <si>
    <t>Teil Gewichtung</t>
  </si>
  <si>
    <t xml:space="preserve"> Der Rang ist eine bewertung von 0 bis 5 wobei 5 100% und 0 0% entspricht</t>
  </si>
  <si>
    <t>REIHUNG</t>
  </si>
  <si>
    <t>Play</t>
  </si>
  <si>
    <t>Hilfestellung</t>
  </si>
  <si>
    <t>Comunity</t>
  </si>
  <si>
    <t>Dokumentation/Beispiele</t>
  </si>
  <si>
    <t>Official Support</t>
  </si>
  <si>
    <t>Aktualität</t>
  </si>
  <si>
    <t>Spring Boot</t>
  </si>
  <si>
    <t>Restlet</t>
  </si>
  <si>
    <t>Light-rest-4j</t>
  </si>
  <si>
    <t>Addins</t>
  </si>
  <si>
    <t>CPU</t>
  </si>
  <si>
    <t>Memory</t>
  </si>
  <si>
    <t>Lerngeschwindigkeit (Komplexizität)</t>
  </si>
  <si>
    <t>Menge des Codes</t>
  </si>
  <si>
    <t>Menge Autogenerierbar</t>
  </si>
  <si>
    <t>Eingebaut</t>
  </si>
  <si>
    <t>Hinzufügbar</t>
  </si>
  <si>
    <t>Contributors</t>
  </si>
  <si>
    <t>Letztes Update</t>
  </si>
  <si>
    <t>Alter/Commits</t>
  </si>
  <si>
    <t>API-FRAMEWORK</t>
  </si>
  <si>
    <t>Wissen</t>
  </si>
  <si>
    <t>Akzeptanz</t>
  </si>
  <si>
    <t>Erfahrung</t>
  </si>
  <si>
    <t>Theoretisches Wissen</t>
  </si>
  <si>
    <t>Einfachkeit</t>
  </si>
  <si>
    <t>Menge</t>
  </si>
  <si>
    <t>Funktionalität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</si>
</sst>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1" fillId="2" borderId="20" xfId="1" applyBorder="1"/>
    <xf numFmtId="0" fontId="1" fillId="2" borderId="25" xfId="1" applyBorder="1"/>
    <xf numFmtId="0" fontId="1" fillId="2" borderId="26" xfId="1" applyBorder="1"/>
    <xf numFmtId="0" fontId="0" fillId="0" borderId="28" xfId="0" applyBorder="1"/>
    <xf numFmtId="0" fontId="0" fillId="0" borderId="32" xfId="0" applyBorder="1"/>
    <xf numFmtId="0" fontId="0" fillId="0" borderId="22" xfId="0" applyBorder="1"/>
    <xf numFmtId="0" fontId="0" fillId="0" borderId="37" xfId="0" applyBorder="1"/>
    <xf numFmtId="0" fontId="0" fillId="0" borderId="31" xfId="0" applyBorder="1"/>
    <xf numFmtId="0" fontId="0" fillId="0" borderId="21" xfId="0" applyBorder="1"/>
    <xf numFmtId="0" fontId="0" fillId="0" borderId="10" xfId="0" applyBorder="1"/>
    <xf numFmtId="0" fontId="0" fillId="0" borderId="39" xfId="0" applyBorder="1"/>
    <xf numFmtId="0" fontId="1" fillId="2" borderId="41" xfId="1" applyBorder="1"/>
    <xf numFmtId="0" fontId="8" fillId="3" borderId="14" xfId="2" applyFont="1" applyBorder="1"/>
    <xf numFmtId="0" fontId="7" fillId="3" borderId="14" xfId="2" applyFont="1" applyBorder="1"/>
    <xf numFmtId="0" fontId="0" fillId="0" borderId="42" xfId="0" applyBorder="1"/>
    <xf numFmtId="0" fontId="0" fillId="0" borderId="30" xfId="0" applyFill="1" applyBorder="1"/>
    <xf numFmtId="0" fontId="0" fillId="0" borderId="43" xfId="0" applyBorder="1"/>
    <xf numFmtId="0" fontId="0" fillId="0" borderId="44" xfId="0" applyBorder="1"/>
    <xf numFmtId="0" fontId="1" fillId="2" borderId="45" xfId="1" applyBorder="1"/>
    <xf numFmtId="0" fontId="0" fillId="0" borderId="40" xfId="0" applyBorder="1"/>
    <xf numFmtId="0" fontId="0" fillId="0" borderId="18" xfId="0" applyBorder="1"/>
    <xf numFmtId="0" fontId="3" fillId="0" borderId="0" xfId="3" applyBorder="1" applyAlignment="1"/>
    <xf numFmtId="0" fontId="7" fillId="3" borderId="15" xfId="2" applyFont="1" applyBorder="1"/>
    <xf numFmtId="0" fontId="7" fillId="3" borderId="17" xfId="2" applyFont="1" applyBorder="1"/>
    <xf numFmtId="0" fontId="2" fillId="3" borderId="14" xfId="2" applyBorder="1"/>
    <xf numFmtId="0" fontId="3" fillId="0" borderId="25" xfId="3" applyBorder="1" applyAlignment="1"/>
    <xf numFmtId="0" fontId="3" fillId="0" borderId="14" xfId="3" applyBorder="1" applyAlignment="1"/>
    <xf numFmtId="0" fontId="0" fillId="0" borderId="14" xfId="0" applyBorder="1"/>
    <xf numFmtId="0" fontId="7" fillId="3" borderId="33" xfId="2" applyFont="1" applyBorder="1"/>
    <xf numFmtId="0" fontId="3" fillId="0" borderId="48" xfId="3" applyBorder="1" applyAlignment="1"/>
    <xf numFmtId="0" fontId="4" fillId="0" borderId="3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2" fillId="3" borderId="46" xfId="2" applyBorder="1" applyAlignment="1">
      <alignment horizontal="center"/>
    </xf>
    <xf numFmtId="0" fontId="2" fillId="3" borderId="47" xfId="2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4" borderId="22" xfId="0" applyFill="1" applyBorder="1"/>
    <xf numFmtId="0" fontId="0" fillId="4" borderId="42" xfId="0" applyFill="1" applyBorder="1"/>
    <xf numFmtId="0" fontId="0" fillId="4" borderId="0" xfId="0" applyFill="1" applyBorder="1"/>
    <xf numFmtId="0" fontId="0" fillId="4" borderId="28" xfId="0" applyFill="1" applyBorder="1"/>
    <xf numFmtId="0" fontId="0" fillId="4" borderId="10" xfId="0" applyFill="1" applyBorder="1"/>
    <xf numFmtId="0" fontId="0" fillId="4" borderId="6" xfId="0" applyFill="1" applyBorder="1"/>
    <xf numFmtId="0" fontId="5" fillId="4" borderId="3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31" xfId="0" applyFill="1" applyBorder="1"/>
    <xf numFmtId="0" fontId="0" fillId="4" borderId="18" xfId="0" applyFill="1" applyBorder="1"/>
    <xf numFmtId="0" fontId="0" fillId="4" borderId="39" xfId="0" applyFill="1" applyBorder="1"/>
    <xf numFmtId="0" fontId="5" fillId="4" borderId="29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0" fillId="4" borderId="2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30" xfId="0" applyFill="1" applyBorder="1"/>
    <xf numFmtId="0" fontId="0" fillId="4" borderId="13" xfId="0" applyFill="1" applyBorder="1"/>
    <xf numFmtId="0" fontId="5" fillId="4" borderId="2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1" fillId="4" borderId="26" xfId="1" applyFill="1" applyBorder="1"/>
    <xf numFmtId="0" fontId="1" fillId="4" borderId="41" xfId="1" applyFill="1" applyBorder="1"/>
    <xf numFmtId="0" fontId="1" fillId="4" borderId="27" xfId="1" applyFill="1" applyBorder="1"/>
    <xf numFmtId="0" fontId="1" fillId="4" borderId="22" xfId="1" applyFill="1" applyBorder="1"/>
    <xf numFmtId="0" fontId="1" fillId="4" borderId="23" xfId="1" applyFill="1" applyBorder="1"/>
    <xf numFmtId="0" fontId="1" fillId="4" borderId="20" xfId="1" applyFill="1" applyBorder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8" sqref="Q18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25.5703125" customWidth="1"/>
    <col min="4" max="4" width="13.140625" customWidth="1"/>
    <col min="5" max="5" width="15.85546875" customWidth="1"/>
  </cols>
  <sheetData>
    <row r="1" spans="1:15" ht="17.25" thickTop="1" thickBot="1" x14ac:dyDescent="0.3">
      <c r="A1" s="62" t="s">
        <v>32</v>
      </c>
      <c r="B1" s="54" t="s">
        <v>2</v>
      </c>
      <c r="C1" s="55"/>
      <c r="D1" s="47" t="s">
        <v>2</v>
      </c>
      <c r="E1" s="50" t="s">
        <v>9</v>
      </c>
      <c r="F1" s="42" t="s">
        <v>12</v>
      </c>
      <c r="G1" s="43"/>
      <c r="H1" s="42" t="s">
        <v>18</v>
      </c>
      <c r="I1" s="43"/>
      <c r="J1" s="42" t="s">
        <v>19</v>
      </c>
      <c r="K1" s="43"/>
      <c r="L1" s="42" t="s">
        <v>20</v>
      </c>
      <c r="M1" s="43"/>
      <c r="N1" s="52"/>
      <c r="O1" s="53"/>
    </row>
    <row r="2" spans="1:15" ht="16.5" thickTop="1" thickBot="1" x14ac:dyDescent="0.3">
      <c r="A2" s="54"/>
      <c r="B2" s="54"/>
      <c r="C2" s="55"/>
      <c r="D2" s="48"/>
      <c r="E2" s="51"/>
      <c r="F2" s="15" t="s">
        <v>0</v>
      </c>
      <c r="G2" s="10" t="s">
        <v>1</v>
      </c>
      <c r="H2" s="17" t="s">
        <v>0</v>
      </c>
      <c r="I2" s="16" t="s">
        <v>1</v>
      </c>
      <c r="J2" s="17" t="s">
        <v>0</v>
      </c>
      <c r="K2" s="16" t="s">
        <v>1</v>
      </c>
      <c r="L2" s="17" t="s">
        <v>0</v>
      </c>
      <c r="M2" s="10" t="s">
        <v>1</v>
      </c>
    </row>
    <row r="3" spans="1:15" ht="15" customHeight="1" thickTop="1" thickBot="1" x14ac:dyDescent="0.3">
      <c r="A3" s="44" t="s">
        <v>13</v>
      </c>
      <c r="B3" s="56">
        <v>21</v>
      </c>
      <c r="C3" s="5" t="s">
        <v>15</v>
      </c>
      <c r="D3" s="7">
        <f>((B$3/100)*(E3/100))*100</f>
        <v>8.4</v>
      </c>
      <c r="E3" s="28">
        <v>40</v>
      </c>
      <c r="F3" s="19">
        <v>5</v>
      </c>
      <c r="G3" s="32">
        <f>$D3*F3</f>
        <v>42</v>
      </c>
      <c r="H3" s="19">
        <v>5</v>
      </c>
      <c r="I3" s="32">
        <f>$D3*H3</f>
        <v>42</v>
      </c>
      <c r="J3" s="22">
        <v>4</v>
      </c>
      <c r="K3" s="32">
        <f>$D3*J3</f>
        <v>33.6</v>
      </c>
      <c r="L3" s="19">
        <v>2</v>
      </c>
      <c r="M3" s="32">
        <f>$D3*L3</f>
        <v>16.8</v>
      </c>
    </row>
    <row r="4" spans="1:15" ht="15" customHeight="1" thickTop="1" thickBot="1" x14ac:dyDescent="0.3">
      <c r="A4" s="45"/>
      <c r="B4" s="56"/>
      <c r="C4" s="5" t="s">
        <v>14</v>
      </c>
      <c r="D4" s="7">
        <f t="shared" ref="D4:D5" si="0">((B$3/100)*(E4/100))*100</f>
        <v>11.55</v>
      </c>
      <c r="E4" s="9">
        <v>55</v>
      </c>
      <c r="F4" s="20">
        <v>5</v>
      </c>
      <c r="G4" s="11">
        <f>$D4*F4</f>
        <v>57.75</v>
      </c>
      <c r="H4" s="20">
        <v>5</v>
      </c>
      <c r="I4" s="11">
        <f>$D4*H4</f>
        <v>57.75</v>
      </c>
      <c r="J4" s="5">
        <v>4</v>
      </c>
      <c r="K4" s="11">
        <f>$D4*J4</f>
        <v>46.2</v>
      </c>
      <c r="L4" s="20">
        <v>3</v>
      </c>
      <c r="M4" s="11">
        <f>$D4*L4</f>
        <v>34.650000000000006</v>
      </c>
    </row>
    <row r="5" spans="1:15" ht="15" customHeight="1" thickTop="1" thickBot="1" x14ac:dyDescent="0.3">
      <c r="A5" s="45"/>
      <c r="B5" s="56"/>
      <c r="C5" s="3" t="s">
        <v>16</v>
      </c>
      <c r="D5" s="7">
        <f t="shared" si="0"/>
        <v>1.05</v>
      </c>
      <c r="E5" s="29">
        <v>5</v>
      </c>
      <c r="F5" s="15">
        <v>3</v>
      </c>
      <c r="G5" s="21">
        <f>$D5*F5</f>
        <v>3.1500000000000004</v>
      </c>
      <c r="H5" s="15">
        <v>3</v>
      </c>
      <c r="I5" s="21">
        <f>$D5*H5</f>
        <v>3.1500000000000004</v>
      </c>
      <c r="J5" s="3">
        <v>4</v>
      </c>
      <c r="K5" s="21">
        <f>$D5*J5</f>
        <v>4.2</v>
      </c>
      <c r="L5" s="15">
        <v>0</v>
      </c>
      <c r="M5" s="21">
        <f>$D5*L5</f>
        <v>0</v>
      </c>
    </row>
    <row r="6" spans="1:15" ht="15" customHeight="1" thickTop="1" thickBot="1" x14ac:dyDescent="0.3">
      <c r="A6" s="46"/>
      <c r="B6" s="56"/>
      <c r="C6" s="14" t="s">
        <v>5</v>
      </c>
      <c r="D6" s="23">
        <f>SUM(D3:D5)</f>
        <v>21.000000000000004</v>
      </c>
      <c r="E6" s="30">
        <f>SUM(E3:E5)</f>
        <v>100</v>
      </c>
      <c r="F6" s="12">
        <f>SUM(F3:F5)</f>
        <v>13</v>
      </c>
      <c r="G6" s="13">
        <f>SUM(G3:G5)</f>
        <v>102.9</v>
      </c>
      <c r="H6" s="12">
        <f t="shared" ref="H6:M6" si="1">SUM(H3:H5)</f>
        <v>13</v>
      </c>
      <c r="I6" s="13">
        <f>SUM(I3:I5)</f>
        <v>102.9</v>
      </c>
      <c r="J6" s="14">
        <f t="shared" si="1"/>
        <v>12</v>
      </c>
      <c r="K6" s="23">
        <f t="shared" si="1"/>
        <v>84.000000000000014</v>
      </c>
      <c r="L6" s="12">
        <f t="shared" si="1"/>
        <v>5</v>
      </c>
      <c r="M6" s="13">
        <f t="shared" si="1"/>
        <v>51.45</v>
      </c>
    </row>
    <row r="7" spans="1:15" ht="15" customHeight="1" thickTop="1" thickBot="1" x14ac:dyDescent="0.3">
      <c r="A7" s="49" t="s">
        <v>3</v>
      </c>
      <c r="B7" s="56">
        <v>2</v>
      </c>
      <c r="C7" s="5" t="s">
        <v>22</v>
      </c>
      <c r="D7" s="18">
        <f>((B$7/100)*(E7/100))*100</f>
        <v>0.4</v>
      </c>
      <c r="E7" s="7">
        <v>20</v>
      </c>
      <c r="F7" s="19">
        <v>2</v>
      </c>
      <c r="G7" s="32">
        <f>$D7*F7</f>
        <v>0.8</v>
      </c>
      <c r="H7" s="19">
        <v>4</v>
      </c>
      <c r="I7" s="32">
        <f>$D7*H7</f>
        <v>1.6</v>
      </c>
      <c r="J7" s="22">
        <v>3</v>
      </c>
      <c r="K7" s="32">
        <f>$D7*J7</f>
        <v>1.2000000000000002</v>
      </c>
      <c r="L7" s="19">
        <v>5</v>
      </c>
      <c r="M7" s="32">
        <f>$D7*L7</f>
        <v>2</v>
      </c>
    </row>
    <row r="8" spans="1:15" ht="15" customHeight="1" thickTop="1" thickBot="1" x14ac:dyDescent="0.3">
      <c r="A8" s="45"/>
      <c r="B8" s="56"/>
      <c r="C8" s="5" t="s">
        <v>23</v>
      </c>
      <c r="D8" s="6">
        <f>((B$7/100)*(E8/100))*100</f>
        <v>0.4</v>
      </c>
      <c r="E8" s="7">
        <v>20</v>
      </c>
      <c r="F8" s="20">
        <v>3</v>
      </c>
      <c r="G8" s="11">
        <f>$D8*F8</f>
        <v>1.2000000000000002</v>
      </c>
      <c r="H8" s="20">
        <v>2</v>
      </c>
      <c r="I8" s="11">
        <f>$D8*H8</f>
        <v>0.8</v>
      </c>
      <c r="J8" s="5">
        <v>2</v>
      </c>
      <c r="K8" s="11">
        <f>$D8*J8</f>
        <v>0.8</v>
      </c>
      <c r="L8" s="20">
        <v>5</v>
      </c>
      <c r="M8" s="11">
        <f>$D8*L8</f>
        <v>2</v>
      </c>
    </row>
    <row r="9" spans="1:15" ht="15" customHeight="1" thickTop="1" thickBot="1" x14ac:dyDescent="0.3">
      <c r="A9" s="45"/>
      <c r="B9" s="56"/>
      <c r="C9" s="3" t="s">
        <v>7</v>
      </c>
      <c r="D9" s="26">
        <f>((B$7/100)*(E9/100))*100</f>
        <v>1.2</v>
      </c>
      <c r="E9" s="2">
        <v>60</v>
      </c>
      <c r="F9" s="15">
        <v>4</v>
      </c>
      <c r="G9" s="21">
        <f>$D9*F9</f>
        <v>4.8</v>
      </c>
      <c r="H9" s="15">
        <v>2</v>
      </c>
      <c r="I9" s="21">
        <f>$D9*H9</f>
        <v>2.4</v>
      </c>
      <c r="J9" s="3">
        <v>4</v>
      </c>
      <c r="K9" s="21">
        <f>$D9*J9</f>
        <v>4.8</v>
      </c>
      <c r="L9" s="15">
        <v>5</v>
      </c>
      <c r="M9" s="21">
        <f>$D9*L9</f>
        <v>6</v>
      </c>
    </row>
    <row r="10" spans="1:15" ht="15" customHeight="1" thickTop="1" thickBot="1" x14ac:dyDescent="0.3">
      <c r="A10" s="46"/>
      <c r="B10" s="56"/>
      <c r="C10" s="14" t="s">
        <v>5</v>
      </c>
      <c r="D10" s="23">
        <f t="shared" ref="D10" si="2">SUM(D7:D9)</f>
        <v>2</v>
      </c>
      <c r="E10" s="30">
        <f>SUM(E7:E9)</f>
        <v>100</v>
      </c>
      <c r="F10" s="12">
        <f t="shared" ref="F10" si="3">SUM(F7:F9)</f>
        <v>9</v>
      </c>
      <c r="G10" s="13">
        <f t="shared" ref="G10" si="4">SUM(G7:G9)</f>
        <v>6.8</v>
      </c>
      <c r="H10" s="12">
        <f t="shared" ref="H10" si="5">SUM(H7:H9)</f>
        <v>8</v>
      </c>
      <c r="I10" s="13">
        <f>SUM(I7:I9)</f>
        <v>4.8000000000000007</v>
      </c>
      <c r="J10" s="14">
        <f t="shared" ref="J10" si="6">SUM(J7:J9)</f>
        <v>9</v>
      </c>
      <c r="K10" s="23">
        <f t="shared" ref="K10" si="7">SUM(K7:K9)</f>
        <v>6.8</v>
      </c>
      <c r="L10" s="12">
        <f t="shared" ref="L10" si="8">SUM(L7:L9)</f>
        <v>15</v>
      </c>
      <c r="M10" s="13">
        <f t="shared" ref="M10" si="9">SUM(M7:M9)</f>
        <v>10</v>
      </c>
    </row>
    <row r="11" spans="1:15" ht="18.75" customHeight="1" thickTop="1" x14ac:dyDescent="0.25">
      <c r="A11" s="49" t="s">
        <v>17</v>
      </c>
      <c r="B11" s="57">
        <v>14</v>
      </c>
      <c r="C11" s="5" t="s">
        <v>29</v>
      </c>
      <c r="D11" s="18">
        <f>((B$11/100)*(E11/100))*100</f>
        <v>2.1</v>
      </c>
      <c r="E11" s="7">
        <v>15</v>
      </c>
      <c r="F11" s="19">
        <v>4</v>
      </c>
      <c r="G11" s="32">
        <f>$D11*F11</f>
        <v>8.4</v>
      </c>
      <c r="H11" s="19">
        <v>5</v>
      </c>
      <c r="I11" s="32">
        <f>$D11*H11</f>
        <v>10.5</v>
      </c>
      <c r="J11" s="22">
        <v>3</v>
      </c>
      <c r="K11" s="32">
        <f>$D11*J11</f>
        <v>6.3000000000000007</v>
      </c>
      <c r="L11" s="19">
        <v>4</v>
      </c>
      <c r="M11" s="32">
        <f>$D11*L11</f>
        <v>8.4</v>
      </c>
    </row>
    <row r="12" spans="1:15" ht="18.75" customHeight="1" x14ac:dyDescent="0.25">
      <c r="A12" s="45"/>
      <c r="B12" s="58"/>
      <c r="C12" s="5" t="s">
        <v>30</v>
      </c>
      <c r="D12" s="6">
        <f>((B$11/100)*(E12/100))*100</f>
        <v>7.4200000000000017</v>
      </c>
      <c r="E12" s="7">
        <v>53</v>
      </c>
      <c r="F12" s="20">
        <v>2</v>
      </c>
      <c r="G12" s="11">
        <f>$D12*F12</f>
        <v>14.840000000000003</v>
      </c>
      <c r="H12" s="20">
        <v>5</v>
      </c>
      <c r="I12" s="11">
        <f>$D12*H12</f>
        <v>37.100000000000009</v>
      </c>
      <c r="J12" s="5">
        <v>1</v>
      </c>
      <c r="K12" s="11">
        <f>$D12*J12</f>
        <v>7.4200000000000017</v>
      </c>
      <c r="L12" s="20">
        <v>3</v>
      </c>
      <c r="M12" s="11">
        <f>$D12*L12</f>
        <v>22.260000000000005</v>
      </c>
    </row>
    <row r="13" spans="1:15" ht="18.75" customHeight="1" thickBot="1" x14ac:dyDescent="0.3">
      <c r="A13" s="45"/>
      <c r="B13" s="58"/>
      <c r="C13" s="3" t="s">
        <v>31</v>
      </c>
      <c r="D13" s="26">
        <f>((B$11/100)*(E13/100))*100</f>
        <v>4.4800000000000004</v>
      </c>
      <c r="E13" s="2">
        <v>32</v>
      </c>
      <c r="F13" s="15">
        <v>5</v>
      </c>
      <c r="G13" s="21">
        <f>$D13*F13</f>
        <v>22.400000000000002</v>
      </c>
      <c r="H13" s="15">
        <v>5</v>
      </c>
      <c r="I13" s="21">
        <f>$D13*H13</f>
        <v>22.400000000000002</v>
      </c>
      <c r="J13" s="3">
        <v>1</v>
      </c>
      <c r="K13" s="21">
        <f>$D13*J13</f>
        <v>4.4800000000000004</v>
      </c>
      <c r="L13" s="15">
        <v>3</v>
      </c>
      <c r="M13" s="21">
        <f>$D13*L13</f>
        <v>13.440000000000001</v>
      </c>
    </row>
    <row r="14" spans="1:15" ht="18.75" customHeight="1" thickTop="1" thickBot="1" x14ac:dyDescent="0.3">
      <c r="A14" s="46"/>
      <c r="B14" s="59"/>
      <c r="C14" s="14" t="s">
        <v>5</v>
      </c>
      <c r="D14" s="23">
        <f t="shared" ref="D14" si="10">SUM(D11:D13)</f>
        <v>14.000000000000002</v>
      </c>
      <c r="E14" s="30">
        <f>SUM(E11:E13)</f>
        <v>100</v>
      </c>
      <c r="F14" s="12">
        <f t="shared" ref="F14" si="11">SUM(F11:F13)</f>
        <v>11</v>
      </c>
      <c r="G14" s="13">
        <f t="shared" ref="G14" si="12">SUM(G11:G13)</f>
        <v>45.64</v>
      </c>
      <c r="H14" s="12">
        <f t="shared" ref="H14" si="13">SUM(H11:H13)</f>
        <v>15</v>
      </c>
      <c r="I14" s="13">
        <f t="shared" ref="I14" si="14">SUM(I11:I13)</f>
        <v>70.000000000000014</v>
      </c>
      <c r="J14" s="14">
        <f t="shared" ref="J14" si="15">SUM(J11:J13)</f>
        <v>5</v>
      </c>
      <c r="K14" s="23">
        <f t="shared" ref="K14" si="16">SUM(K11:K13)</f>
        <v>18.200000000000003</v>
      </c>
      <c r="L14" s="12">
        <f t="shared" ref="L14" si="17">SUM(L11:L13)</f>
        <v>10</v>
      </c>
      <c r="M14" s="13">
        <f t="shared" ref="M14" si="18">SUM(M11:M13)</f>
        <v>44.100000000000009</v>
      </c>
    </row>
    <row r="15" spans="1:15" ht="18.75" customHeight="1" thickTop="1" x14ac:dyDescent="0.25">
      <c r="A15" s="44" t="s">
        <v>21</v>
      </c>
      <c r="B15" s="57">
        <v>10</v>
      </c>
      <c r="C15" s="22" t="s">
        <v>27</v>
      </c>
      <c r="D15" s="18">
        <f>((B$15/100)*(E15/100))*100</f>
        <v>6.5</v>
      </c>
      <c r="E15" s="7">
        <v>65</v>
      </c>
      <c r="F15" s="19">
        <v>3</v>
      </c>
      <c r="G15" s="32">
        <f>$D15*F15</f>
        <v>19.5</v>
      </c>
      <c r="H15" s="19">
        <v>5</v>
      </c>
      <c r="I15" s="32">
        <f>$D15*H15</f>
        <v>32.5</v>
      </c>
      <c r="J15" s="22">
        <v>3</v>
      </c>
      <c r="K15" s="32">
        <f>$D15*J15</f>
        <v>19.5</v>
      </c>
      <c r="L15" s="19">
        <v>0</v>
      </c>
      <c r="M15" s="32">
        <f>$D15*L15</f>
        <v>0</v>
      </c>
    </row>
    <row r="16" spans="1:15" ht="18.75" customHeight="1" x14ac:dyDescent="0.25">
      <c r="A16" s="45"/>
      <c r="B16" s="58"/>
      <c r="C16" s="5" t="s">
        <v>28</v>
      </c>
      <c r="D16" s="6">
        <f>((B$15/100)*(E16/100))*100</f>
        <v>3.4999999999999996</v>
      </c>
      <c r="E16" s="7">
        <v>35</v>
      </c>
      <c r="F16" s="20">
        <v>1</v>
      </c>
      <c r="G16" s="11">
        <f>$D16*F16</f>
        <v>3.4999999999999996</v>
      </c>
      <c r="H16" s="20">
        <v>5</v>
      </c>
      <c r="I16" s="11">
        <f>$D16*H16</f>
        <v>17.499999999999996</v>
      </c>
      <c r="J16" s="5">
        <v>5</v>
      </c>
      <c r="K16" s="11">
        <f>$D16*J16</f>
        <v>17.499999999999996</v>
      </c>
      <c r="L16" s="20">
        <v>5</v>
      </c>
      <c r="M16" s="11">
        <f>$D16*L16</f>
        <v>17.499999999999996</v>
      </c>
    </row>
    <row r="17" spans="1:18" ht="18.75" customHeight="1" thickBot="1" x14ac:dyDescent="0.3">
      <c r="A17" s="45"/>
      <c r="B17" s="58"/>
      <c r="C17" s="63"/>
      <c r="D17" s="64"/>
      <c r="E17" s="65"/>
      <c r="F17" s="66"/>
      <c r="G17" s="67"/>
      <c r="H17" s="66"/>
      <c r="I17" s="67"/>
      <c r="J17" s="68"/>
      <c r="K17" s="67"/>
      <c r="L17" s="66"/>
      <c r="M17" s="67"/>
    </row>
    <row r="18" spans="1:18" ht="18.75" customHeight="1" thickTop="1" thickBot="1" x14ac:dyDescent="0.3">
      <c r="A18" s="46"/>
      <c r="B18" s="59"/>
      <c r="C18" s="14" t="s">
        <v>5</v>
      </c>
      <c r="D18" s="23">
        <f t="shared" ref="D18" si="19">SUM(D15:D17)</f>
        <v>10</v>
      </c>
      <c r="E18" s="30">
        <f>SUM(E15:E17)</f>
        <v>100</v>
      </c>
      <c r="F18" s="12">
        <f t="shared" ref="F18" si="20">SUM(F15:F17)</f>
        <v>4</v>
      </c>
      <c r="G18" s="13">
        <f t="shared" ref="G18" si="21">SUM(G15:G17)</f>
        <v>23</v>
      </c>
      <c r="H18" s="12">
        <f t="shared" ref="H18" si="22">SUM(H15:H17)</f>
        <v>10</v>
      </c>
      <c r="I18" s="13">
        <f t="shared" ref="I18" si="23">SUM(I15:I17)</f>
        <v>50</v>
      </c>
      <c r="J18" s="14">
        <f t="shared" ref="J18" si="24">SUM(J15:J17)</f>
        <v>8</v>
      </c>
      <c r="K18" s="23">
        <f t="shared" ref="K18" si="25">SUM(K15:K17)</f>
        <v>37</v>
      </c>
      <c r="L18" s="12">
        <f t="shared" ref="L18" si="26">SUM(L15:L17)</f>
        <v>5</v>
      </c>
      <c r="M18" s="13">
        <f t="shared" ref="M18" si="27">SUM(M15:M17)</f>
        <v>17.499999999999996</v>
      </c>
    </row>
    <row r="19" spans="1:18" ht="18.75" customHeight="1" thickTop="1" x14ac:dyDescent="0.25">
      <c r="A19" s="49" t="s">
        <v>4</v>
      </c>
      <c r="B19" s="57">
        <v>18</v>
      </c>
      <c r="C19" s="5" t="s">
        <v>24</v>
      </c>
      <c r="D19" s="7">
        <f>((B$19/100)*(E19/100))*100</f>
        <v>3.5999999999999996</v>
      </c>
      <c r="E19" s="28">
        <v>20</v>
      </c>
      <c r="F19" s="19">
        <v>5</v>
      </c>
      <c r="G19" s="32">
        <f>$D19*F19</f>
        <v>18</v>
      </c>
      <c r="H19" s="19">
        <v>5</v>
      </c>
      <c r="I19" s="32">
        <f>$D19*H19</f>
        <v>18</v>
      </c>
      <c r="J19" s="22">
        <v>5</v>
      </c>
      <c r="K19" s="32">
        <f>$D19*J19</f>
        <v>18</v>
      </c>
      <c r="L19" s="19">
        <v>3</v>
      </c>
      <c r="M19" s="32">
        <f>$D19*L19</f>
        <v>10.799999999999999</v>
      </c>
    </row>
    <row r="20" spans="1:18" ht="18.75" customHeight="1" x14ac:dyDescent="0.25">
      <c r="A20" s="45"/>
      <c r="B20" s="58"/>
      <c r="C20" s="5" t="s">
        <v>25</v>
      </c>
      <c r="D20" s="8">
        <f>((B$19/100)*(E20/100))*100</f>
        <v>9</v>
      </c>
      <c r="E20" s="7">
        <v>50</v>
      </c>
      <c r="F20" s="20">
        <v>5</v>
      </c>
      <c r="G20" s="11">
        <f>$D20*F20</f>
        <v>45</v>
      </c>
      <c r="H20" s="20">
        <v>4</v>
      </c>
      <c r="I20" s="11">
        <f>$D20*H20</f>
        <v>36</v>
      </c>
      <c r="J20" s="5">
        <v>1</v>
      </c>
      <c r="K20" s="11">
        <f>$D20*J20</f>
        <v>9</v>
      </c>
      <c r="L20" s="20">
        <v>4</v>
      </c>
      <c r="M20" s="11">
        <f>$D20*L20</f>
        <v>36</v>
      </c>
    </row>
    <row r="21" spans="1:18" ht="18.75" customHeight="1" thickBot="1" x14ac:dyDescent="0.3">
      <c r="A21" s="45"/>
      <c r="B21" s="58"/>
      <c r="C21" s="3" t="s">
        <v>26</v>
      </c>
      <c r="D21" s="26">
        <f>((B$19/100)*(E21/100))*100</f>
        <v>5.4</v>
      </c>
      <c r="E21" s="2">
        <v>30</v>
      </c>
      <c r="F21" s="15">
        <v>2</v>
      </c>
      <c r="G21" s="21">
        <f>$D21*F21</f>
        <v>10.8</v>
      </c>
      <c r="H21" s="15">
        <v>4</v>
      </c>
      <c r="I21" s="21">
        <f>$D21*H21</f>
        <v>21.6</v>
      </c>
      <c r="J21" s="3">
        <v>5</v>
      </c>
      <c r="K21" s="21">
        <f>$D21*J21</f>
        <v>27</v>
      </c>
      <c r="L21" s="15">
        <v>3</v>
      </c>
      <c r="M21" s="21">
        <f>$D21*L21</f>
        <v>16.200000000000003</v>
      </c>
    </row>
    <row r="22" spans="1:18" ht="18.75" customHeight="1" thickTop="1" thickBot="1" x14ac:dyDescent="0.3">
      <c r="A22" s="46"/>
      <c r="B22" s="59"/>
      <c r="C22" s="14" t="s">
        <v>5</v>
      </c>
      <c r="D22" s="23">
        <f t="shared" ref="D22" si="28">SUM(D19:D21)</f>
        <v>18</v>
      </c>
      <c r="E22" s="30">
        <f>SUM(E19:E21)</f>
        <v>100</v>
      </c>
      <c r="F22" s="12">
        <f t="shared" ref="F22" si="29">SUM(F19:F21)</f>
        <v>12</v>
      </c>
      <c r="G22" s="13">
        <f t="shared" ref="G22" si="30">SUM(G19:G21)</f>
        <v>73.8</v>
      </c>
      <c r="H22" s="12">
        <f t="shared" ref="H22" si="31">SUM(H19:H21)</f>
        <v>13</v>
      </c>
      <c r="I22" s="13">
        <f t="shared" ref="I22" si="32">SUM(I19:I21)</f>
        <v>75.599999999999994</v>
      </c>
      <c r="J22" s="14">
        <f t="shared" ref="J22" si="33">SUM(J19:J21)</f>
        <v>11</v>
      </c>
      <c r="K22" s="23">
        <f t="shared" ref="K22" si="34">SUM(K19:K21)</f>
        <v>54</v>
      </c>
      <c r="L22" s="12">
        <f t="shared" ref="L22" si="35">SUM(L19:L21)</f>
        <v>10</v>
      </c>
      <c r="M22" s="13">
        <f t="shared" ref="M22" si="36">SUM(M19:M21)</f>
        <v>63</v>
      </c>
    </row>
    <row r="23" spans="1:18" ht="19.5" customHeight="1" thickTop="1" x14ac:dyDescent="0.25">
      <c r="A23" s="49" t="s">
        <v>33</v>
      </c>
      <c r="B23" s="57">
        <v>16</v>
      </c>
      <c r="C23" s="5" t="s">
        <v>35</v>
      </c>
      <c r="D23" s="18">
        <f>((B$23/100)*(E23/100))*100</f>
        <v>9.6</v>
      </c>
      <c r="E23" s="7">
        <v>60</v>
      </c>
      <c r="F23" s="19">
        <v>1</v>
      </c>
      <c r="G23" s="32">
        <f>$D23*F23</f>
        <v>9.6</v>
      </c>
      <c r="H23" s="19">
        <v>5</v>
      </c>
      <c r="I23" s="32">
        <f>$D23*H23</f>
        <v>48</v>
      </c>
      <c r="J23" s="22">
        <v>5</v>
      </c>
      <c r="K23" s="32">
        <f>$D23*J23</f>
        <v>48</v>
      </c>
      <c r="L23" s="19">
        <v>0</v>
      </c>
      <c r="M23" s="32">
        <f>$D23*L23</f>
        <v>0</v>
      </c>
      <c r="R23" s="2"/>
    </row>
    <row r="24" spans="1:18" ht="16.5" customHeight="1" x14ac:dyDescent="0.25">
      <c r="A24" s="45"/>
      <c r="B24" s="58"/>
      <c r="C24" s="5" t="s">
        <v>36</v>
      </c>
      <c r="D24" s="6">
        <f>((B$23/100)*(E24/100))*100</f>
        <v>4</v>
      </c>
      <c r="E24" s="7">
        <v>25</v>
      </c>
      <c r="F24" s="20">
        <v>2</v>
      </c>
      <c r="G24" s="11">
        <f>$D24*F24</f>
        <v>8</v>
      </c>
      <c r="H24" s="20">
        <v>3</v>
      </c>
      <c r="I24" s="11">
        <f>$D24*H24</f>
        <v>12</v>
      </c>
      <c r="J24" s="5">
        <v>0</v>
      </c>
      <c r="K24" s="11">
        <f>$D24*J24</f>
        <v>0</v>
      </c>
      <c r="L24" s="20">
        <v>1</v>
      </c>
      <c r="M24" s="11">
        <f>$D24*L24</f>
        <v>4</v>
      </c>
    </row>
    <row r="25" spans="1:18" ht="16.5" customHeight="1" thickBot="1" x14ac:dyDescent="0.3">
      <c r="A25" s="45"/>
      <c r="B25" s="58"/>
      <c r="C25" s="3" t="s">
        <v>34</v>
      </c>
      <c r="D25" s="26">
        <f>((B$23/100)*(E25/100))*100</f>
        <v>2.4</v>
      </c>
      <c r="E25" s="2">
        <v>15</v>
      </c>
      <c r="F25" s="15">
        <v>4</v>
      </c>
      <c r="G25" s="21">
        <f>$D25*F25</f>
        <v>9.6</v>
      </c>
      <c r="H25" s="15">
        <v>5</v>
      </c>
      <c r="I25" s="21">
        <f>$D25*H25</f>
        <v>12</v>
      </c>
      <c r="J25" s="3">
        <v>3</v>
      </c>
      <c r="K25" s="21">
        <f>$D25*J25</f>
        <v>7.1999999999999993</v>
      </c>
      <c r="L25" s="15">
        <v>2</v>
      </c>
      <c r="M25" s="21">
        <f>$D25*L25</f>
        <v>4.8</v>
      </c>
    </row>
    <row r="26" spans="1:18" ht="16.5" customHeight="1" thickTop="1" thickBot="1" x14ac:dyDescent="0.3">
      <c r="A26" s="46"/>
      <c r="B26" s="59"/>
      <c r="C26" s="14" t="s">
        <v>5</v>
      </c>
      <c r="D26" s="23">
        <f t="shared" ref="D26" si="37">SUM(D23:D25)</f>
        <v>16</v>
      </c>
      <c r="E26" s="30">
        <f>SUM(E23:E25)</f>
        <v>100</v>
      </c>
      <c r="F26" s="12">
        <f t="shared" ref="F26" si="38">SUM(F23:F25)</f>
        <v>7</v>
      </c>
      <c r="G26" s="13">
        <f t="shared" ref="G26" si="39">SUM(G23:G25)</f>
        <v>27.200000000000003</v>
      </c>
      <c r="H26" s="12">
        <f t="shared" ref="H26" si="40">SUM(H23:H25)</f>
        <v>13</v>
      </c>
      <c r="I26" s="13">
        <f t="shared" ref="I26" si="41">SUM(I23:I25)</f>
        <v>72</v>
      </c>
      <c r="J26" s="14">
        <f t="shared" ref="J26" si="42">SUM(J23:J25)</f>
        <v>8</v>
      </c>
      <c r="K26" s="23">
        <f t="shared" ref="K26" si="43">SUM(K23:K25)</f>
        <v>55.2</v>
      </c>
      <c r="L26" s="12">
        <f t="shared" ref="L26" si="44">SUM(L23:L25)</f>
        <v>3</v>
      </c>
      <c r="M26" s="13">
        <f t="shared" ref="M26" si="45">SUM(M23:M25)</f>
        <v>8.8000000000000007</v>
      </c>
    </row>
    <row r="27" spans="1:18" ht="19.5" customHeight="1" thickTop="1" x14ac:dyDescent="0.25">
      <c r="A27" s="49" t="s">
        <v>6</v>
      </c>
      <c r="B27" s="57">
        <v>19</v>
      </c>
      <c r="C27" s="19" t="s">
        <v>37</v>
      </c>
      <c r="D27" s="7">
        <f>((B$27/100)*(E27/100))*100</f>
        <v>8.5500000000000007</v>
      </c>
      <c r="E27" s="4">
        <v>45</v>
      </c>
      <c r="F27" s="19">
        <v>5</v>
      </c>
      <c r="G27" s="32">
        <f>$D27*F27</f>
        <v>42.75</v>
      </c>
      <c r="H27" s="19">
        <v>4</v>
      </c>
      <c r="I27" s="32">
        <f>$D27*H27</f>
        <v>34.200000000000003</v>
      </c>
      <c r="J27" s="22">
        <v>4</v>
      </c>
      <c r="K27" s="32">
        <f>$D27*J27</f>
        <v>34.200000000000003</v>
      </c>
      <c r="L27" s="19">
        <v>4</v>
      </c>
      <c r="M27" s="32">
        <f>$D27*L27</f>
        <v>34.200000000000003</v>
      </c>
    </row>
    <row r="28" spans="1:18" ht="16.5" customHeight="1" x14ac:dyDescent="0.25">
      <c r="A28" s="45"/>
      <c r="B28" s="58"/>
      <c r="C28" s="20" t="s">
        <v>38</v>
      </c>
      <c r="D28" s="7">
        <f>((B$27/100)*(E28/100))*100</f>
        <v>4.75</v>
      </c>
      <c r="E28" s="4">
        <v>25</v>
      </c>
      <c r="F28" s="20">
        <v>5</v>
      </c>
      <c r="G28" s="11">
        <f>$D28*F28</f>
        <v>23.75</v>
      </c>
      <c r="H28" s="20">
        <v>5</v>
      </c>
      <c r="I28" s="11">
        <f>$D28*H28</f>
        <v>23.75</v>
      </c>
      <c r="J28" s="5">
        <v>1</v>
      </c>
      <c r="K28" s="11">
        <f>$D28*J28</f>
        <v>4.75</v>
      </c>
      <c r="L28" s="20">
        <v>3</v>
      </c>
      <c r="M28" s="11">
        <f>$D28*L28</f>
        <v>14.25</v>
      </c>
    </row>
    <row r="29" spans="1:18" ht="16.5" customHeight="1" thickBot="1" x14ac:dyDescent="0.3">
      <c r="A29" s="45"/>
      <c r="B29" s="58"/>
      <c r="C29" s="27" t="s">
        <v>39</v>
      </c>
      <c r="D29" s="7">
        <f>((B$27/100)*(E29/100))*100</f>
        <v>5.6999999999999993</v>
      </c>
      <c r="E29" s="1">
        <v>30</v>
      </c>
      <c r="F29" s="15">
        <v>5</v>
      </c>
      <c r="G29" s="21">
        <f>$D29*F29</f>
        <v>28.499999999999996</v>
      </c>
      <c r="H29" s="15">
        <v>5</v>
      </c>
      <c r="I29" s="21">
        <f>$D29*H29</f>
        <v>28.499999999999996</v>
      </c>
      <c r="J29" s="3">
        <v>0</v>
      </c>
      <c r="K29" s="21">
        <f>$D29*J29</f>
        <v>0</v>
      </c>
      <c r="L29" s="15">
        <v>4</v>
      </c>
      <c r="M29" s="21">
        <f>$D29*L29</f>
        <v>22.799999999999997</v>
      </c>
    </row>
    <row r="30" spans="1:18" ht="16.5" customHeight="1" thickTop="1" thickBot="1" x14ac:dyDescent="0.3">
      <c r="A30" s="46"/>
      <c r="B30" s="59"/>
      <c r="C30" s="14" t="s">
        <v>5</v>
      </c>
      <c r="D30" s="23">
        <f t="shared" ref="D30" si="46">SUM(D27:D29)</f>
        <v>19</v>
      </c>
      <c r="E30" s="30">
        <f>SUM(E27:E29)</f>
        <v>100</v>
      </c>
      <c r="F30" s="12">
        <f t="shared" ref="F30" si="47">SUM(F27:F29)</f>
        <v>15</v>
      </c>
      <c r="G30" s="13">
        <f t="shared" ref="G30" si="48">SUM(G27:G29)</f>
        <v>95</v>
      </c>
      <c r="H30" s="12">
        <f t="shared" ref="H30" si="49">SUM(H27:H29)</f>
        <v>14</v>
      </c>
      <c r="I30" s="13">
        <f t="shared" ref="I30" si="50">SUM(I27:I29)</f>
        <v>86.45</v>
      </c>
      <c r="J30" s="14">
        <f t="shared" ref="J30" si="51">SUM(J27:J29)</f>
        <v>5</v>
      </c>
      <c r="K30" s="23">
        <f t="shared" ref="K30" si="52">SUM(K27:K29)</f>
        <v>38.950000000000003</v>
      </c>
      <c r="L30" s="12">
        <f t="shared" ref="L30" si="53">SUM(L27:L29)</f>
        <v>11</v>
      </c>
      <c r="M30" s="13">
        <f t="shared" ref="M30" si="54">SUM(M27:M29)</f>
        <v>71.25</v>
      </c>
    </row>
    <row r="31" spans="1:18" ht="18.75" customHeight="1" thickTop="1" x14ac:dyDescent="0.25">
      <c r="A31" s="69"/>
      <c r="B31" s="70"/>
      <c r="C31" s="71"/>
      <c r="D31" s="72"/>
      <c r="E31" s="73"/>
      <c r="F31" s="74"/>
      <c r="G31" s="75"/>
      <c r="H31" s="74"/>
      <c r="I31" s="75"/>
      <c r="J31" s="76"/>
      <c r="K31" s="75"/>
      <c r="L31" s="74"/>
      <c r="M31" s="75"/>
    </row>
    <row r="32" spans="1:18" ht="16.5" customHeight="1" x14ac:dyDescent="0.25">
      <c r="A32" s="77"/>
      <c r="B32" s="78"/>
      <c r="C32" s="71"/>
      <c r="D32" s="72"/>
      <c r="E32" s="73"/>
      <c r="F32" s="79"/>
      <c r="G32" s="80"/>
      <c r="H32" s="79"/>
      <c r="I32" s="80"/>
      <c r="J32" s="71"/>
      <c r="K32" s="80"/>
      <c r="L32" s="79"/>
      <c r="M32" s="80"/>
    </row>
    <row r="33" spans="1:14" ht="16.5" customHeight="1" thickBot="1" x14ac:dyDescent="0.3">
      <c r="A33" s="77"/>
      <c r="B33" s="78"/>
      <c r="C33" s="68"/>
      <c r="D33" s="72"/>
      <c r="E33" s="81"/>
      <c r="F33" s="82"/>
      <c r="G33" s="83"/>
      <c r="H33" s="82"/>
      <c r="I33" s="67"/>
      <c r="J33" s="68"/>
      <c r="K33" s="67"/>
      <c r="L33" s="82"/>
      <c r="M33" s="67"/>
    </row>
    <row r="34" spans="1:14" ht="16.5" customHeight="1" thickTop="1" thickBot="1" x14ac:dyDescent="0.3">
      <c r="A34" s="84"/>
      <c r="B34" s="85"/>
      <c r="C34" s="86"/>
      <c r="D34" s="87"/>
      <c r="E34" s="88"/>
      <c r="F34" s="89"/>
      <c r="G34" s="90"/>
      <c r="H34" s="91"/>
      <c r="I34" s="87"/>
      <c r="J34" s="91"/>
      <c r="K34" s="87"/>
      <c r="L34" s="91"/>
      <c r="M34" s="87"/>
      <c r="N34" s="31"/>
    </row>
    <row r="35" spans="1:14" ht="22.5" thickTop="1" thickBot="1" x14ac:dyDescent="0.4">
      <c r="A35" s="24" t="s">
        <v>8</v>
      </c>
      <c r="B35" s="40">
        <f>SUM(B3:B34)</f>
        <v>100</v>
      </c>
      <c r="C35" s="39"/>
      <c r="D35" s="25">
        <f>SUM(D34,D30,D26,D22,D18,D14,D10,D6)</f>
        <v>100</v>
      </c>
      <c r="F35" s="34">
        <f t="shared" ref="F35:M35" si="55">SUM(F34,F30,F26,F22,F18,F14,F10,F6)</f>
        <v>71</v>
      </c>
      <c r="G35" s="35">
        <f t="shared" si="55"/>
        <v>374.34000000000003</v>
      </c>
      <c r="H35" s="34">
        <f t="shared" si="55"/>
        <v>86</v>
      </c>
      <c r="I35" s="35">
        <f t="shared" si="55"/>
        <v>461.75</v>
      </c>
      <c r="J35" s="34">
        <f t="shared" si="55"/>
        <v>58</v>
      </c>
      <c r="K35" s="35">
        <f t="shared" si="55"/>
        <v>294.15000000000003</v>
      </c>
      <c r="L35" s="34">
        <f t="shared" si="55"/>
        <v>59</v>
      </c>
      <c r="M35" s="35">
        <f t="shared" si="55"/>
        <v>266.10000000000002</v>
      </c>
    </row>
    <row r="36" spans="1:14" ht="26.25" customHeight="1" thickTop="1" thickBot="1" x14ac:dyDescent="0.3">
      <c r="A36" s="38" t="s">
        <v>10</v>
      </c>
      <c r="B36" s="38"/>
      <c r="C36" s="41"/>
      <c r="D36" s="37"/>
      <c r="E36" s="36" t="s">
        <v>11</v>
      </c>
      <c r="F36" s="60">
        <f>1+IF(I35&gt;G35,1,0)+IF(M35&gt;G35,1,0)+IF(K35&gt;G35,1,0)</f>
        <v>2</v>
      </c>
      <c r="G36" s="61"/>
      <c r="H36" s="60">
        <f>1+IF(K35&gt;I35,1,0)+IF(G35&gt;I35,1,0)+IF(M35&gt;I35,1,0)</f>
        <v>1</v>
      </c>
      <c r="I36" s="61"/>
      <c r="J36" s="60">
        <f>1+IF(M35&gt;K35,1,0)+IF(G35&gt;K35,1,0)+IF(I35&gt;K35,1,0)</f>
        <v>3</v>
      </c>
      <c r="K36" s="61"/>
      <c r="L36" s="60">
        <f>1+IF(K35&gt;M35,1,0)+IF(G35&gt;M35,1,0)+IF(I35&gt;M35,1,0)</f>
        <v>4</v>
      </c>
      <c r="M36" s="61"/>
      <c r="N36" s="31"/>
    </row>
    <row r="37" spans="1:14" ht="4.5" customHeight="1" thickTop="1" x14ac:dyDescent="0.25">
      <c r="A37" s="33"/>
      <c r="B37" s="33"/>
      <c r="C37" s="33"/>
      <c r="D37" s="33"/>
    </row>
    <row r="38" spans="1:14" ht="7.5" customHeight="1" x14ac:dyDescent="0.25">
      <c r="A38" s="33"/>
      <c r="B38" s="33"/>
      <c r="C38" s="33"/>
      <c r="D38" s="33"/>
    </row>
  </sheetData>
  <mergeCells count="30">
    <mergeCell ref="L36:M36"/>
    <mergeCell ref="F36:G36"/>
    <mergeCell ref="H36:I36"/>
    <mergeCell ref="J36:K36"/>
    <mergeCell ref="B27:B30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J1:K1"/>
    <mergeCell ref="L1:M1"/>
    <mergeCell ref="A3:A6"/>
    <mergeCell ref="D1:D2"/>
    <mergeCell ref="A27:A30"/>
    <mergeCell ref="E1:E2"/>
    <mergeCell ref="B15:B18"/>
    <mergeCell ref="B11:B14"/>
    <mergeCell ref="B7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2018-11-16T12:38:36Z</dcterms:created>
  <dcterms:modified xsi:type="dcterms:W3CDTF">2019-10-17T15:56:51Z</dcterms:modified>
</cp:coreProperties>
</file>