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gmwien-my.sharepoint.com/personal/tschrottwieser_student_tgm_ac_at/Documents/Schule/Sem7/ITP/Local Admin/02_Machbarkeit/"/>
    </mc:Choice>
  </mc:AlternateContent>
  <xr:revisionPtr revIDLastSave="112" documentId="8_{1161B2E8-0BD4-4374-A6B4-EB6688CDA467}" xr6:coauthVersionLast="45" xr6:coauthVersionMax="45" xr10:uidLastSave="{3AA1F32A-5F89-4499-933E-D3D46686D78D}"/>
  <bookViews>
    <workbookView xWindow="-120" yWindow="-120" windowWidth="29040" windowHeight="15840" xr2:uid="{BF7F7573-ABF8-46EA-9C5E-CD7C611072A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H26" i="1"/>
  <c r="I26" i="1"/>
  <c r="J26" i="1"/>
  <c r="K26" i="1"/>
  <c r="F26" i="1"/>
  <c r="D26" i="1"/>
  <c r="D20" i="1" l="1"/>
  <c r="K20" i="1" l="1"/>
  <c r="I20" i="1"/>
  <c r="G20" i="1"/>
  <c r="H6" i="1"/>
  <c r="J6" i="1"/>
  <c r="H9" i="1"/>
  <c r="J9" i="1"/>
  <c r="H13" i="1"/>
  <c r="J13" i="1"/>
  <c r="H17" i="1"/>
  <c r="J17" i="1"/>
  <c r="H21" i="1"/>
  <c r="J21" i="1"/>
  <c r="H25" i="1"/>
  <c r="J25" i="1"/>
  <c r="F9" i="1"/>
  <c r="F13" i="1"/>
  <c r="F17" i="1"/>
  <c r="F21" i="1"/>
  <c r="F25" i="1"/>
  <c r="F6" i="1"/>
  <c r="D19" i="1"/>
  <c r="D18" i="1"/>
  <c r="G18" i="1" s="1"/>
  <c r="D22" i="1"/>
  <c r="D23" i="1"/>
  <c r="K23" i="1" s="1"/>
  <c r="D24" i="1"/>
  <c r="I24" i="1" s="1"/>
  <c r="E25" i="1"/>
  <c r="E21" i="1"/>
  <c r="E17" i="1"/>
  <c r="E9" i="1"/>
  <c r="E13" i="1"/>
  <c r="D15" i="1"/>
  <c r="I15" i="1" s="1"/>
  <c r="D16" i="1"/>
  <c r="G16" i="1" s="1"/>
  <c r="D14" i="1"/>
  <c r="I14" i="1" s="1"/>
  <c r="D12" i="1"/>
  <c r="G12" i="1" s="1"/>
  <c r="D11" i="1"/>
  <c r="G11" i="1" s="1"/>
  <c r="D10" i="1"/>
  <c r="D8" i="1"/>
  <c r="D7" i="1"/>
  <c r="G7" i="1" s="1"/>
  <c r="D4" i="1"/>
  <c r="D5" i="1"/>
  <c r="D3" i="1"/>
  <c r="K3" i="1" s="1"/>
  <c r="E6" i="1"/>
  <c r="B26" i="1"/>
  <c r="K18" i="1" l="1"/>
  <c r="K7" i="1"/>
  <c r="G4" i="1"/>
  <c r="I5" i="1"/>
  <c r="K11" i="1"/>
  <c r="G8" i="1"/>
  <c r="G19" i="1"/>
  <c r="G21" i="1" s="1"/>
  <c r="G5" i="1"/>
  <c r="I4" i="1"/>
  <c r="I7" i="1"/>
  <c r="K10" i="1"/>
  <c r="I18" i="1"/>
  <c r="K12" i="1"/>
  <c r="I8" i="1"/>
  <c r="K4" i="1"/>
  <c r="I10" i="1"/>
  <c r="D6" i="1"/>
  <c r="K5" i="1"/>
  <c r="K8" i="1"/>
  <c r="I11" i="1"/>
  <c r="K19" i="1"/>
  <c r="K21" i="1" s="1"/>
  <c r="I19" i="1"/>
  <c r="I12" i="1"/>
  <c r="G10" i="1"/>
  <c r="G13" i="1" s="1"/>
  <c r="I3" i="1"/>
  <c r="G3" i="1"/>
  <c r="G15" i="1"/>
  <c r="K16" i="1"/>
  <c r="I16" i="1"/>
  <c r="I17" i="1" s="1"/>
  <c r="G14" i="1"/>
  <c r="I23" i="1"/>
  <c r="G22" i="1"/>
  <c r="G23" i="1"/>
  <c r="K22" i="1"/>
  <c r="G24" i="1"/>
  <c r="K24" i="1"/>
  <c r="I22" i="1"/>
  <c r="K14" i="1"/>
  <c r="K15" i="1"/>
  <c r="D25" i="1"/>
  <c r="D21" i="1"/>
  <c r="D17" i="1"/>
  <c r="D13" i="1"/>
  <c r="D9" i="1"/>
  <c r="I21" i="1" l="1"/>
  <c r="G17" i="1"/>
  <c r="I9" i="1"/>
  <c r="I25" i="1"/>
  <c r="I6" i="1"/>
  <c r="I13" i="1"/>
  <c r="G9" i="1"/>
  <c r="G6" i="1"/>
  <c r="K6" i="1"/>
  <c r="K9" i="1"/>
  <c r="K13" i="1"/>
  <c r="K17" i="1"/>
  <c r="G25" i="1"/>
  <c r="K25" i="1"/>
  <c r="J27" i="1" l="1"/>
  <c r="H27" i="1"/>
  <c r="F27" i="1" l="1"/>
</calcChain>
</file>

<file path=xl/sharedStrings.xml><?xml version="1.0" encoding="utf-8"?>
<sst xmlns="http://schemas.openxmlformats.org/spreadsheetml/2006/main" count="45" uniqueCount="35">
  <si>
    <t>API Testing</t>
  </si>
  <si>
    <t>Gewichtung</t>
  </si>
  <si>
    <t>Teil Gewichtung</t>
  </si>
  <si>
    <t>REST-Assured</t>
  </si>
  <si>
    <t>SoapUI</t>
  </si>
  <si>
    <t>Stoplight</t>
  </si>
  <si>
    <t>Rang</t>
  </si>
  <si>
    <t>G*R</t>
  </si>
  <si>
    <t>Hilfestellung</t>
  </si>
  <si>
    <t>Dokumentation/Beispiele</t>
  </si>
  <si>
    <t>Comunity</t>
  </si>
  <si>
    <t>Official Support</t>
  </si>
  <si>
    <t>Kompatiblität</t>
  </si>
  <si>
    <t>Java</t>
  </si>
  <si>
    <t>Andere Komponenten</t>
  </si>
  <si>
    <t>Aktualität</t>
  </si>
  <si>
    <t>Contributors</t>
  </si>
  <si>
    <t>Letztes Update</t>
  </si>
  <si>
    <t>Alter/Commits</t>
  </si>
  <si>
    <t>Entwicklungsgeschwindigkeit</t>
  </si>
  <si>
    <t>Lerngeschwindigkeit (Komplexizität)</t>
  </si>
  <si>
    <t>Menge des Codes</t>
  </si>
  <si>
    <t>Menge Autogenerierbar</t>
  </si>
  <si>
    <t>Wissen</t>
  </si>
  <si>
    <t>Erfahrung</t>
  </si>
  <si>
    <t>Theoretisches Wissen</t>
  </si>
  <si>
    <t>Akzeptanz</t>
  </si>
  <si>
    <t>Features</t>
  </si>
  <si>
    <t>Einfachkeit</t>
  </si>
  <si>
    <t>Menge</t>
  </si>
  <si>
    <t>Funktionalität</t>
  </si>
  <si>
    <t>Summe</t>
  </si>
  <si>
    <t xml:space="preserve"> Der Rang ist eine bewertung von 0 bis 5 wobei 5 100% und 0 0% entspricht</t>
  </si>
  <si>
    <t>REIHUNG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</si>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</sst>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i/>
      <sz val="11"/>
      <color theme="1"/>
      <name val="Arial"/>
      <family val="2"/>
    </font>
    <font>
      <i/>
      <sz val="11"/>
      <color rgb="FF7F7F7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</fills>
  <borders count="5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rgb="FF7F7F7F"/>
      </right>
      <top style="thin">
        <color indexed="64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7F7F7F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7F7F7F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thick">
        <color indexed="64"/>
      </bottom>
      <diagonal/>
    </border>
    <border>
      <left/>
      <right style="thick">
        <color indexed="64"/>
      </right>
      <top style="medium">
        <color rgb="FF000000"/>
      </top>
      <bottom style="thick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7" fillId="0" borderId="0" xfId="0" applyFont="1"/>
    <xf numFmtId="0" fontId="7" fillId="0" borderId="27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8" xfId="0" applyFont="1" applyBorder="1"/>
    <xf numFmtId="0" fontId="7" fillId="0" borderId="9" xfId="0" applyFont="1" applyBorder="1"/>
    <xf numFmtId="0" fontId="7" fillId="0" borderId="40" xfId="0" applyFont="1" applyBorder="1"/>
    <xf numFmtId="0" fontId="7" fillId="0" borderId="30" xfId="0" applyFont="1" applyBorder="1"/>
    <xf numFmtId="0" fontId="7" fillId="0" borderId="17" xfId="0" applyFont="1" applyBorder="1"/>
    <xf numFmtId="0" fontId="7" fillId="0" borderId="4" xfId="0" applyFont="1" applyBorder="1"/>
    <xf numFmtId="0" fontId="7" fillId="0" borderId="20" xfId="0" applyFont="1" applyBorder="1"/>
    <xf numFmtId="0" fontId="7" fillId="0" borderId="12" xfId="0" applyFont="1" applyBorder="1"/>
    <xf numFmtId="0" fontId="7" fillId="0" borderId="6" xfId="0" applyFont="1" applyBorder="1"/>
    <xf numFmtId="0" fontId="7" fillId="0" borderId="41" xfId="0" applyFont="1" applyBorder="1"/>
    <xf numFmtId="0" fontId="7" fillId="0" borderId="27" xfId="0" applyFont="1" applyBorder="1"/>
    <xf numFmtId="0" fontId="7" fillId="0" borderId="10" xfId="0" applyFont="1" applyBorder="1"/>
    <xf numFmtId="0" fontId="7" fillId="4" borderId="25" xfId="1" applyFont="1" applyFill="1" applyBorder="1"/>
    <xf numFmtId="0" fontId="7" fillId="4" borderId="38" xfId="1" applyFont="1" applyFill="1" applyBorder="1"/>
    <xf numFmtId="0" fontId="7" fillId="4" borderId="42" xfId="1" applyFont="1" applyFill="1" applyBorder="1"/>
    <xf numFmtId="0" fontId="7" fillId="4" borderId="19" xfId="1" applyFont="1" applyFill="1" applyBorder="1"/>
    <xf numFmtId="0" fontId="7" fillId="4" borderId="24" xfId="1" applyFont="1" applyFill="1" applyBorder="1"/>
    <xf numFmtId="0" fontId="7" fillId="0" borderId="36" xfId="0" applyFont="1" applyBorder="1"/>
    <xf numFmtId="0" fontId="7" fillId="0" borderId="3" xfId="0" applyFont="1" applyBorder="1"/>
    <xf numFmtId="0" fontId="7" fillId="0" borderId="39" xfId="0" applyFont="1" applyBorder="1"/>
    <xf numFmtId="0" fontId="7" fillId="0" borderId="0" xfId="0" applyFont="1" applyBorder="1"/>
    <xf numFmtId="0" fontId="7" fillId="0" borderId="2" xfId="0" applyFont="1" applyBorder="1"/>
    <xf numFmtId="0" fontId="7" fillId="0" borderId="7" xfId="0" applyFont="1" applyBorder="1"/>
    <xf numFmtId="0" fontId="7" fillId="0" borderId="29" xfId="0" applyFont="1" applyFill="1" applyBorder="1"/>
    <xf numFmtId="0" fontId="7" fillId="0" borderId="5" xfId="0" applyFont="1" applyBorder="1"/>
    <xf numFmtId="0" fontId="9" fillId="5" borderId="13" xfId="2" applyFont="1" applyFill="1" applyBorder="1"/>
    <xf numFmtId="0" fontId="10" fillId="5" borderId="32" xfId="2" applyFont="1" applyFill="1" applyBorder="1"/>
    <xf numFmtId="0" fontId="7" fillId="5" borderId="13" xfId="0" applyFont="1" applyFill="1" applyBorder="1"/>
    <xf numFmtId="0" fontId="10" fillId="5" borderId="13" xfId="2" applyFont="1" applyFill="1" applyBorder="1"/>
    <xf numFmtId="0" fontId="7" fillId="5" borderId="0" xfId="0" applyFont="1" applyFill="1"/>
    <xf numFmtId="0" fontId="10" fillId="5" borderId="14" xfId="2" applyFont="1" applyFill="1" applyBorder="1"/>
    <xf numFmtId="0" fontId="11" fillId="5" borderId="13" xfId="3" applyFont="1" applyFill="1" applyBorder="1" applyAlignment="1"/>
    <xf numFmtId="0" fontId="11" fillId="5" borderId="45" xfId="3" applyFont="1" applyFill="1" applyBorder="1" applyAlignment="1"/>
    <xf numFmtId="0" fontId="11" fillId="5" borderId="24" xfId="3" applyFont="1" applyFill="1" applyBorder="1" applyAlignment="1"/>
    <xf numFmtId="0" fontId="7" fillId="5" borderId="13" xfId="2" applyFont="1" applyFill="1" applyBorder="1"/>
    <xf numFmtId="0" fontId="12" fillId="0" borderId="0" xfId="3" applyFont="1" applyBorder="1" applyAlignment="1"/>
    <xf numFmtId="0" fontId="10" fillId="5" borderId="47" xfId="2" applyFont="1" applyFill="1" applyBorder="1"/>
    <xf numFmtId="0" fontId="7" fillId="0" borderId="16" xfId="0" applyFont="1" applyBorder="1"/>
    <xf numFmtId="0" fontId="7" fillId="0" borderId="49" xfId="0" applyFont="1" applyBorder="1"/>
    <xf numFmtId="0" fontId="7" fillId="4" borderId="26" xfId="1" applyFont="1" applyFill="1" applyBorder="1"/>
    <xf numFmtId="0" fontId="7" fillId="0" borderId="50" xfId="0" applyFont="1" applyBorder="1"/>
    <xf numFmtId="0" fontId="10" fillId="5" borderId="15" xfId="2" applyFont="1" applyFill="1" applyBorder="1"/>
    <xf numFmtId="0" fontId="7" fillId="0" borderId="26" xfId="0" applyFont="1" applyBorder="1" applyAlignment="1">
      <alignment horizontal="center" vertical="center"/>
    </xf>
    <xf numFmtId="0" fontId="10" fillId="5" borderId="33" xfId="2" applyFont="1" applyFill="1" applyBorder="1"/>
    <xf numFmtId="0" fontId="7" fillId="0" borderId="31" xfId="0" applyFont="1" applyBorder="1" applyAlignment="1">
      <alignment horizontal="center" vertical="center"/>
    </xf>
    <xf numFmtId="0" fontId="7" fillId="5" borderId="13" xfId="3" applyFont="1" applyFill="1" applyBorder="1" applyAlignment="1"/>
    <xf numFmtId="0" fontId="7" fillId="5" borderId="43" xfId="2" applyFont="1" applyFill="1" applyBorder="1" applyAlignment="1">
      <alignment horizontal="center"/>
    </xf>
    <xf numFmtId="0" fontId="7" fillId="5" borderId="44" xfId="2" applyFont="1" applyFill="1" applyBorder="1" applyAlignment="1">
      <alignment horizontal="center"/>
    </xf>
    <xf numFmtId="0" fontId="7" fillId="5" borderId="46" xfId="2" applyFont="1" applyFill="1" applyBorder="1" applyAlignment="1">
      <alignment horizontal="center"/>
    </xf>
    <xf numFmtId="0" fontId="7" fillId="5" borderId="48" xfId="2" applyFont="1" applyFill="1" applyBorder="1" applyAlignment="1">
      <alignment horizontal="center"/>
    </xf>
    <xf numFmtId="0" fontId="8" fillId="0" borderId="33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/>
    </xf>
    <xf numFmtId="0" fontId="6" fillId="0" borderId="52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/>
    </xf>
    <xf numFmtId="0" fontId="6" fillId="0" borderId="24" xfId="0" applyFont="1" applyBorder="1" applyAlignment="1">
      <alignment horizontal="center"/>
    </xf>
  </cellXfs>
  <cellStyles count="4">
    <cellStyle name="Eingabe" xfId="2" builtinId="20"/>
    <cellStyle name="Erklärender Text" xfId="3" builtinId="53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A200-8938-472C-A560-FF203DBB4E7A}">
  <dimension ref="A1:R33"/>
  <sheetViews>
    <sheetView tabSelected="1" zoomScale="85" zoomScaleNormal="85" workbookViewId="0">
      <selection activeCell="C25" sqref="C25"/>
    </sheetView>
  </sheetViews>
  <sheetFormatPr baseColWidth="10" defaultColWidth="11.42578125" defaultRowHeight="14.25" x14ac:dyDescent="0.2"/>
  <cols>
    <col min="1" max="1" width="40.140625" style="1" customWidth="1"/>
    <col min="2" max="2" width="17.28515625" style="1" customWidth="1"/>
    <col min="3" max="3" width="25.5703125" style="1" customWidth="1"/>
    <col min="4" max="4" width="16.7109375" style="1" customWidth="1"/>
    <col min="5" max="5" width="22.42578125" style="1" customWidth="1"/>
    <col min="6" max="16384" width="11.42578125" style="1"/>
  </cols>
  <sheetData>
    <row r="1" spans="1:11" ht="17.25" customHeight="1" thickTop="1" thickBot="1" x14ac:dyDescent="0.3">
      <c r="A1" s="60" t="s">
        <v>0</v>
      </c>
      <c r="B1" s="58" t="s">
        <v>1</v>
      </c>
      <c r="C1" s="59"/>
      <c r="D1" s="69" t="s">
        <v>1</v>
      </c>
      <c r="E1" s="71" t="s">
        <v>2</v>
      </c>
      <c r="F1" s="73" t="s">
        <v>3</v>
      </c>
      <c r="G1" s="74"/>
      <c r="H1" s="73" t="s">
        <v>4</v>
      </c>
      <c r="I1" s="74"/>
      <c r="J1" s="66" t="s">
        <v>5</v>
      </c>
      <c r="K1" s="67"/>
    </row>
    <row r="2" spans="1:11" ht="15.75" thickTop="1" thickBot="1" x14ac:dyDescent="0.25">
      <c r="A2" s="61"/>
      <c r="B2" s="58"/>
      <c r="C2" s="59"/>
      <c r="D2" s="70"/>
      <c r="E2" s="72"/>
      <c r="F2" s="2" t="s">
        <v>6</v>
      </c>
      <c r="G2" s="3" t="s">
        <v>7</v>
      </c>
      <c r="H2" s="4" t="s">
        <v>6</v>
      </c>
      <c r="I2" s="47" t="s">
        <v>7</v>
      </c>
      <c r="J2" s="4" t="s">
        <v>6</v>
      </c>
      <c r="K2" s="49" t="s">
        <v>7</v>
      </c>
    </row>
    <row r="3" spans="1:11" ht="15" customHeight="1" thickTop="1" thickBot="1" x14ac:dyDescent="0.25">
      <c r="A3" s="68" t="s">
        <v>8</v>
      </c>
      <c r="B3" s="62">
        <v>21</v>
      </c>
      <c r="C3" s="5" t="s">
        <v>9</v>
      </c>
      <c r="D3" s="6">
        <f>((B$3/100)*(E3/100))*100</f>
        <v>8.4</v>
      </c>
      <c r="E3" s="7">
        <v>40</v>
      </c>
      <c r="F3" s="8">
        <v>4</v>
      </c>
      <c r="G3" s="9">
        <f>$D3*F3</f>
        <v>33.6</v>
      </c>
      <c r="H3" s="8">
        <v>3</v>
      </c>
      <c r="I3" s="9">
        <f>$D3*H3</f>
        <v>25.200000000000003</v>
      </c>
      <c r="J3" s="45">
        <v>5</v>
      </c>
      <c r="K3" s="42">
        <f>$D3*J3</f>
        <v>42</v>
      </c>
    </row>
    <row r="4" spans="1:11" ht="15" customHeight="1" thickTop="1" thickBot="1" x14ac:dyDescent="0.25">
      <c r="A4" s="64"/>
      <c r="B4" s="62"/>
      <c r="C4" s="5" t="s">
        <v>10</v>
      </c>
      <c r="D4" s="6">
        <f t="shared" ref="D4:D5" si="0">((B$3/100)*(E4/100))*100</f>
        <v>11.55</v>
      </c>
      <c r="E4" s="10">
        <v>55</v>
      </c>
      <c r="F4" s="11">
        <v>3</v>
      </c>
      <c r="G4" s="12">
        <f>$D4*F4</f>
        <v>34.650000000000006</v>
      </c>
      <c r="H4" s="11">
        <v>2</v>
      </c>
      <c r="I4" s="12">
        <f>$D4*H4</f>
        <v>23.1</v>
      </c>
      <c r="J4" s="5">
        <v>3</v>
      </c>
      <c r="K4" s="12">
        <f>$D4*J4</f>
        <v>34.650000000000006</v>
      </c>
    </row>
    <row r="5" spans="1:11" ht="15" customHeight="1" thickTop="1" thickBot="1" x14ac:dyDescent="0.25">
      <c r="A5" s="64"/>
      <c r="B5" s="62"/>
      <c r="C5" s="13" t="s">
        <v>11</v>
      </c>
      <c r="D5" s="6">
        <f t="shared" si="0"/>
        <v>1.05</v>
      </c>
      <c r="E5" s="14">
        <v>5</v>
      </c>
      <c r="F5" s="15">
        <v>4</v>
      </c>
      <c r="G5" s="16">
        <f>$D5*F5</f>
        <v>4.2</v>
      </c>
      <c r="H5" s="15">
        <v>3</v>
      </c>
      <c r="I5" s="16">
        <f>$D5*H5</f>
        <v>3.1500000000000004</v>
      </c>
      <c r="J5" s="13">
        <v>4</v>
      </c>
      <c r="K5" s="43">
        <f>$D5*J5</f>
        <v>4.2</v>
      </c>
    </row>
    <row r="6" spans="1:11" ht="15" customHeight="1" thickTop="1" thickBot="1" x14ac:dyDescent="0.25">
      <c r="A6" s="65"/>
      <c r="B6" s="62"/>
      <c r="C6" s="17" t="s">
        <v>34</v>
      </c>
      <c r="D6" s="18">
        <f>SUM(D3:D5)</f>
        <v>21.000000000000004</v>
      </c>
      <c r="E6" s="19">
        <f>SUM(E3:E5)</f>
        <v>100</v>
      </c>
      <c r="F6" s="20">
        <f>SUM(F3:F5)</f>
        <v>11</v>
      </c>
      <c r="G6" s="21">
        <f>SUM(G3:G5)</f>
        <v>72.45</v>
      </c>
      <c r="H6" s="20">
        <f t="shared" ref="H6:K6" si="1">SUM(H3:H5)</f>
        <v>8</v>
      </c>
      <c r="I6" s="21">
        <f>SUM(I3:I5)</f>
        <v>51.45</v>
      </c>
      <c r="J6" s="17">
        <f t="shared" si="1"/>
        <v>12</v>
      </c>
      <c r="K6" s="44">
        <f t="shared" si="1"/>
        <v>80.850000000000009</v>
      </c>
    </row>
    <row r="7" spans="1:11" ht="15" customHeight="1" thickTop="1" thickBot="1" x14ac:dyDescent="0.25">
      <c r="A7" s="63" t="s">
        <v>12</v>
      </c>
      <c r="B7" s="62">
        <v>18</v>
      </c>
      <c r="C7" s="5" t="s">
        <v>13</v>
      </c>
      <c r="D7" s="22">
        <f>((B$7/100)*(E7/100))*100</f>
        <v>9</v>
      </c>
      <c r="E7" s="6">
        <v>50</v>
      </c>
      <c r="F7" s="8">
        <v>4</v>
      </c>
      <c r="G7" s="9">
        <f>$D7*F7</f>
        <v>36</v>
      </c>
      <c r="H7" s="8">
        <v>3</v>
      </c>
      <c r="I7" s="9">
        <f>$D7*H7</f>
        <v>27</v>
      </c>
      <c r="J7" s="45">
        <v>4</v>
      </c>
      <c r="K7" s="42">
        <f>$D7*J7</f>
        <v>36</v>
      </c>
    </row>
    <row r="8" spans="1:11" ht="15" customHeight="1" thickTop="1" thickBot="1" x14ac:dyDescent="0.25">
      <c r="A8" s="64"/>
      <c r="B8" s="62"/>
      <c r="C8" s="5" t="s">
        <v>14</v>
      </c>
      <c r="D8" s="23">
        <f>((B$7/100)*(E8/100))*100</f>
        <v>9</v>
      </c>
      <c r="E8" s="6">
        <v>50</v>
      </c>
      <c r="F8" s="11">
        <v>2</v>
      </c>
      <c r="G8" s="12">
        <f>$D8*F8</f>
        <v>18</v>
      </c>
      <c r="H8" s="11">
        <v>2</v>
      </c>
      <c r="I8" s="12">
        <f>$D8*H8</f>
        <v>18</v>
      </c>
      <c r="J8" s="5">
        <v>5</v>
      </c>
      <c r="K8" s="12">
        <f>$D8*J8</f>
        <v>45</v>
      </c>
    </row>
    <row r="9" spans="1:11" ht="15" customHeight="1" thickTop="1" thickBot="1" x14ac:dyDescent="0.25">
      <c r="A9" s="65"/>
      <c r="B9" s="62"/>
      <c r="C9" s="17" t="s">
        <v>34</v>
      </c>
      <c r="D9" s="18">
        <f t="shared" ref="D9:K9" si="2">SUM(D7:D8)</f>
        <v>18</v>
      </c>
      <c r="E9" s="19">
        <f t="shared" si="2"/>
        <v>100</v>
      </c>
      <c r="F9" s="20">
        <f t="shared" si="2"/>
        <v>6</v>
      </c>
      <c r="G9" s="21">
        <f t="shared" si="2"/>
        <v>54</v>
      </c>
      <c r="H9" s="20">
        <f t="shared" si="2"/>
        <v>5</v>
      </c>
      <c r="I9" s="21">
        <f t="shared" si="2"/>
        <v>45</v>
      </c>
      <c r="J9" s="17">
        <f t="shared" si="2"/>
        <v>9</v>
      </c>
      <c r="K9" s="44">
        <f t="shared" si="2"/>
        <v>81</v>
      </c>
    </row>
    <row r="10" spans="1:11" ht="18.75" customHeight="1" thickTop="1" x14ac:dyDescent="0.2">
      <c r="A10" s="63" t="s">
        <v>15</v>
      </c>
      <c r="B10" s="55">
        <v>8</v>
      </c>
      <c r="C10" s="5" t="s">
        <v>16</v>
      </c>
      <c r="D10" s="22">
        <f>((B$10/100)*(E10/100))*100</f>
        <v>1.2</v>
      </c>
      <c r="E10" s="6">
        <v>15</v>
      </c>
      <c r="F10" s="8">
        <v>4</v>
      </c>
      <c r="G10" s="9">
        <f>$D10*F10</f>
        <v>4.8</v>
      </c>
      <c r="H10" s="8">
        <v>2</v>
      </c>
      <c r="I10" s="9">
        <f>$D10*H10</f>
        <v>2.4</v>
      </c>
      <c r="J10" s="45">
        <v>4</v>
      </c>
      <c r="K10" s="42">
        <f>$D10*J10</f>
        <v>4.8</v>
      </c>
    </row>
    <row r="11" spans="1:11" ht="18.75" customHeight="1" x14ac:dyDescent="0.2">
      <c r="A11" s="64"/>
      <c r="B11" s="56"/>
      <c r="C11" s="5" t="s">
        <v>17</v>
      </c>
      <c r="D11" s="23">
        <f>((B$10/100)*(E11/100))*100</f>
        <v>4.24</v>
      </c>
      <c r="E11" s="6">
        <v>53</v>
      </c>
      <c r="F11" s="11">
        <v>2</v>
      </c>
      <c r="G11" s="12">
        <f>$D11*F11</f>
        <v>8.48</v>
      </c>
      <c r="H11" s="11">
        <v>3</v>
      </c>
      <c r="I11" s="12">
        <f>$D11*H11</f>
        <v>12.72</v>
      </c>
      <c r="J11" s="5">
        <v>4</v>
      </c>
      <c r="K11" s="12">
        <f>$D11*J11</f>
        <v>16.96</v>
      </c>
    </row>
    <row r="12" spans="1:11" ht="18.75" customHeight="1" thickBot="1" x14ac:dyDescent="0.25">
      <c r="A12" s="64"/>
      <c r="B12" s="56"/>
      <c r="C12" s="13" t="s">
        <v>18</v>
      </c>
      <c r="D12" s="24">
        <f>((B$10/100)*(E12/100))*100</f>
        <v>2.56</v>
      </c>
      <c r="E12" s="25">
        <v>32</v>
      </c>
      <c r="F12" s="15">
        <v>5</v>
      </c>
      <c r="G12" s="16">
        <f>$D12*F12</f>
        <v>12.8</v>
      </c>
      <c r="H12" s="15">
        <v>2</v>
      </c>
      <c r="I12" s="16">
        <f>$D12*H12</f>
        <v>5.12</v>
      </c>
      <c r="J12" s="13">
        <v>4</v>
      </c>
      <c r="K12" s="43">
        <f>$D12*J12</f>
        <v>10.24</v>
      </c>
    </row>
    <row r="13" spans="1:11" ht="18.75" customHeight="1" thickTop="1" thickBot="1" x14ac:dyDescent="0.25">
      <c r="A13" s="65"/>
      <c r="B13" s="57"/>
      <c r="C13" s="17" t="s">
        <v>34</v>
      </c>
      <c r="D13" s="18">
        <f t="shared" ref="D13" si="3">SUM(D10:D12)</f>
        <v>8</v>
      </c>
      <c r="E13" s="19">
        <f>SUM(E10:E12)</f>
        <v>100</v>
      </c>
      <c r="F13" s="20">
        <f t="shared" ref="F13" si="4">SUM(F10:F12)</f>
        <v>11</v>
      </c>
      <c r="G13" s="21">
        <f t="shared" ref="G13" si="5">SUM(G10:G12)</f>
        <v>26.080000000000002</v>
      </c>
      <c r="H13" s="20">
        <f t="shared" ref="H13" si="6">SUM(H10:H12)</f>
        <v>7</v>
      </c>
      <c r="I13" s="21">
        <f t="shared" ref="I13" si="7">SUM(I10:I12)</f>
        <v>20.240000000000002</v>
      </c>
      <c r="J13" s="17">
        <f t="shared" ref="J13" si="8">SUM(J10:J12)</f>
        <v>12</v>
      </c>
      <c r="K13" s="44">
        <f t="shared" ref="K13" si="9">SUM(K10:K12)</f>
        <v>32</v>
      </c>
    </row>
    <row r="14" spans="1:11" ht="18.75" customHeight="1" thickTop="1" x14ac:dyDescent="0.2">
      <c r="A14" s="63" t="s">
        <v>19</v>
      </c>
      <c r="B14" s="55">
        <v>18</v>
      </c>
      <c r="C14" s="5" t="s">
        <v>20</v>
      </c>
      <c r="D14" s="6">
        <f>((B$14/100)*(E14/100))*100</f>
        <v>3.5999999999999996</v>
      </c>
      <c r="E14" s="7">
        <v>20</v>
      </c>
      <c r="F14" s="8">
        <v>5</v>
      </c>
      <c r="G14" s="9">
        <f>$D14*F14</f>
        <v>18</v>
      </c>
      <c r="H14" s="8">
        <v>5</v>
      </c>
      <c r="I14" s="9">
        <f>$D14*H14</f>
        <v>18</v>
      </c>
      <c r="J14" s="45">
        <v>5</v>
      </c>
      <c r="K14" s="42">
        <f>$D14*J14</f>
        <v>18</v>
      </c>
    </row>
    <row r="15" spans="1:11" ht="18.75" customHeight="1" x14ac:dyDescent="0.2">
      <c r="A15" s="64"/>
      <c r="B15" s="56"/>
      <c r="C15" s="5" t="s">
        <v>21</v>
      </c>
      <c r="D15" s="26">
        <f>((B$14/100)*(E15/100))*100</f>
        <v>9</v>
      </c>
      <c r="E15" s="6">
        <v>50</v>
      </c>
      <c r="F15" s="11">
        <v>5</v>
      </c>
      <c r="G15" s="12">
        <f>$D15*F15</f>
        <v>45</v>
      </c>
      <c r="H15" s="11">
        <v>4</v>
      </c>
      <c r="I15" s="12">
        <f>$D15*H15</f>
        <v>36</v>
      </c>
      <c r="J15" s="5">
        <v>1</v>
      </c>
      <c r="K15" s="12">
        <f>$D15*J15</f>
        <v>9</v>
      </c>
    </row>
    <row r="16" spans="1:11" ht="18.75" customHeight="1" thickBot="1" x14ac:dyDescent="0.25">
      <c r="A16" s="64"/>
      <c r="B16" s="56"/>
      <c r="C16" s="13" t="s">
        <v>22</v>
      </c>
      <c r="D16" s="24">
        <f>((B$14/100)*(E16/100))*100</f>
        <v>5.4</v>
      </c>
      <c r="E16" s="25">
        <v>30</v>
      </c>
      <c r="F16" s="15">
        <v>4</v>
      </c>
      <c r="G16" s="16">
        <f>$D16*F16</f>
        <v>21.6</v>
      </c>
      <c r="H16" s="15">
        <v>4</v>
      </c>
      <c r="I16" s="16">
        <f>$D16*H16</f>
        <v>21.6</v>
      </c>
      <c r="J16" s="13">
        <v>5</v>
      </c>
      <c r="K16" s="43">
        <f>$D16*J16</f>
        <v>27</v>
      </c>
    </row>
    <row r="17" spans="1:18" ht="18.75" customHeight="1" thickTop="1" thickBot="1" x14ac:dyDescent="0.25">
      <c r="A17" s="65"/>
      <c r="B17" s="57"/>
      <c r="C17" s="17" t="s">
        <v>34</v>
      </c>
      <c r="D17" s="18">
        <f t="shared" ref="D17" si="10">SUM(D14:D16)</f>
        <v>18</v>
      </c>
      <c r="E17" s="19">
        <f>SUM(E14:E16)</f>
        <v>100</v>
      </c>
      <c r="F17" s="20">
        <f t="shared" ref="F17" si="11">SUM(F14:F16)</f>
        <v>14</v>
      </c>
      <c r="G17" s="21">
        <f t="shared" ref="G17" si="12">SUM(G14:G16)</f>
        <v>84.6</v>
      </c>
      <c r="H17" s="20">
        <f t="shared" ref="H17" si="13">SUM(H14:H16)</f>
        <v>13</v>
      </c>
      <c r="I17" s="21">
        <f t="shared" ref="I17" si="14">SUM(I14:I16)</f>
        <v>75.599999999999994</v>
      </c>
      <c r="J17" s="17">
        <f t="shared" ref="J17" si="15">SUM(J14:J16)</f>
        <v>11</v>
      </c>
      <c r="K17" s="44">
        <f t="shared" ref="K17" si="16">SUM(K14:K16)</f>
        <v>54</v>
      </c>
    </row>
    <row r="18" spans="1:18" ht="19.5" customHeight="1" thickTop="1" x14ac:dyDescent="0.2">
      <c r="A18" s="63" t="s">
        <v>23</v>
      </c>
      <c r="B18" s="55">
        <v>16</v>
      </c>
      <c r="C18" s="5" t="s">
        <v>24</v>
      </c>
      <c r="D18" s="22">
        <f>((B$18/100)*(E18/100))*100</f>
        <v>9.6</v>
      </c>
      <c r="E18" s="6">
        <v>60</v>
      </c>
      <c r="F18" s="8">
        <v>1</v>
      </c>
      <c r="G18" s="9">
        <f>$D18*F18</f>
        <v>9.6</v>
      </c>
      <c r="H18" s="8">
        <v>1</v>
      </c>
      <c r="I18" s="9">
        <f>$D18*H18</f>
        <v>9.6</v>
      </c>
      <c r="J18" s="45">
        <v>4</v>
      </c>
      <c r="K18" s="42">
        <f>$D18*J18</f>
        <v>38.4</v>
      </c>
      <c r="R18" s="25"/>
    </row>
    <row r="19" spans="1:18" ht="16.5" customHeight="1" x14ac:dyDescent="0.2">
      <c r="A19" s="64"/>
      <c r="B19" s="56"/>
      <c r="C19" s="5" t="s">
        <v>25</v>
      </c>
      <c r="D19" s="23">
        <f>((B$18/100)*(E19/100))*100</f>
        <v>4</v>
      </c>
      <c r="E19" s="6">
        <v>25</v>
      </c>
      <c r="F19" s="11">
        <v>0</v>
      </c>
      <c r="G19" s="12">
        <f>$D19*F19</f>
        <v>0</v>
      </c>
      <c r="H19" s="11">
        <v>0</v>
      </c>
      <c r="I19" s="12">
        <f>$D19*H19</f>
        <v>0</v>
      </c>
      <c r="J19" s="5">
        <v>3</v>
      </c>
      <c r="K19" s="12">
        <f>$D19*J19</f>
        <v>12</v>
      </c>
    </row>
    <row r="20" spans="1:18" ht="16.5" customHeight="1" thickBot="1" x14ac:dyDescent="0.25">
      <c r="A20" s="64"/>
      <c r="B20" s="56"/>
      <c r="C20" s="13" t="s">
        <v>26</v>
      </c>
      <c r="D20" s="24">
        <f>((B$18/100)*(E20/100))*100</f>
        <v>2.4</v>
      </c>
      <c r="E20" s="25">
        <v>15</v>
      </c>
      <c r="F20" s="15">
        <v>4</v>
      </c>
      <c r="G20" s="16">
        <f>$D20*F20</f>
        <v>9.6</v>
      </c>
      <c r="H20" s="15">
        <v>3</v>
      </c>
      <c r="I20" s="16">
        <f>$D20*H20</f>
        <v>7.1999999999999993</v>
      </c>
      <c r="J20" s="13">
        <v>5</v>
      </c>
      <c r="K20" s="43">
        <f>$D20*J20</f>
        <v>12</v>
      </c>
    </row>
    <row r="21" spans="1:18" ht="16.5" customHeight="1" thickTop="1" thickBot="1" x14ac:dyDescent="0.25">
      <c r="A21" s="65"/>
      <c r="B21" s="57"/>
      <c r="C21" s="17" t="s">
        <v>34</v>
      </c>
      <c r="D21" s="18">
        <f t="shared" ref="D21" si="17">SUM(D18:D20)</f>
        <v>16</v>
      </c>
      <c r="E21" s="19">
        <f>SUM(E18:E20)</f>
        <v>100</v>
      </c>
      <c r="F21" s="20">
        <f t="shared" ref="F21" si="18">SUM(F18:F20)</f>
        <v>5</v>
      </c>
      <c r="G21" s="21">
        <f t="shared" ref="G21" si="19">SUM(G18:G20)</f>
        <v>19.2</v>
      </c>
      <c r="H21" s="20">
        <f t="shared" ref="H21" si="20">SUM(H18:H20)</f>
        <v>4</v>
      </c>
      <c r="I21" s="21">
        <f t="shared" ref="I21" si="21">SUM(I18:I20)</f>
        <v>16.799999999999997</v>
      </c>
      <c r="J21" s="17">
        <f t="shared" ref="J21" si="22">SUM(J18:J20)</f>
        <v>12</v>
      </c>
      <c r="K21" s="44">
        <f t="shared" ref="K21" si="23">SUM(K18:K20)</f>
        <v>62.4</v>
      </c>
    </row>
    <row r="22" spans="1:18" ht="19.5" customHeight="1" thickTop="1" x14ac:dyDescent="0.2">
      <c r="A22" s="63" t="s">
        <v>27</v>
      </c>
      <c r="B22" s="55">
        <v>19</v>
      </c>
      <c r="C22" s="8" t="s">
        <v>28</v>
      </c>
      <c r="D22" s="6">
        <f>((B$22/100)*(E22/100))*100</f>
        <v>8.5500000000000007</v>
      </c>
      <c r="E22" s="27">
        <v>45</v>
      </c>
      <c r="F22" s="8">
        <v>5</v>
      </c>
      <c r="G22" s="9">
        <f>$D22*F22</f>
        <v>42.75</v>
      </c>
      <c r="H22" s="8">
        <v>2</v>
      </c>
      <c r="I22" s="9">
        <f>$D22*H22</f>
        <v>17.100000000000001</v>
      </c>
      <c r="J22" s="45">
        <v>4</v>
      </c>
      <c r="K22" s="42">
        <f>$D22*J22</f>
        <v>34.200000000000003</v>
      </c>
    </row>
    <row r="23" spans="1:18" ht="16.5" customHeight="1" x14ac:dyDescent="0.2">
      <c r="A23" s="64"/>
      <c r="B23" s="56"/>
      <c r="C23" s="11" t="s">
        <v>29</v>
      </c>
      <c r="D23" s="6">
        <f>((B$22/100)*(E23/100))*100</f>
        <v>4.75</v>
      </c>
      <c r="E23" s="27">
        <v>25</v>
      </c>
      <c r="F23" s="11">
        <v>4</v>
      </c>
      <c r="G23" s="12">
        <f>$D23*F23</f>
        <v>19</v>
      </c>
      <c r="H23" s="11">
        <v>3</v>
      </c>
      <c r="I23" s="12">
        <f>$D23*H23</f>
        <v>14.25</v>
      </c>
      <c r="J23" s="5">
        <v>4</v>
      </c>
      <c r="K23" s="12">
        <f>$D23*J23</f>
        <v>19</v>
      </c>
    </row>
    <row r="24" spans="1:18" ht="16.5" customHeight="1" thickBot="1" x14ac:dyDescent="0.25">
      <c r="A24" s="64"/>
      <c r="B24" s="56"/>
      <c r="C24" s="28" t="s">
        <v>30</v>
      </c>
      <c r="D24" s="6">
        <f>((B$22/100)*(E24/100))*100</f>
        <v>5.6999999999999993</v>
      </c>
      <c r="E24" s="29">
        <v>30</v>
      </c>
      <c r="F24" s="15">
        <v>5</v>
      </c>
      <c r="G24" s="16">
        <f>$D24*F24</f>
        <v>28.499999999999996</v>
      </c>
      <c r="H24" s="15">
        <v>3</v>
      </c>
      <c r="I24" s="16">
        <f>$D24*H24</f>
        <v>17.099999999999998</v>
      </c>
      <c r="J24" s="13">
        <v>3</v>
      </c>
      <c r="K24" s="43">
        <f>$D24*J24</f>
        <v>17.099999999999998</v>
      </c>
    </row>
    <row r="25" spans="1:18" ht="16.5" customHeight="1" thickTop="1" thickBot="1" x14ac:dyDescent="0.25">
      <c r="A25" s="65"/>
      <c r="B25" s="57"/>
      <c r="C25" s="17" t="s">
        <v>34</v>
      </c>
      <c r="D25" s="18">
        <f t="shared" ref="D25" si="24">SUM(D22:D24)</f>
        <v>19</v>
      </c>
      <c r="E25" s="19">
        <f>SUM(E22:E24)</f>
        <v>100</v>
      </c>
      <c r="F25" s="20">
        <f t="shared" ref="F25" si="25">SUM(F22:F24)</f>
        <v>14</v>
      </c>
      <c r="G25" s="21">
        <f t="shared" ref="G25" si="26">SUM(G22:G24)</f>
        <v>90.25</v>
      </c>
      <c r="H25" s="20">
        <f t="shared" ref="H25" si="27">SUM(H22:H24)</f>
        <v>8</v>
      </c>
      <c r="I25" s="21">
        <f t="shared" ref="I25" si="28">SUM(I22:I24)</f>
        <v>48.45</v>
      </c>
      <c r="J25" s="17">
        <f t="shared" ref="J25" si="29">SUM(J22:J24)</f>
        <v>11</v>
      </c>
      <c r="K25" s="44">
        <f t="shared" ref="K25" si="30">SUM(K22:K24)</f>
        <v>70.3</v>
      </c>
    </row>
    <row r="26" spans="1:18" ht="18.75" customHeight="1" thickTop="1" thickBot="1" x14ac:dyDescent="0.35">
      <c r="A26" s="30" t="s">
        <v>31</v>
      </c>
      <c r="B26" s="31">
        <f>SUM(B3:B25)</f>
        <v>100</v>
      </c>
      <c r="C26" s="32"/>
      <c r="D26" s="33">
        <f>SUM(D25,D21,D17,,D13,D9,D6)</f>
        <v>100</v>
      </c>
      <c r="E26" s="34"/>
      <c r="F26" s="35">
        <f>SUM(F25,F21,F17,F13,F9,F6)</f>
        <v>61</v>
      </c>
      <c r="G26" s="35">
        <f t="shared" ref="G26:K26" si="31">SUM(G25,G21,G17,G13,G9,G6)</f>
        <v>346.58</v>
      </c>
      <c r="H26" s="35">
        <f t="shared" si="31"/>
        <v>45</v>
      </c>
      <c r="I26" s="48">
        <f t="shared" si="31"/>
        <v>257.54000000000002</v>
      </c>
      <c r="J26" s="46">
        <f t="shared" si="31"/>
        <v>67</v>
      </c>
      <c r="K26" s="41">
        <f t="shared" si="31"/>
        <v>380.55</v>
      </c>
    </row>
    <row r="27" spans="1:18" ht="16.5" customHeight="1" thickTop="1" thickBot="1" x14ac:dyDescent="0.25">
      <c r="A27" s="50" t="s">
        <v>32</v>
      </c>
      <c r="B27" s="36"/>
      <c r="C27" s="37"/>
      <c r="D27" s="38"/>
      <c r="E27" s="39" t="s">
        <v>33</v>
      </c>
      <c r="F27" s="51">
        <f>1+IF(I26&gt;G26,1,0)+IF(M30&gt;G26,1,0)+IF(K26&gt;G26,1,0)</f>
        <v>2</v>
      </c>
      <c r="G27" s="52"/>
      <c r="H27" s="51">
        <f>1+IF(K26&gt;I26,1,0)+IF(G26&gt;I26,1,0)+IF(M30&gt;I26,1,0)</f>
        <v>3</v>
      </c>
      <c r="I27" s="53"/>
      <c r="J27" s="54">
        <f>1+IF(M30&gt;K26,1,0)+IF(G26&gt;K26,1,0)+IF(I26&gt;K26,1,0)</f>
        <v>1</v>
      </c>
      <c r="K27" s="52"/>
    </row>
    <row r="28" spans="1:18" ht="16.5" customHeight="1" thickTop="1" x14ac:dyDescent="0.2">
      <c r="A28" s="40"/>
      <c r="B28" s="40"/>
      <c r="C28" s="40"/>
      <c r="D28" s="40"/>
    </row>
    <row r="29" spans="1:18" ht="16.5" customHeight="1" x14ac:dyDescent="0.2">
      <c r="A29" s="40"/>
      <c r="B29" s="40"/>
      <c r="C29" s="40"/>
      <c r="D29" s="40"/>
    </row>
    <row r="30" spans="1:18" ht="22.5" customHeight="1" x14ac:dyDescent="0.2"/>
    <row r="31" spans="1:18" ht="26.25" customHeight="1" x14ac:dyDescent="0.2"/>
    <row r="32" spans="1:18" ht="4.5" customHeight="1" x14ac:dyDescent="0.2"/>
    <row r="33" ht="7.5" customHeight="1" x14ac:dyDescent="0.2"/>
  </sheetData>
  <mergeCells count="23">
    <mergeCell ref="A22:A25"/>
    <mergeCell ref="E1:E2"/>
    <mergeCell ref="B10:B13"/>
    <mergeCell ref="B7:B9"/>
    <mergeCell ref="F1:G1"/>
    <mergeCell ref="A18:A21"/>
    <mergeCell ref="B18:B21"/>
    <mergeCell ref="B14:B17"/>
    <mergeCell ref="J1:K1"/>
    <mergeCell ref="A3:A6"/>
    <mergeCell ref="D1:D2"/>
    <mergeCell ref="H1:I1"/>
    <mergeCell ref="A1:A2"/>
    <mergeCell ref="B3:B6"/>
    <mergeCell ref="A7:A9"/>
    <mergeCell ref="A10:A13"/>
    <mergeCell ref="A14:A17"/>
    <mergeCell ref="F27:G27"/>
    <mergeCell ref="H27:I27"/>
    <mergeCell ref="J27:K27"/>
    <mergeCell ref="B22:B25"/>
    <mergeCell ref="B1:B2"/>
    <mergeCell ref="C1:C2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8808CF52984040B987816AAA774D13" ma:contentTypeVersion="8" ma:contentTypeDescription="Ein neues Dokument erstellen." ma:contentTypeScope="" ma:versionID="dad82a5d1e09829d39ae01e89a9f4de9">
  <xsd:schema xmlns:xsd="http://www.w3.org/2001/XMLSchema" xmlns:xs="http://www.w3.org/2001/XMLSchema" xmlns:p="http://schemas.microsoft.com/office/2006/metadata/properties" xmlns:ns3="96baf148-0394-4110-8b73-6de8c89f3de6" targetNamespace="http://schemas.microsoft.com/office/2006/metadata/properties" ma:root="true" ma:fieldsID="130664f8bac5d18401831ccb17eb2518" ns3:_="">
    <xsd:import namespace="96baf148-0394-4110-8b73-6de8c89f3d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baf148-0394-4110-8b73-6de8c89f3d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D46F35-A267-42CF-9296-A820754A81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25C0643-786E-422A-B49D-963473CD37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9CC2E9-CA9D-4B7C-A38F-0064D07FF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baf148-0394-4110-8b73-6de8c89f3d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Nils</dc:creator>
  <cp:keywords/>
  <dc:description/>
  <cp:lastModifiedBy>Tobias Schrottwieser</cp:lastModifiedBy>
  <cp:revision/>
  <dcterms:created xsi:type="dcterms:W3CDTF">2018-11-16T12:38:36Z</dcterms:created>
  <dcterms:modified xsi:type="dcterms:W3CDTF">2019-10-23T22:32:16Z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0x010100258808CF52984040B987816AAA774D13</vt:lpwstr>
  </property>
</Properties>
</file>