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gmwien-my.sharepoint.com/personal/tschrottwieser_student_tgm_ac_at/Documents/Schule/Sem7/ITP/Local Admin/02_Machbarkeit/"/>
    </mc:Choice>
  </mc:AlternateContent>
  <xr:revisionPtr revIDLastSave="37" documentId="13_ncr:1_{867D3E3D-1DE1-4023-BEB2-6910DDC38700}" xr6:coauthVersionLast="45" xr6:coauthVersionMax="45" xr10:uidLastSave="{E28BD88A-A8E5-46D4-808D-48967AF744FE}"/>
  <bookViews>
    <workbookView xWindow="-120" yWindow="-120" windowWidth="29040" windowHeight="15840" xr2:uid="{BF7F7573-ABF8-46EA-9C5E-CD7C611072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1" l="1"/>
  <c r="H27" i="1"/>
  <c r="I27" i="1"/>
  <c r="J27" i="1"/>
  <c r="K27" i="1"/>
  <c r="L27" i="1"/>
  <c r="M27" i="1"/>
  <c r="F27" i="1"/>
  <c r="L26" i="1" l="1"/>
  <c r="J26" i="1"/>
  <c r="H26" i="1"/>
  <c r="F26" i="1"/>
  <c r="E26" i="1"/>
  <c r="D25" i="1"/>
  <c r="I25" i="1" s="1"/>
  <c r="D24" i="1"/>
  <c r="K24" i="1" s="1"/>
  <c r="D23" i="1"/>
  <c r="M23" i="1" s="1"/>
  <c r="I23" i="1" l="1"/>
  <c r="G25" i="1"/>
  <c r="G23" i="1"/>
  <c r="K23" i="1"/>
  <c r="K25" i="1"/>
  <c r="G24" i="1"/>
  <c r="M25" i="1"/>
  <c r="D26" i="1"/>
  <c r="M24" i="1"/>
  <c r="I24" i="1"/>
  <c r="D3" i="1"/>
  <c r="I3" i="1" s="1"/>
  <c r="D4" i="1"/>
  <c r="I4" i="1" s="1"/>
  <c r="D5" i="1"/>
  <c r="I5" i="1" s="1"/>
  <c r="M26" i="1" l="1"/>
  <c r="K4" i="1"/>
  <c r="G4" i="1"/>
  <c r="K26" i="1"/>
  <c r="I26" i="1"/>
  <c r="G26" i="1"/>
  <c r="G5" i="1"/>
  <c r="K5" i="1"/>
  <c r="G3" i="1"/>
  <c r="K3" i="1"/>
  <c r="H6" i="1"/>
  <c r="J6" i="1"/>
  <c r="L6" i="1"/>
  <c r="H10" i="1"/>
  <c r="J10" i="1"/>
  <c r="L10" i="1"/>
  <c r="H14" i="1"/>
  <c r="J14" i="1"/>
  <c r="L14" i="1"/>
  <c r="H18" i="1"/>
  <c r="J18" i="1"/>
  <c r="L18" i="1"/>
  <c r="H22" i="1"/>
  <c r="J22" i="1"/>
  <c r="L22" i="1"/>
  <c r="F10" i="1"/>
  <c r="F14" i="1"/>
  <c r="F18" i="1"/>
  <c r="F22" i="1"/>
  <c r="F6" i="1"/>
  <c r="E22" i="1"/>
  <c r="E18" i="1"/>
  <c r="E10" i="1"/>
  <c r="E14" i="1"/>
  <c r="D20" i="1"/>
  <c r="I20" i="1" s="1"/>
  <c r="D21" i="1"/>
  <c r="G21" i="1" s="1"/>
  <c r="D19" i="1"/>
  <c r="I19" i="1" s="1"/>
  <c r="D17" i="1"/>
  <c r="D16" i="1"/>
  <c r="M16" i="1" s="1"/>
  <c r="D15" i="1"/>
  <c r="K15" i="1" s="1"/>
  <c r="D13" i="1"/>
  <c r="M13" i="1" s="1"/>
  <c r="D12" i="1"/>
  <c r="G12" i="1" s="1"/>
  <c r="D11" i="1"/>
  <c r="I11" i="1" s="1"/>
  <c r="D9" i="1"/>
  <c r="G9" i="1" s="1"/>
  <c r="D8" i="1"/>
  <c r="M8" i="1" s="1"/>
  <c r="D7" i="1"/>
  <c r="M5" i="1"/>
  <c r="D6" i="1"/>
  <c r="E6" i="1"/>
  <c r="B27" i="1"/>
  <c r="K7" i="1" l="1"/>
  <c r="I7" i="1"/>
  <c r="G17" i="1"/>
  <c r="I17" i="1"/>
  <c r="M9" i="1"/>
  <c r="K16" i="1"/>
  <c r="I15" i="1"/>
  <c r="K17" i="1"/>
  <c r="I16" i="1"/>
  <c r="M17" i="1"/>
  <c r="M11" i="1"/>
  <c r="I12" i="1"/>
  <c r="K12" i="1"/>
  <c r="M12" i="1"/>
  <c r="K11" i="1"/>
  <c r="G7" i="1"/>
  <c r="M7" i="1"/>
  <c r="M10" i="1" s="1"/>
  <c r="K8" i="1"/>
  <c r="G13" i="1"/>
  <c r="M3" i="1"/>
  <c r="I8" i="1"/>
  <c r="K9" i="1"/>
  <c r="I13" i="1"/>
  <c r="G15" i="1"/>
  <c r="K6" i="1"/>
  <c r="M4" i="1"/>
  <c r="G8" i="1"/>
  <c r="I9" i="1"/>
  <c r="K13" i="1"/>
  <c r="G11" i="1"/>
  <c r="G16" i="1"/>
  <c r="M15" i="1"/>
  <c r="G20" i="1"/>
  <c r="M19" i="1"/>
  <c r="M20" i="1"/>
  <c r="M21" i="1"/>
  <c r="K21" i="1"/>
  <c r="I21" i="1"/>
  <c r="G19" i="1"/>
  <c r="K19" i="1"/>
  <c r="K20" i="1"/>
  <c r="I22" i="1"/>
  <c r="I6" i="1"/>
  <c r="G6" i="1"/>
  <c r="D22" i="1"/>
  <c r="D18" i="1"/>
  <c r="D14" i="1"/>
  <c r="D10" i="1"/>
  <c r="D27" i="1" l="1"/>
  <c r="M18" i="1"/>
  <c r="G14" i="1"/>
  <c r="K18" i="1"/>
  <c r="K14" i="1"/>
  <c r="G10" i="1"/>
  <c r="M14" i="1"/>
  <c r="I14" i="1"/>
  <c r="G22" i="1"/>
  <c r="I18" i="1"/>
  <c r="G18" i="1"/>
  <c r="I10" i="1"/>
  <c r="K10" i="1"/>
  <c r="M6" i="1"/>
  <c r="M22" i="1"/>
  <c r="K22" i="1"/>
  <c r="J28" i="1" l="1"/>
  <c r="L28" i="1"/>
  <c r="F28" i="1"/>
  <c r="H28" i="1"/>
</calcChain>
</file>

<file path=xl/sharedStrings.xml><?xml version="1.0" encoding="utf-8"?>
<sst xmlns="http://schemas.openxmlformats.org/spreadsheetml/2006/main" count="50" uniqueCount="38">
  <si>
    <t>Rang</t>
  </si>
  <si>
    <t>G*R</t>
  </si>
  <si>
    <t>Sicherheit</t>
  </si>
  <si>
    <t>Gewichtung</t>
  </si>
  <si>
    <t>Performance</t>
  </si>
  <si>
    <t>Geschwindigkeit</t>
  </si>
  <si>
    <t>Summe</t>
  </si>
  <si>
    <t>Teil Gewichtung</t>
  </si>
  <si>
    <t xml:space="preserve"> Der Rang ist eine bewertung von 0 bis 5 wobei 5 100% und 0 0% entspricht</t>
  </si>
  <si>
    <t>REIHUNG</t>
  </si>
  <si>
    <t>HTTP Basic Authentication</t>
  </si>
  <si>
    <t>API-Key</t>
  </si>
  <si>
    <t>HMAC</t>
  </si>
  <si>
    <t>OAuth</t>
  </si>
  <si>
    <t>Erfahrung</t>
  </si>
  <si>
    <t>Aktualität</t>
  </si>
  <si>
    <t>Komplexität</t>
  </si>
  <si>
    <t>Theoretisches Wissen</t>
  </si>
  <si>
    <t>Praktische Erfahrung</t>
  </si>
  <si>
    <t>Akzeptanz</t>
  </si>
  <si>
    <t>Erscheinungsjahr</t>
  </si>
  <si>
    <t>Implementierung</t>
  </si>
  <si>
    <t>Technischer Aufbau</t>
  </si>
  <si>
    <t>Sicherheit vor Dritten</t>
  </si>
  <si>
    <t>Validierung</t>
  </si>
  <si>
    <t>Entspricht modernen Anforderungen</t>
  </si>
  <si>
    <t>Marktanteil</t>
  </si>
  <si>
    <t>Ausfallsicherheit</t>
  </si>
  <si>
    <t>Entwicklung</t>
  </si>
  <si>
    <t>Implementierungsdauer</t>
  </si>
  <si>
    <t>Sprach-Support</t>
  </si>
  <si>
    <t>Auth-Prozess für Clients</t>
  </si>
  <si>
    <t>Authentifications Modell</t>
  </si>
  <si>
    <t>Gesamt</t>
  </si>
  <si>
    <t>Keine Schwachstellen</t>
  </si>
  <si>
    <t>Verfügbare Softwarebibliotheken</t>
  </si>
  <si>
    <t>Geringer Verwaltungsaufwand</t>
  </si>
  <si>
    <t>Teilkriterien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</si>
</sst>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7F7F7F"/>
      </right>
      <top style="thin">
        <color indexed="64"/>
      </top>
      <bottom style="thick">
        <color indexed="64"/>
      </bottom>
      <diagonal/>
    </border>
    <border>
      <left style="thin">
        <color rgb="FF7F7F7F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0" fillId="0" borderId="35" xfId="0" applyBorder="1"/>
    <xf numFmtId="0" fontId="3" fillId="0" borderId="0" xfId="3" applyBorder="1" applyAlignment="1"/>
    <xf numFmtId="0" fontId="7" fillId="0" borderId="24" xfId="0" applyFont="1" applyBorder="1"/>
    <xf numFmtId="0" fontId="7" fillId="0" borderId="19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38" xfId="0" applyFont="1" applyBorder="1"/>
    <xf numFmtId="0" fontId="7" fillId="0" borderId="26" xfId="0" applyFont="1" applyBorder="1"/>
    <xf numFmtId="0" fontId="7" fillId="0" borderId="15" xfId="0" applyFont="1" applyBorder="1"/>
    <xf numFmtId="0" fontId="7" fillId="0" borderId="34" xfId="0" applyFont="1" applyBorder="1"/>
    <xf numFmtId="0" fontId="7" fillId="0" borderId="4" xfId="0" applyFont="1" applyBorder="1"/>
    <xf numFmtId="0" fontId="7" fillId="0" borderId="18" xfId="0" applyFont="1" applyBorder="1"/>
    <xf numFmtId="0" fontId="7" fillId="0" borderId="10" xfId="0" applyFont="1" applyBorder="1"/>
    <xf numFmtId="0" fontId="7" fillId="0" borderId="5" xfId="0" applyFont="1" applyBorder="1"/>
    <xf numFmtId="0" fontId="7" fillId="0" borderId="39" xfId="0" applyFont="1" applyBorder="1"/>
    <xf numFmtId="0" fontId="7" fillId="0" borderId="8" xfId="0" applyFont="1" applyBorder="1"/>
    <xf numFmtId="0" fontId="7" fillId="0" borderId="32" xfId="0" applyFont="1" applyBorder="1"/>
    <xf numFmtId="0" fontId="7" fillId="0" borderId="3" xfId="0" applyFont="1" applyBorder="1"/>
    <xf numFmtId="0" fontId="7" fillId="0" borderId="37" xfId="0" applyFont="1" applyBorder="1"/>
    <xf numFmtId="0" fontId="7" fillId="0" borderId="0" xfId="0" applyFont="1" applyFill="1" applyBorder="1"/>
    <xf numFmtId="0" fontId="7" fillId="0" borderId="2" xfId="0" applyFont="1" applyBorder="1"/>
    <xf numFmtId="0" fontId="9" fillId="4" borderId="23" xfId="1" applyFont="1" applyFill="1" applyBorder="1"/>
    <xf numFmtId="0" fontId="9" fillId="4" borderId="36" xfId="1" applyFont="1" applyFill="1" applyBorder="1"/>
    <xf numFmtId="0" fontId="9" fillId="4" borderId="40" xfId="1" applyFont="1" applyFill="1" applyBorder="1"/>
    <xf numFmtId="0" fontId="9" fillId="4" borderId="17" xfId="1" applyFont="1" applyFill="1" applyBorder="1"/>
    <xf numFmtId="0" fontId="9" fillId="4" borderId="22" xfId="1" applyFont="1" applyFill="1" applyBorder="1"/>
    <xf numFmtId="0" fontId="10" fillId="5" borderId="11" xfId="2" applyFont="1" applyFill="1" applyBorder="1"/>
    <xf numFmtId="0" fontId="11" fillId="5" borderId="28" xfId="2" applyFont="1" applyFill="1" applyBorder="1"/>
    <xf numFmtId="0" fontId="9" fillId="5" borderId="11" xfId="0" applyFont="1" applyFill="1" applyBorder="1"/>
    <xf numFmtId="0" fontId="11" fillId="5" borderId="11" xfId="2" applyFont="1" applyFill="1" applyBorder="1"/>
    <xf numFmtId="0" fontId="9" fillId="5" borderId="0" xfId="0" applyFont="1" applyFill="1"/>
    <xf numFmtId="0" fontId="11" fillId="5" borderId="12" xfId="2" applyFont="1" applyFill="1" applyBorder="1"/>
    <xf numFmtId="0" fontId="9" fillId="5" borderId="11" xfId="3" applyFont="1" applyFill="1" applyBorder="1" applyAlignment="1"/>
    <xf numFmtId="0" fontId="12" fillId="5" borderId="11" xfId="3" applyFont="1" applyFill="1" applyBorder="1" applyAlignment="1"/>
    <xf numFmtId="0" fontId="12" fillId="5" borderId="43" xfId="3" applyFont="1" applyFill="1" applyBorder="1" applyAlignment="1"/>
    <xf numFmtId="0" fontId="12" fillId="5" borderId="22" xfId="3" applyFont="1" applyFill="1" applyBorder="1" applyAlignment="1"/>
    <xf numFmtId="0" fontId="9" fillId="5" borderId="11" xfId="2" applyFont="1" applyFill="1" applyBorder="1"/>
    <xf numFmtId="0" fontId="7" fillId="0" borderId="2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5" borderId="41" xfId="2" applyFont="1" applyFill="1" applyBorder="1" applyAlignment="1">
      <alignment horizontal="center"/>
    </xf>
    <xf numFmtId="0" fontId="9" fillId="5" borderId="42" xfId="2" applyFont="1" applyFill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</cellXfs>
  <cellStyles count="4">
    <cellStyle name="Eingabe" xfId="2" builtinId="20"/>
    <cellStyle name="Erklärender Text" xfId="3" builtinId="53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200-8938-472C-A560-FF203DBB4E7A}">
  <dimension ref="A1:R38"/>
  <sheetViews>
    <sheetView tabSelected="1" zoomScale="80" zoomScaleNormal="70" workbookViewId="0">
      <selection activeCell="C1" sqref="C1:C2"/>
    </sheetView>
  </sheetViews>
  <sheetFormatPr baseColWidth="10" defaultRowHeight="15" x14ac:dyDescent="0.25"/>
  <cols>
    <col min="1" max="1" width="53.5703125" customWidth="1"/>
    <col min="2" max="2" width="17.28515625" customWidth="1"/>
    <col min="3" max="3" width="46.140625" customWidth="1"/>
    <col min="4" max="4" width="17.140625" customWidth="1"/>
    <col min="5" max="5" width="22.42578125" customWidth="1"/>
    <col min="6" max="6" width="20.140625" customWidth="1"/>
    <col min="7" max="7" width="18.7109375" customWidth="1"/>
    <col min="8" max="13" width="14" bestFit="1" customWidth="1"/>
  </cols>
  <sheetData>
    <row r="1" spans="1:15" ht="17.25" thickTop="1" thickBot="1" x14ac:dyDescent="0.3">
      <c r="A1" s="63" t="s">
        <v>32</v>
      </c>
      <c r="B1" s="55" t="s">
        <v>3</v>
      </c>
      <c r="C1" s="56" t="s">
        <v>37</v>
      </c>
      <c r="D1" s="59" t="s">
        <v>3</v>
      </c>
      <c r="E1" s="61" t="s">
        <v>7</v>
      </c>
      <c r="F1" s="57" t="s">
        <v>10</v>
      </c>
      <c r="G1" s="58"/>
      <c r="H1" s="57" t="s">
        <v>11</v>
      </c>
      <c r="I1" s="58"/>
      <c r="J1" s="57" t="s">
        <v>12</v>
      </c>
      <c r="K1" s="58"/>
      <c r="L1" s="57" t="s">
        <v>13</v>
      </c>
      <c r="M1" s="58"/>
      <c r="N1" s="53"/>
      <c r="O1" s="54"/>
    </row>
    <row r="2" spans="1:15" ht="16.5" thickTop="1" thickBot="1" x14ac:dyDescent="0.3">
      <c r="A2" s="63"/>
      <c r="B2" s="55"/>
      <c r="C2" s="56"/>
      <c r="D2" s="60"/>
      <c r="E2" s="62"/>
      <c r="F2" s="39" t="s">
        <v>0</v>
      </c>
      <c r="G2" s="40" t="s">
        <v>1</v>
      </c>
      <c r="H2" s="41" t="s">
        <v>0</v>
      </c>
      <c r="I2" s="42" t="s">
        <v>1</v>
      </c>
      <c r="J2" s="41" t="s">
        <v>0</v>
      </c>
      <c r="K2" s="42" t="s">
        <v>1</v>
      </c>
      <c r="L2" s="41" t="s">
        <v>0</v>
      </c>
      <c r="M2" s="40" t="s">
        <v>1</v>
      </c>
    </row>
    <row r="3" spans="1:15" ht="15" customHeight="1" thickTop="1" thickBot="1" x14ac:dyDescent="0.3">
      <c r="A3" s="51" t="s">
        <v>2</v>
      </c>
      <c r="B3" s="52">
        <v>25</v>
      </c>
      <c r="C3" s="6" t="s">
        <v>34</v>
      </c>
      <c r="D3" s="7">
        <f>((B$3/100)*(E3/100))*100</f>
        <v>8.25</v>
      </c>
      <c r="E3" s="8">
        <v>33</v>
      </c>
      <c r="F3" s="9">
        <v>2</v>
      </c>
      <c r="G3" s="10">
        <f>$D3*F3</f>
        <v>16.5</v>
      </c>
      <c r="H3" s="9">
        <v>4</v>
      </c>
      <c r="I3" s="10">
        <f>$D3*H3</f>
        <v>33</v>
      </c>
      <c r="J3" s="11">
        <v>3</v>
      </c>
      <c r="K3" s="10">
        <f>$D3*J3</f>
        <v>24.75</v>
      </c>
      <c r="L3" s="9">
        <v>4</v>
      </c>
      <c r="M3" s="10">
        <f>$D3*L3</f>
        <v>33</v>
      </c>
    </row>
    <row r="4" spans="1:15" ht="15" customHeight="1" thickTop="1" thickBot="1" x14ac:dyDescent="0.3">
      <c r="A4" s="49"/>
      <c r="B4" s="52"/>
      <c r="C4" s="6" t="s">
        <v>23</v>
      </c>
      <c r="D4" s="7">
        <f t="shared" ref="D4:D5" si="0">((B$3/100)*(E4/100))*100</f>
        <v>8.25</v>
      </c>
      <c r="E4" s="12">
        <v>33</v>
      </c>
      <c r="F4" s="13">
        <v>2</v>
      </c>
      <c r="G4" s="14">
        <f>$D4*F4</f>
        <v>16.5</v>
      </c>
      <c r="H4" s="13">
        <v>3</v>
      </c>
      <c r="I4" s="14">
        <f>$D4*H4</f>
        <v>24.75</v>
      </c>
      <c r="J4" s="6">
        <v>4</v>
      </c>
      <c r="K4" s="14">
        <f>$D4*J4</f>
        <v>33</v>
      </c>
      <c r="L4" s="13">
        <v>4</v>
      </c>
      <c r="M4" s="14">
        <f>$D4*L4</f>
        <v>33</v>
      </c>
    </row>
    <row r="5" spans="1:15" ht="15" customHeight="1" thickTop="1" thickBot="1" x14ac:dyDescent="0.3">
      <c r="A5" s="49"/>
      <c r="B5" s="52"/>
      <c r="C5" s="15" t="s">
        <v>24</v>
      </c>
      <c r="D5" s="7">
        <f t="shared" si="0"/>
        <v>8.5</v>
      </c>
      <c r="E5" s="16">
        <v>34</v>
      </c>
      <c r="F5" s="4">
        <v>2</v>
      </c>
      <c r="G5" s="17">
        <f>$D5*F5</f>
        <v>17</v>
      </c>
      <c r="H5" s="4">
        <v>3</v>
      </c>
      <c r="I5" s="17">
        <f>$D5*H5</f>
        <v>25.5</v>
      </c>
      <c r="J5" s="15">
        <v>4</v>
      </c>
      <c r="K5" s="17">
        <f>$D5*J5</f>
        <v>34</v>
      </c>
      <c r="L5" s="4">
        <v>4</v>
      </c>
      <c r="M5" s="17">
        <f>$D5*L5</f>
        <v>34</v>
      </c>
    </row>
    <row r="6" spans="1:15" ht="15" customHeight="1" thickTop="1" thickBot="1" x14ac:dyDescent="0.3">
      <c r="A6" s="50"/>
      <c r="B6" s="52"/>
      <c r="C6" s="23" t="s">
        <v>33</v>
      </c>
      <c r="D6" s="24">
        <f>SUM(D3:D5)</f>
        <v>25</v>
      </c>
      <c r="E6" s="25">
        <f>SUM(E3:E5)</f>
        <v>100</v>
      </c>
      <c r="F6" s="26">
        <f>SUM(F3:F5)</f>
        <v>6</v>
      </c>
      <c r="G6" s="27">
        <f>SUM(G3:G5)</f>
        <v>50</v>
      </c>
      <c r="H6" s="26">
        <f t="shared" ref="H6:M6" si="1">SUM(H3:H5)</f>
        <v>10</v>
      </c>
      <c r="I6" s="27">
        <f>SUM(I3:I5)</f>
        <v>83.25</v>
      </c>
      <c r="J6" s="23">
        <f t="shared" si="1"/>
        <v>11</v>
      </c>
      <c r="K6" s="24">
        <f t="shared" si="1"/>
        <v>91.75</v>
      </c>
      <c r="L6" s="26">
        <f t="shared" si="1"/>
        <v>12</v>
      </c>
      <c r="M6" s="27">
        <f t="shared" si="1"/>
        <v>100</v>
      </c>
    </row>
    <row r="7" spans="1:15" ht="15" customHeight="1" thickTop="1" thickBot="1" x14ac:dyDescent="0.3">
      <c r="A7" s="48" t="s">
        <v>4</v>
      </c>
      <c r="B7" s="52">
        <v>15</v>
      </c>
      <c r="C7" s="6" t="s">
        <v>5</v>
      </c>
      <c r="D7" s="18">
        <f>((B$7/100)*(E7/100))*100</f>
        <v>6.75</v>
      </c>
      <c r="E7" s="7">
        <v>45</v>
      </c>
      <c r="F7" s="9">
        <v>3</v>
      </c>
      <c r="G7" s="10">
        <f>$D7*F7</f>
        <v>20.25</v>
      </c>
      <c r="H7" s="9">
        <v>4</v>
      </c>
      <c r="I7" s="10">
        <f>$D7*H7</f>
        <v>27</v>
      </c>
      <c r="J7" s="11">
        <v>4</v>
      </c>
      <c r="K7" s="10">
        <f>$D7*J7</f>
        <v>27</v>
      </c>
      <c r="L7" s="9">
        <v>3</v>
      </c>
      <c r="M7" s="10">
        <f>$D7*L7</f>
        <v>20.25</v>
      </c>
    </row>
    <row r="8" spans="1:15" ht="15" customHeight="1" thickTop="1" thickBot="1" x14ac:dyDescent="0.3">
      <c r="A8" s="49"/>
      <c r="B8" s="52"/>
      <c r="C8" s="6" t="s">
        <v>36</v>
      </c>
      <c r="D8" s="19">
        <f>((B$7/100)*(E8/100))*100</f>
        <v>6.75</v>
      </c>
      <c r="E8" s="7">
        <v>45</v>
      </c>
      <c r="F8" s="13">
        <v>5</v>
      </c>
      <c r="G8" s="14">
        <f>$D8*F8</f>
        <v>33.75</v>
      </c>
      <c r="H8" s="13">
        <v>3</v>
      </c>
      <c r="I8" s="14">
        <f>$D8*H8</f>
        <v>20.25</v>
      </c>
      <c r="J8" s="6">
        <v>3</v>
      </c>
      <c r="K8" s="14">
        <f>$D8*J8</f>
        <v>20.25</v>
      </c>
      <c r="L8" s="13">
        <v>2</v>
      </c>
      <c r="M8" s="14">
        <f>$D8*L8</f>
        <v>13.5</v>
      </c>
    </row>
    <row r="9" spans="1:15" ht="15" customHeight="1" thickTop="1" thickBot="1" x14ac:dyDescent="0.3">
      <c r="A9" s="49"/>
      <c r="B9" s="52"/>
      <c r="C9" s="15" t="s">
        <v>27</v>
      </c>
      <c r="D9" s="20">
        <f>((B$7/100)*(E9/100))*100</f>
        <v>1.5</v>
      </c>
      <c r="E9" s="21">
        <v>10</v>
      </c>
      <c r="F9" s="4">
        <v>4</v>
      </c>
      <c r="G9" s="17">
        <f>$D9*F9</f>
        <v>6</v>
      </c>
      <c r="H9" s="4">
        <v>4</v>
      </c>
      <c r="I9" s="17">
        <f>$D9*H9</f>
        <v>6</v>
      </c>
      <c r="J9" s="15">
        <v>4</v>
      </c>
      <c r="K9" s="17">
        <f>$D9*J9</f>
        <v>6</v>
      </c>
      <c r="L9" s="4">
        <v>3</v>
      </c>
      <c r="M9" s="17">
        <f>$D9*L9</f>
        <v>4.5</v>
      </c>
    </row>
    <row r="10" spans="1:15" ht="15" customHeight="1" thickTop="1" thickBot="1" x14ac:dyDescent="0.3">
      <c r="A10" s="50"/>
      <c r="B10" s="52"/>
      <c r="C10" s="23" t="s">
        <v>33</v>
      </c>
      <c r="D10" s="24">
        <f t="shared" ref="D10" si="2">SUM(D7:D9)</f>
        <v>15</v>
      </c>
      <c r="E10" s="25">
        <f>SUM(E7:E9)</f>
        <v>100</v>
      </c>
      <c r="F10" s="26">
        <f t="shared" ref="F10" si="3">SUM(F7:F9)</f>
        <v>12</v>
      </c>
      <c r="G10" s="27">
        <f t="shared" ref="G10" si="4">SUM(G7:G9)</f>
        <v>60</v>
      </c>
      <c r="H10" s="26">
        <f t="shared" ref="H10" si="5">SUM(H7:H9)</f>
        <v>11</v>
      </c>
      <c r="I10" s="27">
        <f>SUM(I7:I9)</f>
        <v>53.25</v>
      </c>
      <c r="J10" s="23">
        <f t="shared" ref="J10" si="6">SUM(J7:J9)</f>
        <v>11</v>
      </c>
      <c r="K10" s="24">
        <f t="shared" ref="K10" si="7">SUM(K7:K9)</f>
        <v>53.25</v>
      </c>
      <c r="L10" s="26">
        <f t="shared" ref="L10" si="8">SUM(L7:L9)</f>
        <v>8</v>
      </c>
      <c r="M10" s="27">
        <f t="shared" ref="M10" si="9">SUM(M7:M9)</f>
        <v>38.25</v>
      </c>
    </row>
    <row r="11" spans="1:15" ht="18.75" customHeight="1" thickTop="1" x14ac:dyDescent="0.25">
      <c r="A11" s="48" t="s">
        <v>14</v>
      </c>
      <c r="B11" s="43">
        <v>15</v>
      </c>
      <c r="C11" s="6" t="s">
        <v>17</v>
      </c>
      <c r="D11" s="18">
        <f>((B$11/100)*(E11/100))*100</f>
        <v>6</v>
      </c>
      <c r="E11" s="7">
        <v>40</v>
      </c>
      <c r="F11" s="9">
        <v>3</v>
      </c>
      <c r="G11" s="10">
        <f>$D11*F11</f>
        <v>18</v>
      </c>
      <c r="H11" s="9">
        <v>4</v>
      </c>
      <c r="I11" s="10">
        <f>$D11*H11</f>
        <v>24</v>
      </c>
      <c r="J11" s="11">
        <v>2</v>
      </c>
      <c r="K11" s="10">
        <f>$D11*J11</f>
        <v>12</v>
      </c>
      <c r="L11" s="9">
        <v>2</v>
      </c>
      <c r="M11" s="10">
        <f>$D11*L11</f>
        <v>12</v>
      </c>
    </row>
    <row r="12" spans="1:15" ht="18.75" customHeight="1" x14ac:dyDescent="0.25">
      <c r="A12" s="49"/>
      <c r="B12" s="44"/>
      <c r="C12" s="6" t="s">
        <v>18</v>
      </c>
      <c r="D12" s="19">
        <f>((B$11/100)*(E12/100))*100</f>
        <v>6</v>
      </c>
      <c r="E12" s="7">
        <v>40</v>
      </c>
      <c r="F12" s="13">
        <v>3</v>
      </c>
      <c r="G12" s="14">
        <f>$D12*F12</f>
        <v>18</v>
      </c>
      <c r="H12" s="13">
        <v>4</v>
      </c>
      <c r="I12" s="14">
        <f>$D12*H12</f>
        <v>24</v>
      </c>
      <c r="J12" s="6">
        <v>3</v>
      </c>
      <c r="K12" s="14">
        <f>$D12*J12</f>
        <v>18</v>
      </c>
      <c r="L12" s="13">
        <v>3</v>
      </c>
      <c r="M12" s="14">
        <f>$D12*L12</f>
        <v>18</v>
      </c>
    </row>
    <row r="13" spans="1:15" ht="18.75" customHeight="1" thickBot="1" x14ac:dyDescent="0.3">
      <c r="A13" s="49"/>
      <c r="B13" s="44"/>
      <c r="C13" s="15" t="s">
        <v>19</v>
      </c>
      <c r="D13" s="20">
        <f>((B$11/100)*(E13/100))*100</f>
        <v>3</v>
      </c>
      <c r="E13" s="21">
        <v>20</v>
      </c>
      <c r="F13" s="4">
        <v>0</v>
      </c>
      <c r="G13" s="17">
        <f>$D13*F13</f>
        <v>0</v>
      </c>
      <c r="H13" s="4">
        <v>5</v>
      </c>
      <c r="I13" s="17">
        <f>$D13*H13</f>
        <v>15</v>
      </c>
      <c r="J13" s="15">
        <v>4</v>
      </c>
      <c r="K13" s="17">
        <f>$D13*J13</f>
        <v>12</v>
      </c>
      <c r="L13" s="4">
        <v>2</v>
      </c>
      <c r="M13" s="17">
        <f>$D13*L13</f>
        <v>6</v>
      </c>
    </row>
    <row r="14" spans="1:15" ht="18.75" customHeight="1" thickTop="1" thickBot="1" x14ac:dyDescent="0.3">
      <c r="A14" s="50"/>
      <c r="B14" s="45"/>
      <c r="C14" s="23" t="s">
        <v>33</v>
      </c>
      <c r="D14" s="24">
        <f t="shared" ref="D14" si="10">SUM(D11:D13)</f>
        <v>15</v>
      </c>
      <c r="E14" s="25">
        <f>SUM(E11:E13)</f>
        <v>100</v>
      </c>
      <c r="F14" s="26">
        <f t="shared" ref="F14" si="11">SUM(F11:F13)</f>
        <v>6</v>
      </c>
      <c r="G14" s="27">
        <f t="shared" ref="G14" si="12">SUM(G11:G13)</f>
        <v>36</v>
      </c>
      <c r="H14" s="26">
        <f t="shared" ref="H14" si="13">SUM(H11:H13)</f>
        <v>13</v>
      </c>
      <c r="I14" s="27">
        <f t="shared" ref="I14" si="14">SUM(I11:I13)</f>
        <v>63</v>
      </c>
      <c r="J14" s="23">
        <f t="shared" ref="J14" si="15">SUM(J11:J13)</f>
        <v>9</v>
      </c>
      <c r="K14" s="24">
        <f t="shared" ref="K14" si="16">SUM(K11:K13)</f>
        <v>42</v>
      </c>
      <c r="L14" s="26">
        <f t="shared" ref="L14" si="17">SUM(L11:L13)</f>
        <v>7</v>
      </c>
      <c r="M14" s="27">
        <f t="shared" ref="M14" si="18">SUM(M11:M13)</f>
        <v>36</v>
      </c>
    </row>
    <row r="15" spans="1:15" ht="18.75" customHeight="1" thickTop="1" x14ac:dyDescent="0.25">
      <c r="A15" s="51" t="s">
        <v>15</v>
      </c>
      <c r="B15" s="43">
        <v>15</v>
      </c>
      <c r="C15" s="11" t="s">
        <v>20</v>
      </c>
      <c r="D15" s="18">
        <f>((B$15/100)*(E15/100))*100</f>
        <v>1.5</v>
      </c>
      <c r="E15" s="7">
        <v>10</v>
      </c>
      <c r="F15" s="9">
        <v>3</v>
      </c>
      <c r="G15" s="10">
        <f>$D15*F15</f>
        <v>4.5</v>
      </c>
      <c r="H15" s="9">
        <v>4</v>
      </c>
      <c r="I15" s="10">
        <f>$D15*H15</f>
        <v>6</v>
      </c>
      <c r="J15" s="11">
        <v>2</v>
      </c>
      <c r="K15" s="10">
        <f>$D15*J15</f>
        <v>3</v>
      </c>
      <c r="L15" s="9">
        <v>5</v>
      </c>
      <c r="M15" s="10">
        <f>$D15*L15</f>
        <v>7.5</v>
      </c>
    </row>
    <row r="16" spans="1:15" ht="18.75" customHeight="1" x14ac:dyDescent="0.25">
      <c r="A16" s="49"/>
      <c r="B16" s="44"/>
      <c r="C16" s="6" t="s">
        <v>25</v>
      </c>
      <c r="D16" s="19">
        <f>((B$15/100)*(E16/100))*100</f>
        <v>10.5</v>
      </c>
      <c r="E16" s="7">
        <v>70</v>
      </c>
      <c r="F16" s="13">
        <v>0</v>
      </c>
      <c r="G16" s="14">
        <f>$D16*F16</f>
        <v>0</v>
      </c>
      <c r="H16" s="13">
        <v>3</v>
      </c>
      <c r="I16" s="14">
        <f>$D16*H16</f>
        <v>31.5</v>
      </c>
      <c r="J16" s="6">
        <v>4</v>
      </c>
      <c r="K16" s="14">
        <f>$D16*J16</f>
        <v>42</v>
      </c>
      <c r="L16" s="13">
        <v>5</v>
      </c>
      <c r="M16" s="14">
        <f>$D16*L16</f>
        <v>52.5</v>
      </c>
    </row>
    <row r="17" spans="1:18" ht="18.75" customHeight="1" thickBot="1" x14ac:dyDescent="0.3">
      <c r="A17" s="49"/>
      <c r="B17" s="44"/>
      <c r="C17" s="5" t="s">
        <v>26</v>
      </c>
      <c r="D17" s="20">
        <f>((B$15/100)*(E17/100))*100</f>
        <v>3</v>
      </c>
      <c r="E17" s="21">
        <v>20</v>
      </c>
      <c r="F17" s="4">
        <v>0</v>
      </c>
      <c r="G17" s="17">
        <f>$D17*F17</f>
        <v>0</v>
      </c>
      <c r="H17" s="4">
        <v>4</v>
      </c>
      <c r="I17" s="17">
        <f>$D17*H17</f>
        <v>12</v>
      </c>
      <c r="J17" s="15">
        <v>3</v>
      </c>
      <c r="K17" s="17">
        <f>$D17*J17</f>
        <v>9</v>
      </c>
      <c r="L17" s="4">
        <v>3</v>
      </c>
      <c r="M17" s="17">
        <f>$D17*L17</f>
        <v>9</v>
      </c>
    </row>
    <row r="18" spans="1:18" ht="18.75" customHeight="1" thickTop="1" thickBot="1" x14ac:dyDescent="0.3">
      <c r="A18" s="50"/>
      <c r="B18" s="45"/>
      <c r="C18" s="23" t="s">
        <v>33</v>
      </c>
      <c r="D18" s="24">
        <f t="shared" ref="D18" si="19">SUM(D15:D17)</f>
        <v>15</v>
      </c>
      <c r="E18" s="25">
        <f>SUM(E15:E17)</f>
        <v>100</v>
      </c>
      <c r="F18" s="26">
        <f t="shared" ref="F18" si="20">SUM(F15:F17)</f>
        <v>3</v>
      </c>
      <c r="G18" s="27">
        <f t="shared" ref="G18" si="21">SUM(G15:G17)</f>
        <v>4.5</v>
      </c>
      <c r="H18" s="26">
        <f t="shared" ref="H18" si="22">SUM(H15:H17)</f>
        <v>11</v>
      </c>
      <c r="I18" s="27">
        <f t="shared" ref="I18" si="23">SUM(I15:I17)</f>
        <v>49.5</v>
      </c>
      <c r="J18" s="23">
        <f t="shared" ref="J18" si="24">SUM(J15:J17)</f>
        <v>9</v>
      </c>
      <c r="K18" s="24">
        <f t="shared" ref="K18" si="25">SUM(K15:K17)</f>
        <v>54</v>
      </c>
      <c r="L18" s="26">
        <f t="shared" ref="L18" si="26">SUM(L15:L17)</f>
        <v>13</v>
      </c>
      <c r="M18" s="27">
        <f t="shared" ref="M18" si="27">SUM(M15:M17)</f>
        <v>69</v>
      </c>
    </row>
    <row r="19" spans="1:18" ht="18.75" customHeight="1" thickTop="1" x14ac:dyDescent="0.25">
      <c r="A19" s="48" t="s">
        <v>16</v>
      </c>
      <c r="B19" s="43">
        <v>15</v>
      </c>
      <c r="C19" s="6" t="s">
        <v>22</v>
      </c>
      <c r="D19" s="7">
        <f>((B$19/100)*(E19/100))*100</f>
        <v>3</v>
      </c>
      <c r="E19" s="8">
        <v>20</v>
      </c>
      <c r="F19" s="9">
        <v>5</v>
      </c>
      <c r="G19" s="10">
        <f>$D19*F19</f>
        <v>15</v>
      </c>
      <c r="H19" s="9">
        <v>3</v>
      </c>
      <c r="I19" s="10">
        <f>$D19*H19</f>
        <v>9</v>
      </c>
      <c r="J19" s="11">
        <v>3</v>
      </c>
      <c r="K19" s="10">
        <f>$D19*J19</f>
        <v>9</v>
      </c>
      <c r="L19" s="9">
        <v>4</v>
      </c>
      <c r="M19" s="10">
        <f>$D19*L19</f>
        <v>12</v>
      </c>
    </row>
    <row r="20" spans="1:18" ht="18.75" customHeight="1" x14ac:dyDescent="0.25">
      <c r="A20" s="49"/>
      <c r="B20" s="44"/>
      <c r="C20" s="6" t="s">
        <v>21</v>
      </c>
      <c r="D20" s="22">
        <f>((B$19/100)*(E20/100))*100</f>
        <v>6</v>
      </c>
      <c r="E20" s="7">
        <v>40</v>
      </c>
      <c r="F20" s="13">
        <v>5</v>
      </c>
      <c r="G20" s="14">
        <f>$D20*F20</f>
        <v>30</v>
      </c>
      <c r="H20" s="13">
        <v>4</v>
      </c>
      <c r="I20" s="14">
        <f>$D20*H20</f>
        <v>24</v>
      </c>
      <c r="J20" s="6">
        <v>4</v>
      </c>
      <c r="K20" s="14">
        <f>$D20*J20</f>
        <v>24</v>
      </c>
      <c r="L20" s="13">
        <v>4</v>
      </c>
      <c r="M20" s="14">
        <f>$D20*L20</f>
        <v>24</v>
      </c>
    </row>
    <row r="21" spans="1:18" ht="18.75" customHeight="1" thickBot="1" x14ac:dyDescent="0.3">
      <c r="A21" s="49"/>
      <c r="B21" s="44"/>
      <c r="C21" s="15" t="s">
        <v>31</v>
      </c>
      <c r="D21" s="20">
        <f>((B$19/100)*(E21/100))*100</f>
        <v>6</v>
      </c>
      <c r="E21" s="21">
        <v>40</v>
      </c>
      <c r="F21" s="4">
        <v>5</v>
      </c>
      <c r="G21" s="17">
        <f>$D21*F21</f>
        <v>30</v>
      </c>
      <c r="H21" s="4">
        <v>5</v>
      </c>
      <c r="I21" s="17">
        <f>$D21*H21</f>
        <v>30</v>
      </c>
      <c r="J21" s="15">
        <v>5</v>
      </c>
      <c r="K21" s="17">
        <f>$D21*J21</f>
        <v>30</v>
      </c>
      <c r="L21" s="4">
        <v>3</v>
      </c>
      <c r="M21" s="17">
        <f>$D21*L21</f>
        <v>18</v>
      </c>
    </row>
    <row r="22" spans="1:18" ht="18.75" customHeight="1" thickTop="1" thickBot="1" x14ac:dyDescent="0.3">
      <c r="A22" s="50"/>
      <c r="B22" s="45"/>
      <c r="C22" s="23" t="s">
        <v>33</v>
      </c>
      <c r="D22" s="24">
        <f t="shared" ref="D22" si="28">SUM(D19:D21)</f>
        <v>15</v>
      </c>
      <c r="E22" s="25">
        <f>SUM(E19:E21)</f>
        <v>100</v>
      </c>
      <c r="F22" s="26">
        <f t="shared" ref="F22" si="29">SUM(F19:F21)</f>
        <v>15</v>
      </c>
      <c r="G22" s="27">
        <f t="shared" ref="G22" si="30">SUM(G19:G21)</f>
        <v>75</v>
      </c>
      <c r="H22" s="26">
        <f t="shared" ref="H22" si="31">SUM(H19:H21)</f>
        <v>12</v>
      </c>
      <c r="I22" s="27">
        <f t="shared" ref="I22" si="32">SUM(I19:I21)</f>
        <v>63</v>
      </c>
      <c r="J22" s="23">
        <f t="shared" ref="J22" si="33">SUM(J19:J21)</f>
        <v>12</v>
      </c>
      <c r="K22" s="24">
        <f t="shared" ref="K22" si="34">SUM(K19:K21)</f>
        <v>63</v>
      </c>
      <c r="L22" s="26">
        <f t="shared" ref="L22" si="35">SUM(L19:L21)</f>
        <v>11</v>
      </c>
      <c r="M22" s="27">
        <f t="shared" ref="M22" si="36">SUM(M19:M21)</f>
        <v>54</v>
      </c>
    </row>
    <row r="23" spans="1:18" ht="19.5" customHeight="1" thickTop="1" x14ac:dyDescent="0.25">
      <c r="A23" s="48" t="s">
        <v>28</v>
      </c>
      <c r="B23" s="43">
        <v>15</v>
      </c>
      <c r="C23" s="6" t="s">
        <v>29</v>
      </c>
      <c r="D23" s="7">
        <f>((B$19/100)*(E23/100))*100</f>
        <v>4.95</v>
      </c>
      <c r="E23" s="8">
        <v>33</v>
      </c>
      <c r="F23" s="9">
        <v>5</v>
      </c>
      <c r="G23" s="10">
        <f>$D23*F23</f>
        <v>24.75</v>
      </c>
      <c r="H23" s="9">
        <v>4</v>
      </c>
      <c r="I23" s="10">
        <f>$D23*H23</f>
        <v>19.8</v>
      </c>
      <c r="J23" s="11">
        <v>3</v>
      </c>
      <c r="K23" s="10">
        <f>$D23*J23</f>
        <v>14.850000000000001</v>
      </c>
      <c r="L23" s="9">
        <v>2</v>
      </c>
      <c r="M23" s="10">
        <f>$D23*L23</f>
        <v>9.9</v>
      </c>
      <c r="R23" s="1"/>
    </row>
    <row r="24" spans="1:18" ht="16.5" customHeight="1" x14ac:dyDescent="0.25">
      <c r="A24" s="49"/>
      <c r="B24" s="44"/>
      <c r="C24" s="6" t="s">
        <v>35</v>
      </c>
      <c r="D24" s="22">
        <f>((B$19/100)*(E24/100))*100</f>
        <v>4.95</v>
      </c>
      <c r="E24" s="7">
        <v>33</v>
      </c>
      <c r="F24" s="13">
        <v>0</v>
      </c>
      <c r="G24" s="14">
        <f>$D24*F24</f>
        <v>0</v>
      </c>
      <c r="H24" s="13">
        <v>4</v>
      </c>
      <c r="I24" s="14">
        <f>$D24*H24</f>
        <v>19.8</v>
      </c>
      <c r="J24" s="6">
        <v>4</v>
      </c>
      <c r="K24" s="14">
        <f>$D24*J24</f>
        <v>19.8</v>
      </c>
      <c r="L24" s="13">
        <v>4</v>
      </c>
      <c r="M24" s="14">
        <f>$D24*L24</f>
        <v>19.8</v>
      </c>
    </row>
    <row r="25" spans="1:18" ht="16.5" customHeight="1" thickBot="1" x14ac:dyDescent="0.3">
      <c r="A25" s="49"/>
      <c r="B25" s="44"/>
      <c r="C25" s="15" t="s">
        <v>30</v>
      </c>
      <c r="D25" s="20">
        <f>((B$19/100)*(E25/100))*100</f>
        <v>5.1000000000000005</v>
      </c>
      <c r="E25" s="21">
        <v>34</v>
      </c>
      <c r="F25" s="4">
        <v>5</v>
      </c>
      <c r="G25" s="17">
        <f>$D25*F25</f>
        <v>25.500000000000004</v>
      </c>
      <c r="H25" s="4">
        <v>4</v>
      </c>
      <c r="I25" s="17">
        <f>$D25*H25</f>
        <v>20.400000000000002</v>
      </c>
      <c r="J25" s="15">
        <v>4</v>
      </c>
      <c r="K25" s="17">
        <f>$D25*J25</f>
        <v>20.400000000000002</v>
      </c>
      <c r="L25" s="4">
        <v>4</v>
      </c>
      <c r="M25" s="17">
        <f>$D25*L25</f>
        <v>20.400000000000002</v>
      </c>
    </row>
    <row r="26" spans="1:18" ht="16.5" customHeight="1" thickTop="1" thickBot="1" x14ac:dyDescent="0.3">
      <c r="A26" s="50"/>
      <c r="B26" s="45"/>
      <c r="C26" s="23" t="s">
        <v>33</v>
      </c>
      <c r="D26" s="24">
        <f t="shared" ref="D26" si="37">SUM(D23:D25)</f>
        <v>15</v>
      </c>
      <c r="E26" s="25">
        <f>SUM(E23:E25)</f>
        <v>100</v>
      </c>
      <c r="F26" s="26">
        <f t="shared" ref="F26:M26" si="38">SUM(F23:F25)</f>
        <v>10</v>
      </c>
      <c r="G26" s="27">
        <f t="shared" si="38"/>
        <v>50.25</v>
      </c>
      <c r="H26" s="26">
        <f t="shared" si="38"/>
        <v>12</v>
      </c>
      <c r="I26" s="27">
        <f t="shared" si="38"/>
        <v>60</v>
      </c>
      <c r="J26" s="23">
        <f t="shared" si="38"/>
        <v>11</v>
      </c>
      <c r="K26" s="24">
        <f t="shared" si="38"/>
        <v>55.050000000000011</v>
      </c>
      <c r="L26" s="26">
        <f t="shared" si="38"/>
        <v>10</v>
      </c>
      <c r="M26" s="27">
        <f t="shared" si="38"/>
        <v>50.100000000000009</v>
      </c>
    </row>
    <row r="27" spans="1:18" ht="19.5" customHeight="1" thickTop="1" thickBot="1" x14ac:dyDescent="0.35">
      <c r="A27" s="28" t="s">
        <v>6</v>
      </c>
      <c r="B27" s="29">
        <f>SUM(B3:B26)</f>
        <v>100</v>
      </c>
      <c r="C27" s="30"/>
      <c r="D27" s="31">
        <f>SUM(D26,D22,D18,D14,D10,D6)</f>
        <v>100</v>
      </c>
      <c r="E27" s="32"/>
      <c r="F27" s="33">
        <f>SUM(F26,F22,F18,F14,F10,F6)</f>
        <v>52</v>
      </c>
      <c r="G27" s="33">
        <f t="shared" ref="G27:M27" si="39">SUM(G26,G22,G18,G14,G10,G6)</f>
        <v>275.75</v>
      </c>
      <c r="H27" s="33">
        <f t="shared" si="39"/>
        <v>69</v>
      </c>
      <c r="I27" s="33">
        <f t="shared" si="39"/>
        <v>372</v>
      </c>
      <c r="J27" s="33">
        <f t="shared" si="39"/>
        <v>63</v>
      </c>
      <c r="K27" s="33">
        <f t="shared" si="39"/>
        <v>359.05</v>
      </c>
      <c r="L27" s="33">
        <f t="shared" si="39"/>
        <v>61</v>
      </c>
      <c r="M27" s="33">
        <f t="shared" si="39"/>
        <v>347.35</v>
      </c>
      <c r="N27" s="2"/>
    </row>
    <row r="28" spans="1:18" ht="16.5" customHeight="1" thickTop="1" thickBot="1" x14ac:dyDescent="0.3">
      <c r="A28" s="34" t="s">
        <v>8</v>
      </c>
      <c r="B28" s="35"/>
      <c r="C28" s="36"/>
      <c r="D28" s="37"/>
      <c r="E28" s="38" t="s">
        <v>9</v>
      </c>
      <c r="F28" s="46">
        <f>1+IF(I27&gt;G27,1,0)+IF(M27&gt;G27,1,0)+IF(K27&gt;G27,1,0)</f>
        <v>4</v>
      </c>
      <c r="G28" s="47"/>
      <c r="H28" s="46">
        <f>1+IF(K27&gt;I27,1,0)+IF(G27&gt;I27,1,0)+IF(M27&gt;I27,1,0)</f>
        <v>1</v>
      </c>
      <c r="I28" s="47"/>
      <c r="J28" s="46">
        <f>1+IF(M27&gt;K27,1,0)+IF(G27&gt;K27,1,0)+IF(I27&gt;K27,1,0)</f>
        <v>2</v>
      </c>
      <c r="K28" s="47"/>
      <c r="L28" s="46">
        <f>1+IF(K27&gt;M27,1,0)+IF(G27&gt;M27,1,0)+IF(I27&gt;M27,1,0)</f>
        <v>3</v>
      </c>
      <c r="M28" s="47"/>
    </row>
    <row r="29" spans="1:18" ht="16.5" customHeight="1" thickTop="1" x14ac:dyDescent="0.25">
      <c r="A29" s="3"/>
      <c r="B29" s="3"/>
      <c r="C29" s="3"/>
      <c r="D29" s="3"/>
    </row>
    <row r="30" spans="1:18" ht="16.5" customHeight="1" x14ac:dyDescent="0.25">
      <c r="A30" s="3"/>
      <c r="B30" s="3"/>
      <c r="C30" s="3"/>
      <c r="D30" s="3"/>
    </row>
    <row r="31" spans="1:18" ht="18.75" customHeight="1" x14ac:dyDescent="0.25"/>
    <row r="32" spans="1:18" ht="16.5" customHeight="1" x14ac:dyDescent="0.25"/>
    <row r="33" ht="16.5" customHeight="1" x14ac:dyDescent="0.25"/>
    <row r="34" ht="16.5" customHeight="1" x14ac:dyDescent="0.25"/>
    <row r="36" ht="26.25" customHeight="1" x14ac:dyDescent="0.25"/>
    <row r="37" ht="4.5" customHeight="1" x14ac:dyDescent="0.25"/>
    <row r="38" ht="7.5" customHeight="1" x14ac:dyDescent="0.25"/>
  </sheetData>
  <mergeCells count="26">
    <mergeCell ref="A3:A6"/>
    <mergeCell ref="D1:D2"/>
    <mergeCell ref="E1:E2"/>
    <mergeCell ref="A1:A2"/>
    <mergeCell ref="B15:B18"/>
    <mergeCell ref="B11:B14"/>
    <mergeCell ref="B7:B10"/>
    <mergeCell ref="N1:O1"/>
    <mergeCell ref="B1:B2"/>
    <mergeCell ref="C1:C2"/>
    <mergeCell ref="B3:B6"/>
    <mergeCell ref="F1:G1"/>
    <mergeCell ref="H1:I1"/>
    <mergeCell ref="J1:K1"/>
    <mergeCell ref="L1:M1"/>
    <mergeCell ref="A7:A10"/>
    <mergeCell ref="A11:A14"/>
    <mergeCell ref="A15:A18"/>
    <mergeCell ref="A19:A22"/>
    <mergeCell ref="A23:A26"/>
    <mergeCell ref="B23:B26"/>
    <mergeCell ref="B19:B22"/>
    <mergeCell ref="L28:M28"/>
    <mergeCell ref="F28:G28"/>
    <mergeCell ref="H28:I28"/>
    <mergeCell ref="J28:K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Tobias Schrottwieser</cp:lastModifiedBy>
  <dcterms:created xsi:type="dcterms:W3CDTF">2018-11-16T12:38:36Z</dcterms:created>
  <dcterms:modified xsi:type="dcterms:W3CDTF">2019-10-23T22:32:36Z</dcterms:modified>
</cp:coreProperties>
</file>