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260" documentId="11_AD4DB114E441178AC67DF4584E90F6DE683EDF22" xr6:coauthVersionLast="45" xr6:coauthVersionMax="45" xr10:uidLastSave="{EE7EC106-B150-4A17-AACC-3E09481AC8AE}"/>
  <bookViews>
    <workbookView xWindow="-120" yWindow="-120" windowWidth="29040" windowHeight="15840" xr2:uid="{00000000-000D-0000-FFFF-FFFF00000000}"/>
  </bookViews>
  <sheets>
    <sheet name="Tabelle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K4" i="1" s="1"/>
  <c r="G4" i="1" l="1"/>
  <c r="I4" i="1"/>
  <c r="J12" i="1" l="1"/>
  <c r="H12" i="1"/>
  <c r="F12" i="1"/>
  <c r="E12" i="1"/>
  <c r="D11" i="1"/>
  <c r="K11" i="1" s="1"/>
  <c r="D10" i="1"/>
  <c r="K10" i="1" s="1"/>
  <c r="B26" i="1"/>
  <c r="J25" i="1"/>
  <c r="H25" i="1"/>
  <c r="F25" i="1"/>
  <c r="E25" i="1"/>
  <c r="D24" i="1"/>
  <c r="I24" i="1" s="1"/>
  <c r="K23" i="1"/>
  <c r="D23" i="1"/>
  <c r="I23" i="1" s="1"/>
  <c r="J22" i="1"/>
  <c r="H22" i="1"/>
  <c r="F22" i="1"/>
  <c r="E22" i="1"/>
  <c r="D21" i="1"/>
  <c r="I21" i="1" s="1"/>
  <c r="D20" i="1"/>
  <c r="I20" i="1" s="1"/>
  <c r="D19" i="1"/>
  <c r="I19" i="1" s="1"/>
  <c r="J18" i="1"/>
  <c r="H18" i="1"/>
  <c r="F18" i="1"/>
  <c r="E18" i="1"/>
  <c r="D17" i="1"/>
  <c r="I17" i="1" s="1"/>
  <c r="D16" i="1"/>
  <c r="I16" i="1" s="1"/>
  <c r="D15" i="1"/>
  <c r="I15" i="1" s="1"/>
  <c r="J14" i="1"/>
  <c r="H14" i="1"/>
  <c r="F14" i="1"/>
  <c r="E14" i="1"/>
  <c r="D13" i="1"/>
  <c r="I13" i="1" s="1"/>
  <c r="I14" i="1" s="1"/>
  <c r="J9" i="1"/>
  <c r="H9" i="1"/>
  <c r="F9" i="1"/>
  <c r="E9" i="1"/>
  <c r="D8" i="1"/>
  <c r="I8" i="1" s="1"/>
  <c r="D7" i="1"/>
  <c r="I7" i="1" s="1"/>
  <c r="I9" i="1" s="1"/>
  <c r="J6" i="1"/>
  <c r="H6" i="1"/>
  <c r="F6" i="1"/>
  <c r="E6" i="1"/>
  <c r="D5" i="1"/>
  <c r="I5" i="1" s="1"/>
  <c r="D3" i="1"/>
  <c r="J26" i="1" l="1"/>
  <c r="K5" i="1"/>
  <c r="I3" i="1"/>
  <c r="I6" i="1" s="1"/>
  <c r="D6" i="1"/>
  <c r="K20" i="1"/>
  <c r="I22" i="1"/>
  <c r="K8" i="1"/>
  <c r="K17" i="1"/>
  <c r="K15" i="1"/>
  <c r="K12" i="1"/>
  <c r="D12" i="1"/>
  <c r="G10" i="1"/>
  <c r="G11" i="1"/>
  <c r="I10" i="1"/>
  <c r="I11" i="1"/>
  <c r="H26" i="1"/>
  <c r="K7" i="1"/>
  <c r="K9" i="1" s="1"/>
  <c r="K13" i="1"/>
  <c r="K14" i="1" s="1"/>
  <c r="K16" i="1"/>
  <c r="K19" i="1"/>
  <c r="K21" i="1"/>
  <c r="K24" i="1"/>
  <c r="K25" i="1" s="1"/>
  <c r="F26" i="1"/>
  <c r="K3" i="1"/>
  <c r="I18" i="1"/>
  <c r="I25" i="1"/>
  <c r="G3" i="1"/>
  <c r="G5" i="1"/>
  <c r="G7" i="1"/>
  <c r="G8" i="1"/>
  <c r="G13" i="1"/>
  <c r="G14" i="1" s="1"/>
  <c r="G15" i="1"/>
  <c r="G16" i="1"/>
  <c r="G17" i="1"/>
  <c r="G19" i="1"/>
  <c r="G20" i="1"/>
  <c r="G21" i="1"/>
  <c r="G23" i="1"/>
  <c r="G24" i="1"/>
  <c r="D9" i="1"/>
  <c r="D14" i="1"/>
  <c r="D18" i="1"/>
  <c r="D22" i="1"/>
  <c r="D25" i="1"/>
  <c r="K18" i="1" l="1"/>
  <c r="K6" i="1"/>
  <c r="I12" i="1"/>
  <c r="G12" i="1"/>
  <c r="K22" i="1"/>
  <c r="G9" i="1"/>
  <c r="D26" i="1"/>
  <c r="G6" i="1"/>
  <c r="G18" i="1"/>
  <c r="I26" i="1"/>
  <c r="G22" i="1"/>
  <c r="G25" i="1"/>
  <c r="K26" i="1" l="1"/>
  <c r="G26" i="1"/>
  <c r="F27" i="1" l="1"/>
  <c r="J27" i="1"/>
  <c r="H27" i="1"/>
</calcChain>
</file>

<file path=xl/sharedStrings.xml><?xml version="1.0" encoding="utf-8"?>
<sst xmlns="http://schemas.openxmlformats.org/spreadsheetml/2006/main" count="47" uniqueCount="36">
  <si>
    <t>Datenbank</t>
  </si>
  <si>
    <t>Gewichtung</t>
  </si>
  <si>
    <t>Teilkriterien</t>
  </si>
  <si>
    <t>Teil Gewichtung</t>
  </si>
  <si>
    <t>MySQL</t>
  </si>
  <si>
    <t>SQL2O</t>
  </si>
  <si>
    <t>PostgreSQL</t>
  </si>
  <si>
    <t>Rang</t>
  </si>
  <si>
    <t>G*R</t>
  </si>
  <si>
    <t>Performance</t>
  </si>
  <si>
    <t>Schnelligkeit</t>
  </si>
  <si>
    <t>CPU</t>
  </si>
  <si>
    <t>Speicherverbrauch</t>
  </si>
  <si>
    <t>Gesamt</t>
  </si>
  <si>
    <t>Kompatibilität</t>
  </si>
  <si>
    <t>Standardisierung</t>
  </si>
  <si>
    <t>Unabhängigkeit</t>
  </si>
  <si>
    <t>Softwarefeatures</t>
  </si>
  <si>
    <t>Sicherheit</t>
  </si>
  <si>
    <t>Autogenerierung</t>
  </si>
  <si>
    <t>Softwareunterstützung</t>
  </si>
  <si>
    <t>Sprachen unterstützung</t>
  </si>
  <si>
    <t>Benutzerfreundlichkeit</t>
  </si>
  <si>
    <t>Komplexität</t>
  </si>
  <si>
    <t>Menge des Codes</t>
  </si>
  <si>
    <t>Lerngeschwindigkeit</t>
  </si>
  <si>
    <t>Erfahrung</t>
  </si>
  <si>
    <t>Praktisches Wissen</t>
  </si>
  <si>
    <t>Theoretisches Wissen</t>
  </si>
  <si>
    <t>Aktzeptanz</t>
  </si>
  <si>
    <t>Aktualität</t>
  </si>
  <si>
    <t>Neuartigkeit</t>
  </si>
  <si>
    <t>Update Frequenz</t>
  </si>
  <si>
    <t>Summe</t>
  </si>
  <si>
    <t xml:space="preserve"> Der Rang ist eine bewertung von 0 bis 5 wobei 5 100% und 0 0% entspricht</t>
  </si>
  <si>
    <t>REIHUNG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</si>
</sst>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7" fillId="0" borderId="9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7" fillId="0" borderId="8" xfId="0" applyFont="1" applyBorder="1"/>
    <xf numFmtId="0" fontId="7" fillId="0" borderId="10" xfId="0" applyFont="1" applyBorder="1"/>
    <xf numFmtId="0" fontId="7" fillId="0" borderId="33" xfId="0" applyFont="1" applyBorder="1"/>
    <xf numFmtId="0" fontId="7" fillId="0" borderId="35" xfId="0" applyFont="1" applyBorder="1"/>
    <xf numFmtId="0" fontId="7" fillId="0" borderId="7" xfId="0" applyFont="1" applyBorder="1"/>
    <xf numFmtId="0" fontId="7" fillId="0" borderId="36" xfId="0" applyFont="1" applyBorder="1"/>
    <xf numFmtId="0" fontId="7" fillId="0" borderId="0" xfId="0" applyFont="1"/>
    <xf numFmtId="0" fontId="7" fillId="0" borderId="37" xfId="0" applyFont="1" applyBorder="1"/>
    <xf numFmtId="0" fontId="7" fillId="0" borderId="6" xfId="0" applyFont="1" applyBorder="1"/>
    <xf numFmtId="0" fontId="3" fillId="0" borderId="0" xfId="3" applyBorder="1" applyAlignment="1"/>
    <xf numFmtId="0" fontId="0" fillId="0" borderId="13" xfId="0" applyBorder="1"/>
    <xf numFmtId="0" fontId="10" fillId="5" borderId="26" xfId="1" applyFont="1" applyFill="1" applyBorder="1"/>
    <xf numFmtId="0" fontId="10" fillId="5" borderId="15" xfId="1" applyFont="1" applyFill="1" applyBorder="1"/>
    <xf numFmtId="0" fontId="10" fillId="5" borderId="25" xfId="1" applyFont="1" applyFill="1" applyBorder="1"/>
    <xf numFmtId="0" fontId="10" fillId="5" borderId="19" xfId="1" applyFont="1" applyFill="1" applyBorder="1"/>
    <xf numFmtId="0" fontId="10" fillId="5" borderId="24" xfId="1" applyFont="1" applyFill="1" applyBorder="1"/>
    <xf numFmtId="0" fontId="5" fillId="4" borderId="11" xfId="2" applyFont="1" applyFill="1" applyBorder="1"/>
    <xf numFmtId="0" fontId="6" fillId="4" borderId="12" xfId="2" applyFont="1" applyFill="1" applyBorder="1"/>
    <xf numFmtId="0" fontId="7" fillId="4" borderId="11" xfId="0" applyFont="1" applyFill="1" applyBorder="1"/>
    <xf numFmtId="0" fontId="6" fillId="4" borderId="11" xfId="2" applyFont="1" applyFill="1" applyBorder="1"/>
    <xf numFmtId="0" fontId="7" fillId="4" borderId="0" xfId="0" applyFont="1" applyFill="1"/>
    <xf numFmtId="0" fontId="6" fillId="4" borderId="13" xfId="2" applyFont="1" applyFill="1" applyBorder="1"/>
    <xf numFmtId="0" fontId="6" fillId="4" borderId="14" xfId="2" applyFont="1" applyFill="1" applyBorder="1"/>
    <xf numFmtId="0" fontId="7" fillId="4" borderId="16" xfId="3" applyFont="1" applyFill="1" applyBorder="1" applyAlignment="1"/>
    <xf numFmtId="0" fontId="7" fillId="4" borderId="11" xfId="2" applyFont="1" applyFill="1" applyBorder="1"/>
    <xf numFmtId="0" fontId="7" fillId="0" borderId="1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4" borderId="17" xfId="2" applyFont="1" applyFill="1" applyBorder="1" applyAlignment="1">
      <alignment horizontal="center"/>
    </xf>
    <xf numFmtId="0" fontId="7" fillId="4" borderId="18" xfId="2" applyFont="1" applyFill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7" fillId="4" borderId="12" xfId="3" applyFont="1" applyFill="1" applyBorder="1" applyAlignment="1">
      <alignment horizontal="center"/>
    </xf>
    <xf numFmtId="0" fontId="7" fillId="4" borderId="15" xfId="3" applyFont="1" applyFill="1" applyBorder="1" applyAlignment="1">
      <alignment horizont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E5" sqref="E5"/>
    </sheetView>
  </sheetViews>
  <sheetFormatPr defaultColWidth="11.42578125" defaultRowHeight="15"/>
  <cols>
    <col min="1" max="1" width="37.28515625" customWidth="1"/>
    <col min="2" max="2" width="17.28515625" customWidth="1"/>
    <col min="3" max="3" width="33" customWidth="1"/>
    <col min="4" max="4" width="19.85546875" customWidth="1"/>
    <col min="5" max="5" width="25" customWidth="1"/>
  </cols>
  <sheetData>
    <row r="1" spans="1:13" ht="17.25" thickTop="1" thickBot="1">
      <c r="A1" s="53" t="s">
        <v>0</v>
      </c>
      <c r="B1" s="54" t="s">
        <v>1</v>
      </c>
      <c r="C1" s="55" t="s">
        <v>2</v>
      </c>
      <c r="D1" s="56" t="s">
        <v>1</v>
      </c>
      <c r="E1" s="51" t="s">
        <v>3</v>
      </c>
      <c r="F1" s="47" t="s">
        <v>4</v>
      </c>
      <c r="G1" s="48"/>
      <c r="H1" s="47" t="s">
        <v>5</v>
      </c>
      <c r="I1" s="48"/>
      <c r="J1" s="47" t="s">
        <v>6</v>
      </c>
      <c r="K1" s="48"/>
      <c r="L1" s="49"/>
      <c r="M1" s="50"/>
    </row>
    <row r="2" spans="1:13" ht="16.5" thickTop="1" thickBot="1">
      <c r="A2" s="53"/>
      <c r="B2" s="54"/>
      <c r="C2" s="55"/>
      <c r="D2" s="57"/>
      <c r="E2" s="52"/>
      <c r="F2" s="31" t="s">
        <v>7</v>
      </c>
      <c r="G2" s="32" t="s">
        <v>8</v>
      </c>
      <c r="H2" s="31" t="s">
        <v>7</v>
      </c>
      <c r="I2" s="33" t="s">
        <v>8</v>
      </c>
      <c r="J2" s="31" t="s">
        <v>7</v>
      </c>
      <c r="K2" s="32" t="s">
        <v>8</v>
      </c>
    </row>
    <row r="3" spans="1:13" ht="15.75" thickTop="1">
      <c r="A3" s="36" t="s">
        <v>9</v>
      </c>
      <c r="B3" s="39">
        <v>20</v>
      </c>
      <c r="C3" s="1" t="s">
        <v>10</v>
      </c>
      <c r="D3" s="2">
        <f>((B$3/100)*(E3/100))*100</f>
        <v>13.999999999999998</v>
      </c>
      <c r="E3" s="3">
        <v>70</v>
      </c>
      <c r="F3" s="4">
        <v>3</v>
      </c>
      <c r="G3" s="5">
        <f>SUM(D3*F3)</f>
        <v>41.999999999999993</v>
      </c>
      <c r="H3" s="4">
        <v>3</v>
      </c>
      <c r="I3" s="5">
        <f>SUM(D3*H3)</f>
        <v>41.999999999999993</v>
      </c>
      <c r="J3" s="4">
        <v>4</v>
      </c>
      <c r="K3" s="5">
        <f>SUM(D3*J3)</f>
        <v>55.999999999999993</v>
      </c>
    </row>
    <row r="4" spans="1:13">
      <c r="A4" s="37"/>
      <c r="B4" s="40"/>
      <c r="C4" s="1" t="s">
        <v>11</v>
      </c>
      <c r="D4" s="2">
        <f t="shared" ref="D4:D5" si="0">((B$3/100)*(E4/100))*100</f>
        <v>2.0000000000000004</v>
      </c>
      <c r="E4" s="6">
        <v>10</v>
      </c>
      <c r="F4" s="4">
        <v>2</v>
      </c>
      <c r="G4" s="5">
        <f>SUM(D4*F4)</f>
        <v>4.0000000000000009</v>
      </c>
      <c r="H4" s="4">
        <v>3</v>
      </c>
      <c r="I4" s="5">
        <f>SUM(D4*H4)</f>
        <v>6.0000000000000018</v>
      </c>
      <c r="J4" s="4">
        <v>3</v>
      </c>
      <c r="K4" s="5">
        <f>SUM(D4*J4)</f>
        <v>6.0000000000000018</v>
      </c>
    </row>
    <row r="5" spans="1:13" ht="15.75" thickBot="1">
      <c r="A5" s="37"/>
      <c r="B5" s="40"/>
      <c r="C5" s="1" t="s">
        <v>12</v>
      </c>
      <c r="D5" s="2">
        <f t="shared" si="0"/>
        <v>4.0000000000000009</v>
      </c>
      <c r="E5" s="7">
        <v>20</v>
      </c>
      <c r="F5" s="8">
        <v>5</v>
      </c>
      <c r="G5" s="5">
        <f>SUM(D5*F5)</f>
        <v>20.000000000000004</v>
      </c>
      <c r="H5" s="8">
        <v>4</v>
      </c>
      <c r="I5" s="5">
        <f>SUM(D5*H5)</f>
        <v>16.000000000000004</v>
      </c>
      <c r="J5" s="8">
        <v>5</v>
      </c>
      <c r="K5" s="5">
        <f>SUM(D5*J5)</f>
        <v>20.000000000000004</v>
      </c>
    </row>
    <row r="6" spans="1:13" ht="16.5" thickTop="1" thickBot="1">
      <c r="A6" s="38"/>
      <c r="B6" s="41"/>
      <c r="C6" s="17" t="s">
        <v>13</v>
      </c>
      <c r="D6" s="18">
        <f>SUM(D3:D5)</f>
        <v>20</v>
      </c>
      <c r="E6" s="19">
        <f>SUM(E3:E5)</f>
        <v>100</v>
      </c>
      <c r="F6" s="20">
        <f>SUM(F3:F5)</f>
        <v>10</v>
      </c>
      <c r="G6" s="21">
        <f>SUM(G3:G5)</f>
        <v>66</v>
      </c>
      <c r="H6" s="20">
        <f>SUM(H3:H5)</f>
        <v>10</v>
      </c>
      <c r="I6" s="19">
        <f>SUM(I3:I5)</f>
        <v>64</v>
      </c>
      <c r="J6" s="20">
        <f>SUM(J3:J5)</f>
        <v>12</v>
      </c>
      <c r="K6" s="21">
        <f>SUM(K3:K5)</f>
        <v>82</v>
      </c>
    </row>
    <row r="7" spans="1:13" ht="15.75" thickTop="1">
      <c r="A7" s="36" t="s">
        <v>14</v>
      </c>
      <c r="B7" s="39">
        <v>15</v>
      </c>
      <c r="C7" s="1" t="s">
        <v>15</v>
      </c>
      <c r="D7" s="9">
        <f>((B$7/100)*(E7/100))*100</f>
        <v>12</v>
      </c>
      <c r="E7" s="2">
        <v>80</v>
      </c>
      <c r="F7" s="4">
        <v>5</v>
      </c>
      <c r="G7" s="5">
        <f>SUM(D7*F7)</f>
        <v>60</v>
      </c>
      <c r="H7" s="4">
        <v>4</v>
      </c>
      <c r="I7" s="5">
        <f>SUM(D7*H7)</f>
        <v>48</v>
      </c>
      <c r="J7" s="4">
        <v>5</v>
      </c>
      <c r="K7" s="5">
        <f>SUM(D7*J7)</f>
        <v>60</v>
      </c>
    </row>
    <row r="8" spans="1:13" ht="15.75" thickBot="1">
      <c r="A8" s="37"/>
      <c r="B8" s="40"/>
      <c r="C8" s="1" t="s">
        <v>16</v>
      </c>
      <c r="D8" s="10">
        <f>((B$7/100)*(E8/100))*100</f>
        <v>3</v>
      </c>
      <c r="E8" s="2">
        <v>20</v>
      </c>
      <c r="F8" s="8">
        <v>4</v>
      </c>
      <c r="G8" s="5">
        <f>SUM(D8*F8)</f>
        <v>12</v>
      </c>
      <c r="H8" s="8">
        <v>4</v>
      </c>
      <c r="I8" s="5">
        <f>SUM(D8*H8)</f>
        <v>12</v>
      </c>
      <c r="J8" s="8">
        <v>3</v>
      </c>
      <c r="K8" s="5">
        <f>SUM(D8*J8)</f>
        <v>9</v>
      </c>
    </row>
    <row r="9" spans="1:13" ht="16.5" thickTop="1" thickBot="1">
      <c r="A9" s="38"/>
      <c r="B9" s="41"/>
      <c r="C9" s="17" t="s">
        <v>13</v>
      </c>
      <c r="D9" s="18">
        <f>SUM(D7:D8)</f>
        <v>15</v>
      </c>
      <c r="E9" s="19">
        <f>SUM(E7:E8)</f>
        <v>100</v>
      </c>
      <c r="F9" s="20">
        <f>SUM(F7:F8)</f>
        <v>9</v>
      </c>
      <c r="G9" s="21">
        <f>SUM(G7:G8)</f>
        <v>72</v>
      </c>
      <c r="H9" s="20">
        <f>SUM(H7:H8)</f>
        <v>8</v>
      </c>
      <c r="I9" s="19">
        <f>SUM(I7:I8)</f>
        <v>60</v>
      </c>
      <c r="J9" s="20">
        <f>SUM(J7:J8)</f>
        <v>8</v>
      </c>
      <c r="K9" s="21">
        <f>SUM(K7:K8)</f>
        <v>69</v>
      </c>
    </row>
    <row r="10" spans="1:13" ht="15.75" thickTop="1">
      <c r="A10" s="36" t="s">
        <v>17</v>
      </c>
      <c r="B10" s="39">
        <v>20</v>
      </c>
      <c r="C10" s="1" t="s">
        <v>18</v>
      </c>
      <c r="D10" s="9">
        <f>((B$7/100)*(E10/100))*100</f>
        <v>13.5</v>
      </c>
      <c r="E10" s="2">
        <v>90</v>
      </c>
      <c r="F10" s="4">
        <v>5</v>
      </c>
      <c r="G10" s="5">
        <f>SUM(D10*F10)</f>
        <v>67.5</v>
      </c>
      <c r="H10" s="4">
        <v>2</v>
      </c>
      <c r="I10" s="5">
        <f>SUM(D10*H10)</f>
        <v>27</v>
      </c>
      <c r="J10" s="4">
        <v>4</v>
      </c>
      <c r="K10" s="5">
        <f>SUM(D10*J10)</f>
        <v>54</v>
      </c>
    </row>
    <row r="11" spans="1:13" ht="15.75" thickBot="1">
      <c r="A11" s="37"/>
      <c r="B11" s="40"/>
      <c r="C11" s="1" t="s">
        <v>19</v>
      </c>
      <c r="D11" s="10">
        <f>((B$7/100)*(E11/100))*100</f>
        <v>1.5</v>
      </c>
      <c r="E11" s="2">
        <v>10</v>
      </c>
      <c r="F11" s="8">
        <v>4</v>
      </c>
      <c r="G11" s="5">
        <f>SUM(D11*F11)</f>
        <v>6</v>
      </c>
      <c r="H11" s="8">
        <v>3</v>
      </c>
      <c r="I11" s="5">
        <f>SUM(D11*H11)</f>
        <v>4.5</v>
      </c>
      <c r="J11" s="8">
        <v>3</v>
      </c>
      <c r="K11" s="5">
        <f>SUM(D11*J11)</f>
        <v>4.5</v>
      </c>
    </row>
    <row r="12" spans="1:13" ht="16.5" thickTop="1" thickBot="1">
      <c r="A12" s="38"/>
      <c r="B12" s="41"/>
      <c r="C12" s="17" t="s">
        <v>13</v>
      </c>
      <c r="D12" s="18">
        <f>SUM(D10:D11)</f>
        <v>15</v>
      </c>
      <c r="E12" s="19">
        <f>SUM(E10:E11)</f>
        <v>100</v>
      </c>
      <c r="F12" s="20">
        <f>SUM(F10:F11)</f>
        <v>9</v>
      </c>
      <c r="G12" s="21">
        <f>SUM(G10:G11)</f>
        <v>73.5</v>
      </c>
      <c r="H12" s="20">
        <f>SUM(H10:H11)</f>
        <v>5</v>
      </c>
      <c r="I12" s="19">
        <f>SUM(I10:I11)</f>
        <v>31.5</v>
      </c>
      <c r="J12" s="20">
        <f>SUM(J10:J11)</f>
        <v>7</v>
      </c>
      <c r="K12" s="21">
        <f>SUM(K10:K11)</f>
        <v>58.5</v>
      </c>
    </row>
    <row r="13" spans="1:13" ht="16.5" customHeight="1" thickTop="1" thickBot="1">
      <c r="A13" s="36" t="s">
        <v>20</v>
      </c>
      <c r="B13" s="39">
        <v>5</v>
      </c>
      <c r="C13" s="1" t="s">
        <v>21</v>
      </c>
      <c r="D13" s="9">
        <f>((B$13/100)*(E13/100))*100</f>
        <v>5</v>
      </c>
      <c r="E13" s="2">
        <v>100</v>
      </c>
      <c r="F13" s="4">
        <v>55</v>
      </c>
      <c r="G13" s="5">
        <f>SUM(D13*F13)</f>
        <v>275</v>
      </c>
      <c r="H13" s="4">
        <v>5</v>
      </c>
      <c r="I13" s="5">
        <f>SUM(D13*H13)</f>
        <v>25</v>
      </c>
      <c r="J13" s="4">
        <v>4</v>
      </c>
      <c r="K13" s="5">
        <f>SUM(D13*J13)</f>
        <v>20</v>
      </c>
    </row>
    <row r="14" spans="1:13" ht="16.5" customHeight="1" thickTop="1" thickBot="1">
      <c r="A14" s="38"/>
      <c r="B14" s="41"/>
      <c r="C14" s="17" t="s">
        <v>13</v>
      </c>
      <c r="D14" s="18">
        <f>SUM(D13:D13)</f>
        <v>5</v>
      </c>
      <c r="E14" s="19">
        <f>SUM(E13:E13)</f>
        <v>100</v>
      </c>
      <c r="F14" s="20">
        <f>SUM(F13:F13)</f>
        <v>55</v>
      </c>
      <c r="G14" s="21">
        <f>SUM(G13:G13)</f>
        <v>275</v>
      </c>
      <c r="H14" s="20">
        <f>SUM(H13:H13)</f>
        <v>5</v>
      </c>
      <c r="I14" s="19">
        <f>SUM(I13:I13)</f>
        <v>25</v>
      </c>
      <c r="J14" s="20">
        <f>SUM(J13:J13)</f>
        <v>4</v>
      </c>
      <c r="K14" s="21">
        <f>SUM(K13:K13)</f>
        <v>20</v>
      </c>
    </row>
    <row r="15" spans="1:13" ht="16.5" customHeight="1" thickTop="1" thickBot="1">
      <c r="A15" s="42" t="s">
        <v>22</v>
      </c>
      <c r="B15" s="45">
        <v>10</v>
      </c>
      <c r="C15" s="1" t="s">
        <v>23</v>
      </c>
      <c r="D15" s="9">
        <f>((B$15/100)*(E15/100))*100</f>
        <v>6</v>
      </c>
      <c r="E15" s="2">
        <v>60</v>
      </c>
      <c r="F15" s="4">
        <v>3</v>
      </c>
      <c r="G15" s="5">
        <f>SUM(D15*F15)</f>
        <v>18</v>
      </c>
      <c r="H15" s="4">
        <v>5</v>
      </c>
      <c r="I15" s="5">
        <f>SUM(D15*H15)</f>
        <v>30</v>
      </c>
      <c r="J15" s="4">
        <v>4</v>
      </c>
      <c r="K15" s="5">
        <f>SUM(D15*J15)</f>
        <v>24</v>
      </c>
    </row>
    <row r="16" spans="1:13" ht="16.5" customHeight="1" thickTop="1" thickBot="1">
      <c r="A16" s="43"/>
      <c r="B16" s="45"/>
      <c r="C16" s="1" t="s">
        <v>24</v>
      </c>
      <c r="D16" s="10">
        <f>((B$15/100)*(E16/100))*100</f>
        <v>3</v>
      </c>
      <c r="E16" s="2">
        <v>30</v>
      </c>
      <c r="F16" s="8">
        <v>4</v>
      </c>
      <c r="G16" s="5">
        <f t="shared" ref="G16:G17" si="1">SUM(D16*F16)</f>
        <v>12</v>
      </c>
      <c r="H16" s="8">
        <v>1</v>
      </c>
      <c r="I16" s="5">
        <f>SUM(D16*H16)</f>
        <v>3</v>
      </c>
      <c r="J16" s="8">
        <v>3</v>
      </c>
      <c r="K16" s="5">
        <f>SUM(D16*J16)</f>
        <v>9</v>
      </c>
    </row>
    <row r="17" spans="1:11" ht="16.5" thickTop="1" thickBot="1">
      <c r="A17" s="43"/>
      <c r="B17" s="45"/>
      <c r="C17" s="1" t="s">
        <v>25</v>
      </c>
      <c r="D17" s="11">
        <f>((B$15/100)*(E17/100))*100</f>
        <v>1.0000000000000002</v>
      </c>
      <c r="E17" s="12">
        <v>10</v>
      </c>
      <c r="F17" s="13">
        <v>2</v>
      </c>
      <c r="G17" s="5">
        <f t="shared" si="1"/>
        <v>2.0000000000000004</v>
      </c>
      <c r="H17" s="13">
        <v>1</v>
      </c>
      <c r="I17" s="5">
        <f>SUM(D17*H17)</f>
        <v>1.0000000000000002</v>
      </c>
      <c r="J17" s="13">
        <v>3</v>
      </c>
      <c r="K17" s="5">
        <f>SUM(D17*J17)</f>
        <v>3.0000000000000009</v>
      </c>
    </row>
    <row r="18" spans="1:11" ht="16.5" thickTop="1" thickBot="1">
      <c r="A18" s="44"/>
      <c r="B18" s="45"/>
      <c r="C18" s="17" t="s">
        <v>13</v>
      </c>
      <c r="D18" s="18">
        <f t="shared" ref="D18" si="2">SUM(D15:D17)</f>
        <v>10</v>
      </c>
      <c r="E18" s="19">
        <f>SUM(E15:E17)</f>
        <v>100</v>
      </c>
      <c r="F18" s="20">
        <f t="shared" ref="F18:K18" si="3">SUM(F15:F17)</f>
        <v>9</v>
      </c>
      <c r="G18" s="21">
        <f t="shared" si="3"/>
        <v>32</v>
      </c>
      <c r="H18" s="20">
        <f t="shared" si="3"/>
        <v>7</v>
      </c>
      <c r="I18" s="19">
        <f t="shared" si="3"/>
        <v>34</v>
      </c>
      <c r="J18" s="20">
        <f t="shared" si="3"/>
        <v>10</v>
      </c>
      <c r="K18" s="21">
        <f t="shared" si="3"/>
        <v>36</v>
      </c>
    </row>
    <row r="19" spans="1:11" ht="16.5" thickTop="1" thickBot="1">
      <c r="A19" s="46" t="s">
        <v>26</v>
      </c>
      <c r="B19" s="45">
        <v>20</v>
      </c>
      <c r="C19" s="1" t="s">
        <v>27</v>
      </c>
      <c r="D19" s="2">
        <f>((B$19/100)*(E19/100))*100</f>
        <v>8.0000000000000018</v>
      </c>
      <c r="E19" s="3">
        <v>40</v>
      </c>
      <c r="F19" s="4">
        <v>4</v>
      </c>
      <c r="G19" s="5">
        <f>SUM(D19*F19)</f>
        <v>32.000000000000007</v>
      </c>
      <c r="H19" s="4">
        <v>0</v>
      </c>
      <c r="I19" s="5">
        <f>SUM(D19*H19)</f>
        <v>0</v>
      </c>
      <c r="J19" s="4">
        <v>0</v>
      </c>
      <c r="K19" s="5">
        <f>SUM(D19*J19)</f>
        <v>0</v>
      </c>
    </row>
    <row r="20" spans="1:11" ht="16.5" thickTop="1" thickBot="1">
      <c r="A20" s="43"/>
      <c r="B20" s="45"/>
      <c r="C20" s="1" t="s">
        <v>28</v>
      </c>
      <c r="D20" s="14">
        <f>((B$19/100)*(E20/100))*100</f>
        <v>8.0000000000000018</v>
      </c>
      <c r="E20" s="2">
        <v>40</v>
      </c>
      <c r="F20" s="8">
        <v>4</v>
      </c>
      <c r="G20" s="5">
        <f t="shared" ref="G20:G21" si="4">SUM(D20*F20)</f>
        <v>32.000000000000007</v>
      </c>
      <c r="H20" s="8">
        <v>1</v>
      </c>
      <c r="I20" s="5">
        <f>SUM(D20*H20)</f>
        <v>8.0000000000000018</v>
      </c>
      <c r="J20" s="8">
        <v>1</v>
      </c>
      <c r="K20" s="5">
        <f>SUM(D20*J20)</f>
        <v>8.0000000000000018</v>
      </c>
    </row>
    <row r="21" spans="1:11" ht="16.5" thickTop="1" thickBot="1">
      <c r="A21" s="43"/>
      <c r="B21" s="45"/>
      <c r="C21" s="1" t="s">
        <v>29</v>
      </c>
      <c r="D21" s="14">
        <f>((B$19/100)*(E21/100))*100</f>
        <v>4.0000000000000009</v>
      </c>
      <c r="E21" s="2">
        <v>20</v>
      </c>
      <c r="F21" s="8">
        <v>5</v>
      </c>
      <c r="G21" s="5">
        <f t="shared" si="4"/>
        <v>20.000000000000004</v>
      </c>
      <c r="H21" s="8">
        <v>2</v>
      </c>
      <c r="I21" s="5">
        <f>SUM(D21*H21)</f>
        <v>8.0000000000000018</v>
      </c>
      <c r="J21" s="8">
        <v>3</v>
      </c>
      <c r="K21" s="5">
        <f>SUM(D21*J21)</f>
        <v>12.000000000000004</v>
      </c>
    </row>
    <row r="22" spans="1:11" ht="16.5" thickTop="1" thickBot="1">
      <c r="A22" s="44"/>
      <c r="B22" s="45"/>
      <c r="C22" s="17" t="s">
        <v>13</v>
      </c>
      <c r="D22" s="18">
        <f t="shared" ref="D22" si="5">SUM(D19:D21)</f>
        <v>20.000000000000004</v>
      </c>
      <c r="E22" s="19">
        <f>SUM(E19:E21)</f>
        <v>100</v>
      </c>
      <c r="F22" s="20">
        <f t="shared" ref="F22:K22" si="6">SUM(F19:F21)</f>
        <v>13</v>
      </c>
      <c r="G22" s="21">
        <f t="shared" si="6"/>
        <v>84.000000000000014</v>
      </c>
      <c r="H22" s="20">
        <f t="shared" si="6"/>
        <v>3</v>
      </c>
      <c r="I22" s="19">
        <f>SUM(I19:I21)</f>
        <v>16.000000000000004</v>
      </c>
      <c r="J22" s="20">
        <f t="shared" si="6"/>
        <v>4</v>
      </c>
      <c r="K22" s="21">
        <f t="shared" si="6"/>
        <v>20.000000000000007</v>
      </c>
    </row>
    <row r="23" spans="1:11" ht="15.75" thickTop="1">
      <c r="A23" s="36" t="s">
        <v>30</v>
      </c>
      <c r="B23" s="39">
        <v>10</v>
      </c>
      <c r="C23" s="1" t="s">
        <v>31</v>
      </c>
      <c r="D23" s="9">
        <f>((B$23/100)*(E23/100))*100</f>
        <v>4.0000000000000009</v>
      </c>
      <c r="E23" s="2">
        <v>40</v>
      </c>
      <c r="F23" s="4">
        <v>2</v>
      </c>
      <c r="G23" s="5">
        <f>SUM(D23*F23)</f>
        <v>8.0000000000000018</v>
      </c>
      <c r="H23" s="4">
        <v>5</v>
      </c>
      <c r="I23" s="5">
        <f>SUM(D23*H23)</f>
        <v>20.000000000000004</v>
      </c>
      <c r="J23" s="4">
        <v>4</v>
      </c>
      <c r="K23" s="5">
        <f>SUM(D23*J23)</f>
        <v>16.000000000000004</v>
      </c>
    </row>
    <row r="24" spans="1:11" ht="15.75" thickBot="1">
      <c r="A24" s="37"/>
      <c r="B24" s="40"/>
      <c r="C24" s="1" t="s">
        <v>32</v>
      </c>
      <c r="D24" s="10">
        <f>((B$23/100)*(E24/100))*100</f>
        <v>6</v>
      </c>
      <c r="E24" s="2">
        <v>60</v>
      </c>
      <c r="F24" s="8">
        <v>4</v>
      </c>
      <c r="G24" s="5">
        <f>SUM(D24*F24)</f>
        <v>24</v>
      </c>
      <c r="H24" s="8">
        <v>3</v>
      </c>
      <c r="I24" s="5">
        <f>SUM(D24*H24)</f>
        <v>18</v>
      </c>
      <c r="J24" s="8">
        <v>4</v>
      </c>
      <c r="K24" s="5">
        <f>SUM(D24*J24)</f>
        <v>24</v>
      </c>
    </row>
    <row r="25" spans="1:11" ht="16.5" thickTop="1" thickBot="1">
      <c r="A25" s="38"/>
      <c r="B25" s="41"/>
      <c r="C25" s="17" t="s">
        <v>13</v>
      </c>
      <c r="D25" s="18">
        <f>SUM(D23:D24)</f>
        <v>10</v>
      </c>
      <c r="E25" s="19">
        <f>SUM(E23:E24)</f>
        <v>100</v>
      </c>
      <c r="F25" s="20">
        <f>SUM(F23:F24)</f>
        <v>6</v>
      </c>
      <c r="G25" s="21">
        <f>SUM(G23:G24)</f>
        <v>32</v>
      </c>
      <c r="H25" s="20">
        <f>SUM(H23:H24)</f>
        <v>8</v>
      </c>
      <c r="I25" s="19">
        <f>SUM(I23:I24)</f>
        <v>38</v>
      </c>
      <c r="J25" s="20">
        <f>SUM(J23:J24)</f>
        <v>8</v>
      </c>
      <c r="K25" s="21">
        <f>SUM(K23:K24)</f>
        <v>40</v>
      </c>
    </row>
    <row r="26" spans="1:11" ht="21.75" thickTop="1" thickBot="1">
      <c r="A26" s="22" t="s">
        <v>33</v>
      </c>
      <c r="B26" s="23">
        <f>SUM(B3:B25)</f>
        <v>100</v>
      </c>
      <c r="C26" s="24"/>
      <c r="D26" s="25">
        <f>SUM(D25,D22,D18,D14,D9,D6)</f>
        <v>80</v>
      </c>
      <c r="E26" s="26"/>
      <c r="F26" s="27">
        <f>SUM(M35,F25,F22,F18,F14,F9,F6)</f>
        <v>102</v>
      </c>
      <c r="G26" s="28">
        <f>SUM(G25,G22,G18,G14,G9,G6)</f>
        <v>561</v>
      </c>
      <c r="H26" s="27">
        <f>SUM(H25,H22,H18,H14,H9,H6)</f>
        <v>41</v>
      </c>
      <c r="I26" s="28">
        <f>SUM(I25,I22,I18,I14,I9,I6)</f>
        <v>237</v>
      </c>
      <c r="J26" s="27">
        <f>SUM(J25,J22,J18,J14,J9,J6)</f>
        <v>46</v>
      </c>
      <c r="K26" s="28">
        <f>SUM(K25,K22,K18,K14,K9,K6)</f>
        <v>267</v>
      </c>
    </row>
    <row r="27" spans="1:11" ht="16.5" thickTop="1" thickBot="1">
      <c r="A27" s="58" t="s">
        <v>34</v>
      </c>
      <c r="B27" s="59"/>
      <c r="C27" s="59"/>
      <c r="D27" s="29"/>
      <c r="E27" s="30" t="s">
        <v>35</v>
      </c>
      <c r="F27" s="34">
        <f>1+IF(I26&gt;G26,1,0)+IF(K26&gt;G26,1,0)</f>
        <v>1</v>
      </c>
      <c r="G27" s="35"/>
      <c r="H27" s="34">
        <f>1+IF(K26&gt;I26,1,0)+IF(G26&gt;I26,1,0)</f>
        <v>3</v>
      </c>
      <c r="I27" s="35"/>
      <c r="J27" s="34">
        <f>1+IF(G26&gt;K26,1,0)+IF(I26&gt;K26,1,0)</f>
        <v>2</v>
      </c>
      <c r="K27" s="35"/>
    </row>
    <row r="28" spans="1:11" ht="15.75" thickTop="1">
      <c r="A28" s="15"/>
      <c r="B28" s="15"/>
      <c r="C28" s="15"/>
      <c r="D28" s="15"/>
    </row>
    <row r="29" spans="1:11">
      <c r="A29" s="15"/>
      <c r="B29" s="15"/>
      <c r="C29" s="15"/>
      <c r="D29" s="15"/>
    </row>
    <row r="40" spans="14:14">
      <c r="N40" s="16"/>
    </row>
  </sheetData>
  <mergeCells count="27">
    <mergeCell ref="J1:K1"/>
    <mergeCell ref="L1:M1"/>
    <mergeCell ref="A3:A6"/>
    <mergeCell ref="B3:B6"/>
    <mergeCell ref="A7:A9"/>
    <mergeCell ref="B7:B9"/>
    <mergeCell ref="E1:E2"/>
    <mergeCell ref="F1:G1"/>
    <mergeCell ref="H1:I1"/>
    <mergeCell ref="A1:A2"/>
    <mergeCell ref="B1:B2"/>
    <mergeCell ref="C1:C2"/>
    <mergeCell ref="D1:D2"/>
    <mergeCell ref="F27:G27"/>
    <mergeCell ref="H27:I27"/>
    <mergeCell ref="J27:K27"/>
    <mergeCell ref="A10:A12"/>
    <mergeCell ref="B10:B12"/>
    <mergeCell ref="A13:A14"/>
    <mergeCell ref="B13:B14"/>
    <mergeCell ref="A15:A18"/>
    <mergeCell ref="B15:B18"/>
    <mergeCell ref="A19:A22"/>
    <mergeCell ref="B19:B22"/>
    <mergeCell ref="A23:A25"/>
    <mergeCell ref="B23:B25"/>
    <mergeCell ref="A27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Schrottwieser</dc:creator>
  <cp:keywords/>
  <dc:description/>
  <cp:lastModifiedBy>Danzer Kalian</cp:lastModifiedBy>
  <cp:revision/>
  <dcterms:created xsi:type="dcterms:W3CDTF">2015-06-05T18:19:34Z</dcterms:created>
  <dcterms:modified xsi:type="dcterms:W3CDTF">2019-10-23T18:43:11Z</dcterms:modified>
  <cp:category/>
  <cp:contentStatus/>
</cp:coreProperties>
</file>