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105" documentId="11_AD4DB114E441178AC67DF4584E90F6DE683EDF22" xr6:coauthVersionLast="45" xr6:coauthVersionMax="45" xr10:uidLastSave="{416DF466-CE3E-41D6-A8B5-7CFF9C9172CF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D18" i="1"/>
  <c r="D8" i="1" l="1"/>
  <c r="K8" i="1" s="1"/>
  <c r="G8" i="1" l="1"/>
  <c r="I8" i="1"/>
  <c r="B18" i="1" l="1"/>
  <c r="J17" i="1"/>
  <c r="H17" i="1"/>
  <c r="F17" i="1"/>
  <c r="E17" i="1"/>
  <c r="D16" i="1"/>
  <c r="I16" i="1" s="1"/>
  <c r="D15" i="1"/>
  <c r="I15" i="1" s="1"/>
  <c r="J14" i="1"/>
  <c r="H14" i="1"/>
  <c r="F14" i="1"/>
  <c r="E14" i="1"/>
  <c r="D13" i="1"/>
  <c r="I13" i="1" s="1"/>
  <c r="D12" i="1"/>
  <c r="I12" i="1" s="1"/>
  <c r="D11" i="1"/>
  <c r="I11" i="1" s="1"/>
  <c r="J10" i="1"/>
  <c r="H10" i="1"/>
  <c r="F10" i="1"/>
  <c r="E10" i="1"/>
  <c r="D9" i="1"/>
  <c r="I9" i="1" s="1"/>
  <c r="D7" i="1"/>
  <c r="I7" i="1" s="1"/>
  <c r="D6" i="1"/>
  <c r="I6" i="1" s="1"/>
  <c r="J5" i="1"/>
  <c r="H5" i="1"/>
  <c r="F5" i="1"/>
  <c r="E5" i="1"/>
  <c r="D4" i="1"/>
  <c r="I4" i="1" s="1"/>
  <c r="D3" i="1"/>
  <c r="I3" i="1" s="1"/>
  <c r="K3" i="1" l="1"/>
  <c r="K6" i="1"/>
  <c r="K9" i="1"/>
  <c r="K12" i="1"/>
  <c r="K15" i="1"/>
  <c r="K4" i="1"/>
  <c r="K7" i="1"/>
  <c r="K11" i="1"/>
  <c r="K13" i="1"/>
  <c r="K16" i="1"/>
  <c r="I10" i="1"/>
  <c r="I5" i="1"/>
  <c r="I14" i="1"/>
  <c r="I17" i="1"/>
  <c r="D5" i="1"/>
  <c r="D10" i="1"/>
  <c r="D14" i="1"/>
  <c r="D17" i="1"/>
  <c r="G3" i="1"/>
  <c r="G4" i="1"/>
  <c r="G6" i="1"/>
  <c r="G7" i="1"/>
  <c r="G9" i="1"/>
  <c r="G11" i="1"/>
  <c r="G12" i="1"/>
  <c r="G13" i="1"/>
  <c r="G15" i="1"/>
  <c r="G16" i="1"/>
  <c r="K17" i="1" l="1"/>
  <c r="K14" i="1"/>
  <c r="K10" i="1"/>
  <c r="K5" i="1"/>
  <c r="G10" i="1"/>
  <c r="G14" i="1"/>
  <c r="G5" i="1"/>
  <c r="G17" i="1"/>
  <c r="J19" i="1" l="1"/>
  <c r="H19" i="1"/>
  <c r="F19" i="1"/>
</calcChain>
</file>

<file path=xl/sharedStrings.xml><?xml version="1.0" encoding="utf-8"?>
<sst xmlns="http://schemas.openxmlformats.org/spreadsheetml/2006/main" count="36" uniqueCount="28">
  <si>
    <t>Gewichtung</t>
  </si>
  <si>
    <t>Teilkriterien</t>
  </si>
  <si>
    <t>Teil Gewichtung</t>
  </si>
  <si>
    <t>Rang</t>
  </si>
  <si>
    <t>G*R</t>
  </si>
  <si>
    <t>Gesamt</t>
  </si>
  <si>
    <t>Kompatibilität</t>
  </si>
  <si>
    <t>Benutzerfreundlichkeit</t>
  </si>
  <si>
    <t>Erfahrung</t>
  </si>
  <si>
    <t>Aktualität</t>
  </si>
  <si>
    <t>Summe</t>
  </si>
  <si>
    <t xml:space="preserve"> Der Rang ist eine bewertung von 0 bis 5 wobei 5 100% und 0 0% entspricht</t>
  </si>
  <si>
    <t>REIHUNG</t>
  </si>
  <si>
    <t>Datenbankzugriffe</t>
  </si>
  <si>
    <t>Jooq</t>
  </si>
  <si>
    <t>JDBC</t>
  </si>
  <si>
    <t>QueryDSL</t>
  </si>
  <si>
    <t>Koplexität</t>
  </si>
  <si>
    <t>UI</t>
  </si>
  <si>
    <t>Code Menge</t>
  </si>
  <si>
    <t>Standardisierung</t>
  </si>
  <si>
    <t>Features</t>
  </si>
  <si>
    <t>Praktisches Wissen</t>
  </si>
  <si>
    <t>Theoretisches Wissen</t>
  </si>
  <si>
    <t>Aktzeptanz</t>
  </si>
  <si>
    <t>Neuartigkeit</t>
  </si>
  <si>
    <t>Letztes Update</t>
  </si>
  <si>
    <t xml:space="preserve">Allg. Datenbanksystemen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</si>
</sst>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5" fillId="0" borderId="20" xfId="0" applyFont="1" applyBorder="1" applyAlignment="1">
      <alignment horizontal="center" vertical="center"/>
    </xf>
    <xf numFmtId="0" fontId="7" fillId="0" borderId="21" xfId="0" applyFont="1" applyBorder="1"/>
    <xf numFmtId="0" fontId="5" fillId="0" borderId="22" xfId="0" applyFont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0" xfId="0" applyFont="1"/>
    <xf numFmtId="0" fontId="7" fillId="0" borderId="29" xfId="0" applyFont="1" applyBorder="1"/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32" xfId="0" applyFont="1" applyBorder="1"/>
    <xf numFmtId="0" fontId="3" fillId="0" borderId="0" xfId="3" applyBorder="1" applyAlignment="1"/>
    <xf numFmtId="0" fontId="0" fillId="0" borderId="8" xfId="0" applyBorder="1"/>
    <xf numFmtId="0" fontId="10" fillId="4" borderId="13" xfId="1" applyFont="1" applyFill="1" applyBorder="1"/>
    <xf numFmtId="0" fontId="10" fillId="4" borderId="23" xfId="1" applyFont="1" applyFill="1" applyBorder="1"/>
    <xf numFmtId="0" fontId="10" fillId="4" borderId="12" xfId="1" applyFont="1" applyFill="1" applyBorder="1"/>
    <xf numFmtId="0" fontId="10" fillId="4" borderId="3" xfId="1" applyFont="1" applyFill="1" applyBorder="1"/>
    <xf numFmtId="0" fontId="10" fillId="4" borderId="11" xfId="1" applyFont="1" applyFill="1" applyBorder="1"/>
    <xf numFmtId="0" fontId="8" fillId="5" borderId="2" xfId="2" applyFont="1" applyFill="1" applyBorder="1"/>
    <xf numFmtId="0" fontId="9" fillId="5" borderId="6" xfId="2" applyFont="1" applyFill="1" applyBorder="1"/>
    <xf numFmtId="0" fontId="7" fillId="5" borderId="2" xfId="0" applyFont="1" applyFill="1" applyBorder="1"/>
    <xf numFmtId="0" fontId="9" fillId="5" borderId="2" xfId="2" applyFont="1" applyFill="1" applyBorder="1"/>
    <xf numFmtId="0" fontId="7" fillId="5" borderId="0" xfId="0" applyFont="1" applyFill="1"/>
    <xf numFmtId="0" fontId="9" fillId="5" borderId="8" xfId="2" applyFont="1" applyFill="1" applyBorder="1"/>
    <xf numFmtId="0" fontId="9" fillId="5" borderId="33" xfId="2" applyFont="1" applyFill="1" applyBorder="1"/>
    <xf numFmtId="0" fontId="7" fillId="5" borderId="6" xfId="3" applyFont="1" applyFill="1" applyBorder="1" applyAlignment="1">
      <alignment horizontal="center"/>
    </xf>
    <xf numFmtId="0" fontId="7" fillId="5" borderId="23" xfId="3" applyFont="1" applyFill="1" applyBorder="1" applyAlignment="1">
      <alignment horizontal="center"/>
    </xf>
    <xf numFmtId="0" fontId="7" fillId="5" borderId="7" xfId="3" applyFont="1" applyFill="1" applyBorder="1" applyAlignment="1"/>
    <xf numFmtId="0" fontId="7" fillId="5" borderId="2" xfId="2" applyFont="1" applyFill="1" applyBorder="1"/>
    <xf numFmtId="0" fontId="7" fillId="5" borderId="34" xfId="2" applyFont="1" applyFill="1" applyBorder="1" applyAlignment="1">
      <alignment horizontal="center"/>
    </xf>
    <xf numFmtId="0" fontId="7" fillId="5" borderId="35" xfId="2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Border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M18" sqref="M18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33" customWidth="1"/>
    <col min="4" max="4" width="19.85546875" customWidth="1"/>
    <col min="5" max="5" width="25" customWidth="1"/>
  </cols>
  <sheetData>
    <row r="1" spans="1:13" ht="17.25" thickTop="1" thickBot="1" x14ac:dyDescent="0.3">
      <c r="A1" s="1" t="s">
        <v>13</v>
      </c>
      <c r="B1" s="2" t="s">
        <v>0</v>
      </c>
      <c r="C1" s="3" t="s">
        <v>1</v>
      </c>
      <c r="D1" s="4" t="s">
        <v>0</v>
      </c>
      <c r="E1" s="5" t="s">
        <v>2</v>
      </c>
      <c r="F1" s="6" t="s">
        <v>14</v>
      </c>
      <c r="G1" s="7"/>
      <c r="H1" s="6" t="s">
        <v>15</v>
      </c>
      <c r="I1" s="7"/>
      <c r="J1" s="6" t="s">
        <v>16</v>
      </c>
      <c r="K1" s="7"/>
      <c r="L1" s="8"/>
      <c r="M1" s="9"/>
    </row>
    <row r="2" spans="1:13" ht="16.5" thickTop="1" thickBot="1" x14ac:dyDescent="0.3">
      <c r="A2" s="1"/>
      <c r="B2" s="2"/>
      <c r="C2" s="3"/>
      <c r="D2" s="10"/>
      <c r="E2" s="11"/>
      <c r="F2" s="51" t="s">
        <v>3</v>
      </c>
      <c r="G2" s="52" t="s">
        <v>4</v>
      </c>
      <c r="H2" s="51" t="s">
        <v>3</v>
      </c>
      <c r="I2" s="53" t="s">
        <v>4</v>
      </c>
      <c r="J2" s="51" t="s">
        <v>3</v>
      </c>
      <c r="K2" s="52" t="s">
        <v>4</v>
      </c>
    </row>
    <row r="3" spans="1:13" ht="15.75" thickTop="1" x14ac:dyDescent="0.25">
      <c r="A3" s="12" t="s">
        <v>6</v>
      </c>
      <c r="B3" s="54">
        <v>20</v>
      </c>
      <c r="C3" s="13" t="s">
        <v>20</v>
      </c>
      <c r="D3" s="21">
        <f>((B$3/100)*(E3/100))*100</f>
        <v>18.000000000000004</v>
      </c>
      <c r="E3" s="14">
        <v>90</v>
      </c>
      <c r="F3" s="16">
        <v>5</v>
      </c>
      <c r="G3" s="17">
        <f>SUM(D3*F3)</f>
        <v>90.000000000000014</v>
      </c>
      <c r="H3" s="16">
        <v>5</v>
      </c>
      <c r="I3" s="17">
        <f>SUM(D3*H3)</f>
        <v>90.000000000000014</v>
      </c>
      <c r="J3" s="16">
        <v>4</v>
      </c>
      <c r="K3" s="17">
        <f>SUM(D3*J3)</f>
        <v>72.000000000000014</v>
      </c>
    </row>
    <row r="4" spans="1:13" ht="15.75" thickBot="1" x14ac:dyDescent="0.3">
      <c r="A4" s="18"/>
      <c r="B4" s="55"/>
      <c r="C4" s="13" t="s">
        <v>27</v>
      </c>
      <c r="D4" s="22">
        <f>((B$3/100)*(E4/100))*100</f>
        <v>2.0000000000000004</v>
      </c>
      <c r="E4" s="14">
        <v>10</v>
      </c>
      <c r="F4" s="19">
        <v>5</v>
      </c>
      <c r="G4" s="17">
        <f>SUM(D4*F4)</f>
        <v>10.000000000000002</v>
      </c>
      <c r="H4" s="19">
        <v>5</v>
      </c>
      <c r="I4" s="17">
        <f>SUM(D4*H4)</f>
        <v>10.000000000000002</v>
      </c>
      <c r="J4" s="19">
        <v>4</v>
      </c>
      <c r="K4" s="17">
        <f>SUM(D4*J4)</f>
        <v>8.0000000000000018</v>
      </c>
    </row>
    <row r="5" spans="1:13" ht="16.5" thickTop="1" thickBot="1" x14ac:dyDescent="0.3">
      <c r="A5" s="20"/>
      <c r="B5" s="56"/>
      <c r="C5" s="33" t="s">
        <v>5</v>
      </c>
      <c r="D5" s="34">
        <f>SUM(D3:D4)</f>
        <v>20.000000000000004</v>
      </c>
      <c r="E5" s="35">
        <f>SUM(E3:E4)</f>
        <v>100</v>
      </c>
      <c r="F5" s="36">
        <f>SUM(F3:F4)</f>
        <v>10</v>
      </c>
      <c r="G5" s="37">
        <f>SUM(G3:G4)</f>
        <v>100.00000000000001</v>
      </c>
      <c r="H5" s="36">
        <f>SUM(H3:H4)</f>
        <v>10</v>
      </c>
      <c r="I5" s="35">
        <f>SUM(I3:I4)</f>
        <v>100.00000000000001</v>
      </c>
      <c r="J5" s="36">
        <f>SUM(J3:J4)</f>
        <v>8</v>
      </c>
      <c r="K5" s="37">
        <f>SUM(K3:K4)</f>
        <v>80.000000000000014</v>
      </c>
    </row>
    <row r="6" spans="1:13" ht="16.5" thickTop="1" thickBot="1" x14ac:dyDescent="0.3">
      <c r="A6" s="29" t="s">
        <v>7</v>
      </c>
      <c r="B6" s="57">
        <v>40</v>
      </c>
      <c r="C6" s="13" t="s">
        <v>17</v>
      </c>
      <c r="D6" s="21">
        <f>((B$6/100)*(E6/100))*100</f>
        <v>8.0000000000000018</v>
      </c>
      <c r="E6" s="14">
        <v>20</v>
      </c>
      <c r="F6" s="16">
        <v>2</v>
      </c>
      <c r="G6" s="17">
        <f>SUM(D6*F6)</f>
        <v>16.000000000000004</v>
      </c>
      <c r="H6" s="16">
        <v>3</v>
      </c>
      <c r="I6" s="17">
        <f>SUM(D6*H6)</f>
        <v>24.000000000000007</v>
      </c>
      <c r="J6" s="16">
        <v>1</v>
      </c>
      <c r="K6" s="17">
        <f>SUM(D6*J6)</f>
        <v>8.0000000000000018</v>
      </c>
    </row>
    <row r="7" spans="1:13" ht="16.5" thickTop="1" thickBot="1" x14ac:dyDescent="0.3">
      <c r="A7" s="24"/>
      <c r="B7" s="57"/>
      <c r="C7" s="13" t="s">
        <v>18</v>
      </c>
      <c r="D7" s="22">
        <f>((B$6/100)*(E7/100))*100</f>
        <v>8.0000000000000018</v>
      </c>
      <c r="E7" s="14">
        <v>20</v>
      </c>
      <c r="F7" s="19">
        <v>5</v>
      </c>
      <c r="G7" s="17">
        <f t="shared" ref="G7:G9" si="0">SUM(D7*F7)</f>
        <v>40.000000000000007</v>
      </c>
      <c r="H7" s="19">
        <v>5</v>
      </c>
      <c r="I7" s="17">
        <f>SUM(D7*H7)</f>
        <v>40.000000000000007</v>
      </c>
      <c r="J7" s="19">
        <v>5</v>
      </c>
      <c r="K7" s="17">
        <f>SUM(D7*J7)</f>
        <v>40.000000000000007</v>
      </c>
    </row>
    <row r="8" spans="1:13" ht="16.5" thickTop="1" thickBot="1" x14ac:dyDescent="0.3">
      <c r="A8" s="24"/>
      <c r="B8" s="57"/>
      <c r="C8" s="13" t="s">
        <v>21</v>
      </c>
      <c r="D8" s="22">
        <f>((B$6/100)*(E8/100))*100</f>
        <v>4.0000000000000009</v>
      </c>
      <c r="E8" s="58">
        <v>10</v>
      </c>
      <c r="F8" s="27">
        <v>5</v>
      </c>
      <c r="G8" s="17">
        <f t="shared" si="0"/>
        <v>20.000000000000004</v>
      </c>
      <c r="H8" s="27">
        <v>2</v>
      </c>
      <c r="I8" s="17">
        <f>SUM(D8*H8)</f>
        <v>8.0000000000000018</v>
      </c>
      <c r="J8" s="27">
        <v>3</v>
      </c>
      <c r="K8" s="17">
        <f>SUM(D8*J8)</f>
        <v>12.000000000000004</v>
      </c>
    </row>
    <row r="9" spans="1:13" ht="16.5" thickTop="1" thickBot="1" x14ac:dyDescent="0.3">
      <c r="A9" s="24"/>
      <c r="B9" s="57"/>
      <c r="C9" s="13" t="s">
        <v>19</v>
      </c>
      <c r="D9" s="25">
        <f>((B$6/100)*(E9/100))*100</f>
        <v>20</v>
      </c>
      <c r="E9" s="26">
        <v>50</v>
      </c>
      <c r="F9" s="27">
        <v>5</v>
      </c>
      <c r="G9" s="17">
        <f t="shared" si="0"/>
        <v>100</v>
      </c>
      <c r="H9" s="27">
        <v>4</v>
      </c>
      <c r="I9" s="17">
        <f>SUM(D9*H9)</f>
        <v>80</v>
      </c>
      <c r="J9" s="27">
        <v>4</v>
      </c>
      <c r="K9" s="17">
        <f>SUM(D9*J9)</f>
        <v>80</v>
      </c>
    </row>
    <row r="10" spans="1:13" ht="16.5" thickTop="1" thickBot="1" x14ac:dyDescent="0.3">
      <c r="A10" s="28"/>
      <c r="B10" s="57"/>
      <c r="C10" s="33" t="s">
        <v>5</v>
      </c>
      <c r="D10" s="34">
        <f t="shared" ref="D10" si="1">SUM(D6:D9)</f>
        <v>40</v>
      </c>
      <c r="E10" s="35">
        <f>SUM(E6:E9)</f>
        <v>100</v>
      </c>
      <c r="F10" s="36">
        <f t="shared" ref="F10:K10" si="2">SUM(F6:F9)</f>
        <v>17</v>
      </c>
      <c r="G10" s="37">
        <f t="shared" si="2"/>
        <v>176</v>
      </c>
      <c r="H10" s="36">
        <f t="shared" si="2"/>
        <v>14</v>
      </c>
      <c r="I10" s="35">
        <f t="shared" si="2"/>
        <v>152</v>
      </c>
      <c r="J10" s="36">
        <f t="shared" si="2"/>
        <v>13</v>
      </c>
      <c r="K10" s="37">
        <f t="shared" si="2"/>
        <v>140</v>
      </c>
    </row>
    <row r="11" spans="1:13" ht="16.5" thickTop="1" thickBot="1" x14ac:dyDescent="0.3">
      <c r="A11" s="23" t="s">
        <v>8</v>
      </c>
      <c r="B11" s="57">
        <v>30</v>
      </c>
      <c r="C11" s="13" t="s">
        <v>22</v>
      </c>
      <c r="D11" s="14">
        <f>((B$11/100)*(E11/100))*100</f>
        <v>18</v>
      </c>
      <c r="E11" s="15">
        <v>60</v>
      </c>
      <c r="F11" s="16">
        <v>4</v>
      </c>
      <c r="G11" s="17">
        <f>SUM(D11*F11)</f>
        <v>72</v>
      </c>
      <c r="H11" s="16">
        <v>2</v>
      </c>
      <c r="I11" s="17">
        <f>SUM(D11*H11)</f>
        <v>36</v>
      </c>
      <c r="J11" s="16">
        <v>2</v>
      </c>
      <c r="K11" s="17">
        <f>SUM(D11*J11)</f>
        <v>36</v>
      </c>
    </row>
    <row r="12" spans="1:13" ht="16.5" thickTop="1" thickBot="1" x14ac:dyDescent="0.3">
      <c r="A12" s="24"/>
      <c r="B12" s="57"/>
      <c r="C12" s="13" t="s">
        <v>23</v>
      </c>
      <c r="D12" s="30">
        <f>((B$11/100)*(E12/100))*100</f>
        <v>9</v>
      </c>
      <c r="E12" s="14">
        <v>30</v>
      </c>
      <c r="F12" s="19">
        <v>3</v>
      </c>
      <c r="G12" s="17">
        <f t="shared" ref="G12:G13" si="3">SUM(D12*F12)</f>
        <v>27</v>
      </c>
      <c r="H12" s="19">
        <v>1</v>
      </c>
      <c r="I12" s="17">
        <f>SUM(D12*H12)</f>
        <v>9</v>
      </c>
      <c r="J12" s="19">
        <v>3</v>
      </c>
      <c r="K12" s="17">
        <f>SUM(D12*J12)</f>
        <v>27</v>
      </c>
    </row>
    <row r="13" spans="1:13" ht="16.5" thickTop="1" thickBot="1" x14ac:dyDescent="0.3">
      <c r="A13" s="24"/>
      <c r="B13" s="57"/>
      <c r="C13" s="13" t="s">
        <v>24</v>
      </c>
      <c r="D13" s="30">
        <f>((B$11/100)*(E13/100))*100</f>
        <v>3</v>
      </c>
      <c r="E13" s="14">
        <v>10</v>
      </c>
      <c r="F13" s="19">
        <v>5</v>
      </c>
      <c r="G13" s="17">
        <f t="shared" si="3"/>
        <v>15</v>
      </c>
      <c r="H13" s="19">
        <v>2</v>
      </c>
      <c r="I13" s="17">
        <f>SUM(D13*H13)</f>
        <v>6</v>
      </c>
      <c r="J13" s="19">
        <v>5</v>
      </c>
      <c r="K13" s="17">
        <f>SUM(D13*J13)</f>
        <v>15</v>
      </c>
    </row>
    <row r="14" spans="1:13" ht="16.5" thickTop="1" thickBot="1" x14ac:dyDescent="0.3">
      <c r="A14" s="28"/>
      <c r="B14" s="57"/>
      <c r="C14" s="33" t="s">
        <v>5</v>
      </c>
      <c r="D14" s="34">
        <f t="shared" ref="D14" si="4">SUM(D11:D13)</f>
        <v>30</v>
      </c>
      <c r="E14" s="35">
        <f>SUM(E11:E13)</f>
        <v>100</v>
      </c>
      <c r="F14" s="36">
        <f t="shared" ref="F14:K14" si="5">SUM(F11:F13)</f>
        <v>12</v>
      </c>
      <c r="G14" s="37">
        <f t="shared" si="5"/>
        <v>114</v>
      </c>
      <c r="H14" s="36">
        <f t="shared" si="5"/>
        <v>5</v>
      </c>
      <c r="I14" s="35">
        <f>SUM(I11:I13)</f>
        <v>51</v>
      </c>
      <c r="J14" s="36">
        <f t="shared" si="5"/>
        <v>10</v>
      </c>
      <c r="K14" s="37">
        <f t="shared" si="5"/>
        <v>78</v>
      </c>
    </row>
    <row r="15" spans="1:13" ht="15.75" thickTop="1" x14ac:dyDescent="0.25">
      <c r="A15" s="12" t="s">
        <v>9</v>
      </c>
      <c r="B15" s="54">
        <v>10</v>
      </c>
      <c r="C15" s="13" t="s">
        <v>25</v>
      </c>
      <c r="D15" s="21">
        <f>((B$15/100)*(E15/100))*100</f>
        <v>3</v>
      </c>
      <c r="E15" s="14">
        <v>30</v>
      </c>
      <c r="F15" s="16">
        <v>3</v>
      </c>
      <c r="G15" s="17">
        <f>SUM(D15*F15)</f>
        <v>9</v>
      </c>
      <c r="H15" s="16">
        <v>1</v>
      </c>
      <c r="I15" s="17">
        <f>SUM(D15*H15)</f>
        <v>3</v>
      </c>
      <c r="J15" s="16">
        <v>5</v>
      </c>
      <c r="K15" s="17">
        <f>SUM(D15*J15)</f>
        <v>15</v>
      </c>
    </row>
    <row r="16" spans="1:13" ht="15.75" thickBot="1" x14ac:dyDescent="0.3">
      <c r="A16" s="18"/>
      <c r="B16" s="55"/>
      <c r="C16" s="13" t="s">
        <v>26</v>
      </c>
      <c r="D16" s="22">
        <f>((B$15/100)*(E16/100))*100</f>
        <v>6.9999999999999991</v>
      </c>
      <c r="E16" s="14">
        <v>70</v>
      </c>
      <c r="F16" s="19">
        <v>5</v>
      </c>
      <c r="G16" s="17">
        <f>SUM(D16*F16)</f>
        <v>34.999999999999993</v>
      </c>
      <c r="H16" s="19">
        <v>2</v>
      </c>
      <c r="I16" s="17">
        <f>SUM(D16*H16)</f>
        <v>13.999999999999998</v>
      </c>
      <c r="J16" s="19">
        <v>5</v>
      </c>
      <c r="K16" s="17">
        <f>SUM(D16*J16)</f>
        <v>34.999999999999993</v>
      </c>
    </row>
    <row r="17" spans="1:11" ht="16.5" thickTop="1" thickBot="1" x14ac:dyDescent="0.3">
      <c r="A17" s="20"/>
      <c r="B17" s="56"/>
      <c r="C17" s="33" t="s">
        <v>5</v>
      </c>
      <c r="D17" s="34">
        <f>SUM(D15:D16)</f>
        <v>10</v>
      </c>
      <c r="E17" s="35">
        <f>SUM(E15:E16)</f>
        <v>100</v>
      </c>
      <c r="F17" s="36">
        <f>SUM(F15:F16)</f>
        <v>8</v>
      </c>
      <c r="G17" s="37">
        <f>SUM(G15:G16)</f>
        <v>43.999999999999993</v>
      </c>
      <c r="H17" s="36">
        <f>SUM(H15:H16)</f>
        <v>3</v>
      </c>
      <c r="I17" s="35">
        <f>SUM(I15:I16)</f>
        <v>17</v>
      </c>
      <c r="J17" s="36">
        <f>SUM(J15:J16)</f>
        <v>10</v>
      </c>
      <c r="K17" s="37">
        <f>SUM(K15:K16)</f>
        <v>49.999999999999993</v>
      </c>
    </row>
    <row r="18" spans="1:11" ht="21.75" thickTop="1" thickBot="1" x14ac:dyDescent="0.35">
      <c r="A18" s="38" t="s">
        <v>10</v>
      </c>
      <c r="B18" s="39">
        <f>SUM(B3:B17)</f>
        <v>100</v>
      </c>
      <c r="C18" s="40"/>
      <c r="D18" s="41">
        <f>SUM(D17,D14,D10,D5,)</f>
        <v>100</v>
      </c>
      <c r="E18" s="42"/>
      <c r="F18" s="43">
        <f>SUM(M32,F17,F14,F10,F5,)</f>
        <v>47</v>
      </c>
      <c r="G18" s="44">
        <f>SUM(G17,G14,G10,G5,)</f>
        <v>434</v>
      </c>
      <c r="H18" s="43">
        <f>SUM(H17,H14,H10,H5,)</f>
        <v>32</v>
      </c>
      <c r="I18" s="44">
        <f>SUM(I17,I14,I10,I5,)</f>
        <v>320</v>
      </c>
      <c r="J18" s="43">
        <f>SUM(J17,J14,J10,J5,)</f>
        <v>41</v>
      </c>
      <c r="K18" s="44">
        <f>SUM(K17,K14,K10,K5,)</f>
        <v>348</v>
      </c>
    </row>
    <row r="19" spans="1:11" ht="16.5" thickTop="1" thickBot="1" x14ac:dyDescent="0.3">
      <c r="A19" s="45" t="s">
        <v>11</v>
      </c>
      <c r="B19" s="46"/>
      <c r="C19" s="46"/>
      <c r="D19" s="47"/>
      <c r="E19" s="48" t="s">
        <v>12</v>
      </c>
      <c r="F19" s="49">
        <f>1+IF(I18&gt;G18,1,0)+IF(K18&gt;G18,1,0)</f>
        <v>1</v>
      </c>
      <c r="G19" s="50"/>
      <c r="H19" s="49">
        <f>1+IF(K18&gt;I18,1,0)+IF(G18&gt;I18,1,0)</f>
        <v>3</v>
      </c>
      <c r="I19" s="50"/>
      <c r="J19" s="49">
        <f>1+IF(G18&gt;K18,1,0)+IF(I18&gt;K18,1,0)</f>
        <v>2</v>
      </c>
      <c r="K19" s="50"/>
    </row>
    <row r="20" spans="1:11" ht="15.75" thickTop="1" x14ac:dyDescent="0.25">
      <c r="A20" s="31"/>
      <c r="B20" s="31"/>
      <c r="C20" s="31"/>
      <c r="D20" s="31"/>
    </row>
    <row r="21" spans="1:11" x14ac:dyDescent="0.25">
      <c r="A21" s="31"/>
      <c r="B21" s="31"/>
      <c r="C21" s="31"/>
      <c r="D21" s="31"/>
    </row>
    <row r="37" spans="14:14" x14ac:dyDescent="0.25">
      <c r="N37" s="32"/>
    </row>
  </sheetData>
  <mergeCells count="21">
    <mergeCell ref="H19:I19"/>
    <mergeCell ref="J19:K19"/>
    <mergeCell ref="A11:A14"/>
    <mergeCell ref="B11:B14"/>
    <mergeCell ref="A15:A17"/>
    <mergeCell ref="B15:B17"/>
    <mergeCell ref="A19:C19"/>
    <mergeCell ref="F19:G19"/>
    <mergeCell ref="A3:A5"/>
    <mergeCell ref="B3:B5"/>
    <mergeCell ref="A6:A10"/>
    <mergeCell ref="B6:B10"/>
    <mergeCell ref="H1:I1"/>
    <mergeCell ref="J1:K1"/>
    <mergeCell ref="L1:M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Schrottwieser</dc:creator>
  <cp:lastModifiedBy>Tobias Schrottwieser</cp:lastModifiedBy>
  <dcterms:created xsi:type="dcterms:W3CDTF">2015-06-05T18:19:34Z</dcterms:created>
  <dcterms:modified xsi:type="dcterms:W3CDTF">2019-10-23T17:46:29Z</dcterms:modified>
</cp:coreProperties>
</file>