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2_Machbarkeit/"/>
    </mc:Choice>
  </mc:AlternateContent>
  <xr:revisionPtr revIDLastSave="35" documentId="10_ncr:100000_{AAE5EED5-92BF-48DA-B563-206DB3B61AC4}" xr6:coauthVersionLast="45" xr6:coauthVersionMax="45" xr10:uidLastSave="{14188288-DBFB-48BF-AA74-B04D58EC41E4}"/>
  <bookViews>
    <workbookView xWindow="-120" yWindow="-120" windowWidth="29040" windowHeight="15840" xr2:uid="{BF7F7573-ABF8-46EA-9C5E-CD7C611072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M32" i="1" l="1"/>
  <c r="K33" i="1"/>
  <c r="I32" i="1"/>
  <c r="G32" i="1"/>
  <c r="G31" i="1"/>
  <c r="M25" i="1"/>
  <c r="K25" i="1"/>
  <c r="I25" i="1"/>
  <c r="G25" i="1"/>
  <c r="G23" i="1"/>
  <c r="K17" i="1"/>
  <c r="I16" i="1"/>
  <c r="K12" i="1"/>
  <c r="M11" i="1"/>
  <c r="G7" i="1"/>
  <c r="D32" i="1"/>
  <c r="K32" i="1" s="1"/>
  <c r="H6" i="1"/>
  <c r="J6" i="1"/>
  <c r="L6" i="1"/>
  <c r="H10" i="1"/>
  <c r="H35" i="1" s="1"/>
  <c r="J10" i="1"/>
  <c r="L10" i="1"/>
  <c r="H14" i="1"/>
  <c r="J14" i="1"/>
  <c r="L14" i="1"/>
  <c r="H18" i="1"/>
  <c r="J18" i="1"/>
  <c r="L18" i="1"/>
  <c r="H22" i="1"/>
  <c r="J22" i="1"/>
  <c r="L22" i="1"/>
  <c r="H26" i="1"/>
  <c r="J26" i="1"/>
  <c r="L26" i="1"/>
  <c r="H30" i="1"/>
  <c r="J30" i="1"/>
  <c r="L30" i="1"/>
  <c r="H34" i="1"/>
  <c r="J34" i="1"/>
  <c r="L34" i="1"/>
  <c r="F10" i="1"/>
  <c r="F14" i="1"/>
  <c r="F18" i="1"/>
  <c r="F22" i="1"/>
  <c r="F26" i="1"/>
  <c r="F30" i="1"/>
  <c r="F34" i="1"/>
  <c r="F6" i="1"/>
  <c r="D24" i="1"/>
  <c r="K24" i="1" s="1"/>
  <c r="D23" i="1"/>
  <c r="I23" i="1" s="1"/>
  <c r="D27" i="1"/>
  <c r="M27" i="1" s="1"/>
  <c r="D28" i="1"/>
  <c r="K28" i="1" s="1"/>
  <c r="D29" i="1"/>
  <c r="I29" i="1" s="1"/>
  <c r="D33" i="1"/>
  <c r="M33" i="1" s="1"/>
  <c r="D31" i="1"/>
  <c r="I31" i="1" s="1"/>
  <c r="E34" i="1"/>
  <c r="E30" i="1"/>
  <c r="E26" i="1"/>
  <c r="E22" i="1"/>
  <c r="E18" i="1"/>
  <c r="E10" i="1"/>
  <c r="E14" i="1"/>
  <c r="D20" i="1"/>
  <c r="I20" i="1" s="1"/>
  <c r="D21" i="1"/>
  <c r="G21" i="1" s="1"/>
  <c r="D19" i="1"/>
  <c r="I19" i="1" s="1"/>
  <c r="D17" i="1"/>
  <c r="G17" i="1" s="1"/>
  <c r="D16" i="1"/>
  <c r="K16" i="1" s="1"/>
  <c r="D15" i="1"/>
  <c r="I15" i="1" s="1"/>
  <c r="D13" i="1"/>
  <c r="G13" i="1" s="1"/>
  <c r="D12" i="1"/>
  <c r="I12" i="1" s="1"/>
  <c r="D11" i="1"/>
  <c r="K11" i="1" s="1"/>
  <c r="D9" i="1"/>
  <c r="M9" i="1" s="1"/>
  <c r="D8" i="1"/>
  <c r="K8" i="1" s="1"/>
  <c r="D7" i="1"/>
  <c r="I7" i="1" s="1"/>
  <c r="D4" i="1"/>
  <c r="I4" i="1" s="1"/>
  <c r="D5" i="1"/>
  <c r="K5" i="1" s="1"/>
  <c r="D3" i="1"/>
  <c r="D6" i="1" s="1"/>
  <c r="E6" i="1"/>
  <c r="B35" i="1"/>
  <c r="K14" i="1" l="1"/>
  <c r="I10" i="1"/>
  <c r="G4" i="1"/>
  <c r="K3" i="1"/>
  <c r="M4" i="1"/>
  <c r="M6" i="1" s="1"/>
  <c r="G8" i="1"/>
  <c r="G10" i="1" s="1"/>
  <c r="I9" i="1"/>
  <c r="M7" i="1"/>
  <c r="M10" i="1" s="1"/>
  <c r="M12" i="1"/>
  <c r="M14" i="1" s="1"/>
  <c r="K13" i="1"/>
  <c r="G11" i="1"/>
  <c r="G16" i="1"/>
  <c r="I17" i="1"/>
  <c r="I18" i="1" s="1"/>
  <c r="M15" i="1"/>
  <c r="G24" i="1"/>
  <c r="I26" i="1"/>
  <c r="M23" i="1"/>
  <c r="I33" i="1"/>
  <c r="M31" i="1"/>
  <c r="M34" i="1" s="1"/>
  <c r="G3" i="1"/>
  <c r="I5" i="1"/>
  <c r="I6" i="1" s="1"/>
  <c r="M3" i="1"/>
  <c r="I8" i="1"/>
  <c r="K9" i="1"/>
  <c r="I13" i="1"/>
  <c r="I14" i="1" s="1"/>
  <c r="G15" i="1"/>
  <c r="I24" i="1"/>
  <c r="G5" i="1"/>
  <c r="K4" i="1"/>
  <c r="M5" i="1"/>
  <c r="G9" i="1"/>
  <c r="K7" i="1"/>
  <c r="K10" i="1" s="1"/>
  <c r="M8" i="1"/>
  <c r="M13" i="1"/>
  <c r="I11" i="1"/>
  <c r="G12" i="1"/>
  <c r="K15" i="1"/>
  <c r="M16" i="1"/>
  <c r="K23" i="1"/>
  <c r="M24" i="1"/>
  <c r="G33" i="1"/>
  <c r="G34" i="1" s="1"/>
  <c r="K31" i="1"/>
  <c r="K34" i="1" s="1"/>
  <c r="I3" i="1"/>
  <c r="M17" i="1"/>
  <c r="M18" i="1" s="1"/>
  <c r="G20" i="1"/>
  <c r="M19" i="1"/>
  <c r="M20" i="1"/>
  <c r="M21" i="1"/>
  <c r="K21" i="1"/>
  <c r="I21" i="1"/>
  <c r="G19" i="1"/>
  <c r="I28" i="1"/>
  <c r="M28" i="1"/>
  <c r="M30" i="1" s="1"/>
  <c r="G27" i="1"/>
  <c r="M29" i="1"/>
  <c r="G28" i="1"/>
  <c r="K27" i="1"/>
  <c r="G29" i="1"/>
  <c r="K29" i="1"/>
  <c r="I27" i="1"/>
  <c r="I30" i="1" s="1"/>
  <c r="K19" i="1"/>
  <c r="K20" i="1"/>
  <c r="I34" i="1"/>
  <c r="M26" i="1"/>
  <c r="K26" i="1"/>
  <c r="G26" i="1"/>
  <c r="I22" i="1"/>
  <c r="G22" i="1"/>
  <c r="L35" i="1"/>
  <c r="K18" i="1"/>
  <c r="F35" i="1"/>
  <c r="G14" i="1"/>
  <c r="J35" i="1"/>
  <c r="G6" i="1"/>
  <c r="D34" i="1"/>
  <c r="D30" i="1"/>
  <c r="D26" i="1"/>
  <c r="D22" i="1"/>
  <c r="D18" i="1"/>
  <c r="D14" i="1"/>
  <c r="D10" i="1"/>
  <c r="K6" i="1" l="1"/>
  <c r="M22" i="1"/>
  <c r="G18" i="1"/>
  <c r="K22" i="1"/>
  <c r="G30" i="1"/>
  <c r="G35" i="1" s="1"/>
  <c r="K30" i="1"/>
  <c r="I35" i="1"/>
  <c r="M35" i="1"/>
  <c r="D35" i="1"/>
  <c r="K35" i="1" l="1"/>
  <c r="J36" i="1" s="1"/>
  <c r="L36" i="1" l="1"/>
  <c r="F36" i="1"/>
  <c r="H36" i="1"/>
</calcChain>
</file>

<file path=xl/sharedStrings.xml><?xml version="1.0" encoding="utf-8"?>
<sst xmlns="http://schemas.openxmlformats.org/spreadsheetml/2006/main" count="60" uniqueCount="44">
  <si>
    <t>Java</t>
  </si>
  <si>
    <t>C++</t>
  </si>
  <si>
    <t>Node JS</t>
  </si>
  <si>
    <t>ASP.Net (C#)</t>
  </si>
  <si>
    <t>Rang</t>
  </si>
  <si>
    <t>G*R</t>
  </si>
  <si>
    <t>Kosten</t>
  </si>
  <si>
    <t>Sicherheit</t>
  </si>
  <si>
    <t>Gewichtung</t>
  </si>
  <si>
    <t>Performance</t>
  </si>
  <si>
    <t>Datenbankzugriff</t>
  </si>
  <si>
    <t>Entwicklungsgeschwindigkeit</t>
  </si>
  <si>
    <t>Erweiterbarkeit</t>
  </si>
  <si>
    <t>Lizens</t>
  </si>
  <si>
    <t>Entwickler</t>
  </si>
  <si>
    <t>Zusatzsoftware</t>
  </si>
  <si>
    <t>Features</t>
  </si>
  <si>
    <t>Standardbibliotheken</t>
  </si>
  <si>
    <t>Zusatzbibliotheken</t>
  </si>
  <si>
    <t>Windows</t>
  </si>
  <si>
    <t>MAC OS X</t>
  </si>
  <si>
    <t>Linux</t>
  </si>
  <si>
    <t>Ausführendes OS</t>
  </si>
  <si>
    <t>Geschwindigkeit</t>
  </si>
  <si>
    <t>Verwendbare Banken</t>
  </si>
  <si>
    <t>Coding dauer</t>
  </si>
  <si>
    <t>Networking</t>
  </si>
  <si>
    <t>Verschlüsselungen</t>
  </si>
  <si>
    <t>File I/O</t>
  </si>
  <si>
    <t>API</t>
  </si>
  <si>
    <t>Algorithmen</t>
  </si>
  <si>
    <t>Online APIS</t>
  </si>
  <si>
    <t>Offline API</t>
  </si>
  <si>
    <t>API Qualität</t>
  </si>
  <si>
    <t>High Level Features</t>
  </si>
  <si>
    <t>OOP</t>
  </si>
  <si>
    <t>Low Level Features</t>
  </si>
  <si>
    <t>Summe</t>
  </si>
  <si>
    <t>Teil Gewichtung</t>
  </si>
  <si>
    <t xml:space="preserve"> Der Rang ist eine bewertung von 0 bis 5 wobei 5 100% und 0 0% entspricht</t>
  </si>
  <si>
    <t>REIHUNG</t>
  </si>
  <si>
    <t>Sprache</t>
  </si>
  <si>
    <t>Gesamt</t>
  </si>
  <si>
    <t>Teilkriterien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</si>
</sst>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i/>
      <sz val="11"/>
      <name val="Arial"/>
      <family val="2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Border="1"/>
    <xf numFmtId="0" fontId="0" fillId="0" borderId="40" xfId="0" applyBorder="1"/>
    <xf numFmtId="0" fontId="3" fillId="0" borderId="0" xfId="3" applyBorder="1" applyAlignment="1"/>
    <xf numFmtId="0" fontId="4" fillId="0" borderId="28" xfId="0" applyFont="1" applyBorder="1"/>
    <xf numFmtId="0" fontId="4" fillId="0" borderId="2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43" xfId="0" applyFont="1" applyBorder="1"/>
    <xf numFmtId="0" fontId="4" fillId="0" borderId="31" xfId="0" applyFont="1" applyBorder="1"/>
    <xf numFmtId="0" fontId="4" fillId="0" borderId="18" xfId="0" applyFont="1" applyBorder="1"/>
    <xf numFmtId="0" fontId="4" fillId="0" borderId="39" xfId="0" applyFont="1" applyBorder="1"/>
    <xf numFmtId="0" fontId="4" fillId="0" borderId="4" xfId="0" applyFont="1" applyBorder="1"/>
    <xf numFmtId="0" fontId="4" fillId="0" borderId="21" xfId="0" applyFont="1" applyBorder="1"/>
    <xf numFmtId="0" fontId="4" fillId="0" borderId="12" xfId="0" applyFont="1" applyBorder="1"/>
    <xf numFmtId="0" fontId="4" fillId="0" borderId="6" xfId="0" applyFont="1" applyBorder="1"/>
    <xf numFmtId="0" fontId="4" fillId="0" borderId="44" xfId="0" applyFont="1" applyBorder="1"/>
    <xf numFmtId="0" fontId="4" fillId="0" borderId="10" xfId="0" applyFont="1" applyBorder="1"/>
    <xf numFmtId="0" fontId="9" fillId="4" borderId="26" xfId="1" applyFont="1" applyFill="1" applyBorder="1"/>
    <xf numFmtId="0" fontId="9" fillId="4" borderId="41" xfId="1" applyFont="1" applyFill="1" applyBorder="1"/>
    <xf numFmtId="0" fontId="9" fillId="4" borderId="45" xfId="1" applyFont="1" applyFill="1" applyBorder="1"/>
    <xf numFmtId="0" fontId="9" fillId="4" borderId="20" xfId="1" applyFont="1" applyFill="1" applyBorder="1"/>
    <xf numFmtId="0" fontId="9" fillId="4" borderId="25" xfId="1" applyFont="1" applyFill="1" applyBorder="1"/>
    <xf numFmtId="0" fontId="4" fillId="0" borderId="37" xfId="0" applyFont="1" applyBorder="1"/>
    <xf numFmtId="0" fontId="4" fillId="0" borderId="3" xfId="0" applyFont="1" applyBorder="1"/>
    <xf numFmtId="0" fontId="4" fillId="0" borderId="42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30" xfId="0" applyFont="1" applyFill="1" applyBorder="1"/>
    <xf numFmtId="0" fontId="4" fillId="0" borderId="5" xfId="0" applyFont="1" applyBorder="1"/>
    <xf numFmtId="0" fontId="4" fillId="0" borderId="30" xfId="0" applyFont="1" applyBorder="1"/>
    <xf numFmtId="0" fontId="4" fillId="0" borderId="13" xfId="0" applyFont="1" applyBorder="1"/>
    <xf numFmtId="0" fontId="9" fillId="4" borderId="27" xfId="1" applyFont="1" applyFill="1" applyBorder="1"/>
    <xf numFmtId="0" fontId="9" fillId="4" borderId="22" xfId="1" applyFont="1" applyFill="1" applyBorder="1"/>
    <xf numFmtId="0" fontId="9" fillId="4" borderId="23" xfId="1" applyFont="1" applyFill="1" applyBorder="1"/>
    <xf numFmtId="0" fontId="10" fillId="5" borderId="14" xfId="2" applyFont="1" applyFill="1" applyBorder="1"/>
    <xf numFmtId="0" fontId="11" fillId="5" borderId="33" xfId="2" applyFont="1" applyFill="1" applyBorder="1"/>
    <xf numFmtId="0" fontId="9" fillId="5" borderId="14" xfId="0" applyFont="1" applyFill="1" applyBorder="1"/>
    <xf numFmtId="0" fontId="11" fillId="5" borderId="14" xfId="2" applyFont="1" applyFill="1" applyBorder="1"/>
    <xf numFmtId="0" fontId="9" fillId="5" borderId="0" xfId="0" applyFont="1" applyFill="1"/>
    <xf numFmtId="0" fontId="11" fillId="5" borderId="15" xfId="2" applyFont="1" applyFill="1" applyBorder="1"/>
    <xf numFmtId="0" fontId="11" fillId="5" borderId="17" xfId="2" applyFont="1" applyFill="1" applyBorder="1"/>
    <xf numFmtId="0" fontId="12" fillId="5" borderId="14" xfId="3" applyFont="1" applyFill="1" applyBorder="1" applyAlignment="1"/>
    <xf numFmtId="0" fontId="12" fillId="5" borderId="48" xfId="3" applyFont="1" applyFill="1" applyBorder="1" applyAlignment="1"/>
    <xf numFmtId="0" fontId="12" fillId="5" borderId="25" xfId="3" applyFont="1" applyFill="1" applyBorder="1" applyAlignment="1"/>
    <xf numFmtId="0" fontId="9" fillId="5" borderId="14" xfId="2" applyFont="1" applyFill="1" applyBorder="1"/>
    <xf numFmtId="0" fontId="4" fillId="0" borderId="2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9" fillId="5" borderId="46" xfId="2" applyFont="1" applyFill="1" applyBorder="1" applyAlignment="1">
      <alignment horizontal="center"/>
    </xf>
    <xf numFmtId="0" fontId="9" fillId="5" borderId="47" xfId="2" applyFont="1" applyFill="1" applyBorder="1" applyAlignment="1">
      <alignment horizontal="center"/>
    </xf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200-8938-472C-A560-FF203DBB4E7A}">
  <dimension ref="A1:R38"/>
  <sheetViews>
    <sheetView tabSelected="1" zoomScale="85" zoomScaleNormal="85" workbookViewId="0">
      <selection activeCell="C1" sqref="C1:C2"/>
    </sheetView>
  </sheetViews>
  <sheetFormatPr baseColWidth="10" defaultRowHeight="15" x14ac:dyDescent="0.25"/>
  <cols>
    <col min="1" max="1" width="41" customWidth="1"/>
    <col min="2" max="2" width="17.28515625" customWidth="1"/>
    <col min="3" max="3" width="25.5703125" customWidth="1"/>
    <col min="4" max="4" width="16.5703125" customWidth="1"/>
    <col min="5" max="5" width="21.28515625" customWidth="1"/>
  </cols>
  <sheetData>
    <row r="1" spans="1:15" ht="17.25" thickTop="1" thickBot="1" x14ac:dyDescent="0.3">
      <c r="A1" s="69" t="s">
        <v>41</v>
      </c>
      <c r="B1" s="67" t="s">
        <v>8</v>
      </c>
      <c r="C1" s="68" t="s">
        <v>43</v>
      </c>
      <c r="D1" s="56" t="s">
        <v>8</v>
      </c>
      <c r="E1" s="59" t="s">
        <v>38</v>
      </c>
      <c r="F1" s="51" t="s">
        <v>0</v>
      </c>
      <c r="G1" s="52"/>
      <c r="H1" s="51" t="s">
        <v>1</v>
      </c>
      <c r="I1" s="52"/>
      <c r="J1" s="51" t="s">
        <v>2</v>
      </c>
      <c r="K1" s="52"/>
      <c r="L1" s="51" t="s">
        <v>3</v>
      </c>
      <c r="M1" s="52"/>
      <c r="N1" s="65"/>
      <c r="O1" s="66"/>
    </row>
    <row r="2" spans="1:15" ht="16.5" thickTop="1" thickBot="1" x14ac:dyDescent="0.3">
      <c r="A2" s="70"/>
      <c r="B2" s="67"/>
      <c r="C2" s="68"/>
      <c r="D2" s="57"/>
      <c r="E2" s="60"/>
      <c r="F2" s="47" t="s">
        <v>4</v>
      </c>
      <c r="G2" s="48" t="s">
        <v>5</v>
      </c>
      <c r="H2" s="49" t="s">
        <v>4</v>
      </c>
      <c r="I2" s="50" t="s">
        <v>5</v>
      </c>
      <c r="J2" s="49" t="s">
        <v>4</v>
      </c>
      <c r="K2" s="50" t="s">
        <v>5</v>
      </c>
      <c r="L2" s="49" t="s">
        <v>4</v>
      </c>
      <c r="M2" s="48" t="s">
        <v>5</v>
      </c>
    </row>
    <row r="3" spans="1:15" ht="15" customHeight="1" thickTop="1" thickBot="1" x14ac:dyDescent="0.3">
      <c r="A3" s="53" t="s">
        <v>6</v>
      </c>
      <c r="B3" s="64">
        <v>11</v>
      </c>
      <c r="C3" s="6" t="s">
        <v>13</v>
      </c>
      <c r="D3" s="7">
        <f>((B$3/100)*(E3/100))*100</f>
        <v>1.1000000000000001</v>
      </c>
      <c r="E3" s="8">
        <v>10</v>
      </c>
      <c r="F3" s="9">
        <v>5</v>
      </c>
      <c r="G3" s="10">
        <f>$D3*F3</f>
        <v>5.5</v>
      </c>
      <c r="H3" s="9">
        <v>5</v>
      </c>
      <c r="I3" s="10">
        <f>$D3*H3</f>
        <v>5.5</v>
      </c>
      <c r="J3" s="11">
        <v>4</v>
      </c>
      <c r="K3" s="10">
        <f>$D3*J3</f>
        <v>4.4000000000000004</v>
      </c>
      <c r="L3" s="9">
        <v>4</v>
      </c>
      <c r="M3" s="10">
        <f>$D3*L3</f>
        <v>4.4000000000000004</v>
      </c>
    </row>
    <row r="4" spans="1:15" ht="15" customHeight="1" thickTop="1" thickBot="1" x14ac:dyDescent="0.3">
      <c r="A4" s="54"/>
      <c r="B4" s="64"/>
      <c r="C4" s="6" t="s">
        <v>14</v>
      </c>
      <c r="D4" s="7">
        <f t="shared" ref="D4:D5" si="0">((B$3/100)*(E4/100))*100</f>
        <v>6.0500000000000007</v>
      </c>
      <c r="E4" s="12">
        <v>55</v>
      </c>
      <c r="F4" s="13">
        <v>3</v>
      </c>
      <c r="G4" s="14">
        <f>$D4*F4</f>
        <v>18.150000000000002</v>
      </c>
      <c r="H4" s="13">
        <v>2</v>
      </c>
      <c r="I4" s="14">
        <f>$D4*H4</f>
        <v>12.100000000000001</v>
      </c>
      <c r="J4" s="6">
        <v>4</v>
      </c>
      <c r="K4" s="14">
        <f>$D4*J4</f>
        <v>24.200000000000003</v>
      </c>
      <c r="L4" s="13">
        <v>3</v>
      </c>
      <c r="M4" s="14">
        <f>$D4*L4</f>
        <v>18.150000000000002</v>
      </c>
    </row>
    <row r="5" spans="1:15" ht="15" customHeight="1" thickTop="1" thickBot="1" x14ac:dyDescent="0.3">
      <c r="A5" s="54"/>
      <c r="B5" s="64"/>
      <c r="C5" s="15" t="s">
        <v>15</v>
      </c>
      <c r="D5" s="7">
        <f t="shared" si="0"/>
        <v>3.85</v>
      </c>
      <c r="E5" s="16">
        <v>35</v>
      </c>
      <c r="F5" s="4">
        <v>5</v>
      </c>
      <c r="G5" s="17">
        <f>$D5*F5</f>
        <v>19.25</v>
      </c>
      <c r="H5" s="4">
        <v>3</v>
      </c>
      <c r="I5" s="17">
        <f>$D5*H5</f>
        <v>11.55</v>
      </c>
      <c r="J5" s="15">
        <v>4</v>
      </c>
      <c r="K5" s="17">
        <f>$D5*J5</f>
        <v>15.4</v>
      </c>
      <c r="L5" s="4">
        <v>4</v>
      </c>
      <c r="M5" s="17">
        <f>$D5*L5</f>
        <v>15.4</v>
      </c>
    </row>
    <row r="6" spans="1:15" ht="15" customHeight="1" thickTop="1" thickBot="1" x14ac:dyDescent="0.3">
      <c r="A6" s="55"/>
      <c r="B6" s="64"/>
      <c r="C6" s="18" t="s">
        <v>42</v>
      </c>
      <c r="D6" s="19">
        <f>SUM(D3:D5)</f>
        <v>11</v>
      </c>
      <c r="E6" s="20">
        <f>SUM(E3:E5)</f>
        <v>100</v>
      </c>
      <c r="F6" s="21">
        <f>SUM(F3:F5)</f>
        <v>13</v>
      </c>
      <c r="G6" s="22">
        <f>SUM(G3:G5)</f>
        <v>42.900000000000006</v>
      </c>
      <c r="H6" s="21">
        <f t="shared" ref="H6:M6" si="1">SUM(H3:H5)</f>
        <v>10</v>
      </c>
      <c r="I6" s="22">
        <f>SUM(I3:I5)</f>
        <v>29.150000000000002</v>
      </c>
      <c r="J6" s="18">
        <f t="shared" si="1"/>
        <v>12</v>
      </c>
      <c r="K6" s="19">
        <f t="shared" si="1"/>
        <v>44</v>
      </c>
      <c r="L6" s="21">
        <f t="shared" si="1"/>
        <v>11</v>
      </c>
      <c r="M6" s="22">
        <f t="shared" si="1"/>
        <v>37.950000000000003</v>
      </c>
    </row>
    <row r="7" spans="1:15" ht="15" customHeight="1" thickTop="1" thickBot="1" x14ac:dyDescent="0.3">
      <c r="A7" s="58" t="s">
        <v>7</v>
      </c>
      <c r="B7" s="64">
        <v>10</v>
      </c>
      <c r="C7" s="6" t="s">
        <v>17</v>
      </c>
      <c r="D7" s="23">
        <f>((B$7/100)*(E7/100))*100</f>
        <v>6.9999999999999991</v>
      </c>
      <c r="E7" s="7">
        <v>70</v>
      </c>
      <c r="F7" s="9">
        <v>5</v>
      </c>
      <c r="G7" s="10">
        <f>$D7*F7</f>
        <v>34.999999999999993</v>
      </c>
      <c r="H7" s="9">
        <v>4</v>
      </c>
      <c r="I7" s="10">
        <f>$D7*H7</f>
        <v>27.999999999999996</v>
      </c>
      <c r="J7" s="11">
        <v>3</v>
      </c>
      <c r="K7" s="10">
        <f>$D7*J7</f>
        <v>20.999999999999996</v>
      </c>
      <c r="L7" s="9">
        <v>5</v>
      </c>
      <c r="M7" s="10">
        <f>$D7*L7</f>
        <v>34.999999999999993</v>
      </c>
    </row>
    <row r="8" spans="1:15" ht="15" customHeight="1" thickTop="1" thickBot="1" x14ac:dyDescent="0.3">
      <c r="A8" s="54"/>
      <c r="B8" s="64"/>
      <c r="C8" s="6" t="s">
        <v>18</v>
      </c>
      <c r="D8" s="24">
        <f>((B$7/100)*(E8/100))*100</f>
        <v>0.50000000000000011</v>
      </c>
      <c r="E8" s="7">
        <v>5</v>
      </c>
      <c r="F8" s="13">
        <v>3</v>
      </c>
      <c r="G8" s="14">
        <f>$D8*F8</f>
        <v>1.5000000000000004</v>
      </c>
      <c r="H8" s="13">
        <v>4</v>
      </c>
      <c r="I8" s="14">
        <f>$D8*H8</f>
        <v>2.0000000000000004</v>
      </c>
      <c r="J8" s="6">
        <v>2</v>
      </c>
      <c r="K8" s="14">
        <f>$D8*J8</f>
        <v>1.0000000000000002</v>
      </c>
      <c r="L8" s="13">
        <v>3</v>
      </c>
      <c r="M8" s="14">
        <f>$D8*L8</f>
        <v>1.5000000000000004</v>
      </c>
    </row>
    <row r="9" spans="1:15" ht="15" customHeight="1" thickTop="1" thickBot="1" x14ac:dyDescent="0.3">
      <c r="A9" s="54"/>
      <c r="B9" s="64"/>
      <c r="C9" s="15" t="s">
        <v>15</v>
      </c>
      <c r="D9" s="25">
        <f>((B$7/100)*(E9/100))*100</f>
        <v>2.5</v>
      </c>
      <c r="E9" s="26">
        <v>25</v>
      </c>
      <c r="F9" s="4">
        <v>5</v>
      </c>
      <c r="G9" s="17">
        <f>$D9*F9</f>
        <v>12.5</v>
      </c>
      <c r="H9" s="4">
        <v>5</v>
      </c>
      <c r="I9" s="17">
        <f>$D9*H9</f>
        <v>12.5</v>
      </c>
      <c r="J9" s="15">
        <v>4</v>
      </c>
      <c r="K9" s="17">
        <f>$D9*J9</f>
        <v>10</v>
      </c>
      <c r="L9" s="4">
        <v>5</v>
      </c>
      <c r="M9" s="17">
        <f>$D9*L9</f>
        <v>12.5</v>
      </c>
    </row>
    <row r="10" spans="1:15" ht="15" customHeight="1" thickTop="1" thickBot="1" x14ac:dyDescent="0.3">
      <c r="A10" s="55"/>
      <c r="B10" s="64"/>
      <c r="C10" s="18" t="s">
        <v>42</v>
      </c>
      <c r="D10" s="19">
        <f t="shared" ref="D10" si="2">SUM(D7:D9)</f>
        <v>10</v>
      </c>
      <c r="E10" s="20">
        <f>SUM(E7:E9)</f>
        <v>100</v>
      </c>
      <c r="F10" s="21">
        <f t="shared" ref="F10" si="3">SUM(F7:F9)</f>
        <v>13</v>
      </c>
      <c r="G10" s="22">
        <f t="shared" ref="G10" si="4">SUM(G7:G9)</f>
        <v>48.999999999999993</v>
      </c>
      <c r="H10" s="21">
        <f t="shared" ref="H10" si="5">SUM(H7:H9)</f>
        <v>13</v>
      </c>
      <c r="I10" s="22">
        <f>SUM(I7:I9)</f>
        <v>42.5</v>
      </c>
      <c r="J10" s="18">
        <f t="shared" ref="J10" si="6">SUM(J7:J9)</f>
        <v>9</v>
      </c>
      <c r="K10" s="19">
        <f t="shared" ref="K10" si="7">SUM(K7:K9)</f>
        <v>31.999999999999996</v>
      </c>
      <c r="L10" s="21">
        <f t="shared" ref="L10" si="8">SUM(L7:L9)</f>
        <v>13</v>
      </c>
      <c r="M10" s="22">
        <f t="shared" ref="M10" si="9">SUM(M7:M9)</f>
        <v>48.999999999999993</v>
      </c>
    </row>
    <row r="11" spans="1:15" ht="18.75" customHeight="1" thickTop="1" x14ac:dyDescent="0.25">
      <c r="A11" s="58" t="s">
        <v>9</v>
      </c>
      <c r="B11" s="61">
        <v>13</v>
      </c>
      <c r="C11" s="6" t="s">
        <v>26</v>
      </c>
      <c r="D11" s="23">
        <f>((B$11/100)*(E11/100))*100</f>
        <v>5.2</v>
      </c>
      <c r="E11" s="7">
        <v>40</v>
      </c>
      <c r="F11" s="9">
        <v>4</v>
      </c>
      <c r="G11" s="10">
        <f>$D11*F11</f>
        <v>20.8</v>
      </c>
      <c r="H11" s="9">
        <v>5</v>
      </c>
      <c r="I11" s="10">
        <f>$D11*H11</f>
        <v>26</v>
      </c>
      <c r="J11" s="11">
        <v>3</v>
      </c>
      <c r="K11" s="10">
        <f>$D11*J11</f>
        <v>15.600000000000001</v>
      </c>
      <c r="L11" s="9">
        <v>4</v>
      </c>
      <c r="M11" s="10">
        <f>$D11*L11</f>
        <v>20.8</v>
      </c>
    </row>
    <row r="12" spans="1:15" ht="18.75" customHeight="1" x14ac:dyDescent="0.25">
      <c r="A12" s="54"/>
      <c r="B12" s="62"/>
      <c r="C12" s="6" t="s">
        <v>27</v>
      </c>
      <c r="D12" s="24">
        <f>((B$11/100)*(E12/100))*100</f>
        <v>2.6</v>
      </c>
      <c r="E12" s="7">
        <v>20</v>
      </c>
      <c r="F12" s="13">
        <v>3</v>
      </c>
      <c r="G12" s="14">
        <f>$D12*F12</f>
        <v>7.8000000000000007</v>
      </c>
      <c r="H12" s="13">
        <v>5</v>
      </c>
      <c r="I12" s="14">
        <f>$D12*H12</f>
        <v>13</v>
      </c>
      <c r="J12" s="6">
        <v>1</v>
      </c>
      <c r="K12" s="14">
        <f>$D12*J12</f>
        <v>2.6</v>
      </c>
      <c r="L12" s="13">
        <v>3</v>
      </c>
      <c r="M12" s="14">
        <f>$D12*L12</f>
        <v>7.8000000000000007</v>
      </c>
    </row>
    <row r="13" spans="1:15" ht="18.75" customHeight="1" thickBot="1" x14ac:dyDescent="0.3">
      <c r="A13" s="54"/>
      <c r="B13" s="62"/>
      <c r="C13" s="15" t="s">
        <v>28</v>
      </c>
      <c r="D13" s="25">
        <f>((B$11/100)*(E13/100))*100</f>
        <v>5.2</v>
      </c>
      <c r="E13" s="26">
        <v>40</v>
      </c>
      <c r="F13" s="4">
        <v>3</v>
      </c>
      <c r="G13" s="17">
        <f>$D13*F13</f>
        <v>15.600000000000001</v>
      </c>
      <c r="H13" s="4">
        <v>5</v>
      </c>
      <c r="I13" s="17">
        <f>$D13*H13</f>
        <v>26</v>
      </c>
      <c r="J13" s="15">
        <v>1</v>
      </c>
      <c r="K13" s="17">
        <f>$D13*J13</f>
        <v>5.2</v>
      </c>
      <c r="L13" s="4">
        <v>3</v>
      </c>
      <c r="M13" s="17">
        <f>$D13*L13</f>
        <v>15.600000000000001</v>
      </c>
    </row>
    <row r="14" spans="1:15" ht="18.75" customHeight="1" thickTop="1" thickBot="1" x14ac:dyDescent="0.3">
      <c r="A14" s="55"/>
      <c r="B14" s="63"/>
      <c r="C14" s="18" t="s">
        <v>42</v>
      </c>
      <c r="D14" s="19">
        <f t="shared" ref="D14" si="10">SUM(D11:D13)</f>
        <v>13</v>
      </c>
      <c r="E14" s="20">
        <f>SUM(E11:E13)</f>
        <v>100</v>
      </c>
      <c r="F14" s="21">
        <f t="shared" ref="F14" si="11">SUM(F11:F13)</f>
        <v>10</v>
      </c>
      <c r="G14" s="22">
        <f t="shared" ref="G14" si="12">SUM(G11:G13)</f>
        <v>44.2</v>
      </c>
      <c r="H14" s="21">
        <f t="shared" ref="H14" si="13">SUM(H11:H13)</f>
        <v>15</v>
      </c>
      <c r="I14" s="22">
        <f t="shared" ref="I14" si="14">SUM(I11:I13)</f>
        <v>65</v>
      </c>
      <c r="J14" s="18">
        <f t="shared" ref="J14" si="15">SUM(J11:J13)</f>
        <v>5</v>
      </c>
      <c r="K14" s="19">
        <f t="shared" ref="K14" si="16">SUM(K11:K13)</f>
        <v>23.400000000000002</v>
      </c>
      <c r="L14" s="21">
        <f t="shared" ref="L14" si="17">SUM(L11:L13)</f>
        <v>10</v>
      </c>
      <c r="M14" s="22">
        <f t="shared" ref="M14" si="18">SUM(M11:M13)</f>
        <v>44.2</v>
      </c>
    </row>
    <row r="15" spans="1:15" ht="18.75" customHeight="1" thickTop="1" x14ac:dyDescent="0.25">
      <c r="A15" s="53" t="s">
        <v>10</v>
      </c>
      <c r="B15" s="61">
        <v>17</v>
      </c>
      <c r="C15" s="11" t="s">
        <v>23</v>
      </c>
      <c r="D15" s="23">
        <f>((B$15/100)*(E15/100))*100</f>
        <v>10.200000000000001</v>
      </c>
      <c r="E15" s="7">
        <v>60</v>
      </c>
      <c r="F15" s="9">
        <v>4</v>
      </c>
      <c r="G15" s="10">
        <f>$D15*F15</f>
        <v>40.800000000000004</v>
      </c>
      <c r="H15" s="9">
        <v>4</v>
      </c>
      <c r="I15" s="10">
        <f>$D15*H15</f>
        <v>40.800000000000004</v>
      </c>
      <c r="J15" s="11">
        <v>3</v>
      </c>
      <c r="K15" s="10">
        <f>$D15*J15</f>
        <v>30.6</v>
      </c>
      <c r="L15" s="9">
        <v>4</v>
      </c>
      <c r="M15" s="10">
        <f>$D15*L15</f>
        <v>40.800000000000004</v>
      </c>
    </row>
    <row r="16" spans="1:15" ht="18.75" customHeight="1" x14ac:dyDescent="0.25">
      <c r="A16" s="54"/>
      <c r="B16" s="62"/>
      <c r="C16" s="6" t="s">
        <v>24</v>
      </c>
      <c r="D16" s="24">
        <f>((B$15/100)*(E16/100))*100</f>
        <v>5.1000000000000005</v>
      </c>
      <c r="E16" s="7">
        <v>30</v>
      </c>
      <c r="F16" s="13">
        <v>5</v>
      </c>
      <c r="G16" s="14">
        <f>$D16*F16</f>
        <v>25.500000000000004</v>
      </c>
      <c r="H16" s="13">
        <v>1</v>
      </c>
      <c r="I16" s="14">
        <f>$D16*H16</f>
        <v>5.1000000000000005</v>
      </c>
      <c r="J16" s="6">
        <v>5</v>
      </c>
      <c r="K16" s="14">
        <f>$D16*J16</f>
        <v>25.500000000000004</v>
      </c>
      <c r="L16" s="13">
        <v>4</v>
      </c>
      <c r="M16" s="14">
        <f>$D16*L16</f>
        <v>20.400000000000002</v>
      </c>
    </row>
    <row r="17" spans="1:18" ht="18.75" customHeight="1" thickBot="1" x14ac:dyDescent="0.3">
      <c r="A17" s="54"/>
      <c r="B17" s="62"/>
      <c r="C17" s="5" t="s">
        <v>25</v>
      </c>
      <c r="D17" s="25">
        <f>((B$15/100)*(E17/100))*100</f>
        <v>1.7000000000000002</v>
      </c>
      <c r="E17" s="26">
        <v>10</v>
      </c>
      <c r="F17" s="4">
        <v>3</v>
      </c>
      <c r="G17" s="17">
        <f>$D17*F17</f>
        <v>5.1000000000000005</v>
      </c>
      <c r="H17" s="4">
        <v>0</v>
      </c>
      <c r="I17" s="17">
        <f>$D17*H17</f>
        <v>0</v>
      </c>
      <c r="J17" s="15">
        <v>5</v>
      </c>
      <c r="K17" s="17">
        <f>$D17*J17</f>
        <v>8.5</v>
      </c>
      <c r="L17" s="4">
        <v>3</v>
      </c>
      <c r="M17" s="17">
        <f>$D17*L17</f>
        <v>5.1000000000000005</v>
      </c>
    </row>
    <row r="18" spans="1:18" ht="18.75" customHeight="1" thickTop="1" thickBot="1" x14ac:dyDescent="0.3">
      <c r="A18" s="55"/>
      <c r="B18" s="63"/>
      <c r="C18" s="18" t="s">
        <v>42</v>
      </c>
      <c r="D18" s="19">
        <f t="shared" ref="D18" si="19">SUM(D15:D17)</f>
        <v>17</v>
      </c>
      <c r="E18" s="20">
        <f>SUM(E15:E17)</f>
        <v>100</v>
      </c>
      <c r="F18" s="21">
        <f t="shared" ref="F18" si="20">SUM(F15:F17)</f>
        <v>12</v>
      </c>
      <c r="G18" s="22">
        <f t="shared" ref="G18" si="21">SUM(G15:G17)</f>
        <v>71.400000000000006</v>
      </c>
      <c r="H18" s="21">
        <f t="shared" ref="H18" si="22">SUM(H15:H17)</f>
        <v>5</v>
      </c>
      <c r="I18" s="22">
        <f t="shared" ref="I18" si="23">SUM(I15:I17)</f>
        <v>45.900000000000006</v>
      </c>
      <c r="J18" s="18">
        <f t="shared" ref="J18" si="24">SUM(J15:J17)</f>
        <v>13</v>
      </c>
      <c r="K18" s="19">
        <f t="shared" ref="K18" si="25">SUM(K15:K17)</f>
        <v>64.600000000000009</v>
      </c>
      <c r="L18" s="21">
        <f t="shared" ref="L18" si="26">SUM(L15:L17)</f>
        <v>11</v>
      </c>
      <c r="M18" s="22">
        <f t="shared" ref="M18" si="27">SUM(M15:M17)</f>
        <v>66.3</v>
      </c>
    </row>
    <row r="19" spans="1:18" ht="18.75" customHeight="1" thickTop="1" x14ac:dyDescent="0.25">
      <c r="A19" s="58" t="s">
        <v>11</v>
      </c>
      <c r="B19" s="61">
        <v>21</v>
      </c>
      <c r="C19" s="6" t="s">
        <v>29</v>
      </c>
      <c r="D19" s="7">
        <f>((B$19/100)*(E19/100))*100</f>
        <v>10.5</v>
      </c>
      <c r="E19" s="8">
        <v>50</v>
      </c>
      <c r="F19" s="9">
        <v>3</v>
      </c>
      <c r="G19" s="10">
        <f>$D19*F19</f>
        <v>31.5</v>
      </c>
      <c r="H19" s="9">
        <v>2</v>
      </c>
      <c r="I19" s="10">
        <f>$D19*H19</f>
        <v>21</v>
      </c>
      <c r="J19" s="11">
        <v>5</v>
      </c>
      <c r="K19" s="10">
        <f>$D19*J19</f>
        <v>52.5</v>
      </c>
      <c r="L19" s="9">
        <v>3</v>
      </c>
      <c r="M19" s="10">
        <f>$D19*L19</f>
        <v>31.5</v>
      </c>
    </row>
    <row r="20" spans="1:18" ht="18.75" customHeight="1" x14ac:dyDescent="0.25">
      <c r="A20" s="54"/>
      <c r="B20" s="62"/>
      <c r="C20" s="6" t="s">
        <v>30</v>
      </c>
      <c r="D20" s="27">
        <f>((B$19/100)*(E20/100))*100</f>
        <v>2.1</v>
      </c>
      <c r="E20" s="7">
        <v>10</v>
      </c>
      <c r="F20" s="13">
        <v>4</v>
      </c>
      <c r="G20" s="14">
        <f>$D20*F20</f>
        <v>8.4</v>
      </c>
      <c r="H20" s="13">
        <v>5</v>
      </c>
      <c r="I20" s="14">
        <f>$D20*H20</f>
        <v>10.5</v>
      </c>
      <c r="J20" s="6">
        <v>1</v>
      </c>
      <c r="K20" s="14">
        <f>$D20*J20</f>
        <v>2.1</v>
      </c>
      <c r="L20" s="13">
        <v>4</v>
      </c>
      <c r="M20" s="14">
        <f>$D20*L20</f>
        <v>8.4</v>
      </c>
    </row>
    <row r="21" spans="1:18" ht="18.75" customHeight="1" thickBot="1" x14ac:dyDescent="0.3">
      <c r="A21" s="54"/>
      <c r="B21" s="62"/>
      <c r="C21" s="15" t="s">
        <v>10</v>
      </c>
      <c r="D21" s="25">
        <f>((B$19/100)*(E21/100))*100</f>
        <v>8.4</v>
      </c>
      <c r="E21" s="26">
        <v>40</v>
      </c>
      <c r="F21" s="4">
        <v>3</v>
      </c>
      <c r="G21" s="17">
        <f>$D21*F21</f>
        <v>25.200000000000003</v>
      </c>
      <c r="H21" s="4">
        <v>1</v>
      </c>
      <c r="I21" s="17">
        <f>$D21*H21</f>
        <v>8.4</v>
      </c>
      <c r="J21" s="15">
        <v>5</v>
      </c>
      <c r="K21" s="17">
        <f>$D21*J21</f>
        <v>42</v>
      </c>
      <c r="L21" s="4">
        <v>3</v>
      </c>
      <c r="M21" s="17">
        <f>$D21*L21</f>
        <v>25.200000000000003</v>
      </c>
    </row>
    <row r="22" spans="1:18" ht="18.75" customHeight="1" thickTop="1" thickBot="1" x14ac:dyDescent="0.3">
      <c r="A22" s="55"/>
      <c r="B22" s="63"/>
      <c r="C22" s="18" t="s">
        <v>42</v>
      </c>
      <c r="D22" s="19">
        <f t="shared" ref="D22" si="28">SUM(D19:D21)</f>
        <v>21</v>
      </c>
      <c r="E22" s="20">
        <f>SUM(E19:E21)</f>
        <v>100</v>
      </c>
      <c r="F22" s="21">
        <f t="shared" ref="F22" si="29">SUM(F19:F21)</f>
        <v>10</v>
      </c>
      <c r="G22" s="22">
        <f t="shared" ref="G22" si="30">SUM(G19:G21)</f>
        <v>65.099999999999994</v>
      </c>
      <c r="H22" s="21">
        <f t="shared" ref="H22" si="31">SUM(H19:H21)</f>
        <v>8</v>
      </c>
      <c r="I22" s="22">
        <f t="shared" ref="I22" si="32">SUM(I19:I21)</f>
        <v>39.9</v>
      </c>
      <c r="J22" s="18">
        <f t="shared" ref="J22" si="33">SUM(J19:J21)</f>
        <v>11</v>
      </c>
      <c r="K22" s="19">
        <f t="shared" ref="K22" si="34">SUM(K19:K21)</f>
        <v>96.6</v>
      </c>
      <c r="L22" s="21">
        <f t="shared" ref="L22" si="35">SUM(L19:L21)</f>
        <v>10</v>
      </c>
      <c r="M22" s="22">
        <f t="shared" ref="M22" si="36">SUM(M19:M21)</f>
        <v>65.099999999999994</v>
      </c>
    </row>
    <row r="23" spans="1:18" ht="19.5" customHeight="1" thickTop="1" x14ac:dyDescent="0.25">
      <c r="A23" s="58" t="s">
        <v>12</v>
      </c>
      <c r="B23" s="61">
        <v>11</v>
      </c>
      <c r="C23" s="6" t="s">
        <v>31</v>
      </c>
      <c r="D23" s="23">
        <f>((B$23/100)*(E23/100))*100</f>
        <v>1.43</v>
      </c>
      <c r="E23" s="7">
        <v>13</v>
      </c>
      <c r="F23" s="9">
        <v>2</v>
      </c>
      <c r="G23" s="10">
        <f>$D23*F23</f>
        <v>2.86</v>
      </c>
      <c r="H23" s="9">
        <v>1</v>
      </c>
      <c r="I23" s="10">
        <f>$D23*H23</f>
        <v>1.43</v>
      </c>
      <c r="J23" s="11">
        <v>5</v>
      </c>
      <c r="K23" s="10">
        <f>$D23*J23</f>
        <v>7.1499999999999995</v>
      </c>
      <c r="L23" s="9">
        <v>3</v>
      </c>
      <c r="M23" s="10">
        <f>$D23*L23</f>
        <v>4.29</v>
      </c>
      <c r="R23" s="1"/>
    </row>
    <row r="24" spans="1:18" ht="16.5" customHeight="1" x14ac:dyDescent="0.25">
      <c r="A24" s="54"/>
      <c r="B24" s="62"/>
      <c r="C24" s="6" t="s">
        <v>32</v>
      </c>
      <c r="D24" s="24">
        <f>((B$23/100)*(E24/100))*100</f>
        <v>5.5</v>
      </c>
      <c r="E24" s="7">
        <v>50</v>
      </c>
      <c r="F24" s="13">
        <v>5</v>
      </c>
      <c r="G24" s="14">
        <f>$D24*F24</f>
        <v>27.5</v>
      </c>
      <c r="H24" s="13">
        <v>4</v>
      </c>
      <c r="I24" s="14">
        <f>$D24*H24</f>
        <v>22</v>
      </c>
      <c r="J24" s="6">
        <v>0</v>
      </c>
      <c r="K24" s="14">
        <f>$D24*J24</f>
        <v>0</v>
      </c>
      <c r="L24" s="13">
        <v>5</v>
      </c>
      <c r="M24" s="14">
        <f>$D24*L24</f>
        <v>27.5</v>
      </c>
    </row>
    <row r="25" spans="1:18" ht="16.5" customHeight="1" thickBot="1" x14ac:dyDescent="0.3">
      <c r="A25" s="54"/>
      <c r="B25" s="62"/>
      <c r="C25" s="15" t="s">
        <v>33</v>
      </c>
      <c r="D25" s="25">
        <f>((B$23/100)*(E25/100))*100</f>
        <v>4.07</v>
      </c>
      <c r="E25" s="26">
        <v>37</v>
      </c>
      <c r="F25" s="4">
        <v>4</v>
      </c>
      <c r="G25" s="17">
        <f>$D25*F25</f>
        <v>16.28</v>
      </c>
      <c r="H25" s="4">
        <v>5</v>
      </c>
      <c r="I25" s="17">
        <f>$D25*H25</f>
        <v>20.350000000000001</v>
      </c>
      <c r="J25" s="15">
        <v>3</v>
      </c>
      <c r="K25" s="17">
        <f>$D25*J25</f>
        <v>12.21</v>
      </c>
      <c r="L25" s="4">
        <v>4</v>
      </c>
      <c r="M25" s="17">
        <f>$D25*L25</f>
        <v>16.28</v>
      </c>
    </row>
    <row r="26" spans="1:18" ht="16.5" customHeight="1" thickTop="1" thickBot="1" x14ac:dyDescent="0.3">
      <c r="A26" s="55"/>
      <c r="B26" s="63"/>
      <c r="C26" s="18" t="s">
        <v>42</v>
      </c>
      <c r="D26" s="19">
        <f t="shared" ref="D26" si="37">SUM(D23:D25)</f>
        <v>11</v>
      </c>
      <c r="E26" s="20">
        <f>SUM(E23:E25)</f>
        <v>100</v>
      </c>
      <c r="F26" s="21">
        <f t="shared" ref="F26" si="38">SUM(F23:F25)</f>
        <v>11</v>
      </c>
      <c r="G26" s="22">
        <f t="shared" ref="G26" si="39">SUM(G23:G25)</f>
        <v>46.64</v>
      </c>
      <c r="H26" s="21">
        <f t="shared" ref="H26" si="40">SUM(H23:H25)</f>
        <v>10</v>
      </c>
      <c r="I26" s="22">
        <f t="shared" ref="I26" si="41">SUM(I23:I25)</f>
        <v>43.78</v>
      </c>
      <c r="J26" s="18">
        <f t="shared" ref="J26" si="42">SUM(J23:J25)</f>
        <v>8</v>
      </c>
      <c r="K26" s="19">
        <f t="shared" ref="K26" si="43">SUM(K23:K25)</f>
        <v>19.36</v>
      </c>
      <c r="L26" s="21">
        <f t="shared" ref="L26" si="44">SUM(L23:L25)</f>
        <v>12</v>
      </c>
      <c r="M26" s="22">
        <f t="shared" ref="M26" si="45">SUM(M23:M25)</f>
        <v>48.07</v>
      </c>
    </row>
    <row r="27" spans="1:18" ht="19.5" customHeight="1" thickTop="1" x14ac:dyDescent="0.25">
      <c r="A27" s="58" t="s">
        <v>16</v>
      </c>
      <c r="B27" s="61">
        <v>12</v>
      </c>
      <c r="C27" s="9" t="s">
        <v>34</v>
      </c>
      <c r="D27" s="7">
        <f>((B$27/100)*(E27/100))*100</f>
        <v>5.4</v>
      </c>
      <c r="E27" s="28">
        <v>45</v>
      </c>
      <c r="F27" s="9">
        <v>5</v>
      </c>
      <c r="G27" s="10">
        <f>$D27*F27</f>
        <v>27</v>
      </c>
      <c r="H27" s="9">
        <v>1</v>
      </c>
      <c r="I27" s="10">
        <f>$D27*H27</f>
        <v>5.4</v>
      </c>
      <c r="J27" s="11">
        <v>4</v>
      </c>
      <c r="K27" s="10">
        <f>$D27*J27</f>
        <v>21.6</v>
      </c>
      <c r="L27" s="9">
        <v>5</v>
      </c>
      <c r="M27" s="10">
        <f>$D27*L27</f>
        <v>27</v>
      </c>
    </row>
    <row r="28" spans="1:18" ht="16.5" customHeight="1" x14ac:dyDescent="0.25">
      <c r="A28" s="54"/>
      <c r="B28" s="62"/>
      <c r="C28" s="13" t="s">
        <v>35</v>
      </c>
      <c r="D28" s="7">
        <f>((B$27/100)*(E28/100))*100</f>
        <v>5.4</v>
      </c>
      <c r="E28" s="28">
        <v>45</v>
      </c>
      <c r="F28" s="13">
        <v>5</v>
      </c>
      <c r="G28" s="14">
        <f>$D28*F28</f>
        <v>27</v>
      </c>
      <c r="H28" s="13">
        <v>4</v>
      </c>
      <c r="I28" s="14">
        <f>$D28*H28</f>
        <v>21.6</v>
      </c>
      <c r="J28" s="6">
        <v>1</v>
      </c>
      <c r="K28" s="14">
        <f>$D28*J28</f>
        <v>5.4</v>
      </c>
      <c r="L28" s="13">
        <v>5</v>
      </c>
      <c r="M28" s="14">
        <f>$D28*L28</f>
        <v>27</v>
      </c>
    </row>
    <row r="29" spans="1:18" ht="16.5" customHeight="1" thickBot="1" x14ac:dyDescent="0.3">
      <c r="A29" s="54"/>
      <c r="B29" s="62"/>
      <c r="C29" s="29" t="s">
        <v>36</v>
      </c>
      <c r="D29" s="7">
        <f>((B$27/100)*(E29/100))*100</f>
        <v>1.2</v>
      </c>
      <c r="E29" s="30">
        <v>10</v>
      </c>
      <c r="F29" s="4">
        <v>2</v>
      </c>
      <c r="G29" s="17">
        <f>$D29*F29</f>
        <v>2.4</v>
      </c>
      <c r="H29" s="4">
        <v>5</v>
      </c>
      <c r="I29" s="17">
        <f>$D29*H29</f>
        <v>6</v>
      </c>
      <c r="J29" s="15">
        <v>0</v>
      </c>
      <c r="K29" s="17">
        <f>$D29*J29</f>
        <v>0</v>
      </c>
      <c r="L29" s="4">
        <v>3</v>
      </c>
      <c r="M29" s="17">
        <f>$D29*L29</f>
        <v>3.5999999999999996</v>
      </c>
    </row>
    <row r="30" spans="1:18" ht="16.5" customHeight="1" thickTop="1" thickBot="1" x14ac:dyDescent="0.3">
      <c r="A30" s="55"/>
      <c r="B30" s="63"/>
      <c r="C30" s="18" t="s">
        <v>42</v>
      </c>
      <c r="D30" s="19">
        <f t="shared" ref="D30" si="46">SUM(D27:D29)</f>
        <v>12</v>
      </c>
      <c r="E30" s="20">
        <f>SUM(E27:E29)</f>
        <v>100</v>
      </c>
      <c r="F30" s="21">
        <f t="shared" ref="F30" si="47">SUM(F27:F29)</f>
        <v>12</v>
      </c>
      <c r="G30" s="22">
        <f t="shared" ref="G30" si="48">SUM(G27:G29)</f>
        <v>56.4</v>
      </c>
      <c r="H30" s="21">
        <f t="shared" ref="H30" si="49">SUM(H27:H29)</f>
        <v>10</v>
      </c>
      <c r="I30" s="22">
        <f t="shared" ref="I30" si="50">SUM(I27:I29)</f>
        <v>33</v>
      </c>
      <c r="J30" s="18">
        <f t="shared" ref="J30" si="51">SUM(J27:J29)</f>
        <v>5</v>
      </c>
      <c r="K30" s="19">
        <f t="shared" ref="K30" si="52">SUM(K27:K29)</f>
        <v>27</v>
      </c>
      <c r="L30" s="21">
        <f t="shared" ref="L30" si="53">SUM(L27:L29)</f>
        <v>13</v>
      </c>
      <c r="M30" s="22">
        <f t="shared" ref="M30" si="54">SUM(M27:M29)</f>
        <v>57.6</v>
      </c>
    </row>
    <row r="31" spans="1:18" ht="18.75" customHeight="1" thickTop="1" x14ac:dyDescent="0.25">
      <c r="A31" s="58" t="s">
        <v>22</v>
      </c>
      <c r="B31" s="61">
        <v>5</v>
      </c>
      <c r="C31" s="6" t="s">
        <v>19</v>
      </c>
      <c r="D31" s="7">
        <f>((B$31/100)*(E31/100))*100</f>
        <v>2.5</v>
      </c>
      <c r="E31" s="28">
        <v>50</v>
      </c>
      <c r="F31" s="9">
        <v>4</v>
      </c>
      <c r="G31" s="10">
        <f>$D31*F31</f>
        <v>10</v>
      </c>
      <c r="H31" s="9">
        <v>4</v>
      </c>
      <c r="I31" s="10">
        <f>$D31*H31</f>
        <v>10</v>
      </c>
      <c r="J31" s="11">
        <v>4</v>
      </c>
      <c r="K31" s="10">
        <f>$D31*J31</f>
        <v>10</v>
      </c>
      <c r="L31" s="9">
        <v>5</v>
      </c>
      <c r="M31" s="10">
        <f>$D31*L31</f>
        <v>12.5</v>
      </c>
    </row>
    <row r="32" spans="1:18" ht="16.5" customHeight="1" x14ac:dyDescent="0.25">
      <c r="A32" s="54"/>
      <c r="B32" s="62"/>
      <c r="C32" s="6" t="s">
        <v>20</v>
      </c>
      <c r="D32" s="7">
        <f>((B$31/100)*(E32/100))*100</f>
        <v>0</v>
      </c>
      <c r="E32" s="28">
        <v>0</v>
      </c>
      <c r="F32" s="13">
        <v>5</v>
      </c>
      <c r="G32" s="14">
        <f>$D32*F32</f>
        <v>0</v>
      </c>
      <c r="H32" s="13">
        <v>2</v>
      </c>
      <c r="I32" s="14">
        <f>$D32*H32</f>
        <v>0</v>
      </c>
      <c r="J32" s="6">
        <v>3</v>
      </c>
      <c r="K32" s="14">
        <f>$D32*J32</f>
        <v>0</v>
      </c>
      <c r="L32" s="13">
        <v>0</v>
      </c>
      <c r="M32" s="14">
        <f>$D32*L32</f>
        <v>0</v>
      </c>
    </row>
    <row r="33" spans="1:14" ht="16.5" customHeight="1" thickBot="1" x14ac:dyDescent="0.3">
      <c r="A33" s="54"/>
      <c r="B33" s="62"/>
      <c r="C33" s="15" t="s">
        <v>21</v>
      </c>
      <c r="D33" s="7">
        <f>((B$31/100)*(E33/100))*100</f>
        <v>2.5</v>
      </c>
      <c r="E33" s="30">
        <v>50</v>
      </c>
      <c r="F33" s="31">
        <v>4</v>
      </c>
      <c r="G33" s="32">
        <f>$D33*F33</f>
        <v>10</v>
      </c>
      <c r="H33" s="31">
        <v>4</v>
      </c>
      <c r="I33" s="17">
        <f>$D33*H33</f>
        <v>10</v>
      </c>
      <c r="J33" s="15">
        <v>5</v>
      </c>
      <c r="K33" s="17">
        <f>$D33*J33</f>
        <v>12.5</v>
      </c>
      <c r="L33" s="31">
        <v>1</v>
      </c>
      <c r="M33" s="17">
        <f>$D33*L33</f>
        <v>2.5</v>
      </c>
    </row>
    <row r="34" spans="1:14" ht="16.5" customHeight="1" thickTop="1" thickBot="1" x14ac:dyDescent="0.3">
      <c r="A34" s="55"/>
      <c r="B34" s="63"/>
      <c r="C34" s="18" t="s">
        <v>42</v>
      </c>
      <c r="D34" s="19">
        <f t="shared" ref="D34" si="55">SUM(D31:D33)</f>
        <v>5</v>
      </c>
      <c r="E34" s="33">
        <f>SUM(E31:E33)</f>
        <v>100</v>
      </c>
      <c r="F34" s="34">
        <f t="shared" ref="F34" si="56">SUM(F31:F33)</f>
        <v>13</v>
      </c>
      <c r="G34" s="35">
        <f t="shared" ref="G34" si="57">SUM(G31:G33)</f>
        <v>20</v>
      </c>
      <c r="H34" s="21">
        <f t="shared" ref="H34" si="58">SUM(H31:H33)</f>
        <v>10</v>
      </c>
      <c r="I34" s="19">
        <f t="shared" ref="I34" si="59">SUM(I31:I33)</f>
        <v>20</v>
      </c>
      <c r="J34" s="21">
        <f t="shared" ref="J34" si="60">SUM(J31:J33)</f>
        <v>12</v>
      </c>
      <c r="K34" s="19">
        <f t="shared" ref="K34" si="61">SUM(K31:K33)</f>
        <v>22.5</v>
      </c>
      <c r="L34" s="21">
        <f t="shared" ref="L34" si="62">SUM(L31:L33)</f>
        <v>6</v>
      </c>
      <c r="M34" s="19">
        <f t="shared" ref="M34" si="63">SUM(M31:M33)</f>
        <v>15</v>
      </c>
      <c r="N34" s="2"/>
    </row>
    <row r="35" spans="1:14" ht="21.75" thickTop="1" thickBot="1" x14ac:dyDescent="0.35">
      <c r="A35" s="36" t="s">
        <v>37</v>
      </c>
      <c r="B35" s="37">
        <f>SUM(B3:B34)</f>
        <v>100</v>
      </c>
      <c r="C35" s="38"/>
      <c r="D35" s="39">
        <f>SUM(D34,D30,D26,D22,D18,D14,D10,D6)</f>
        <v>100</v>
      </c>
      <c r="E35" s="40"/>
      <c r="F35" s="41">
        <f t="shared" ref="F35:M35" si="64">SUM(F34,F30,F26,F22,F18,F14,F10,F6)</f>
        <v>94</v>
      </c>
      <c r="G35" s="42">
        <f t="shared" si="64"/>
        <v>395.64</v>
      </c>
      <c r="H35" s="41">
        <f t="shared" si="64"/>
        <v>81</v>
      </c>
      <c r="I35" s="42">
        <f t="shared" si="64"/>
        <v>319.23</v>
      </c>
      <c r="J35" s="41">
        <f t="shared" si="64"/>
        <v>75</v>
      </c>
      <c r="K35" s="42">
        <f t="shared" si="64"/>
        <v>329.46</v>
      </c>
      <c r="L35" s="41">
        <f t="shared" si="64"/>
        <v>86</v>
      </c>
      <c r="M35" s="42">
        <f t="shared" si="64"/>
        <v>383.21999999999997</v>
      </c>
    </row>
    <row r="36" spans="1:14" ht="26.25" customHeight="1" thickTop="1" thickBot="1" x14ac:dyDescent="0.3">
      <c r="A36" s="43" t="s">
        <v>39</v>
      </c>
      <c r="B36" s="43"/>
      <c r="C36" s="44"/>
      <c r="D36" s="45"/>
      <c r="E36" s="46" t="s">
        <v>40</v>
      </c>
      <c r="F36" s="71">
        <f>1+IF(I35&gt;G35,1,0)+IF(M35&gt;G35,1,0)+IF(K35&gt;G35,1,0)</f>
        <v>1</v>
      </c>
      <c r="G36" s="72"/>
      <c r="H36" s="71">
        <f>1+IF(K35&gt;I35,1,0)+IF(G35&gt;I35,1,0)+IF(M35&gt;I35,1,0)</f>
        <v>4</v>
      </c>
      <c r="I36" s="72"/>
      <c r="J36" s="71">
        <f>1+IF(M35&gt;K35,1,0)+IF(G35&gt;K35,1,0)+IF(I35&gt;K35,1,0)</f>
        <v>3</v>
      </c>
      <c r="K36" s="72"/>
      <c r="L36" s="71">
        <f>1+IF(K35&gt;M35,1,0)+IF(G35&gt;M35,1,0)+IF(I35&gt;M35,1,0)</f>
        <v>2</v>
      </c>
      <c r="M36" s="72"/>
      <c r="N36" s="2"/>
    </row>
    <row r="37" spans="1:14" ht="4.5" customHeight="1" thickTop="1" x14ac:dyDescent="0.25">
      <c r="A37" s="3"/>
      <c r="B37" s="3"/>
      <c r="C37" s="3"/>
      <c r="D37" s="3"/>
    </row>
    <row r="38" spans="1:14" ht="7.5" customHeight="1" x14ac:dyDescent="0.25">
      <c r="A38" s="3"/>
      <c r="B38" s="3"/>
      <c r="C38" s="3"/>
      <c r="D38" s="3"/>
    </row>
  </sheetData>
  <mergeCells count="30">
    <mergeCell ref="L36:M36"/>
    <mergeCell ref="F36:G36"/>
    <mergeCell ref="H36:I36"/>
    <mergeCell ref="J36:K36"/>
    <mergeCell ref="B27:B30"/>
    <mergeCell ref="A31:A34"/>
    <mergeCell ref="N1:O1"/>
    <mergeCell ref="B1:B2"/>
    <mergeCell ref="C1:C2"/>
    <mergeCell ref="A1:A2"/>
    <mergeCell ref="B3:B6"/>
    <mergeCell ref="B31:B34"/>
    <mergeCell ref="A7:A10"/>
    <mergeCell ref="A11:A14"/>
    <mergeCell ref="A15:A18"/>
    <mergeCell ref="A19:A22"/>
    <mergeCell ref="A23:A26"/>
    <mergeCell ref="F1:G1"/>
    <mergeCell ref="H1:I1"/>
    <mergeCell ref="B23:B26"/>
    <mergeCell ref="B19:B22"/>
    <mergeCell ref="J1:K1"/>
    <mergeCell ref="L1:M1"/>
    <mergeCell ref="A3:A6"/>
    <mergeCell ref="D1:D2"/>
    <mergeCell ref="A27:A30"/>
    <mergeCell ref="E1:E2"/>
    <mergeCell ref="B15:B18"/>
    <mergeCell ref="B11:B14"/>
    <mergeCell ref="B7:B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Tobias Schrottwieser</cp:lastModifiedBy>
  <dcterms:created xsi:type="dcterms:W3CDTF">2018-11-16T12:38:36Z</dcterms:created>
  <dcterms:modified xsi:type="dcterms:W3CDTF">2019-10-23T22:17:42Z</dcterms:modified>
</cp:coreProperties>
</file>