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980" windowHeight="11400"/>
  </bookViews>
  <sheets>
    <sheet name="Problem 5 - What IF analysis" sheetId="32" r:id="rId1"/>
  </sheets>
  <externalReferences>
    <externalReference r:id="rId2"/>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MacroRecalculationBehavior" hidden="1">0</definedName>
    <definedName name="_AtRisk_SimSetting_RandomNumberGenerator" hidden="1">0</definedName>
    <definedName name="_AtRisk_SimSetting_ReportsList" hidden="1">1</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Base_cost">#REF!</definedName>
    <definedName name="Forecasted_Demand">#REF!</definedName>
    <definedName name="Leftover_Price">#REF!</definedName>
    <definedName name="Order_Quantity">#REF!</definedName>
    <definedName name="Pal_Workbook_GUID" hidden="1">"UYWG6RU9N5BDGXZHMJ46F8PV"</definedName>
    <definedName name="Profit">'Problem 5 - What IF analysis'!$B$24</definedName>
    <definedName name="Profits.">#REF!</definedName>
    <definedName name="PTree_SensitivityAnalysis_AnalysisType" hidden="1">0</definedName>
    <definedName name="PTree_SensitivityAnalysis_GraphsDisplayPercentageChange" hidden="1">FALSE</definedName>
    <definedName name="PTree_SensitivityAnalysis_IncludeSensitivityGraph" hidden="1">FALSE</definedName>
    <definedName name="PTree_SensitivityAnalysis_IncludeSpiderGraph" hidden="1">TRUE</definedName>
    <definedName name="PTree_SensitivityAnalysis_IncludeStrategyRegion" hidden="1">TRUE</definedName>
    <definedName name="PTree_SensitivityAnalysis_IncludeTornadoGraph" hidden="1">TRUE</definedName>
    <definedName name="PTree_SensitivityAnalysis_Inputs_1_AlternateCellLabel" hidden="1">""</definedName>
    <definedName name="PTree_SensitivityAnalysis_Inputs_1_BaseValueIsAutomatic" hidden="1">TRUE</definedName>
    <definedName name="PTree_SensitivityAnalysis_Inputs_1_MaintainProbabilityNormalization" hidden="1">FALSE</definedName>
    <definedName name="PTree_SensitivityAnalysis_Inputs_1_ManualBaseValue" hidden="1">0</definedName>
    <definedName name="PTree_SensitivityAnalysis_Inputs_1_Maximum" hidden="1">100</definedName>
    <definedName name="PTree_SensitivityAnalysis_Inputs_1_Minimum" hidden="1">-100</definedName>
    <definedName name="PTree_SensitivityAnalysis_Inputs_1_OneWayAnalysis" hidden="1">1</definedName>
    <definedName name="PTree_SensitivityAnalysis_Inputs_1_Steps" hidden="1">11</definedName>
    <definedName name="PTree_SensitivityAnalysis_Inputs_1_TwoWayAnalysis" hidden="1">0</definedName>
    <definedName name="PTree_SensitivityAnalysis_Inputs_1_VariationMethod" hidden="1">0</definedName>
    <definedName name="PTree_SensitivityAnalysis_Inputs_2_AlternateCellLabel" hidden="1">""</definedName>
    <definedName name="PTree_SensitivityAnalysis_Inputs_2_BaseValueIsAutomatic" hidden="1">TRUE</definedName>
    <definedName name="PTree_SensitivityAnalysis_Inputs_2_MaintainProbabilityNormalization" hidden="1">FALSE</definedName>
    <definedName name="PTree_SensitivityAnalysis_Inputs_2_ManualBaseValue" hidden="1">0</definedName>
    <definedName name="PTree_SensitivityAnalysis_Inputs_2_Maximum" hidden="1">100</definedName>
    <definedName name="PTree_SensitivityAnalysis_Inputs_2_Minimum" hidden="1">-100</definedName>
    <definedName name="PTree_SensitivityAnalysis_Inputs_2_OneWayAnalysis" hidden="1">0</definedName>
    <definedName name="PTree_SensitivityAnalysis_Inputs_2_Steps" hidden="1">11</definedName>
    <definedName name="PTree_SensitivityAnalysis_Inputs_2_TwoWayAnalysis" hidden="1">0</definedName>
    <definedName name="PTree_SensitivityAnalysis_Inputs_2_VariationMethod" hidden="1">0</definedName>
    <definedName name="PTree_SensitivityAnalysis_Inputs_3_AlternateCellLabel" hidden="1">""</definedName>
    <definedName name="PTree_SensitivityAnalysis_Inputs_3_BaseValueIsAutomatic" hidden="1">TRUE</definedName>
    <definedName name="PTree_SensitivityAnalysis_Inputs_3_MaintainProbabilityNormalization" hidden="1">FALSE</definedName>
    <definedName name="PTree_SensitivityAnalysis_Inputs_3_ManualBaseValue" hidden="1">0</definedName>
    <definedName name="PTree_SensitivityAnalysis_Inputs_3_Maximum" hidden="1">100</definedName>
    <definedName name="PTree_SensitivityAnalysis_Inputs_3_Minimum" hidden="1">-100</definedName>
    <definedName name="PTree_SensitivityAnalysis_Inputs_3_OneWayAnalysis" hidden="1">0</definedName>
    <definedName name="PTree_SensitivityAnalysis_Inputs_3_Steps" hidden="1">11</definedName>
    <definedName name="PTree_SensitivityAnalysis_Inputs_3_TwoWayAnalysis" hidden="1">0</definedName>
    <definedName name="PTree_SensitivityAnalysis_Inputs_3_VariationMethod" hidden="1">0</definedName>
    <definedName name="PTree_SensitivityAnalysis_Inputs_4_AlternateCellLabel" hidden="1">""</definedName>
    <definedName name="PTree_SensitivityAnalysis_Inputs_4_BaseValueIsAutomatic" hidden="1">TRUE</definedName>
    <definedName name="PTree_SensitivityAnalysis_Inputs_4_MaintainProbabilityNormalization" hidden="1">FALSE</definedName>
    <definedName name="PTree_SensitivityAnalysis_Inputs_4_ManualBaseValue" hidden="1">0</definedName>
    <definedName name="PTree_SensitivityAnalysis_Inputs_4_Maximum" hidden="1">100</definedName>
    <definedName name="PTree_SensitivityAnalysis_Inputs_4_Minimum" hidden="1">-100</definedName>
    <definedName name="PTree_SensitivityAnalysis_Inputs_4_OneWayAnalysis" hidden="1">0</definedName>
    <definedName name="PTree_SensitivityAnalysis_Inputs_4_Steps" hidden="1">11</definedName>
    <definedName name="PTree_SensitivityAnalysis_Inputs_4_TwoWayAnalysis" hidden="1">0</definedName>
    <definedName name="PTree_SensitivityAnalysis_Inputs_4_VariationMethod" hidden="1">0</definedName>
    <definedName name="PTree_SensitivityAnalysis_Inputs_Count" hidden="1">4</definedName>
    <definedName name="PTree_SensitivityAnalysis_Output_AlternateCellLabel" hidden="1">""</definedName>
    <definedName name="PTree_SensitivityAnalysis_Output_Model" localSheetId="0" hidden="1">PTreeObjectReference(PTDecisionTree_1,[1]treeCalc_1!$A$1)</definedName>
    <definedName name="PTree_SensitivityAnalysis_Output_Model" hidden="1">PTreeObjectReference(PTDecisionTree_1,[1]treeCalc_1!$A$1)</definedName>
    <definedName name="PTree_SensitivityAnalysis_Output_OutputType" hidden="1">1</definedName>
    <definedName name="PTree_SensitivityAnalysis_Output_StartingNode" localSheetId="0" hidden="1">PTreeObjectReference(NULL,NULL)</definedName>
    <definedName name="PTree_SensitivityAnalysis_Output_StartingNode" hidden="1">PTreeObjectReference(NULL,NULL)</definedName>
    <definedName name="PTree_SensitivityAnalysis_UpdateDisplay" hidden="1">FALSE</definedName>
    <definedName name="Regular_Price">#REF!</definedName>
    <definedName name="RiskAfterRecalcMacro" hidden="1">""</definedName>
    <definedName name="RiskAfterSimMacro" hidden="1">""</definedName>
    <definedName name="riskATSSboxGraph" hidden="1">FALSE</definedName>
    <definedName name="riskATSSincludeSimtables" hidden="1">TRUE</definedName>
    <definedName name="riskATSSinputsGraphs" hidden="1">FALSE</definedName>
    <definedName name="riskATSSoutputStatistic" hidden="1">3</definedName>
    <definedName name="riskATSSpercentChangeGraph" hidden="1">TRUE</definedName>
    <definedName name="riskATSSpercentileGraph" hidden="1">TRUE</definedName>
    <definedName name="riskATSSpercentileValue" hidden="1">0.5</definedName>
    <definedName name="riskATSSprintReport" hidden="1">FALSE</definedName>
    <definedName name="riskATSSreportsInActiveBook" hidden="1">FALSE</definedName>
    <definedName name="riskATSSreportsSelected" hidden="1">TRUE</definedName>
    <definedName name="riskATSSsummaryReport" hidden="1">TRUE</definedName>
    <definedName name="riskATSStornadoGraph" hidden="1">TRUE</definedName>
    <definedName name="RiskBeforeRecalcMacro" hidden="1">""</definedName>
    <definedName name="RiskBeforeSimMacro" hidden="1">""</definedName>
    <definedName name="RiskCollectDistributionSamples" hidden="1">2</definedName>
    <definedName name="RiskFixedSeed" hidden="1">1</definedName>
    <definedName name="RiskHasSettings" hidden="1">6</definedName>
    <definedName name="RiskIsInput" localSheetId="0" hidden="1">RiskCellHasTokens(262144+512+524288)</definedName>
    <definedName name="RiskIsInput" hidden="1">RiskCellHasTokens(262144+512+524288)</definedName>
    <definedName name="RiskIsOutput" localSheetId="0" hidden="1">RiskCellHasTokens(1024)</definedName>
    <definedName name="RiskIsOutput" hidden="1">RiskCellHasTokens(1024)</definedName>
    <definedName name="RiskIsStatistics" localSheetId="0" hidden="1">RiskCellHasTokens(4096+32768+65536)</definedName>
    <definedName name="RiskIsStatistics" hidden="1">RiskCellHasTokens(4096+32768+65536)</definedName>
    <definedName name="RiskMinimizeOnStart" hidden="1">FALSE</definedName>
    <definedName name="RiskMonitorConvergence" hidden="1">FALSE</definedName>
    <definedName name="RiskMultipleCPUSupportEnabled" hidden="1">TRUE</definedName>
    <definedName name="RiskNumIterations" hidden="1">100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TRUE</definedName>
    <definedName name="TopRankDefaultDistForRange" hidden="1">0</definedName>
    <definedName name="TopRankDefaultMaxChange" hidden="1">0.1</definedName>
    <definedName name="TopRankDefaultMinChange" hidden="1">-0.1</definedName>
    <definedName name="TopRankDefaultMultiGroupSize" hidden="1">2</definedName>
    <definedName name="TopRankDefaultMultiStepsPerInput" hidden="1">2</definedName>
    <definedName name="TopRankDefaultRangeType" hidden="1">0</definedName>
    <definedName name="TopRankDefaultStepsPerInput" hidden="1">5</definedName>
    <definedName name="TopRankDetailByInputReport" hidden="1">FALSE</definedName>
    <definedName name="TopRankMaxInputsPerGraph" hidden="1">10</definedName>
    <definedName name="TopRankMultiWayReport" hidden="1">FALSE</definedName>
    <definedName name="TopRankNumberOfRuns" hidden="1">1</definedName>
    <definedName name="TopRankOnlyInputsOverThreshold" hidden="1">TRUE</definedName>
    <definedName name="TopRankOnlyTopRanking" hidden="1">TRUE</definedName>
    <definedName name="TopRankOutputDetailReport" hidden="1">FALSE</definedName>
    <definedName name="TopRankOutputsAsPercentChange" hidden="1">FALSE</definedName>
    <definedName name="TopRankOverwriteExisting" hidden="1">FALSE</definedName>
    <definedName name="TopRankPauseOnError" hidden="1">FALSE</definedName>
    <definedName name="TopRankPerformPrecedentScanAddOutput" hidden="1">FALSE</definedName>
    <definedName name="TopRankPerformPrecedentScanAtStart" hidden="1">TRUE</definedName>
    <definedName name="TopRankPrecedentScanType" hidden="1">1</definedName>
    <definedName name="TopRankReportAllOutputCells" hidden="1">TRUE</definedName>
    <definedName name="TopRankReportsInExistingWorkbook" hidden="1">FALSE</definedName>
    <definedName name="TopRankReportsInExistingWorkbookName" hidden="1">"Active Workbook"</definedName>
    <definedName name="TopRankReportsInNewWorkbook" hidden="1">TRUE</definedName>
    <definedName name="TopRankSensitivityGraphs" hidden="1">FALSE</definedName>
    <definedName name="TopRankSingleWorkbookAllResults" hidden="1">FALSE</definedName>
    <definedName name="TopRankSpiderGraphs" hidden="1">TRUE</definedName>
    <definedName name="TopRankTornadoGraphs" hidden="1">TRUE</definedName>
    <definedName name="TopRankUpdateDisplay" hidden="1">FALSE</definedName>
    <definedName name="treeList" hidden="1">"10000000000000000000000000000000000000000000000000000000000000000000000000000000000000000000000000000000000000000000000000000000000000000000000000000000000000000000000000000000000000000000000000000000"</definedName>
    <definedName name="Units_sold_at_leftover_price">#REF!</definedName>
    <definedName name="Units_sold_at_regular_price">#REF!</definedName>
  </definedNames>
  <calcPr calcId="144525"/>
</workbook>
</file>

<file path=xl/sharedStrings.xml><?xml version="1.0" encoding="utf-8"?>
<sst xmlns="http://schemas.openxmlformats.org/spreadsheetml/2006/main" count="25" uniqueCount="25">
  <si>
    <t>Sports-Minded, Inc.</t>
  </si>
  <si>
    <t>Profitability Worksheet Template</t>
  </si>
  <si>
    <t>created for Harold Baines</t>
  </si>
  <si>
    <t>Inputs</t>
  </si>
  <si>
    <t>Quantity Discount Schedule</t>
  </si>
  <si>
    <t>Regular Price</t>
  </si>
  <si>
    <t>Order Quantity is At least…</t>
  </si>
  <si>
    <t>Unit cost…</t>
  </si>
  <si>
    <t>Leftover Price</t>
  </si>
  <si>
    <t>Unit Cost per cap</t>
  </si>
  <si>
    <t>Decision Variable</t>
  </si>
  <si>
    <t>Order Quantity</t>
  </si>
  <si>
    <t>decision</t>
  </si>
  <si>
    <t>Uncertainties</t>
  </si>
  <si>
    <t>PROFIT</t>
  </si>
  <si>
    <t>ORDER QUANTITIES</t>
  </si>
  <si>
    <t>Forecasted Demand</t>
  </si>
  <si>
    <t>FORECASTED DEMAND</t>
  </si>
  <si>
    <t>Profit Model</t>
  </si>
  <si>
    <t>Units sold at regular price</t>
  </si>
  <si>
    <t>Units sold at leftover price</t>
  </si>
  <si>
    <t>Revenue</t>
  </si>
  <si>
    <t>Costs</t>
  </si>
  <si>
    <t>Profit</t>
  </si>
  <si>
    <t>If demand is 3500, Harold will be better off over ordering, even up to 5000 caps, but his optimal profit at that demand level will be at an order of 4000 caps</t>
  </si>
</sst>
</file>

<file path=xl/styles.xml><?xml version="1.0" encoding="utf-8"?>
<styleSheet xmlns="http://schemas.openxmlformats.org/spreadsheetml/2006/main">
  <numFmts count="9">
    <numFmt numFmtId="8" formatCode="&quot;$&quot;#,##0.00_);[Red]\(&quot;$&quot;#,##0.00\)"/>
    <numFmt numFmtId="176" formatCode="&quot;$&quot;#,##0.00"/>
    <numFmt numFmtId="177" formatCode="[$-409]mmmm\ d\,\ yyyy;@"/>
    <numFmt numFmtId="42" formatCode="_(&quot;$&quot;* #,##0_);_(&quot;$&quot;* \(#,##0\);_(&quot;$&quot;* &quot;-&quot;_);_(@_)"/>
    <numFmt numFmtId="44" formatCode="_(&quot;$&quot;* #,##0.00_);_(&quot;$&quot;* \(#,##0.00\);_(&quot;$&quot;* &quot;-&quot;??_);_(@_)"/>
    <numFmt numFmtId="43" formatCode="_(* #,##0.00_);_(* \(#,##0.00\);_(* &quot;-&quot;??_);_(@_)"/>
    <numFmt numFmtId="178" formatCode="_ * #,##0_ ;_ * \-#,##0_ ;_ * &quot;-&quot;_ ;_ @_ "/>
    <numFmt numFmtId="179" formatCode="_(&quot;$&quot;* #,##0_);_(&quot;$&quot;* \(#,##0\);_(&quot;$&quot;* &quot;-&quot;??_);_(@_)"/>
    <numFmt numFmtId="180" formatCode="_(* #,##0_);_(* \(#,##0\);_(* &quot;-&quot;??_);_(@_)"/>
  </numFmts>
  <fonts count="31">
    <font>
      <sz val="12"/>
      <color theme="1"/>
      <name val="Arial"/>
      <charset val="134"/>
    </font>
    <font>
      <sz val="11"/>
      <color theme="1"/>
      <name val="Calibri"/>
      <charset val="134"/>
      <scheme val="minor"/>
    </font>
    <font>
      <sz val="18"/>
      <color theme="3"/>
      <name val="Cambria"/>
      <charset val="134"/>
      <scheme val="major"/>
    </font>
    <font>
      <b/>
      <sz val="11"/>
      <color theme="3"/>
      <name val="Calibri"/>
      <charset val="134"/>
      <scheme val="minor"/>
    </font>
    <font>
      <b/>
      <sz val="11"/>
      <color theme="0"/>
      <name val="Calibri"/>
      <charset val="134"/>
      <scheme val="minor"/>
    </font>
    <font>
      <b/>
      <sz val="11"/>
      <color rgb="FFFA7D00"/>
      <name val="Calibri"/>
      <charset val="134"/>
      <scheme val="minor"/>
    </font>
    <font>
      <sz val="11"/>
      <color rgb="FF3F3F76"/>
      <name val="Calibri"/>
      <charset val="134"/>
      <scheme val="minor"/>
    </font>
    <font>
      <sz val="11"/>
      <color theme="0" tint="-0.349986266670736"/>
      <name val="Calibri"/>
      <charset val="134"/>
      <scheme val="minor"/>
    </font>
    <font>
      <b/>
      <sz val="11"/>
      <color theme="1"/>
      <name val="Calibri"/>
      <charset val="134"/>
      <scheme val="minor"/>
    </font>
    <font>
      <sz val="11"/>
      <color theme="0"/>
      <name val="Calibri"/>
      <charset val="134"/>
      <scheme val="minor"/>
    </font>
    <font>
      <b/>
      <sz val="13"/>
      <color theme="3"/>
      <name val="Calibri"/>
      <charset val="134"/>
      <scheme val="minor"/>
    </font>
    <font>
      <sz val="11"/>
      <color theme="1"/>
      <name val="Calibri"/>
      <charset val="0"/>
      <scheme val="minor"/>
    </font>
    <font>
      <sz val="11"/>
      <color theme="1"/>
      <name val="Calibri"/>
      <charset val="134"/>
      <scheme val="minor"/>
    </font>
    <font>
      <b/>
      <sz val="15"/>
      <color theme="3"/>
      <name val="Calibri"/>
      <charset val="134"/>
      <scheme val="minor"/>
    </font>
    <font>
      <i/>
      <sz val="11"/>
      <color rgb="FF7F7F7F"/>
      <name val="Calibri"/>
      <charset val="0"/>
      <scheme val="minor"/>
    </font>
    <font>
      <i/>
      <sz val="11"/>
      <color rgb="FF7F7F7F"/>
      <name val="Calibri"/>
      <charset val="134"/>
      <scheme val="minor"/>
    </font>
    <font>
      <b/>
      <sz val="11"/>
      <color theme="3"/>
      <name val="Calibri"/>
      <charset val="134"/>
      <scheme val="minor"/>
    </font>
    <font>
      <sz val="11"/>
      <color rgb="FF006100"/>
      <name val="Calibri"/>
      <charset val="0"/>
      <scheme val="minor"/>
    </font>
    <font>
      <b/>
      <sz val="18"/>
      <color theme="3"/>
      <name val="Cambria"/>
      <charset val="134"/>
      <scheme val="major"/>
    </font>
    <font>
      <sz val="11"/>
      <color theme="0"/>
      <name val="Calibri"/>
      <charset val="0"/>
      <scheme val="minor"/>
    </font>
    <font>
      <sz val="10"/>
      <name val="Arial"/>
      <charset val="134"/>
    </font>
    <font>
      <u/>
      <sz val="11"/>
      <color rgb="FF0000FF"/>
      <name val="Calibri"/>
      <charset val="0"/>
      <scheme val="minor"/>
    </font>
    <font>
      <sz val="11"/>
      <color rgb="FF9C0006"/>
      <name val="Calibri"/>
      <charset val="0"/>
      <scheme val="minor"/>
    </font>
    <font>
      <u/>
      <sz val="11"/>
      <color rgb="FF800080"/>
      <name val="Calibri"/>
      <charset val="0"/>
      <scheme val="minor"/>
    </font>
    <font>
      <b/>
      <sz val="11"/>
      <color rgb="FFFFFFFF"/>
      <name val="Calibri"/>
      <charset val="0"/>
      <scheme val="minor"/>
    </font>
    <font>
      <sz val="11"/>
      <color rgb="FFFA7D00"/>
      <name val="Calibri"/>
      <charset val="0"/>
      <scheme val="minor"/>
    </font>
    <font>
      <sz val="10"/>
      <name val="Arial"/>
      <charset val="134"/>
    </font>
    <font>
      <sz val="11"/>
      <color rgb="FFFF0000"/>
      <name val="Calibri"/>
      <charset val="0"/>
      <scheme val="minor"/>
    </font>
    <font>
      <b/>
      <sz val="11"/>
      <color rgb="FF3F3F3F"/>
      <name val="Calibri"/>
      <charset val="0"/>
      <scheme val="minor"/>
    </font>
    <font>
      <sz val="12"/>
      <color theme="1"/>
      <name val="Calibri"/>
      <charset val="134"/>
      <scheme val="minor"/>
    </font>
    <font>
      <sz val="11"/>
      <color rgb="FF9C6500"/>
      <name val="Calibri"/>
      <charset val="0"/>
      <scheme val="minor"/>
    </font>
  </fonts>
  <fills count="39">
    <fill>
      <patternFill patternType="none"/>
    </fill>
    <fill>
      <patternFill patternType="gray125"/>
    </fill>
    <fill>
      <patternFill patternType="solid">
        <fgColor theme="6" tint="0.599993896298105"/>
        <bgColor indexed="64"/>
      </patternFill>
    </fill>
    <fill>
      <patternFill patternType="solid">
        <fgColor theme="6"/>
        <bgColor indexed="64"/>
      </patternFill>
    </fill>
    <fill>
      <patternFill patternType="solid">
        <fgColor rgb="FFF2F2F2"/>
        <bgColor indexed="64"/>
      </patternFill>
    </fill>
    <fill>
      <patternFill patternType="solid">
        <fgColor rgb="FFFFCC99"/>
        <bgColor indexed="64"/>
      </patternFill>
    </fill>
    <fill>
      <patternFill patternType="solid">
        <fgColor rgb="FF009900"/>
        <bgColor indexed="64"/>
      </patternFill>
    </fill>
    <fill>
      <patternFill patternType="solid">
        <fgColor theme="1" tint="0.499984740745262"/>
        <bgColor indexed="64"/>
      </patternFill>
    </fill>
    <fill>
      <patternFill patternType="solid">
        <fgColor theme="6" tint="0.599993896298105"/>
        <bgColor indexed="64"/>
      </patternFill>
    </fill>
    <fill>
      <patternFill patternType="solid">
        <fgColor theme="1" tint="0.349986266670736"/>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rgb="FFFFC7CE"/>
        <bgColor indexed="64"/>
      </patternFill>
    </fill>
    <fill>
      <patternFill patternType="solid">
        <fgColor theme="4"/>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5"/>
        <bgColor indexed="64"/>
      </patternFill>
    </fill>
    <fill>
      <patternFill patternType="solid">
        <fgColor rgb="FFA5A5A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7"/>
        <bgColor indexed="64"/>
      </patternFill>
    </fill>
    <fill>
      <patternFill patternType="solid">
        <fgColor theme="8"/>
        <bgColor indexed="64"/>
      </patternFill>
    </fill>
    <fill>
      <patternFill patternType="solid">
        <fgColor theme="9" tint="0.599993896298105"/>
        <bgColor indexed="64"/>
      </patternFill>
    </fill>
    <fill>
      <patternFill patternType="solid">
        <fgColor rgb="FFF2F2F2"/>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9"/>
        <bgColor indexed="64"/>
      </patternFill>
    </fill>
    <fill>
      <patternFill patternType="solid">
        <fgColor rgb="FFFFEB9C"/>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9"/>
        <bgColor indexed="64"/>
      </patternFill>
    </fill>
  </fills>
  <borders count="19">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72">
    <xf numFmtId="0" fontId="0" fillId="0" borderId="0"/>
    <xf numFmtId="0" fontId="8" fillId="0" borderId="5" applyNumberFormat="0" applyFill="0" applyAlignment="0" applyProtection="0"/>
    <xf numFmtId="9" fontId="1"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0" fontId="1" fillId="0" borderId="0"/>
    <xf numFmtId="0" fontId="20" fillId="0" borderId="0"/>
    <xf numFmtId="0" fontId="1" fillId="0" borderId="0"/>
    <xf numFmtId="43"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14" borderId="0" applyNumberFormat="0" applyBorder="0" applyAlignment="0" applyProtection="0"/>
    <xf numFmtId="0" fontId="19" fillId="11" borderId="0" applyNumberFormat="0" applyBorder="0" applyAlignment="0" applyProtection="0">
      <alignment vertical="center"/>
    </xf>
    <xf numFmtId="0" fontId="11" fillId="29" borderId="0" applyNumberFormat="0" applyBorder="0" applyAlignment="0" applyProtection="0">
      <alignment vertical="center"/>
    </xf>
    <xf numFmtId="0" fontId="19" fillId="18" borderId="0" applyNumberFormat="0" applyBorder="0" applyAlignment="0" applyProtection="0">
      <alignment vertical="center"/>
    </xf>
    <xf numFmtId="0" fontId="19" fillId="38" borderId="0" applyNumberFormat="0" applyBorder="0" applyAlignment="0" applyProtection="0">
      <alignment vertical="center"/>
    </xf>
    <xf numFmtId="0" fontId="11" fillId="21" borderId="0" applyNumberFormat="0" applyBorder="0" applyAlignment="0" applyProtection="0">
      <alignment vertical="center"/>
    </xf>
    <xf numFmtId="0" fontId="11" fillId="26" borderId="0" applyNumberFormat="0" applyBorder="0" applyAlignment="0" applyProtection="0">
      <alignment vertical="center"/>
    </xf>
    <xf numFmtId="0" fontId="19" fillId="33" borderId="0" applyNumberFormat="0" applyBorder="0" applyAlignment="0" applyProtection="0">
      <alignment vertical="center"/>
    </xf>
    <xf numFmtId="0" fontId="19" fillId="28" borderId="0" applyNumberFormat="0" applyBorder="0" applyAlignment="0" applyProtection="0">
      <alignment vertical="center"/>
    </xf>
    <xf numFmtId="0" fontId="11" fillId="32" borderId="0" applyNumberFormat="0" applyBorder="0" applyAlignment="0" applyProtection="0">
      <alignment vertical="center"/>
    </xf>
    <xf numFmtId="0" fontId="19" fillId="27" borderId="0" applyNumberFormat="0" applyBorder="0" applyAlignment="0" applyProtection="0">
      <alignment vertical="center"/>
    </xf>
    <xf numFmtId="0" fontId="25" fillId="0" borderId="17" applyNumberFormat="0" applyFill="0" applyAlignment="0" applyProtection="0">
      <alignment vertical="center"/>
    </xf>
    <xf numFmtId="0" fontId="1" fillId="8" borderId="0" applyNumberFormat="0" applyBorder="0" applyAlignment="0" applyProtection="0"/>
    <xf numFmtId="0" fontId="19" fillId="16" borderId="0" applyNumberFormat="0" applyBorder="0" applyAlignment="0" applyProtection="0">
      <alignment vertical="center"/>
    </xf>
    <xf numFmtId="0" fontId="9" fillId="3" borderId="0" applyNumberFormat="0" applyBorder="0" applyAlignment="0" applyProtection="0"/>
    <xf numFmtId="0" fontId="11" fillId="37" borderId="0" applyNumberFormat="0" applyBorder="0" applyAlignment="0" applyProtection="0">
      <alignment vertical="center"/>
    </xf>
    <xf numFmtId="0" fontId="26" fillId="0" borderId="0"/>
    <xf numFmtId="0" fontId="11" fillId="25" borderId="0" applyNumberFormat="0" applyBorder="0" applyAlignment="0" applyProtection="0">
      <alignment vertical="center"/>
    </xf>
    <xf numFmtId="0" fontId="19" fillId="23" borderId="0" applyNumberFormat="0" applyBorder="0" applyAlignment="0" applyProtection="0">
      <alignment vertical="center"/>
    </xf>
    <xf numFmtId="0" fontId="11" fillId="22" borderId="0" applyNumberFormat="0" applyBorder="0" applyAlignment="0" applyProtection="0">
      <alignment vertical="center"/>
    </xf>
    <xf numFmtId="0" fontId="29" fillId="0" borderId="0"/>
    <xf numFmtId="0" fontId="11" fillId="31" borderId="0" applyNumberFormat="0" applyBorder="0" applyAlignment="0" applyProtection="0">
      <alignment vertical="center"/>
    </xf>
    <xf numFmtId="0" fontId="29" fillId="0" borderId="0"/>
    <xf numFmtId="0" fontId="19" fillId="20" borderId="0" applyNumberFormat="0" applyBorder="0" applyAlignment="0" applyProtection="0">
      <alignment vertical="center"/>
    </xf>
    <xf numFmtId="44" fontId="20" fillId="0" borderId="0" applyFont="0" applyFill="0" applyBorder="0" applyAlignment="0" applyProtection="0"/>
    <xf numFmtId="43" fontId="20" fillId="0" borderId="0" applyFont="0" applyFill="0" applyBorder="0" applyAlignment="0" applyProtection="0"/>
    <xf numFmtId="0" fontId="30" fillId="35" borderId="0" applyNumberFormat="0" applyBorder="0" applyAlignment="0" applyProtection="0">
      <alignment vertical="center"/>
    </xf>
    <xf numFmtId="9" fontId="20" fillId="0" borderId="0" applyFont="0" applyFill="0" applyBorder="0" applyAlignment="0" applyProtection="0"/>
    <xf numFmtId="0" fontId="19" fillId="17" borderId="0" applyNumberFormat="0" applyBorder="0" applyAlignment="0" applyProtection="0">
      <alignment vertical="center"/>
    </xf>
    <xf numFmtId="9" fontId="1" fillId="0" borderId="0" applyFont="0" applyFill="0" applyBorder="0" applyAlignment="0" applyProtection="0"/>
    <xf numFmtId="0" fontId="22" fillId="19" borderId="0" applyNumberFormat="0" applyBorder="0" applyAlignment="0" applyProtection="0">
      <alignment vertical="center"/>
    </xf>
    <xf numFmtId="0" fontId="11" fillId="15" borderId="0" applyNumberFormat="0" applyBorder="0" applyAlignment="0" applyProtection="0">
      <alignment vertical="center"/>
    </xf>
    <xf numFmtId="0" fontId="8" fillId="0" borderId="5" applyNumberFormat="0" applyFill="0" applyAlignment="0" applyProtection="0"/>
    <xf numFmtId="0" fontId="28" fillId="30" borderId="18" applyNumberFormat="0" applyAlignment="0" applyProtection="0">
      <alignment vertical="center"/>
    </xf>
    <xf numFmtId="44" fontId="0" fillId="0" borderId="0" applyFont="0" applyFill="0" applyBorder="0" applyAlignment="0" applyProtection="0"/>
    <xf numFmtId="0" fontId="1" fillId="14" borderId="0" applyNumberFormat="0" applyBorder="0" applyAlignment="0" applyProtection="0"/>
    <xf numFmtId="0" fontId="12" fillId="13" borderId="15" applyNumberFormat="0" applyFont="0" applyAlignment="0" applyProtection="0">
      <alignment vertical="center"/>
    </xf>
    <xf numFmtId="0" fontId="6" fillId="5" borderId="1" applyNumberFormat="0" applyAlignment="0" applyProtection="0"/>
    <xf numFmtId="0" fontId="3" fillId="0" borderId="0" applyNumberFormat="0" applyFill="0" applyBorder="0" applyAlignment="0" applyProtection="0"/>
    <xf numFmtId="0" fontId="5" fillId="4" borderId="1" applyNumberFormat="0" applyAlignment="0" applyProtection="0"/>
    <xf numFmtId="0" fontId="18" fillId="0" borderId="0" applyNumberFormat="0" applyFill="0" applyBorder="0" applyAlignment="0" applyProtection="0"/>
    <xf numFmtId="0" fontId="17" fillId="12" borderId="0" applyNumberFormat="0" applyBorder="0" applyAlignment="0" applyProtection="0">
      <alignment vertical="center"/>
    </xf>
    <xf numFmtId="0" fontId="16" fillId="0" borderId="14" applyNumberFormat="0" applyFill="0" applyAlignment="0" applyProtection="0">
      <alignment vertical="center"/>
    </xf>
    <xf numFmtId="0" fontId="14" fillId="0" borderId="0" applyNumberFormat="0" applyFill="0" applyBorder="0" applyAlignment="0" applyProtection="0">
      <alignment vertical="center"/>
    </xf>
    <xf numFmtId="0" fontId="13" fillId="0" borderId="13" applyNumberFormat="0" applyFill="0" applyAlignment="0" applyProtection="0">
      <alignment vertical="center"/>
    </xf>
    <xf numFmtId="178" fontId="12" fillId="0" borderId="0" applyFont="0" applyFill="0" applyBorder="0" applyAlignment="0" applyProtection="0">
      <alignment vertical="center"/>
    </xf>
    <xf numFmtId="0" fontId="9" fillId="11" borderId="0" applyNumberFormat="0" applyBorder="0" applyAlignment="0" applyProtection="0"/>
    <xf numFmtId="0" fontId="11" fillId="10" borderId="0" applyNumberFormat="0" applyBorder="0" applyAlignment="0" applyProtection="0">
      <alignment vertical="center"/>
    </xf>
    <xf numFmtId="0" fontId="2" fillId="0" borderId="0" applyNumberFormat="0" applyFill="0" applyBorder="0" applyAlignment="0" applyProtection="0"/>
    <xf numFmtId="42" fontId="12" fillId="0" borderId="0" applyFont="0" applyFill="0" applyBorder="0" applyAlignment="0" applyProtection="0">
      <alignment vertical="center"/>
    </xf>
    <xf numFmtId="0" fontId="27"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0" fillId="0" borderId="13" applyNumberFormat="0" applyFill="0" applyAlignment="0" applyProtection="0">
      <alignment vertical="center"/>
    </xf>
    <xf numFmtId="43" fontId="0" fillId="0" borderId="0" applyFont="0" applyFill="0" applyBorder="0" applyAlignment="0" applyProtection="0"/>
    <xf numFmtId="0" fontId="24" fillId="24" borderId="16" applyNumberFormat="0" applyAlignment="0" applyProtection="0">
      <alignment vertical="center"/>
    </xf>
    <xf numFmtId="0" fontId="9" fillId="34" borderId="0" applyNumberFormat="0" applyBorder="0" applyAlignment="0" applyProtection="0"/>
    <xf numFmtId="0" fontId="19" fillId="36" borderId="0" applyNumberFormat="0" applyBorder="0" applyAlignment="0" applyProtection="0">
      <alignment vertical="center"/>
    </xf>
    <xf numFmtId="9" fontId="0" fillId="0" borderId="0" applyFont="0" applyFill="0" applyBorder="0" applyAlignment="0" applyProtection="0"/>
    <xf numFmtId="0" fontId="15" fillId="0" borderId="0" applyNumberFormat="0" applyFill="0" applyBorder="0" applyAlignment="0" applyProtection="0"/>
    <xf numFmtId="0" fontId="21" fillId="0" borderId="0" applyNumberFormat="0" applyFill="0" applyBorder="0" applyAlignment="0" applyProtection="0">
      <alignment vertical="center"/>
    </xf>
  </cellStyleXfs>
  <cellXfs count="39">
    <xf numFmtId="0" fontId="0" fillId="0" borderId="0" xfId="0"/>
    <xf numFmtId="0" fontId="1" fillId="0" borderId="0" xfId="5" applyFill="1"/>
    <xf numFmtId="0" fontId="1" fillId="0" borderId="0" xfId="5" applyFill="1" applyBorder="1"/>
    <xf numFmtId="0" fontId="1" fillId="0" borderId="0" xfId="5"/>
    <xf numFmtId="0" fontId="2" fillId="2" borderId="0" xfId="60" applyFill="1" applyAlignment="1">
      <alignment horizontal="left"/>
    </xf>
    <xf numFmtId="0" fontId="3" fillId="2" borderId="0" xfId="50" applyFill="1"/>
    <xf numFmtId="0" fontId="1" fillId="2" borderId="0" xfId="5" applyFill="1"/>
    <xf numFmtId="177" fontId="3" fillId="2" borderId="0" xfId="50" applyNumberFormat="1" applyFill="1" applyAlignment="1">
      <alignment horizontal="left"/>
    </xf>
    <xf numFmtId="177" fontId="3" fillId="0" borderId="0" xfId="50" applyNumberFormat="1" applyFill="1" applyAlignment="1">
      <alignment horizontal="left"/>
    </xf>
    <xf numFmtId="0" fontId="4" fillId="3" borderId="0" xfId="26" applyFont="1"/>
    <xf numFmtId="8" fontId="1" fillId="0" borderId="0" xfId="5" applyNumberFormat="1"/>
    <xf numFmtId="176" fontId="5" fillId="4" borderId="1" xfId="51" applyNumberFormat="1"/>
    <xf numFmtId="3" fontId="6" fillId="5" borderId="1" xfId="49" applyNumberFormat="1"/>
    <xf numFmtId="0" fontId="7" fillId="0" borderId="0" xfId="5" applyFont="1"/>
    <xf numFmtId="0" fontId="4" fillId="6" borderId="2" xfId="5" applyFont="1" applyFill="1" applyBorder="1" applyAlignment="1">
      <alignment horizontal="center"/>
    </xf>
    <xf numFmtId="3" fontId="1" fillId="0" borderId="0" xfId="5" applyNumberFormat="1"/>
    <xf numFmtId="0" fontId="4" fillId="6" borderId="3" xfId="5" applyFont="1" applyFill="1" applyBorder="1" applyAlignment="1">
      <alignment horizontal="center"/>
    </xf>
    <xf numFmtId="0" fontId="4" fillId="7" borderId="4" xfId="5" applyFont="1" applyFill="1" applyBorder="1" applyAlignment="1">
      <alignment horizontal="center" vertical="center" wrapText="1"/>
    </xf>
    <xf numFmtId="3" fontId="5" fillId="4" borderId="1" xfId="51" applyNumberFormat="1"/>
    <xf numFmtId="3" fontId="5" fillId="0" borderId="0" xfId="51" applyNumberFormat="1" applyFill="1" applyBorder="1"/>
    <xf numFmtId="44" fontId="5" fillId="4" borderId="1" xfId="46" applyFont="1" applyFill="1" applyBorder="1"/>
    <xf numFmtId="0" fontId="8" fillId="0" borderId="5" xfId="44"/>
    <xf numFmtId="176" fontId="8" fillId="4" borderId="5" xfId="44" applyNumberFormat="1" applyFill="1"/>
    <xf numFmtId="0" fontId="8" fillId="0" borderId="0" xfId="5" applyFont="1" applyBorder="1" applyAlignment="1">
      <alignment horizontal="center"/>
    </xf>
    <xf numFmtId="0" fontId="9" fillId="3" borderId="6" xfId="26" applyBorder="1" applyAlignment="1">
      <alignment horizontal="center"/>
    </xf>
    <xf numFmtId="0" fontId="0" fillId="8" borderId="7" xfId="24" applyFont="1" applyBorder="1" applyAlignment="1">
      <alignment horizontal="center" wrapText="1"/>
    </xf>
    <xf numFmtId="0" fontId="1" fillId="8" borderId="8" xfId="24" applyBorder="1" applyAlignment="1">
      <alignment horizontal="center"/>
    </xf>
    <xf numFmtId="3" fontId="1" fillId="0" borderId="9" xfId="5" applyNumberFormat="1" applyBorder="1" applyAlignment="1">
      <alignment horizontal="center"/>
    </xf>
    <xf numFmtId="8" fontId="6" fillId="5" borderId="1" xfId="49" applyNumberFormat="1" applyAlignment="1">
      <alignment horizontal="center"/>
    </xf>
    <xf numFmtId="8" fontId="1" fillId="0" borderId="10" xfId="5" applyNumberFormat="1" applyBorder="1" applyAlignment="1">
      <alignment horizontal="center"/>
    </xf>
    <xf numFmtId="3" fontId="1" fillId="0" borderId="11" xfId="5" applyNumberFormat="1" applyBorder="1" applyAlignment="1">
      <alignment horizontal="center"/>
    </xf>
    <xf numFmtId="8" fontId="1" fillId="0" borderId="12" xfId="5" applyNumberFormat="1" applyBorder="1" applyAlignment="1">
      <alignment horizontal="center"/>
    </xf>
    <xf numFmtId="0" fontId="1" fillId="6" borderId="4" xfId="5" applyFill="1" applyBorder="1"/>
    <xf numFmtId="0" fontId="4" fillId="7" borderId="4" xfId="5" applyFont="1" applyFill="1" applyBorder="1" applyAlignment="1">
      <alignment horizontal="center"/>
    </xf>
    <xf numFmtId="44" fontId="4" fillId="6" borderId="4" xfId="46" applyFont="1" applyFill="1" applyBorder="1"/>
    <xf numFmtId="180" fontId="4" fillId="9" borderId="4" xfId="65" applyNumberFormat="1" applyFont="1" applyFill="1" applyBorder="1"/>
    <xf numFmtId="179" fontId="1" fillId="0" borderId="4" xfId="46" applyNumberFormat="1" applyFont="1" applyBorder="1"/>
    <xf numFmtId="179" fontId="1" fillId="0" borderId="4" xfId="46" applyNumberFormat="1" applyFont="1" applyFill="1" applyBorder="1"/>
    <xf numFmtId="179" fontId="1" fillId="6" borderId="4" xfId="46" applyNumberFormat="1" applyFont="1" applyFill="1" applyBorder="1"/>
  </cellXfs>
  <cellStyles count="72">
    <cellStyle name="Normal" xfId="0" builtinId="0"/>
    <cellStyle name="Total 2" xfId="1"/>
    <cellStyle name="Percent 4" xfId="2"/>
    <cellStyle name="Percent 3" xfId="3"/>
    <cellStyle name="Percent 2" xfId="4"/>
    <cellStyle name="Normal 2 2 2" xfId="5"/>
    <cellStyle name="Normal 2 2" xfId="6"/>
    <cellStyle name="Normal 2" xfId="7"/>
    <cellStyle name="Comma 3" xfId="8"/>
    <cellStyle name="Comma 2 2" xfId="9"/>
    <cellStyle name="Comma 2" xfId="10"/>
    <cellStyle name="Currency 2" xfId="11"/>
    <cellStyle name="20% - Accent3 2" xfId="12"/>
    <cellStyle name="60% - Accent6" xfId="13" builtinId="52"/>
    <cellStyle name="40% - Accent6" xfId="14" builtinId="51"/>
    <cellStyle name="60% - Accent5" xfId="15" builtinId="48"/>
    <cellStyle name="Accent6" xfId="16" builtinId="49"/>
    <cellStyle name="40% - Accent5" xfId="17" builtinId="47"/>
    <cellStyle name="20% - Accent5" xfId="18" builtinId="46"/>
    <cellStyle name="60% - Accent4" xfId="19" builtinId="44"/>
    <cellStyle name="Accent5" xfId="20" builtinId="45"/>
    <cellStyle name="40% - Accent4" xfId="21" builtinId="43"/>
    <cellStyle name="Accent4" xfId="22" builtinId="41"/>
    <cellStyle name="Linked Cell" xfId="23" builtinId="24"/>
    <cellStyle name="40% - Accent3" xfId="24" builtinId="39"/>
    <cellStyle name="60% - Accent2" xfId="25" builtinId="36"/>
    <cellStyle name="Accent3" xfId="26" builtinId="37"/>
    <cellStyle name="40% - Accent2" xfId="27" builtinId="35"/>
    <cellStyle name="Normal 4" xfId="28"/>
    <cellStyle name="20% - Accent2" xfId="29" builtinId="34"/>
    <cellStyle name="Accent2" xfId="30" builtinId="33"/>
    <cellStyle name="40% - Accent1" xfId="31" builtinId="31"/>
    <cellStyle name="Normal 3" xfId="32"/>
    <cellStyle name="20% - Accent1" xfId="33" builtinId="30"/>
    <cellStyle name="Normal 3 2" xfId="34"/>
    <cellStyle name="Accent1" xfId="35" builtinId="29"/>
    <cellStyle name="Currency 2 2" xfId="36"/>
    <cellStyle name="Comma 2 3" xfId="37"/>
    <cellStyle name="Neutral" xfId="38" builtinId="28"/>
    <cellStyle name="Percent 2 2" xfId="39"/>
    <cellStyle name="60% - Accent1" xfId="40" builtinId="32"/>
    <cellStyle name="Percent 2 2 2" xfId="41"/>
    <cellStyle name="Bad" xfId="42" builtinId="27"/>
    <cellStyle name="20% - Accent4" xfId="43" builtinId="42"/>
    <cellStyle name="Total" xfId="44" builtinId="25"/>
    <cellStyle name="Output" xfId="45" builtinId="21"/>
    <cellStyle name="Currency" xfId="46" builtinId="4"/>
    <cellStyle name="20% - Accent3" xfId="47" builtinId="38"/>
    <cellStyle name="Note" xfId="48" builtinId="10"/>
    <cellStyle name="Input" xfId="49" builtinId="20"/>
    <cellStyle name="Heading 4" xfId="50" builtinId="19"/>
    <cellStyle name="Calculation" xfId="51" builtinId="22"/>
    <cellStyle name="Title 2" xfId="52"/>
    <cellStyle name="Good" xfId="53" builtinId="26"/>
    <cellStyle name="Heading 3" xfId="54" builtinId="18"/>
    <cellStyle name="CExplanatory Text" xfId="55" builtinId="53"/>
    <cellStyle name="Heading 1" xfId="56" builtinId="16"/>
    <cellStyle name="Comma [0]" xfId="57" builtinId="6"/>
    <cellStyle name="60% - Accent6 2" xfId="58"/>
    <cellStyle name="20% - Accent6" xfId="59" builtinId="50"/>
    <cellStyle name="Title" xfId="60" builtinId="15"/>
    <cellStyle name="Currency [0]" xfId="61" builtinId="7"/>
    <cellStyle name="Warning Text" xfId="62" builtinId="11"/>
    <cellStyle name="Followed Hyperlink" xfId="63" builtinId="9"/>
    <cellStyle name="Heading 2" xfId="64" builtinId="17"/>
    <cellStyle name="Comma" xfId="65" builtinId="3"/>
    <cellStyle name="Check Cell" xfId="66" builtinId="23"/>
    <cellStyle name="Accent6 2" xfId="67"/>
    <cellStyle name="60% - Accent3" xfId="68" builtinId="40"/>
    <cellStyle name="Percent" xfId="69" builtinId="5"/>
    <cellStyle name="Explanatory Text 2" xfId="70"/>
    <cellStyle name="Hyperlink" xfId="71" builtinId="8"/>
  </cellStyles>
  <tableStyles count="0" defaultTableStyle="TableStyleMedium9" defaultPivotStyle="PivotStyleLight16"/>
  <colors>
    <mruColors>
      <color rgb="00009900"/>
      <color rgb="0066CCFF"/>
      <color rgb="0000FF00"/>
      <color rgb="00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weiss1/Google%20Drive/MBA%20504+MAC%20502/Exams/Finals/Spring%20'13/Day%20Section/Final-Spring%20'13%20(day)-SOLUTION.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blem 1"/>
      <sheetName val="Strategy Chart"/>
      <sheetName val="treeCalc_1"/>
      <sheetName val="Prob 2-Data"/>
      <sheetName val="MBA Pivot"/>
      <sheetName val="MBA Table-answers"/>
      <sheetName val="Prob 3-Part 1"/>
      <sheetName val="E-Toys Tornado"/>
      <sheetName val="goalSeekInfo"/>
      <sheetName val="Prob 3-Part 2"/>
      <sheetName val="Prob 3-Part 2e"/>
      <sheetName val="Prob 3-Part 2g"/>
      <sheetName val="Problem 4a"/>
      <sheetName val="RiskSerializationData"/>
      <sheetName val="rsklibSimData"/>
      <sheetName val="Problem 4b"/>
      <sheetName val="Prob 4-Part a"/>
      <sheetName val="Prob 4-Part b"/>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1"/>
  <sheetViews>
    <sheetView tabSelected="1" zoomScale="110" zoomScaleNormal="110" topLeftCell="D8" workbookViewId="0">
      <selection activeCell="B20" sqref="B20"/>
    </sheetView>
  </sheetViews>
  <sheetFormatPr defaultColWidth="9" defaultRowHeight="14"/>
  <cols>
    <col min="1" max="1" width="22.8897058823529" style="3" customWidth="1"/>
    <col min="2" max="2" width="10.9411764705882" style="3" customWidth="1"/>
    <col min="3" max="3" width="8.88970588235294" style="3"/>
    <col min="4" max="4" width="19.8529411764706" style="3" customWidth="1"/>
    <col min="5" max="5" width="17.6617647058824" style="3" customWidth="1"/>
    <col min="6" max="6" width="8.22058823529412" style="3" customWidth="1"/>
    <col min="7" max="7" width="9.22058823529412" style="3" customWidth="1"/>
    <col min="8" max="15" width="9" style="3" customWidth="1"/>
    <col min="16" max="16384" width="8.88970588235294" style="3"/>
  </cols>
  <sheetData>
    <row r="1" ht="26" spans="1:4">
      <c r="A1" s="4" t="s">
        <v>0</v>
      </c>
      <c r="B1" s="4"/>
      <c r="C1" s="4"/>
      <c r="D1" s="4"/>
    </row>
    <row r="2" spans="1:4">
      <c r="A2" s="5" t="s">
        <v>1</v>
      </c>
      <c r="B2" s="6"/>
      <c r="C2" s="6"/>
      <c r="D2" s="6"/>
    </row>
    <row r="3" spans="1:4">
      <c r="A3" s="5" t="s">
        <v>2</v>
      </c>
      <c r="B3" s="6"/>
      <c r="C3" s="6"/>
      <c r="D3" s="6"/>
    </row>
    <row r="4" spans="1:4">
      <c r="A4" s="7">
        <f ca="1">TODAY()</f>
        <v>44761</v>
      </c>
      <c r="B4" s="6"/>
      <c r="C4" s="6"/>
      <c r="D4" s="6"/>
    </row>
    <row r="5" s="1" customFormat="1" spans="1:1">
      <c r="A5" s="8"/>
    </row>
    <row r="7" spans="1:6">
      <c r="A7" s="9" t="s">
        <v>3</v>
      </c>
      <c r="E7" s="24" t="s">
        <v>4</v>
      </c>
      <c r="F7" s="24"/>
    </row>
    <row r="8" ht="28" spans="1:6">
      <c r="A8" s="3" t="s">
        <v>5</v>
      </c>
      <c r="B8" s="10">
        <v>30</v>
      </c>
      <c r="E8" s="25" t="s">
        <v>6</v>
      </c>
      <c r="F8" s="26" t="s">
        <v>7</v>
      </c>
    </row>
    <row r="9" spans="1:6">
      <c r="A9" s="3" t="s">
        <v>8</v>
      </c>
      <c r="B9" s="10">
        <v>12.5</v>
      </c>
      <c r="E9" s="27">
        <v>0</v>
      </c>
      <c r="F9" s="28">
        <v>24.5</v>
      </c>
    </row>
    <row r="10" spans="1:6">
      <c r="A10" s="3" t="s">
        <v>9</v>
      </c>
      <c r="B10" s="11">
        <f>IF($B$13&lt;$E$10,$F$9,IF($B$13&lt;$E$11,$F$10,IF($B$13&lt;$E$12,$F$11,IF($B$13&lt;$E$13,$F$12,$F$13))))</f>
        <v>17.86</v>
      </c>
      <c r="E10" s="27">
        <v>1000</v>
      </c>
      <c r="F10" s="29">
        <v>22.05</v>
      </c>
    </row>
    <row r="11" spans="5:6">
      <c r="E11" s="27">
        <v>2000</v>
      </c>
      <c r="F11" s="29">
        <v>19.85</v>
      </c>
    </row>
    <row r="12" spans="1:6">
      <c r="A12" s="9" t="s">
        <v>10</v>
      </c>
      <c r="E12" s="27">
        <v>3000</v>
      </c>
      <c r="F12" s="29">
        <v>17.86</v>
      </c>
    </row>
    <row r="13" spans="1:6">
      <c r="A13" s="3" t="s">
        <v>11</v>
      </c>
      <c r="B13" s="12">
        <v>3300</v>
      </c>
      <c r="C13" s="13" t="s">
        <v>12</v>
      </c>
      <c r="E13" s="30">
        <v>4000</v>
      </c>
      <c r="F13" s="31">
        <v>16.08</v>
      </c>
    </row>
    <row r="15" ht="15.75" customHeight="1" spans="1:15">
      <c r="A15" s="9" t="s">
        <v>13</v>
      </c>
      <c r="D15" s="14" t="s">
        <v>14</v>
      </c>
      <c r="E15" s="32"/>
      <c r="F15" s="33" t="s">
        <v>15</v>
      </c>
      <c r="G15" s="33"/>
      <c r="H15" s="33"/>
      <c r="I15" s="33"/>
      <c r="J15" s="33"/>
      <c r="K15" s="33"/>
      <c r="L15" s="33"/>
      <c r="M15" s="33"/>
      <c r="N15" s="33"/>
      <c r="O15" s="33"/>
    </row>
    <row r="16" spans="1:15">
      <c r="A16" s="3" t="s">
        <v>16</v>
      </c>
      <c r="B16" s="15">
        <v>3200</v>
      </c>
      <c r="D16" s="16"/>
      <c r="E16" s="34">
        <f>Profit</f>
        <v>38312</v>
      </c>
      <c r="F16" s="35">
        <v>500</v>
      </c>
      <c r="G16" s="35">
        <v>1000</v>
      </c>
      <c r="H16" s="35">
        <v>1500</v>
      </c>
      <c r="I16" s="35">
        <v>2000</v>
      </c>
      <c r="J16" s="35">
        <v>2500</v>
      </c>
      <c r="K16" s="35">
        <v>3000</v>
      </c>
      <c r="L16" s="35">
        <v>3500</v>
      </c>
      <c r="M16" s="35">
        <v>4000</v>
      </c>
      <c r="N16" s="35">
        <v>4500</v>
      </c>
      <c r="O16" s="35">
        <v>5000</v>
      </c>
    </row>
    <row r="17" spans="4:15">
      <c r="D17" s="17" t="s">
        <v>17</v>
      </c>
      <c r="E17" s="35">
        <v>1250</v>
      </c>
      <c r="F17" s="36">
        <v>2750</v>
      </c>
      <c r="G17" s="36">
        <v>7950</v>
      </c>
      <c r="H17" s="36">
        <v>7550</v>
      </c>
      <c r="I17" s="36">
        <v>7175</v>
      </c>
      <c r="J17" s="36">
        <v>3500</v>
      </c>
      <c r="K17" s="36">
        <v>5795</v>
      </c>
      <c r="L17" s="36">
        <v>3115</v>
      </c>
      <c r="M17" s="36">
        <v>7555.00000000001</v>
      </c>
      <c r="N17" s="36">
        <v>5765.00000000001</v>
      </c>
      <c r="O17" s="36">
        <v>3975.00000000001</v>
      </c>
    </row>
    <row r="18" spans="1:15">
      <c r="A18" s="9" t="s">
        <v>18</v>
      </c>
      <c r="D18" s="17"/>
      <c r="E18" s="35">
        <v>1500</v>
      </c>
      <c r="F18" s="36">
        <v>2750</v>
      </c>
      <c r="G18" s="36">
        <v>7950</v>
      </c>
      <c r="H18" s="36">
        <v>11925</v>
      </c>
      <c r="I18" s="36">
        <v>11550</v>
      </c>
      <c r="J18" s="36">
        <v>7875</v>
      </c>
      <c r="K18" s="36">
        <v>10170</v>
      </c>
      <c r="L18" s="36">
        <v>7490</v>
      </c>
      <c r="M18" s="36">
        <v>11930</v>
      </c>
      <c r="N18" s="36">
        <v>10140</v>
      </c>
      <c r="O18" s="36">
        <v>8350.00000000001</v>
      </c>
    </row>
    <row r="19" spans="1:15">
      <c r="A19" s="3" t="s">
        <v>19</v>
      </c>
      <c r="B19" s="18">
        <f>IF($B$16&lt;$B$13,$B$16,$B$13)</f>
        <v>3200</v>
      </c>
      <c r="D19" s="17"/>
      <c r="E19" s="35">
        <v>1750</v>
      </c>
      <c r="F19" s="36">
        <v>2750</v>
      </c>
      <c r="G19" s="36">
        <v>7950</v>
      </c>
      <c r="H19" s="36">
        <v>11925</v>
      </c>
      <c r="I19" s="36">
        <v>15925</v>
      </c>
      <c r="J19" s="36">
        <v>12250</v>
      </c>
      <c r="K19" s="36">
        <v>14545</v>
      </c>
      <c r="L19" s="36">
        <v>11865</v>
      </c>
      <c r="M19" s="36">
        <v>16305</v>
      </c>
      <c r="N19" s="36">
        <v>14515</v>
      </c>
      <c r="O19" s="36">
        <v>12725</v>
      </c>
    </row>
    <row r="20" spans="1:15">
      <c r="A20" s="3" t="s">
        <v>20</v>
      </c>
      <c r="B20" s="18">
        <f>IF($B$16&lt;$B$13,$B$13-$B$16,0)</f>
        <v>100</v>
      </c>
      <c r="D20" s="17"/>
      <c r="E20" s="35">
        <v>2000</v>
      </c>
      <c r="F20" s="36">
        <v>2750</v>
      </c>
      <c r="G20" s="36">
        <v>7950</v>
      </c>
      <c r="H20" s="36">
        <v>11925</v>
      </c>
      <c r="I20" s="36">
        <v>20300</v>
      </c>
      <c r="J20" s="36">
        <v>16625</v>
      </c>
      <c r="K20" s="36">
        <v>18920</v>
      </c>
      <c r="L20" s="36">
        <v>16240</v>
      </c>
      <c r="M20" s="36">
        <v>20680</v>
      </c>
      <c r="N20" s="36">
        <v>18890</v>
      </c>
      <c r="O20" s="36">
        <v>17100</v>
      </c>
    </row>
    <row r="21" s="2" customFormat="1" spans="2:15">
      <c r="B21" s="19"/>
      <c r="D21" s="17"/>
      <c r="E21" s="35">
        <v>2250</v>
      </c>
      <c r="F21" s="37">
        <v>2750</v>
      </c>
      <c r="G21" s="37">
        <v>7950</v>
      </c>
      <c r="H21" s="37">
        <v>11925</v>
      </c>
      <c r="I21" s="37">
        <v>20300</v>
      </c>
      <c r="J21" s="37">
        <v>21000</v>
      </c>
      <c r="K21" s="37">
        <v>23295</v>
      </c>
      <c r="L21" s="37">
        <v>20615</v>
      </c>
      <c r="M21" s="37">
        <v>25055</v>
      </c>
      <c r="N21" s="37">
        <v>23265</v>
      </c>
      <c r="O21" s="37">
        <v>21475</v>
      </c>
    </row>
    <row r="22" spans="1:15">
      <c r="A22" s="3" t="s">
        <v>21</v>
      </c>
      <c r="B22" s="20">
        <f>$B$19*$B$8+$B$20*$B$9</f>
        <v>97250</v>
      </c>
      <c r="D22" s="17"/>
      <c r="E22" s="35">
        <v>2500</v>
      </c>
      <c r="F22" s="36">
        <v>2750</v>
      </c>
      <c r="G22" s="36">
        <v>7950</v>
      </c>
      <c r="H22" s="36">
        <v>11925</v>
      </c>
      <c r="I22" s="37">
        <v>20300</v>
      </c>
      <c r="J22" s="37">
        <v>25375</v>
      </c>
      <c r="K22" s="36">
        <v>27670</v>
      </c>
      <c r="L22" s="36">
        <v>24990</v>
      </c>
      <c r="M22" s="36">
        <v>29430</v>
      </c>
      <c r="N22" s="36">
        <v>27640</v>
      </c>
      <c r="O22" s="36">
        <v>25850</v>
      </c>
    </row>
    <row r="23" spans="1:15">
      <c r="A23" s="3" t="s">
        <v>22</v>
      </c>
      <c r="B23" s="11">
        <f>$B$13*$B$10</f>
        <v>58938</v>
      </c>
      <c r="D23" s="17"/>
      <c r="E23" s="35">
        <v>2750</v>
      </c>
      <c r="F23" s="36">
        <v>2750</v>
      </c>
      <c r="G23" s="36">
        <v>7950</v>
      </c>
      <c r="H23" s="36">
        <v>11925</v>
      </c>
      <c r="I23" s="37">
        <v>20300</v>
      </c>
      <c r="J23" s="37">
        <v>25375</v>
      </c>
      <c r="K23" s="36">
        <v>32045</v>
      </c>
      <c r="L23" s="36">
        <v>29365</v>
      </c>
      <c r="M23" s="36">
        <v>33805</v>
      </c>
      <c r="N23" s="36">
        <v>32015</v>
      </c>
      <c r="O23" s="36">
        <v>30225</v>
      </c>
    </row>
    <row r="24" ht="14.75" spans="1:15">
      <c r="A24" s="21" t="s">
        <v>23</v>
      </c>
      <c r="B24" s="22">
        <f>B22-B23</f>
        <v>38312</v>
      </c>
      <c r="D24" s="17"/>
      <c r="E24" s="35">
        <v>3000</v>
      </c>
      <c r="F24" s="36">
        <v>2750</v>
      </c>
      <c r="G24" s="36">
        <v>7950</v>
      </c>
      <c r="H24" s="36">
        <v>11925</v>
      </c>
      <c r="I24" s="37">
        <v>20300</v>
      </c>
      <c r="J24" s="37">
        <v>25375</v>
      </c>
      <c r="K24" s="36">
        <v>36420</v>
      </c>
      <c r="L24" s="36">
        <v>33740</v>
      </c>
      <c r="M24" s="36">
        <v>38180</v>
      </c>
      <c r="N24" s="36">
        <v>36390</v>
      </c>
      <c r="O24" s="36">
        <v>34600</v>
      </c>
    </row>
    <row r="25" ht="14.75" spans="4:15">
      <c r="D25" s="17"/>
      <c r="E25" s="35">
        <v>3250</v>
      </c>
      <c r="F25" s="36">
        <v>2750</v>
      </c>
      <c r="G25" s="36">
        <v>7950</v>
      </c>
      <c r="H25" s="36">
        <v>11925</v>
      </c>
      <c r="I25" s="36">
        <v>20300</v>
      </c>
      <c r="J25" s="36">
        <v>25375</v>
      </c>
      <c r="K25" s="36">
        <v>36420</v>
      </c>
      <c r="L25" s="36">
        <v>38115</v>
      </c>
      <c r="M25" s="36">
        <v>42555</v>
      </c>
      <c r="N25" s="36">
        <v>40765</v>
      </c>
      <c r="O25" s="36">
        <v>38975</v>
      </c>
    </row>
    <row r="26" spans="4:15">
      <c r="D26" s="17"/>
      <c r="E26" s="35">
        <v>3500</v>
      </c>
      <c r="F26" s="36">
        <v>2750</v>
      </c>
      <c r="G26" s="36">
        <v>7950</v>
      </c>
      <c r="H26" s="36">
        <v>11925</v>
      </c>
      <c r="I26" s="36">
        <v>20300</v>
      </c>
      <c r="J26" s="36">
        <v>25375</v>
      </c>
      <c r="K26" s="36">
        <v>36420</v>
      </c>
      <c r="L26" s="38">
        <v>42490</v>
      </c>
      <c r="M26" s="36">
        <v>46930</v>
      </c>
      <c r="N26" s="36">
        <v>45140</v>
      </c>
      <c r="O26" s="36">
        <v>43350</v>
      </c>
    </row>
    <row r="27" spans="4:15">
      <c r="D27" s="17"/>
      <c r="E27" s="35">
        <v>3750</v>
      </c>
      <c r="F27" s="36">
        <v>2750</v>
      </c>
      <c r="G27" s="36">
        <v>7950</v>
      </c>
      <c r="H27" s="36">
        <v>11925</v>
      </c>
      <c r="I27" s="36">
        <v>20300</v>
      </c>
      <c r="J27" s="36">
        <v>25375</v>
      </c>
      <c r="K27" s="36">
        <v>36420</v>
      </c>
      <c r="L27" s="36">
        <v>42490</v>
      </c>
      <c r="M27" s="36">
        <v>51305</v>
      </c>
      <c r="N27" s="36">
        <v>49515</v>
      </c>
      <c r="O27" s="36">
        <v>47725</v>
      </c>
    </row>
    <row r="28" spans="4:15">
      <c r="D28" s="17"/>
      <c r="E28" s="35">
        <v>4000</v>
      </c>
      <c r="F28" s="36">
        <v>2750</v>
      </c>
      <c r="G28" s="36">
        <v>7950</v>
      </c>
      <c r="H28" s="36">
        <v>11925</v>
      </c>
      <c r="I28" s="36">
        <v>20300</v>
      </c>
      <c r="J28" s="36">
        <v>25375</v>
      </c>
      <c r="K28" s="36">
        <v>36420</v>
      </c>
      <c r="L28" s="36">
        <v>42490</v>
      </c>
      <c r="M28" s="36">
        <v>55680</v>
      </c>
      <c r="N28" s="36">
        <v>53890</v>
      </c>
      <c r="O28" s="36">
        <v>52100</v>
      </c>
    </row>
    <row r="29" spans="4:15">
      <c r="D29" s="17"/>
      <c r="E29" s="35">
        <v>4250</v>
      </c>
      <c r="F29" s="36">
        <v>2750</v>
      </c>
      <c r="G29" s="36">
        <v>7950</v>
      </c>
      <c r="H29" s="36">
        <v>11925</v>
      </c>
      <c r="I29" s="36">
        <v>20300</v>
      </c>
      <c r="J29" s="36">
        <v>25375</v>
      </c>
      <c r="K29" s="36">
        <v>36420</v>
      </c>
      <c r="L29" s="36">
        <v>42490</v>
      </c>
      <c r="M29" s="36">
        <v>55680</v>
      </c>
      <c r="N29" s="36">
        <v>58265</v>
      </c>
      <c r="O29" s="36">
        <v>56475</v>
      </c>
    </row>
    <row r="31" spans="4:15">
      <c r="D31" s="23" t="s">
        <v>24</v>
      </c>
      <c r="E31" s="23"/>
      <c r="F31" s="23"/>
      <c r="G31" s="23"/>
      <c r="H31" s="23"/>
      <c r="I31" s="23"/>
      <c r="J31" s="23"/>
      <c r="K31" s="23"/>
      <c r="L31" s="23"/>
      <c r="M31" s="23"/>
      <c r="N31" s="23"/>
      <c r="O31" s="23"/>
    </row>
  </sheetData>
  <mergeCells count="6">
    <mergeCell ref="A1:D1"/>
    <mergeCell ref="E7:F7"/>
    <mergeCell ref="F15:O15"/>
    <mergeCell ref="D31:O31"/>
    <mergeCell ref="D15:D16"/>
    <mergeCell ref="D17:D29"/>
  </mergeCell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Company>Kellogg School of Management</Company>
  <Application>Microsoft Excel</Application>
  <HeadingPairs>
    <vt:vector size="2" baseType="variant">
      <vt:variant>
        <vt:lpstr>工作表</vt:lpstr>
      </vt:variant>
      <vt:variant>
        <vt:i4>1</vt:i4>
      </vt:variant>
    </vt:vector>
  </HeadingPairs>
  <TitlesOfParts>
    <vt:vector size="1" baseType="lpstr">
      <vt:lpstr>Problem 5 - What IF analysis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Durango-Cohen</dc:creator>
  <cp:lastModifiedBy>Junior</cp:lastModifiedBy>
  <dcterms:created xsi:type="dcterms:W3CDTF">2009-02-19T11:34:00Z</dcterms:created>
  <cp:lastPrinted>2016-07-05T12:06:00Z</cp:lastPrinted>
  <dcterms:modified xsi:type="dcterms:W3CDTF">2022-07-19T13:36:35Z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1033-4.2.0.7541</vt:lpwstr>
  </property>
</Properties>
</file>