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FD\Final_Case\"/>
    </mc:Choice>
  </mc:AlternateContent>
  <xr:revisionPtr revIDLastSave="0" documentId="8_{4CA4D079-0117-4EBB-9AFA-415BE7CC62C4}" xr6:coauthVersionLast="45" xr6:coauthVersionMax="45" xr10:uidLastSave="{00000000-0000-0000-0000-000000000000}"/>
  <bookViews>
    <workbookView xWindow="20865" yWindow="5160" windowWidth="17280" windowHeight="8970" xr2:uid="{426B1C10-DB16-4596-BDBE-BE9679BD11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" i="1" l="1"/>
  <c r="M8" i="1"/>
  <c r="L8" i="1"/>
  <c r="N7" i="1"/>
  <c r="M7" i="1"/>
  <c r="N4" i="1"/>
  <c r="N5" i="1"/>
  <c r="N6" i="1"/>
  <c r="N3" i="1"/>
  <c r="M4" i="1"/>
  <c r="M5" i="1"/>
  <c r="M6" i="1"/>
  <c r="M3" i="1"/>
  <c r="L4" i="1"/>
  <c r="L5" i="1"/>
  <c r="L6" i="1"/>
  <c r="L7" i="1"/>
  <c r="L3" i="1"/>
  <c r="C7" i="1"/>
</calcChain>
</file>

<file path=xl/sharedStrings.xml><?xml version="1.0" encoding="utf-8"?>
<sst xmlns="http://schemas.openxmlformats.org/spreadsheetml/2006/main" count="43" uniqueCount="29">
  <si>
    <t>Simulation</t>
  </si>
  <si>
    <t>nu</t>
  </si>
  <si>
    <t>U</t>
  </si>
  <si>
    <t>nut</t>
  </si>
  <si>
    <t>k</t>
  </si>
  <si>
    <t>epsilon</t>
  </si>
  <si>
    <t>omega</t>
  </si>
  <si>
    <t>nutilda</t>
  </si>
  <si>
    <t>Airfoil</t>
  </si>
  <si>
    <t>Turb. Model</t>
  </si>
  <si>
    <t>SpalartAllmaras</t>
  </si>
  <si>
    <t>Flat Plate</t>
  </si>
  <si>
    <t>kEpsilon</t>
  </si>
  <si>
    <t>My Calculations</t>
  </si>
  <si>
    <t>k-wSST</t>
  </si>
  <si>
    <t>Team Case</t>
  </si>
  <si>
    <t>Laminar</t>
  </si>
  <si>
    <t>Turbulent</t>
  </si>
  <si>
    <t>Flow Type</t>
  </si>
  <si>
    <t>Pressure flood</t>
  </si>
  <si>
    <t>Velocity Flood</t>
  </si>
  <si>
    <t>Line Plot: Stagnation Pressure</t>
  </si>
  <si>
    <t>Line Plot: Flow Separation Point</t>
  </si>
  <si>
    <t>Vectors Behind Obstacle</t>
  </si>
  <si>
    <t>Pressure Contours Full</t>
  </si>
  <si>
    <t>Pressure Contours Zoom</t>
  </si>
  <si>
    <t>Streamlines - Recirculation</t>
  </si>
  <si>
    <t>Line Plot: Velocity vs           Y-loc on top of Obst.</t>
  </si>
  <si>
    <t>Line Plot: Velocity vs          Y-loc on top of Obst.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</si>
</sst>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Fill="1"/>
    <xf numFmtId="174" fontId="0" fillId="0" borderId="0" xfId="0" applyNumberFormat="1"/>
    <xf numFmtId="1" fontId="0" fillId="0" borderId="0" xfId="0" applyNumberFormat="1"/>
    <xf numFmtId="11" fontId="0" fillId="3" borderId="0" xfId="0" applyNumberFormat="1" applyFill="1"/>
    <xf numFmtId="0" fontId="0" fillId="3" borderId="0" xfId="0" applyFill="1"/>
    <xf numFmtId="1" fontId="0" fillId="3" borderId="0" xfId="0" applyNumberFormat="1" applyFill="1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2" borderId="4" xfId="0" applyFill="1" applyBorder="1" applyAlignment="1">
      <alignment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0E73-9978-4CDE-9CFC-EE2A4CC48616}">
  <dimension ref="B1:N25"/>
  <sheetViews>
    <sheetView tabSelected="1" zoomScale="205" zoomScaleNormal="205" workbookViewId="0">
      <selection activeCell="C22" sqref="C22"/>
    </sheetView>
  </sheetViews>
  <sheetFormatPr defaultRowHeight="14.4" x14ac:dyDescent="0.3"/>
  <cols>
    <col min="1" max="1" width="3.21875" customWidth="1"/>
    <col min="2" max="2" width="23.109375" customWidth="1"/>
    <col min="3" max="3" width="22.6640625" customWidth="1"/>
    <col min="9" max="9" width="9.5546875" customWidth="1"/>
    <col min="11" max="11" width="3.88671875" customWidth="1"/>
    <col min="13" max="13" width="10.5546875" bestFit="1" customWidth="1"/>
    <col min="14" max="14" width="11.5546875" customWidth="1"/>
  </cols>
  <sheetData>
    <row r="1" spans="2:14" ht="19.8" customHeight="1" x14ac:dyDescent="0.3">
      <c r="L1" s="3" t="s">
        <v>13</v>
      </c>
      <c r="M1" s="3"/>
      <c r="N1" s="3"/>
    </row>
    <row r="2" spans="2:14" x14ac:dyDescent="0.3">
      <c r="B2" t="s">
        <v>0</v>
      </c>
      <c r="C2" t="s">
        <v>9</v>
      </c>
      <c r="D2" t="s">
        <v>1</v>
      </c>
      <c r="E2" t="s">
        <v>2</v>
      </c>
      <c r="F2" t="s">
        <v>4</v>
      </c>
      <c r="G2" t="s">
        <v>5</v>
      </c>
      <c r="H2" t="s">
        <v>6</v>
      </c>
      <c r="I2" t="s">
        <v>3</v>
      </c>
      <c r="J2" t="s">
        <v>7</v>
      </c>
      <c r="L2" t="s">
        <v>4</v>
      </c>
      <c r="M2" t="s">
        <v>5</v>
      </c>
      <c r="N2" t="s">
        <v>6</v>
      </c>
    </row>
    <row r="3" spans="2:14" x14ac:dyDescent="0.3">
      <c r="B3" t="s">
        <v>8</v>
      </c>
      <c r="C3" t="s">
        <v>10</v>
      </c>
      <c r="D3" s="1">
        <v>1.0000000000000001E-5</v>
      </c>
      <c r="E3">
        <v>25</v>
      </c>
      <c r="I3" s="1">
        <v>1E-4</v>
      </c>
      <c r="J3" s="1">
        <v>1E-4</v>
      </c>
      <c r="L3">
        <f>(3/2)*(E3*0.05)^2</f>
        <v>2.34375</v>
      </c>
      <c r="M3" s="1">
        <f>(0.09*L3^2)/(D3*0.5)</f>
        <v>98876.953124999985</v>
      </c>
      <c r="N3" s="6">
        <f>(L3^(1/2))/(0.09^(1/4)*(0.4*10))</f>
        <v>0.69877124296868431</v>
      </c>
    </row>
    <row r="4" spans="2:14" x14ac:dyDescent="0.3">
      <c r="B4" t="s">
        <v>11</v>
      </c>
      <c r="C4" t="s">
        <v>12</v>
      </c>
      <c r="D4" s="1">
        <v>7.0000000000000005E-8</v>
      </c>
      <c r="E4">
        <v>1</v>
      </c>
      <c r="F4">
        <v>3.7499999999999999E-3</v>
      </c>
      <c r="G4">
        <v>7.5399999999999998E-3</v>
      </c>
      <c r="I4" s="1">
        <v>1.0000000000000001E-5</v>
      </c>
      <c r="J4" s="1">
        <v>1E-4</v>
      </c>
      <c r="L4" s="4">
        <f t="shared" ref="L4:L8" si="0">(3/2)*(E4*0.05)^2</f>
        <v>3.7500000000000007E-3</v>
      </c>
      <c r="M4" s="1">
        <f t="shared" ref="M4:M6" si="1">(0.09*L4^2)/(D4*0.5)</f>
        <v>36.160714285714292</v>
      </c>
      <c r="N4" s="6">
        <f t="shared" ref="N4:N6" si="2">(L4^(1/2))/(0.09^(1/4)*(0.4*10))</f>
        <v>2.7950849718747374E-2</v>
      </c>
    </row>
    <row r="5" spans="2:14" x14ac:dyDescent="0.3">
      <c r="B5" t="s">
        <v>11</v>
      </c>
      <c r="C5" t="s">
        <v>14</v>
      </c>
      <c r="D5" s="1">
        <v>8.0000000000000002E-8</v>
      </c>
      <c r="E5">
        <v>1</v>
      </c>
      <c r="F5">
        <v>3.7499999999999999E-3</v>
      </c>
      <c r="G5">
        <v>7.5399999999999998E-3</v>
      </c>
      <c r="H5">
        <v>800</v>
      </c>
      <c r="I5" s="1">
        <v>3.9999999999999998E-7</v>
      </c>
      <c r="J5" s="1">
        <v>1E-4</v>
      </c>
      <c r="L5" s="4">
        <f t="shared" si="0"/>
        <v>3.7500000000000007E-3</v>
      </c>
      <c r="M5" s="1">
        <f t="shared" si="1"/>
        <v>31.640625000000007</v>
      </c>
      <c r="N5" s="6">
        <f t="shared" si="2"/>
        <v>2.7950849718747374E-2</v>
      </c>
    </row>
    <row r="6" spans="2:14" x14ac:dyDescent="0.3">
      <c r="B6" t="s">
        <v>11</v>
      </c>
      <c r="C6" t="s">
        <v>10</v>
      </c>
      <c r="D6" s="1">
        <v>7.0000000000000005E-8</v>
      </c>
      <c r="E6">
        <v>1</v>
      </c>
      <c r="I6" s="1">
        <v>1E-4</v>
      </c>
      <c r="J6" s="1">
        <v>1E-4</v>
      </c>
      <c r="L6">
        <f t="shared" si="0"/>
        <v>3.7500000000000007E-3</v>
      </c>
      <c r="M6" s="1">
        <f t="shared" si="1"/>
        <v>36.160714285714292</v>
      </c>
      <c r="N6" s="6">
        <f t="shared" si="2"/>
        <v>2.7950849718747374E-2</v>
      </c>
    </row>
    <row r="7" spans="2:14" x14ac:dyDescent="0.3">
      <c r="B7" t="s">
        <v>15</v>
      </c>
      <c r="C7" t="str">
        <f>C5</f>
        <v>k-wSST</v>
      </c>
      <c r="D7" s="1">
        <v>1.0000000000000001E-5</v>
      </c>
      <c r="E7">
        <v>10</v>
      </c>
      <c r="F7">
        <v>0.375</v>
      </c>
      <c r="H7">
        <v>440.15</v>
      </c>
      <c r="I7" s="1">
        <v>5.0000000000000004E-6</v>
      </c>
      <c r="L7" s="4">
        <f t="shared" si="0"/>
        <v>0.375</v>
      </c>
      <c r="M7" s="1">
        <f>(0.09*L7^2)/(D7*4)</f>
        <v>316.40624999999994</v>
      </c>
      <c r="N7" s="7">
        <f>(0.09*L7)/(D7*8)</f>
        <v>421.875</v>
      </c>
    </row>
    <row r="8" spans="2:14" x14ac:dyDescent="0.3">
      <c r="D8" s="8">
        <v>1.5E-5</v>
      </c>
      <c r="E8" s="9">
        <v>30</v>
      </c>
      <c r="F8" s="9"/>
      <c r="G8" s="9"/>
      <c r="H8" s="9"/>
      <c r="I8" s="9"/>
      <c r="J8" s="9"/>
      <c r="K8" s="9"/>
      <c r="L8" s="9">
        <f t="shared" si="0"/>
        <v>3.375</v>
      </c>
      <c r="M8" s="10">
        <f>(0.09*L8^2)/(D8*0.5)</f>
        <v>136687.5</v>
      </c>
      <c r="N8" s="10">
        <f>(0.09*L8)/(D8*0.5)</f>
        <v>40499.999999999993</v>
      </c>
    </row>
    <row r="10" spans="2:14" ht="15" thickBot="1" x14ac:dyDescent="0.35">
      <c r="B10" s="2" t="s">
        <v>18</v>
      </c>
      <c r="C10" s="2"/>
    </row>
    <row r="11" spans="2:14" ht="15" thickBot="1" x14ac:dyDescent="0.35">
      <c r="B11" s="12" t="s">
        <v>16</v>
      </c>
      <c r="C11" s="13" t="s">
        <v>17</v>
      </c>
    </row>
    <row r="12" spans="2:14" x14ac:dyDescent="0.3">
      <c r="B12" s="14" t="s">
        <v>19</v>
      </c>
      <c r="C12" s="4" t="s">
        <v>19</v>
      </c>
      <c r="F12" s="1"/>
    </row>
    <row r="13" spans="2:14" x14ac:dyDescent="0.3">
      <c r="B13" s="15" t="s">
        <v>24</v>
      </c>
      <c r="C13" s="15" t="s">
        <v>24</v>
      </c>
      <c r="F13" s="1"/>
    </row>
    <row r="14" spans="2:14" x14ac:dyDescent="0.3">
      <c r="B14" s="15" t="s">
        <v>25</v>
      </c>
      <c r="C14" s="15" t="s">
        <v>25</v>
      </c>
      <c r="L14" s="5"/>
      <c r="M14" s="5"/>
      <c r="N14" s="5"/>
    </row>
    <row r="15" spans="2:14" x14ac:dyDescent="0.3">
      <c r="B15" s="15" t="s">
        <v>20</v>
      </c>
      <c r="C15" s="4" t="s">
        <v>20</v>
      </c>
      <c r="L15" s="5"/>
      <c r="M15" s="5"/>
      <c r="N15" s="5"/>
    </row>
    <row r="16" spans="2:14" x14ac:dyDescent="0.3">
      <c r="B16" s="15" t="s">
        <v>23</v>
      </c>
      <c r="C16" s="4" t="s">
        <v>23</v>
      </c>
      <c r="L16" s="5"/>
      <c r="M16" s="5"/>
      <c r="N16" s="5"/>
    </row>
    <row r="17" spans="2:14" x14ac:dyDescent="0.3">
      <c r="B17" s="15" t="s">
        <v>26</v>
      </c>
      <c r="C17" s="15" t="s">
        <v>26</v>
      </c>
      <c r="L17" s="5"/>
      <c r="M17" s="5"/>
      <c r="N17" s="5"/>
    </row>
    <row r="18" spans="2:14" ht="31.2" customHeight="1" x14ac:dyDescent="0.3">
      <c r="B18" s="16" t="s">
        <v>21</v>
      </c>
      <c r="C18" s="17" t="s">
        <v>21</v>
      </c>
      <c r="L18" s="5"/>
      <c r="M18" s="5"/>
      <c r="N18" s="5"/>
    </row>
    <row r="19" spans="2:14" ht="28.8" x14ac:dyDescent="0.3">
      <c r="B19" s="16" t="s">
        <v>27</v>
      </c>
      <c r="C19" s="17" t="s">
        <v>28</v>
      </c>
    </row>
    <row r="20" spans="2:14" ht="28.8" x14ac:dyDescent="0.3">
      <c r="B20" s="16" t="s">
        <v>22</v>
      </c>
      <c r="C20" s="17" t="s">
        <v>22</v>
      </c>
    </row>
    <row r="21" spans="2:14" x14ac:dyDescent="0.3">
      <c r="B21" s="11"/>
      <c r="C21" s="11"/>
    </row>
    <row r="22" spans="2:14" x14ac:dyDescent="0.3">
      <c r="B22" s="11"/>
      <c r="C22" s="11"/>
    </row>
    <row r="23" spans="2:14" x14ac:dyDescent="0.3">
      <c r="B23" s="11"/>
      <c r="C23" s="11"/>
    </row>
    <row r="24" spans="2:14" x14ac:dyDescent="0.3">
      <c r="B24" s="11"/>
      <c r="C24" s="11"/>
    </row>
    <row r="25" spans="2:14" x14ac:dyDescent="0.3">
      <c r="B25" s="11"/>
      <c r="C25" s="11"/>
    </row>
  </sheetData>
  <mergeCells count="2">
    <mergeCell ref="L1:N1"/>
    <mergeCell ref="B10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Price</dc:creator>
  <cp:lastModifiedBy>Logan Price</cp:lastModifiedBy>
  <dcterms:created xsi:type="dcterms:W3CDTF">2020-07-01T23:37:57Z</dcterms:created>
  <dcterms:modified xsi:type="dcterms:W3CDTF">2020-07-02T21:30:22Z</dcterms:modified>
</cp:coreProperties>
</file>