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urvival-my.sharepoint.com/personal/lad_atorlabs_com/Documents/FilterCheck Docs/Bill of Materials/"/>
    </mc:Choice>
  </mc:AlternateContent>
  <xr:revisionPtr revIDLastSave="107" documentId="8_{D8E9F1E8-B8CB-44DA-BBEA-0CEBAA76E178}" xr6:coauthVersionLast="47" xr6:coauthVersionMax="47" xr10:uidLastSave="{6643E34B-88BB-485F-85AB-6A03E8F6FF4B}"/>
  <bookViews>
    <workbookView xWindow="-120" yWindow="-120" windowWidth="29040" windowHeight="15720" xr2:uid="{466948DE-2128-4CA3-AAC9-8E8030EF9473}"/>
  </bookViews>
  <sheets>
    <sheet name="Sheet1" sheetId="1" r:id="rId1"/>
  </sheets>
  <definedNames>
    <definedName name="_xlnm._FilterDatabase" localSheetId="0" hidden="1">Sheet1!$A$1:$O$69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1" l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O64" i="1" s="1"/>
  <c r="M65" i="1"/>
  <c r="N65" i="1" s="1"/>
  <c r="M66" i="1"/>
  <c r="M67" i="1"/>
  <c r="M68" i="1"/>
  <c r="O68" i="1" s="1"/>
  <c r="M69" i="1"/>
  <c r="N69" i="1" s="1"/>
  <c r="M70" i="1"/>
  <c r="N70" i="1" s="1"/>
  <c r="M71" i="1"/>
  <c r="N71" i="1" s="1"/>
  <c r="K73" i="1"/>
  <c r="M26" i="1"/>
  <c r="N26" i="1" s="1"/>
  <c r="M49" i="1"/>
  <c r="M47" i="1"/>
  <c r="M46" i="1"/>
  <c r="M45" i="1"/>
  <c r="M21" i="1"/>
  <c r="N21" i="1" s="1"/>
  <c r="M20" i="1"/>
  <c r="N20" i="1" s="1"/>
  <c r="M7" i="1"/>
  <c r="O7" i="1" s="1"/>
  <c r="M3" i="1"/>
  <c r="M4" i="1"/>
  <c r="M48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M14" i="1"/>
  <c r="O14" i="1" s="1"/>
  <c r="M15" i="1"/>
  <c r="M16" i="1"/>
  <c r="M17" i="1"/>
  <c r="N17" i="1" s="1"/>
  <c r="M18" i="1"/>
  <c r="N18" i="1" s="1"/>
  <c r="M19" i="1"/>
  <c r="N19" i="1" s="1"/>
  <c r="M35" i="1"/>
  <c r="N35" i="1" s="1"/>
  <c r="M36" i="1"/>
  <c r="O36" i="1" s="1"/>
  <c r="M37" i="1"/>
  <c r="M33" i="1"/>
  <c r="M34" i="1"/>
  <c r="M38" i="1"/>
  <c r="N38" i="1" s="1"/>
  <c r="M40" i="1"/>
  <c r="N40" i="1" s="1"/>
  <c r="M39" i="1"/>
  <c r="N39" i="1" s="1"/>
  <c r="M41" i="1"/>
  <c r="N41" i="1" s="1"/>
  <c r="M27" i="1"/>
  <c r="M28" i="1"/>
  <c r="M29" i="1"/>
  <c r="O29" i="1" s="1"/>
  <c r="M30" i="1"/>
  <c r="O30" i="1" s="1"/>
  <c r="M31" i="1"/>
  <c r="N31" i="1" s="1"/>
  <c r="M32" i="1"/>
  <c r="N32" i="1" s="1"/>
  <c r="M22" i="1"/>
  <c r="M23" i="1"/>
  <c r="N23" i="1" s="1"/>
  <c r="M24" i="1"/>
  <c r="N24" i="1" s="1"/>
  <c r="M25" i="1"/>
  <c r="N25" i="1" s="1"/>
  <c r="M42" i="1"/>
  <c r="N42" i="1" s="1"/>
  <c r="M43" i="1"/>
  <c r="O43" i="1" s="1"/>
  <c r="M44" i="1"/>
  <c r="M5" i="1"/>
  <c r="O5" i="1" s="1"/>
  <c r="M6" i="1"/>
  <c r="M2" i="1"/>
  <c r="O50" i="1" l="1"/>
  <c r="O55" i="1"/>
  <c r="O52" i="1"/>
  <c r="O53" i="1"/>
  <c r="O51" i="1"/>
  <c r="O54" i="1"/>
  <c r="O57" i="1"/>
  <c r="O56" i="1"/>
  <c r="O59" i="1"/>
  <c r="O58" i="1"/>
  <c r="N66" i="1"/>
  <c r="O62" i="1"/>
  <c r="O60" i="1"/>
  <c r="N67" i="1"/>
  <c r="O61" i="1"/>
  <c r="N64" i="1"/>
  <c r="O67" i="1"/>
  <c r="N68" i="1"/>
  <c r="O65" i="1"/>
  <c r="O63" i="1"/>
  <c r="O66" i="1"/>
  <c r="O69" i="1"/>
  <c r="O70" i="1"/>
  <c r="O71" i="1"/>
  <c r="M73" i="1"/>
  <c r="O26" i="1"/>
  <c r="N46" i="1"/>
  <c r="N47" i="1"/>
  <c r="O49" i="1"/>
  <c r="N6" i="1"/>
  <c r="O46" i="1"/>
  <c r="O16" i="1"/>
  <c r="O15" i="1"/>
  <c r="O22" i="1"/>
  <c r="O47" i="1"/>
  <c r="N49" i="1"/>
  <c r="O44" i="1"/>
  <c r="O48" i="1"/>
  <c r="O28" i="1"/>
  <c r="O40" i="1"/>
  <c r="O37" i="1"/>
  <c r="O45" i="1"/>
  <c r="O38" i="1"/>
  <c r="O31" i="1"/>
  <c r="N45" i="1"/>
  <c r="O20" i="1"/>
  <c r="O42" i="1"/>
  <c r="O35" i="1"/>
  <c r="O27" i="1"/>
  <c r="O12" i="1"/>
  <c r="O4" i="1"/>
  <c r="O25" i="1"/>
  <c r="O34" i="1"/>
  <c r="O19" i="1"/>
  <c r="O11" i="1"/>
  <c r="O3" i="1"/>
  <c r="O21" i="1"/>
  <c r="O2" i="1"/>
  <c r="O24" i="1"/>
  <c r="O41" i="1"/>
  <c r="O33" i="1"/>
  <c r="O18" i="1"/>
  <c r="O10" i="1"/>
  <c r="O6" i="1"/>
  <c r="O23" i="1"/>
  <c r="O39" i="1"/>
  <c r="O32" i="1"/>
  <c r="O17" i="1"/>
  <c r="O9" i="1"/>
  <c r="N16" i="1"/>
  <c r="N28" i="1"/>
  <c r="N5" i="1"/>
  <c r="N44" i="1"/>
  <c r="N2" i="1"/>
  <c r="N15" i="1"/>
  <c r="N33" i="1"/>
  <c r="N36" i="1"/>
  <c r="N14" i="1"/>
  <c r="N29" i="1"/>
  <c r="N30" i="1"/>
  <c r="N8" i="1"/>
  <c r="N43" i="1"/>
  <c r="N27" i="1"/>
  <c r="N13" i="1"/>
  <c r="N22" i="1"/>
  <c r="N34" i="1"/>
  <c r="N37" i="1"/>
  <c r="N48" i="1"/>
  <c r="N7" i="1"/>
  <c r="N4" i="1"/>
  <c r="N3" i="1"/>
  <c r="O73" i="1" l="1"/>
  <c r="N73" i="1"/>
</calcChain>
</file>

<file path=xl/sharedStrings.xml><?xml version="1.0" encoding="utf-8"?>
<sst xmlns="http://schemas.openxmlformats.org/spreadsheetml/2006/main" count="522" uniqueCount="230">
  <si>
    <t>ITEM NO.</t>
  </si>
  <si>
    <t>DEPARTMENT</t>
  </si>
  <si>
    <t>PART NO.</t>
  </si>
  <si>
    <t>DESCRIPTION</t>
  </si>
  <si>
    <t>ASM CATEGORY</t>
  </si>
  <si>
    <t>MATERIAL</t>
  </si>
  <si>
    <t>MANUFACTURER</t>
  </si>
  <si>
    <t>SUPPLIER</t>
  </si>
  <si>
    <t>MECHANICAL</t>
  </si>
  <si>
    <t>BUNA-N RUBBER</t>
  </si>
  <si>
    <t>MCMASTER-CARR</t>
  </si>
  <si>
    <t>95947A063</t>
  </si>
  <si>
    <t>AL 6061-T6</t>
  </si>
  <si>
    <t>99186A143</t>
  </si>
  <si>
    <t>EPDM RUBBER</t>
  </si>
  <si>
    <t>BRASS</t>
  </si>
  <si>
    <t>9540K747</t>
  </si>
  <si>
    <t>UNTHREADED BUMPER</t>
  </si>
  <si>
    <t>SBR RUBBER</t>
  </si>
  <si>
    <t>2930T55</t>
  </si>
  <si>
    <t>STEEL WIRE CLOTH DISCS</t>
  </si>
  <si>
    <t>316 STAINLESS STEEL</t>
  </si>
  <si>
    <t>5300-IF-LP</t>
  </si>
  <si>
    <t>TSI 5300 SERIES INLET FILTER</t>
  </si>
  <si>
    <t>TSI</t>
  </si>
  <si>
    <t>5233K52</t>
  </si>
  <si>
    <t>PVC Plastic</t>
  </si>
  <si>
    <t>9561K16</t>
  </si>
  <si>
    <t>-015 ORING, BUNA-N</t>
  </si>
  <si>
    <t>EPDM</t>
  </si>
  <si>
    <t>9561K24</t>
  </si>
  <si>
    <t>-022 ORING</t>
  </si>
  <si>
    <t>ELECTRICAL</t>
  </si>
  <si>
    <t>JYQD_V7.3E2</t>
  </si>
  <si>
    <t>EBAY</t>
  </si>
  <si>
    <t>TOP_ELECTRONIC1980_TECHWIN</t>
  </si>
  <si>
    <t>U65ML-024KS-5</t>
  </si>
  <si>
    <t>MICRONEL 250 LPM BLDC BLOWER</t>
  </si>
  <si>
    <t>MICRONEL</t>
  </si>
  <si>
    <t>DIGIKEY</t>
  </si>
  <si>
    <t>5310-2</t>
  </si>
  <si>
    <t>TSI 5310 FLOW METER</t>
  </si>
  <si>
    <t>POLYCARBONATE</t>
  </si>
  <si>
    <t>LR4P-USBMF</t>
  </si>
  <si>
    <t>USB 3.0 ADAPTER</t>
  </si>
  <si>
    <t>WARMSTOR</t>
  </si>
  <si>
    <t>AMAZON</t>
  </si>
  <si>
    <t>UGREEN</t>
  </si>
  <si>
    <t>TEENSY 4.1 TERMINAL BOARD</t>
  </si>
  <si>
    <t>BOARD STACK</t>
  </si>
  <si>
    <t>OONO</t>
  </si>
  <si>
    <t>TEENSY41</t>
  </si>
  <si>
    <t>TEENSY</t>
  </si>
  <si>
    <t>PJRC</t>
  </si>
  <si>
    <t>B079FGPC9Y</t>
  </si>
  <si>
    <t>5V 2 CHANNEL RELAY MODULE</t>
  </si>
  <si>
    <t>CHENBO</t>
  </si>
  <si>
    <t>LTC0389-X</t>
  </si>
  <si>
    <t>POWER CONVERTER, 24V TO 5V</t>
  </si>
  <si>
    <t>TOBSUN</t>
  </si>
  <si>
    <t>B07B48CW3Y</t>
  </si>
  <si>
    <t>BATTERY RELAY</t>
  </si>
  <si>
    <t>WALFRONT</t>
  </si>
  <si>
    <t>FAFEICY</t>
  </si>
  <si>
    <t>CHANZON</t>
  </si>
  <si>
    <t>DT-6560-1.8m</t>
  </si>
  <si>
    <t>USB TO TTL SERIAL 3.3V ADAPTER CABLE</t>
  </si>
  <si>
    <t>DTECH</t>
  </si>
  <si>
    <t xml:space="preserve">PELICAN 1400 PROTECTOR CASE </t>
  </si>
  <si>
    <t>CASE</t>
  </si>
  <si>
    <t>POLYPROPYLENE</t>
  </si>
  <si>
    <t>PELICAN</t>
  </si>
  <si>
    <t>1400PF</t>
  </si>
  <si>
    <t>PELICAN 1400 FRAME KIT</t>
  </si>
  <si>
    <t>9307K73</t>
  </si>
  <si>
    <t>PLA175BK1000</t>
  </si>
  <si>
    <t>1 KG SPOOL OF PLA</t>
  </si>
  <si>
    <t>RAW MATERIALS</t>
  </si>
  <si>
    <t>PLA</t>
  </si>
  <si>
    <t>AMAZON BASICS</t>
  </si>
  <si>
    <t>B08T1HSPM2</t>
  </si>
  <si>
    <t>1 KG BOTTLE OF SLA RESIN</t>
  </si>
  <si>
    <t>SLA</t>
  </si>
  <si>
    <t>ELEGOO</t>
  </si>
  <si>
    <t>ABS</t>
  </si>
  <si>
    <t>16-GAUGE WIRE, RED BLACK WHITE BLUE GREEN, 25FT EA</t>
  </si>
  <si>
    <t>BNTECHGO</t>
  </si>
  <si>
    <t>22-GAUGE WIRE, 10 COLORS, 30FT EA</t>
  </si>
  <si>
    <t>7395K11</t>
  </si>
  <si>
    <t>POWER</t>
  </si>
  <si>
    <t>PLASTIC</t>
  </si>
  <si>
    <t>9397K15</t>
  </si>
  <si>
    <t>SOLDER-LOADED HEAT-SHRINK QUICK-DISCONNECT TERMINALS</t>
  </si>
  <si>
    <t>POLYOLEFIN</t>
  </si>
  <si>
    <t>B08P5PJBCM</t>
  </si>
  <si>
    <t>5.5MM X 2.1MM DC JACK, POWER INLET</t>
  </si>
  <si>
    <t>QOFOWIN</t>
  </si>
  <si>
    <t>CU-J294</t>
  </si>
  <si>
    <t>3000 MAH LIFEPO4 BATTERY (16 X 18650 BATTERIES) OPEN END WIRES</t>
  </si>
  <si>
    <t>LIFEPO4</t>
  </si>
  <si>
    <t>BATTERYSPACE</t>
  </si>
  <si>
    <t>OWA-60U-30</t>
  </si>
  <si>
    <t>30V POWER SUPPLY</t>
  </si>
  <si>
    <t>MEANWELL</t>
  </si>
  <si>
    <t>TRC ELECTRONICS</t>
  </si>
  <si>
    <t>PSE-24-DC12-40</t>
  </si>
  <si>
    <t>PLASTIC RESIN</t>
  </si>
  <si>
    <t>RHINO</t>
  </si>
  <si>
    <t>AUTOMATION DIRECT</t>
  </si>
  <si>
    <t>92010A118</t>
  </si>
  <si>
    <t>FASTENER</t>
  </si>
  <si>
    <t>18-8 STAINLESS STEEL</t>
  </si>
  <si>
    <t>91828A211</t>
  </si>
  <si>
    <t>B09NDGJC3F</t>
  </si>
  <si>
    <t>PRIAOLKER</t>
  </si>
  <si>
    <t>90116A153</t>
  </si>
  <si>
    <t>93657A207</t>
  </si>
  <si>
    <t>NYLON 6/6 PLASTIC</t>
  </si>
  <si>
    <t>95947A510</t>
  </si>
  <si>
    <t>ALUMINUM</t>
  </si>
  <si>
    <t>90116A157</t>
  </si>
  <si>
    <t>92010A122</t>
  </si>
  <si>
    <t>98952A120</t>
  </si>
  <si>
    <t>91771A943</t>
  </si>
  <si>
    <t>95947A527</t>
  </si>
  <si>
    <t>9273K15</t>
  </si>
  <si>
    <t>NYLON</t>
  </si>
  <si>
    <t>B073XP7MZ6</t>
  </si>
  <si>
    <t>SAMIDEA</t>
  </si>
  <si>
    <t>FC-003</t>
  </si>
  <si>
    <t>PITOT TOP</t>
  </si>
  <si>
    <t>FC-004</t>
  </si>
  <si>
    <t>PITOT BOTTOM</t>
  </si>
  <si>
    <t>FC-005</t>
  </si>
  <si>
    <t xml:space="preserve">ADAPTER, BLDC FAN TO FILTER </t>
  </si>
  <si>
    <t>FC-006</t>
  </si>
  <si>
    <t>VERIFICATION ORIFICE A</t>
  </si>
  <si>
    <t>FC-002-1</t>
  </si>
  <si>
    <t>FC-002-2</t>
  </si>
  <si>
    <t>FC-001</t>
  </si>
  <si>
    <t>CONTROL PANEL</t>
  </si>
  <si>
    <t>FC-007</t>
  </si>
  <si>
    <t>VINYL</t>
  </si>
  <si>
    <t>A, B, or C</t>
  </si>
  <si>
    <t>COTS</t>
  </si>
  <si>
    <t>BESPOKE</t>
  </si>
  <si>
    <t>DECAL</t>
  </si>
  <si>
    <t>BUILD QTY.</t>
  </si>
  <si>
    <t>ORDER QTY.</t>
  </si>
  <si>
    <t>ATOR LABS</t>
  </si>
  <si>
    <t>B08G4VCQ84</t>
  </si>
  <si>
    <t>BLUE PANEL MOUNT LED</t>
  </si>
  <si>
    <t>GREEN PANEL MOUNT LED</t>
  </si>
  <si>
    <t>B08G4XRKRX</t>
  </si>
  <si>
    <t>COMP COSTS</t>
  </si>
  <si>
    <t>UNIT COST</t>
  </si>
  <si>
    <t>UNIT TOTAL</t>
  </si>
  <si>
    <t>COMP TOTAL</t>
  </si>
  <si>
    <t>FC-008</t>
  </si>
  <si>
    <t>CASE JIG FOR DRILLING</t>
  </si>
  <si>
    <t>FC-002-3</t>
  </si>
  <si>
    <t>B07RX7Z9ZW</t>
  </si>
  <si>
    <t>36 Pins .5mm Pitch 150mm FPC FFC</t>
  </si>
  <si>
    <t>UXCELL</t>
  </si>
  <si>
    <t>36 Pins to 36 Pins Extension Adapter .5mm Pitch</t>
  </si>
  <si>
    <t>a19042900ux0610</t>
  </si>
  <si>
    <t>7/8" GROMMET WITH 1-1/4" HOLE</t>
  </si>
  <si>
    <t>RUBBER WASHER - 44mm OD, 25mm ID</t>
  </si>
  <si>
    <t>SPACER - M3x5mm</t>
  </si>
  <si>
    <t>HEX NUT - M3</t>
  </si>
  <si>
    <t xml:space="preserve">PAN HEAD SCREW - M3x8mm </t>
  </si>
  <si>
    <t>FLAT HEAD SCREW - M3x8mm</t>
  </si>
  <si>
    <t xml:space="preserve">PAN HEAD SCREW - M3x12mm </t>
  </si>
  <si>
    <t>FLAT HEAD SCREW - M3x12mm</t>
  </si>
  <si>
    <t>FLAT HEAD SCREW - #6-32x7/16"</t>
  </si>
  <si>
    <t>M/F STANDOFF - M3x10mm + 6mm</t>
  </si>
  <si>
    <t>F STANDOFF - M3x13mm</t>
  </si>
  <si>
    <t>F STANDOFF - M3x15mm</t>
  </si>
  <si>
    <t>F STANDOFF - M3x20mm</t>
  </si>
  <si>
    <t>F STANDOFF - M3x24mm</t>
  </si>
  <si>
    <t>M/F STANDOFF - M3x25mm + 5mm</t>
  </si>
  <si>
    <t>FC-009</t>
  </si>
  <si>
    <t>STACKING BOARD - PWM TO ANALOG CONVERTER</t>
  </si>
  <si>
    <t>STACKING BOARD - MOTOR CONTROLLER &amp; BATTERY RELAY</t>
  </si>
  <si>
    <t>STACKING BOARD - TEENSY 4.1 TERMINAL BOARD</t>
  </si>
  <si>
    <r>
      <t xml:space="preserve">MIDWEST CASE </t>
    </r>
    <r>
      <rPr>
        <sz val="11"/>
        <color indexed="8"/>
        <rFont val="Calibri"/>
        <family val="2"/>
        <scheme val="minor"/>
      </rPr>
      <t>COMPANY</t>
    </r>
  </si>
  <si>
    <r>
      <t xml:space="preserve">AA PORTABLE POWER </t>
    </r>
    <r>
      <rPr>
        <sz val="11"/>
        <color indexed="8"/>
        <rFont val="Calibri"/>
        <family val="2"/>
        <scheme val="minor"/>
      </rPr>
      <t>CORP</t>
    </r>
  </si>
  <si>
    <r>
      <t>FAFEICYA6I34V0</t>
    </r>
    <r>
      <rPr>
        <sz val="11"/>
        <color indexed="8"/>
        <rFont val="Calibri"/>
        <family val="2"/>
        <scheme val="minor"/>
      </rPr>
      <t xml:space="preserve">OPM </t>
    </r>
  </si>
  <si>
    <r>
      <t xml:space="preserve">3.3V PWM SIGNAL TO 0-5V VOLTAGE </t>
    </r>
    <r>
      <rPr>
        <sz val="11"/>
        <color indexed="8"/>
        <rFont val="Calibri"/>
        <family val="2"/>
        <scheme val="minor"/>
      </rPr>
      <t>CONVERTER</t>
    </r>
  </si>
  <si>
    <r>
      <t>SW16A252008F25</t>
    </r>
    <r>
      <rPr>
        <sz val="11"/>
        <color indexed="8"/>
        <rFont val="Calibri"/>
        <family val="2"/>
        <scheme val="minor"/>
      </rPr>
      <t xml:space="preserve">C5_RBWBBG </t>
    </r>
  </si>
  <si>
    <t xml:space="preserve">F STANDOFF - M3x31MM </t>
  </si>
  <si>
    <t>B07VJNQT6F</t>
  </si>
  <si>
    <t>LOW PROFILE USB-C CABLE</t>
  </si>
  <si>
    <t>ROCKER POWER SWITCH</t>
  </si>
  <si>
    <t>VELCRO STRIPS - 5 ft</t>
  </si>
  <si>
    <t>B09V2936PG</t>
  </si>
  <si>
    <t>TEENSY 4.1 DEVELOPMENT BOARD</t>
  </si>
  <si>
    <t>5 UNITS</t>
  </si>
  <si>
    <t>50 UNITS</t>
  </si>
  <si>
    <r>
      <t>SW22A60008F30C</t>
    </r>
    <r>
      <rPr>
        <sz val="11"/>
        <color indexed="8"/>
        <rFont val="Calibri"/>
        <family val="2"/>
        <scheme val="minor"/>
      </rPr>
      <t>10</t>
    </r>
  </si>
  <si>
    <t>CAB-14574</t>
  </si>
  <si>
    <t>WIRE</t>
  </si>
  <si>
    <t>OPEN-LEADED 2-WIRE MOLEX CONNECTOR</t>
  </si>
  <si>
    <t>OPEN-LEADED 3-WIRE MOLEX CONNECTOR</t>
  </si>
  <si>
    <t>CAB-14575</t>
  </si>
  <si>
    <t>SILICONE</t>
  </si>
  <si>
    <t>FC-010</t>
  </si>
  <si>
    <t>FC-011</t>
  </si>
  <si>
    <t>MOLD FOR BLDC INLET GASKET - 1" OD</t>
  </si>
  <si>
    <t>POWER / BOARD STACK</t>
  </si>
  <si>
    <t>FLOW SYSTEM</t>
  </si>
  <si>
    <t>TOOLING</t>
  </si>
  <si>
    <t>`</t>
  </si>
  <si>
    <t>1-1/4" FORSTNER DRILL BIT</t>
  </si>
  <si>
    <t>BAIDETS</t>
  </si>
  <si>
    <t>B09J22NWMF</t>
  </si>
  <si>
    <t>11mm or 27/64" DRILL BIT</t>
  </si>
  <si>
    <t xml:space="preserve">	‎FSF-004110</t>
  </si>
  <si>
    <t>FISCH</t>
  </si>
  <si>
    <t>STEEL</t>
  </si>
  <si>
    <t>24v BLOWER CONTROL BOARD</t>
  </si>
  <si>
    <t>SLA/PLA</t>
  </si>
  <si>
    <t>MOLD FOR FLOW METER OUTLET PLUG</t>
  </si>
  <si>
    <t>8586K261</t>
  </si>
  <si>
    <t>SHEET OF ABS 24" x 48"</t>
  </si>
  <si>
    <t>SOFT TUBING - 50 ft</t>
  </si>
  <si>
    <t>DISPLAY HOLDER</t>
  </si>
  <si>
    <t>24V POWER CONVERTER</t>
  </si>
  <si>
    <t>WASHER - M3</t>
  </si>
  <si>
    <t>93475A210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</si>
</sst>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rgb="FF0F1111"/>
      <name val="Calibri"/>
      <family val="2"/>
      <scheme val="minor"/>
    </font>
    <font>
      <sz val="12"/>
      <color theme="1"/>
      <name val="Calibri Light"/>
      <scheme val="major"/>
    </font>
    <font>
      <b/>
      <i/>
      <sz val="12"/>
      <color theme="1"/>
      <name val="Calibri Light"/>
      <scheme val="major"/>
    </font>
    <font>
      <b/>
      <i/>
      <sz val="14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5A98-7AEB-4B00-BA01-41C867599D30}">
  <sheetPr>
    <pageSetUpPr fitToPage="1"/>
  </sheetPr>
  <dimension ref="A1:BU1113"/>
  <sheetViews>
    <sheetView tabSelected="1" zoomScale="70" zoomScaleNormal="70" workbookViewId="0">
      <pane ySplit="1" topLeftCell="A69" activePane="bottomLeft" state="frozen"/>
      <selection activeCell="K1" sqref="K1"/>
      <selection pane="bottomLeft" activeCell="U70" sqref="U70"/>
    </sheetView>
  </sheetViews>
  <sheetFormatPr defaultRowHeight="15" x14ac:dyDescent="0.25"/>
  <cols>
    <col min="1" max="1" width="10.28515625" bestFit="1" customWidth="1"/>
    <col min="2" max="2" width="10" bestFit="1" customWidth="1"/>
    <col min="3" max="3" width="16.42578125" bestFit="1" customWidth="1"/>
    <col min="4" max="4" width="25.7109375" bestFit="1" customWidth="1"/>
    <col min="5" max="5" width="58" bestFit="1" customWidth="1"/>
    <col min="6" max="6" width="19.7109375" bestFit="1" customWidth="1"/>
    <col min="7" max="7" width="18" bestFit="1" customWidth="1"/>
    <col min="8" max="8" width="23.140625" bestFit="1" customWidth="1"/>
    <col min="9" max="9" width="27.28515625" bestFit="1" customWidth="1"/>
    <col min="10" max="15" width="14.5703125" customWidth="1"/>
  </cols>
  <sheetData>
    <row r="1" spans="1:73" ht="35.1" customHeight="1" x14ac:dyDescent="0.25">
      <c r="A1" s="16" t="s">
        <v>0</v>
      </c>
      <c r="B1" s="16" t="s">
        <v>143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148</v>
      </c>
      <c r="K1" s="17" t="s">
        <v>154</v>
      </c>
      <c r="L1" s="16" t="s">
        <v>147</v>
      </c>
      <c r="M1" s="17" t="s">
        <v>155</v>
      </c>
      <c r="N1" s="17" t="s">
        <v>197</v>
      </c>
      <c r="O1" s="17" t="s">
        <v>198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15" customHeight="1" x14ac:dyDescent="0.25">
      <c r="A2" s="14">
        <v>1</v>
      </c>
      <c r="B2" s="2" t="s">
        <v>144</v>
      </c>
      <c r="C2" s="12" t="s">
        <v>8</v>
      </c>
      <c r="D2" s="2">
        <v>1400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46</v>
      </c>
      <c r="J2" s="2">
        <v>1</v>
      </c>
      <c r="K2" s="1">
        <v>89.92</v>
      </c>
      <c r="L2" s="2">
        <v>1</v>
      </c>
      <c r="M2" s="1">
        <f t="shared" ref="M2:M33" si="0">(L2/J2)*K2</f>
        <v>89.92</v>
      </c>
      <c r="N2" s="1">
        <f t="shared" ref="N2:N33" si="1">M2*5</f>
        <v>449.6</v>
      </c>
      <c r="O2" s="1">
        <f t="shared" ref="O2:O33" si="2">M2*50</f>
        <v>4496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15" customHeight="1" x14ac:dyDescent="0.25">
      <c r="A3" s="14">
        <v>2</v>
      </c>
      <c r="B3" s="2" t="s">
        <v>144</v>
      </c>
      <c r="C3" s="12" t="s">
        <v>8</v>
      </c>
      <c r="D3" s="2" t="s">
        <v>72</v>
      </c>
      <c r="E3" s="2" t="s">
        <v>73</v>
      </c>
      <c r="F3" s="2" t="s">
        <v>69</v>
      </c>
      <c r="G3" s="2" t="s">
        <v>70</v>
      </c>
      <c r="H3" s="15"/>
      <c r="I3" s="11" t="s">
        <v>185</v>
      </c>
      <c r="J3" s="2">
        <v>1</v>
      </c>
      <c r="K3" s="1">
        <v>26.95</v>
      </c>
      <c r="L3" s="2">
        <v>1</v>
      </c>
      <c r="M3" s="1">
        <f t="shared" si="0"/>
        <v>26.95</v>
      </c>
      <c r="N3" s="1">
        <f t="shared" si="1"/>
        <v>134.75</v>
      </c>
      <c r="O3" s="1">
        <f t="shared" si="2"/>
        <v>1347.5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15" customHeight="1" x14ac:dyDescent="0.25">
      <c r="A4" s="14">
        <v>3</v>
      </c>
      <c r="B4" s="2" t="s">
        <v>144</v>
      </c>
      <c r="C4" s="12" t="s">
        <v>8</v>
      </c>
      <c r="D4" s="2" t="s">
        <v>74</v>
      </c>
      <c r="E4" s="2" t="s">
        <v>166</v>
      </c>
      <c r="F4" s="2" t="s">
        <v>69</v>
      </c>
      <c r="G4" s="2" t="s">
        <v>9</v>
      </c>
      <c r="H4" s="15"/>
      <c r="I4" s="2" t="s">
        <v>10</v>
      </c>
      <c r="J4" s="2">
        <v>25</v>
      </c>
      <c r="K4" s="1">
        <v>12.99</v>
      </c>
      <c r="L4" s="2">
        <v>1</v>
      </c>
      <c r="M4" s="1">
        <f t="shared" si="0"/>
        <v>0.51960000000000006</v>
      </c>
      <c r="N4" s="1">
        <f t="shared" si="1"/>
        <v>2.5980000000000003</v>
      </c>
      <c r="O4" s="1">
        <f t="shared" si="2"/>
        <v>25.980000000000004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15" customHeight="1" x14ac:dyDescent="0.25">
      <c r="A5" s="14">
        <v>4</v>
      </c>
      <c r="B5" s="2" t="s">
        <v>145</v>
      </c>
      <c r="C5" s="12" t="s">
        <v>8</v>
      </c>
      <c r="D5" s="2" t="s">
        <v>139</v>
      </c>
      <c r="E5" s="2" t="s">
        <v>140</v>
      </c>
      <c r="F5" s="2" t="s">
        <v>69</v>
      </c>
      <c r="G5" s="2" t="s">
        <v>84</v>
      </c>
      <c r="H5" s="15"/>
      <c r="I5" s="2" t="s">
        <v>149</v>
      </c>
      <c r="J5" s="2">
        <v>1</v>
      </c>
      <c r="K5" s="1">
        <v>0</v>
      </c>
      <c r="L5" s="2">
        <v>1</v>
      </c>
      <c r="M5" s="1">
        <f t="shared" si="0"/>
        <v>0</v>
      </c>
      <c r="N5" s="1">
        <f t="shared" si="1"/>
        <v>0</v>
      </c>
      <c r="O5" s="1">
        <f t="shared" si="2"/>
        <v>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15" customHeight="1" x14ac:dyDescent="0.25">
      <c r="A6" s="14">
        <v>5</v>
      </c>
      <c r="B6" s="2" t="s">
        <v>145</v>
      </c>
      <c r="C6" s="12" t="s">
        <v>8</v>
      </c>
      <c r="D6" s="2" t="s">
        <v>141</v>
      </c>
      <c r="E6" s="2" t="s">
        <v>146</v>
      </c>
      <c r="F6" s="2" t="s">
        <v>69</v>
      </c>
      <c r="G6" s="2" t="s">
        <v>142</v>
      </c>
      <c r="H6" s="15"/>
      <c r="I6" s="2" t="s">
        <v>149</v>
      </c>
      <c r="J6" s="2">
        <v>1</v>
      </c>
      <c r="K6" s="1">
        <v>0</v>
      </c>
      <c r="L6" s="2">
        <v>1</v>
      </c>
      <c r="M6" s="1">
        <f t="shared" si="0"/>
        <v>0</v>
      </c>
      <c r="N6" s="1">
        <f t="shared" si="1"/>
        <v>0</v>
      </c>
      <c r="O6" s="1">
        <f t="shared" si="2"/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15" customHeight="1" x14ac:dyDescent="0.25">
      <c r="A7" s="14">
        <v>6</v>
      </c>
      <c r="B7" s="2" t="s">
        <v>145</v>
      </c>
      <c r="C7" s="12" t="s">
        <v>8</v>
      </c>
      <c r="D7" s="2" t="s">
        <v>158</v>
      </c>
      <c r="E7" s="2" t="s">
        <v>159</v>
      </c>
      <c r="F7" s="2" t="s">
        <v>69</v>
      </c>
      <c r="G7" s="2" t="s">
        <v>78</v>
      </c>
      <c r="H7" s="15"/>
      <c r="I7" s="2" t="s">
        <v>149</v>
      </c>
      <c r="J7" s="2">
        <v>1</v>
      </c>
      <c r="K7" s="1">
        <v>0</v>
      </c>
      <c r="L7" s="2">
        <v>1</v>
      </c>
      <c r="M7" s="1">
        <f t="shared" si="0"/>
        <v>0</v>
      </c>
      <c r="N7" s="1">
        <f t="shared" si="1"/>
        <v>0</v>
      </c>
      <c r="O7" s="1">
        <f t="shared" si="2"/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15" customHeight="1" x14ac:dyDescent="0.25">
      <c r="A8" s="14">
        <v>7</v>
      </c>
      <c r="B8" s="2" t="s">
        <v>144</v>
      </c>
      <c r="C8" s="12" t="s">
        <v>8</v>
      </c>
      <c r="D8" s="2" t="s">
        <v>13</v>
      </c>
      <c r="E8" s="2" t="s">
        <v>167</v>
      </c>
      <c r="F8" s="2" t="s">
        <v>210</v>
      </c>
      <c r="G8" s="2" t="s">
        <v>14</v>
      </c>
      <c r="H8" s="15"/>
      <c r="I8" s="2" t="s">
        <v>10</v>
      </c>
      <c r="J8" s="2">
        <v>10</v>
      </c>
      <c r="K8" s="1">
        <v>14.02</v>
      </c>
      <c r="L8" s="2">
        <v>1</v>
      </c>
      <c r="M8" s="1">
        <f t="shared" si="0"/>
        <v>1.4020000000000001</v>
      </c>
      <c r="N8" s="1">
        <f t="shared" si="1"/>
        <v>7.0100000000000007</v>
      </c>
      <c r="O8" s="1">
        <f t="shared" si="2"/>
        <v>70.100000000000009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15" customHeight="1" x14ac:dyDescent="0.25">
      <c r="A9" s="14">
        <v>8</v>
      </c>
      <c r="B9" s="2" t="s">
        <v>144</v>
      </c>
      <c r="C9" s="12" t="s">
        <v>8</v>
      </c>
      <c r="D9" s="2" t="s">
        <v>16</v>
      </c>
      <c r="E9" s="2" t="s">
        <v>17</v>
      </c>
      <c r="F9" s="2" t="s">
        <v>210</v>
      </c>
      <c r="G9" s="2" t="s">
        <v>18</v>
      </c>
      <c r="H9" s="15"/>
      <c r="I9" s="2" t="s">
        <v>10</v>
      </c>
      <c r="J9" s="2">
        <v>10</v>
      </c>
      <c r="K9" s="1">
        <v>6.33</v>
      </c>
      <c r="L9" s="2">
        <v>3</v>
      </c>
      <c r="M9" s="1">
        <f t="shared" si="0"/>
        <v>1.899</v>
      </c>
      <c r="N9" s="1">
        <f t="shared" si="1"/>
        <v>9.495000000000001</v>
      </c>
      <c r="O9" s="1">
        <f t="shared" si="2"/>
        <v>94.95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15" customHeight="1" x14ac:dyDescent="0.25">
      <c r="A10" s="14">
        <v>9</v>
      </c>
      <c r="B10" s="2" t="s">
        <v>144</v>
      </c>
      <c r="C10" s="12" t="s">
        <v>8</v>
      </c>
      <c r="D10" s="2" t="s">
        <v>19</v>
      </c>
      <c r="E10" s="2" t="s">
        <v>20</v>
      </c>
      <c r="F10" s="2" t="s">
        <v>210</v>
      </c>
      <c r="G10" s="2" t="s">
        <v>21</v>
      </c>
      <c r="H10" s="15"/>
      <c r="I10" s="2" t="s">
        <v>10</v>
      </c>
      <c r="J10" s="2">
        <v>10</v>
      </c>
      <c r="K10" s="1">
        <v>12.76</v>
      </c>
      <c r="L10" s="2">
        <v>1</v>
      </c>
      <c r="M10" s="1">
        <f t="shared" si="0"/>
        <v>1.276</v>
      </c>
      <c r="N10" s="1">
        <f t="shared" si="1"/>
        <v>6.38</v>
      </c>
      <c r="O10" s="1">
        <f t="shared" si="2"/>
        <v>63.800000000000004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3" ht="15" customHeight="1" x14ac:dyDescent="0.25">
      <c r="A11" s="14">
        <v>10</v>
      </c>
      <c r="B11" s="2" t="s">
        <v>144</v>
      </c>
      <c r="C11" s="12" t="s">
        <v>8</v>
      </c>
      <c r="D11" s="2" t="s">
        <v>22</v>
      </c>
      <c r="E11" s="2" t="s">
        <v>23</v>
      </c>
      <c r="F11" s="2" t="s">
        <v>210</v>
      </c>
      <c r="G11" s="2"/>
      <c r="H11" s="15"/>
      <c r="I11" s="2" t="s">
        <v>24</v>
      </c>
      <c r="J11" s="2">
        <v>1</v>
      </c>
      <c r="K11" s="1">
        <v>0</v>
      </c>
      <c r="L11" s="2">
        <v>1</v>
      </c>
      <c r="M11" s="1">
        <f t="shared" si="0"/>
        <v>0</v>
      </c>
      <c r="N11" s="1">
        <f t="shared" si="1"/>
        <v>0</v>
      </c>
      <c r="O11" s="1">
        <f t="shared" si="2"/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</row>
    <row r="12" spans="1:73" ht="15" customHeight="1" x14ac:dyDescent="0.25">
      <c r="A12" s="14">
        <v>11</v>
      </c>
      <c r="B12" s="2" t="s">
        <v>144</v>
      </c>
      <c r="C12" s="12" t="s">
        <v>8</v>
      </c>
      <c r="D12" s="2" t="s">
        <v>25</v>
      </c>
      <c r="E12" s="2" t="s">
        <v>225</v>
      </c>
      <c r="F12" s="2" t="s">
        <v>210</v>
      </c>
      <c r="G12" s="2" t="s">
        <v>26</v>
      </c>
      <c r="H12" s="15"/>
      <c r="I12" s="2" t="s">
        <v>10</v>
      </c>
      <c r="J12" s="2">
        <v>1</v>
      </c>
      <c r="K12" s="1">
        <v>11</v>
      </c>
      <c r="L12" s="2">
        <v>0.03</v>
      </c>
      <c r="M12" s="1">
        <f t="shared" si="0"/>
        <v>0.32999999999999996</v>
      </c>
      <c r="N12" s="1">
        <f t="shared" si="1"/>
        <v>1.65</v>
      </c>
      <c r="O12" s="1">
        <f t="shared" si="2"/>
        <v>16.499999999999996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</row>
    <row r="13" spans="1:73" ht="15" customHeight="1" x14ac:dyDescent="0.25">
      <c r="A13" s="14">
        <v>12</v>
      </c>
      <c r="B13" s="2" t="s">
        <v>144</v>
      </c>
      <c r="C13" s="12" t="s">
        <v>8</v>
      </c>
      <c r="D13" s="2" t="s">
        <v>27</v>
      </c>
      <c r="E13" s="2" t="s">
        <v>28</v>
      </c>
      <c r="F13" s="2" t="s">
        <v>210</v>
      </c>
      <c r="G13" s="2" t="s">
        <v>29</v>
      </c>
      <c r="H13" s="15"/>
      <c r="I13" s="2" t="s">
        <v>10</v>
      </c>
      <c r="J13" s="2">
        <v>25</v>
      </c>
      <c r="K13" s="1">
        <v>2.86</v>
      </c>
      <c r="L13" s="2">
        <v>1</v>
      </c>
      <c r="M13" s="1">
        <f t="shared" si="0"/>
        <v>0.1144</v>
      </c>
      <c r="N13" s="1">
        <f t="shared" si="1"/>
        <v>0.57200000000000006</v>
      </c>
      <c r="O13" s="1">
        <f t="shared" si="2"/>
        <v>5.72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</row>
    <row r="14" spans="1:73" ht="15" customHeight="1" x14ac:dyDescent="0.25">
      <c r="A14" s="14">
        <v>13</v>
      </c>
      <c r="B14" s="2" t="s">
        <v>144</v>
      </c>
      <c r="C14" s="12" t="s">
        <v>8</v>
      </c>
      <c r="D14" s="2" t="s">
        <v>30</v>
      </c>
      <c r="E14" s="2" t="s">
        <v>31</v>
      </c>
      <c r="F14" s="2" t="s">
        <v>210</v>
      </c>
      <c r="G14" s="2" t="s">
        <v>29</v>
      </c>
      <c r="H14" s="15"/>
      <c r="I14" s="2" t="s">
        <v>10</v>
      </c>
      <c r="J14" s="2">
        <v>10</v>
      </c>
      <c r="K14" s="1">
        <v>1.97</v>
      </c>
      <c r="L14" s="2">
        <v>1</v>
      </c>
      <c r="M14" s="1">
        <f t="shared" si="0"/>
        <v>0.19700000000000001</v>
      </c>
      <c r="N14" s="1">
        <f t="shared" si="1"/>
        <v>0.9850000000000001</v>
      </c>
      <c r="O14" s="1">
        <f t="shared" si="2"/>
        <v>9.85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73" ht="15" customHeight="1" x14ac:dyDescent="0.25">
      <c r="A15" s="14">
        <v>14</v>
      </c>
      <c r="B15" s="2" t="s">
        <v>144</v>
      </c>
      <c r="C15" s="10" t="s">
        <v>32</v>
      </c>
      <c r="D15" s="2" t="s">
        <v>33</v>
      </c>
      <c r="E15" s="2" t="s">
        <v>220</v>
      </c>
      <c r="F15" s="2" t="s">
        <v>210</v>
      </c>
      <c r="G15" s="15"/>
      <c r="H15" s="2" t="s">
        <v>34</v>
      </c>
      <c r="I15" s="2" t="s">
        <v>35</v>
      </c>
      <c r="J15" s="2">
        <v>1</v>
      </c>
      <c r="K15" s="1">
        <v>17.190000000000001</v>
      </c>
      <c r="L15" s="2">
        <v>1</v>
      </c>
      <c r="M15" s="1">
        <f t="shared" si="0"/>
        <v>17.190000000000001</v>
      </c>
      <c r="N15" s="1">
        <f t="shared" si="1"/>
        <v>85.95</v>
      </c>
      <c r="O15" s="1">
        <f t="shared" si="2"/>
        <v>859.50000000000011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</row>
    <row r="16" spans="1:73" ht="15" customHeight="1" x14ac:dyDescent="0.25">
      <c r="A16" s="14">
        <v>15</v>
      </c>
      <c r="B16" s="2" t="s">
        <v>144</v>
      </c>
      <c r="C16" s="10" t="s">
        <v>32</v>
      </c>
      <c r="D16" s="2" t="s">
        <v>36</v>
      </c>
      <c r="E16" s="2" t="s">
        <v>37</v>
      </c>
      <c r="F16" s="2" t="s">
        <v>210</v>
      </c>
      <c r="G16" s="15"/>
      <c r="H16" s="2" t="s">
        <v>38</v>
      </c>
      <c r="I16" s="2" t="s">
        <v>39</v>
      </c>
      <c r="J16" s="2">
        <v>1</v>
      </c>
      <c r="K16" s="1">
        <v>98</v>
      </c>
      <c r="L16" s="2">
        <v>1</v>
      </c>
      <c r="M16" s="1">
        <f t="shared" si="0"/>
        <v>98</v>
      </c>
      <c r="N16" s="1">
        <f t="shared" si="1"/>
        <v>490</v>
      </c>
      <c r="O16" s="1">
        <f t="shared" si="2"/>
        <v>4900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</row>
    <row r="17" spans="1:73" ht="15" customHeight="1" x14ac:dyDescent="0.25">
      <c r="A17" s="14">
        <v>16</v>
      </c>
      <c r="B17" s="2" t="s">
        <v>144</v>
      </c>
      <c r="C17" s="10" t="s">
        <v>32</v>
      </c>
      <c r="D17" s="2" t="s">
        <v>40</v>
      </c>
      <c r="E17" s="2" t="s">
        <v>41</v>
      </c>
      <c r="F17" s="2" t="s">
        <v>210</v>
      </c>
      <c r="G17" s="2" t="s">
        <v>42</v>
      </c>
      <c r="H17" s="15"/>
      <c r="I17" s="2" t="s">
        <v>24</v>
      </c>
      <c r="J17" s="2">
        <v>1</v>
      </c>
      <c r="K17" s="1">
        <v>0</v>
      </c>
      <c r="L17" s="2">
        <v>1</v>
      </c>
      <c r="M17" s="1">
        <f t="shared" si="0"/>
        <v>0</v>
      </c>
      <c r="N17" s="1">
        <f t="shared" si="1"/>
        <v>0</v>
      </c>
      <c r="O17" s="1">
        <f t="shared" si="2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</row>
    <row r="18" spans="1:73" ht="15" customHeight="1" x14ac:dyDescent="0.25">
      <c r="A18" s="14">
        <v>17</v>
      </c>
      <c r="B18" s="2" t="s">
        <v>144</v>
      </c>
      <c r="C18" s="10" t="s">
        <v>32</v>
      </c>
      <c r="D18" s="2" t="s">
        <v>43</v>
      </c>
      <c r="E18" s="2" t="s">
        <v>44</v>
      </c>
      <c r="F18" s="2" t="s">
        <v>210</v>
      </c>
      <c r="G18" s="15"/>
      <c r="H18" s="2" t="s">
        <v>45</v>
      </c>
      <c r="I18" s="2" t="s">
        <v>46</v>
      </c>
      <c r="J18" s="2">
        <v>4</v>
      </c>
      <c r="K18" s="1">
        <v>8.99</v>
      </c>
      <c r="L18" s="2">
        <v>1</v>
      </c>
      <c r="M18" s="1">
        <f t="shared" si="0"/>
        <v>2.2475000000000001</v>
      </c>
      <c r="N18" s="1">
        <f t="shared" si="1"/>
        <v>11.237500000000001</v>
      </c>
      <c r="O18" s="1">
        <f t="shared" si="2"/>
        <v>112.375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</row>
    <row r="19" spans="1:73" ht="15" customHeight="1" x14ac:dyDescent="0.25">
      <c r="A19" s="14">
        <v>18</v>
      </c>
      <c r="B19" s="2" t="s">
        <v>144</v>
      </c>
      <c r="C19" s="10" t="s">
        <v>32</v>
      </c>
      <c r="D19" s="2" t="s">
        <v>191</v>
      </c>
      <c r="E19" s="2" t="s">
        <v>192</v>
      </c>
      <c r="F19" s="2" t="s">
        <v>210</v>
      </c>
      <c r="G19" s="15"/>
      <c r="H19" s="2" t="s">
        <v>47</v>
      </c>
      <c r="I19" s="2" t="s">
        <v>46</v>
      </c>
      <c r="J19" s="2">
        <v>1</v>
      </c>
      <c r="K19" s="1">
        <v>8.49</v>
      </c>
      <c r="L19" s="2">
        <v>1</v>
      </c>
      <c r="M19" s="1">
        <f t="shared" si="0"/>
        <v>8.49</v>
      </c>
      <c r="N19" s="1">
        <f t="shared" si="1"/>
        <v>42.45</v>
      </c>
      <c r="O19" s="1">
        <f t="shared" si="2"/>
        <v>424.5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</row>
    <row r="20" spans="1:73" ht="15" customHeight="1" x14ac:dyDescent="0.25">
      <c r="A20" s="14">
        <v>19</v>
      </c>
      <c r="B20" s="2" t="s">
        <v>144</v>
      </c>
      <c r="C20" s="10" t="s">
        <v>32</v>
      </c>
      <c r="D20" s="7" t="s">
        <v>161</v>
      </c>
      <c r="E20" s="2" t="s">
        <v>162</v>
      </c>
      <c r="F20" s="2" t="s">
        <v>210</v>
      </c>
      <c r="G20" s="2" t="s">
        <v>90</v>
      </c>
      <c r="H20" s="2" t="s">
        <v>163</v>
      </c>
      <c r="I20" s="2" t="s">
        <v>46</v>
      </c>
      <c r="J20" s="2">
        <v>5</v>
      </c>
      <c r="K20" s="1">
        <v>6.99</v>
      </c>
      <c r="L20" s="2">
        <v>1</v>
      </c>
      <c r="M20" s="2">
        <f t="shared" si="0"/>
        <v>1.3980000000000001</v>
      </c>
      <c r="N20" s="2">
        <f t="shared" si="1"/>
        <v>6.99</v>
      </c>
      <c r="O20" s="2">
        <f t="shared" si="2"/>
        <v>69.900000000000006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</row>
    <row r="21" spans="1:73" ht="15" customHeight="1" x14ac:dyDescent="0.25">
      <c r="A21" s="14">
        <v>20</v>
      </c>
      <c r="B21" s="2" t="s">
        <v>144</v>
      </c>
      <c r="C21" s="10" t="s">
        <v>32</v>
      </c>
      <c r="D21" s="2" t="s">
        <v>165</v>
      </c>
      <c r="E21" s="2" t="s">
        <v>164</v>
      </c>
      <c r="F21" s="2" t="s">
        <v>210</v>
      </c>
      <c r="G21" s="2" t="s">
        <v>90</v>
      </c>
      <c r="H21" s="2" t="s">
        <v>163</v>
      </c>
      <c r="I21" s="2" t="s">
        <v>163</v>
      </c>
      <c r="J21" s="2">
        <v>1</v>
      </c>
      <c r="K21" s="1">
        <v>5.99</v>
      </c>
      <c r="L21" s="2">
        <v>1</v>
      </c>
      <c r="M21" s="2">
        <f t="shared" si="0"/>
        <v>5.99</v>
      </c>
      <c r="N21" s="2">
        <f t="shared" si="1"/>
        <v>29.950000000000003</v>
      </c>
      <c r="O21" s="2">
        <f t="shared" si="2"/>
        <v>299.5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:73" ht="15" customHeight="1" x14ac:dyDescent="0.25">
      <c r="A22" s="14">
        <v>21</v>
      </c>
      <c r="B22" s="2" t="s">
        <v>145</v>
      </c>
      <c r="C22" s="12" t="s">
        <v>8</v>
      </c>
      <c r="D22" s="2" t="s">
        <v>129</v>
      </c>
      <c r="E22" s="2" t="s">
        <v>130</v>
      </c>
      <c r="F22" s="2" t="s">
        <v>210</v>
      </c>
      <c r="G22" s="2" t="s">
        <v>82</v>
      </c>
      <c r="H22" s="15"/>
      <c r="I22" s="2" t="s">
        <v>149</v>
      </c>
      <c r="J22" s="2">
        <v>1</v>
      </c>
      <c r="K22" s="1">
        <v>0</v>
      </c>
      <c r="L22" s="2">
        <v>1</v>
      </c>
      <c r="M22" s="1">
        <f t="shared" si="0"/>
        <v>0</v>
      </c>
      <c r="N22" s="1">
        <f t="shared" si="1"/>
        <v>0</v>
      </c>
      <c r="O22" s="1">
        <f t="shared" si="2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:73" ht="15" customHeight="1" x14ac:dyDescent="0.25">
      <c r="A23" s="14">
        <v>22</v>
      </c>
      <c r="B23" s="2" t="s">
        <v>145</v>
      </c>
      <c r="C23" s="12" t="s">
        <v>8</v>
      </c>
      <c r="D23" s="2" t="s">
        <v>131</v>
      </c>
      <c r="E23" s="2" t="s">
        <v>132</v>
      </c>
      <c r="F23" s="2" t="s">
        <v>210</v>
      </c>
      <c r="G23" s="2" t="s">
        <v>221</v>
      </c>
      <c r="H23" s="15"/>
      <c r="I23" s="2" t="s">
        <v>149</v>
      </c>
      <c r="J23" s="2">
        <v>1</v>
      </c>
      <c r="K23" s="1">
        <v>0</v>
      </c>
      <c r="L23" s="2">
        <v>1</v>
      </c>
      <c r="M23" s="1">
        <f t="shared" si="0"/>
        <v>0</v>
      </c>
      <c r="N23" s="1">
        <f t="shared" si="1"/>
        <v>0</v>
      </c>
      <c r="O23" s="1">
        <f t="shared" si="2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:73" ht="15" customHeight="1" x14ac:dyDescent="0.25">
      <c r="A24" s="14">
        <v>23</v>
      </c>
      <c r="B24" s="2" t="s">
        <v>145</v>
      </c>
      <c r="C24" s="12" t="s">
        <v>8</v>
      </c>
      <c r="D24" s="2" t="s">
        <v>133</v>
      </c>
      <c r="E24" s="2" t="s">
        <v>134</v>
      </c>
      <c r="F24" s="2" t="s">
        <v>210</v>
      </c>
      <c r="G24" s="2" t="s">
        <v>82</v>
      </c>
      <c r="H24" s="15"/>
      <c r="I24" s="2" t="s">
        <v>149</v>
      </c>
      <c r="J24" s="2">
        <v>1</v>
      </c>
      <c r="K24" s="1">
        <v>0</v>
      </c>
      <c r="L24" s="2">
        <v>1</v>
      </c>
      <c r="M24" s="1">
        <f t="shared" si="0"/>
        <v>0</v>
      </c>
      <c r="N24" s="1">
        <f t="shared" si="1"/>
        <v>0</v>
      </c>
      <c r="O24" s="1">
        <f t="shared" si="2"/>
        <v>0</v>
      </c>
      <c r="P24" s="5"/>
      <c r="Q24" s="6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:73" ht="15" customHeight="1" x14ac:dyDescent="0.25">
      <c r="A25" s="14">
        <v>24</v>
      </c>
      <c r="B25" s="2" t="s">
        <v>145</v>
      </c>
      <c r="C25" s="12" t="s">
        <v>8</v>
      </c>
      <c r="D25" s="2" t="s">
        <v>135</v>
      </c>
      <c r="E25" s="2" t="s">
        <v>136</v>
      </c>
      <c r="F25" s="2" t="s">
        <v>210</v>
      </c>
      <c r="G25" s="2" t="s">
        <v>82</v>
      </c>
      <c r="H25" s="15"/>
      <c r="I25" s="2" t="s">
        <v>149</v>
      </c>
      <c r="J25" s="2">
        <v>1</v>
      </c>
      <c r="K25" s="1">
        <v>0</v>
      </c>
      <c r="L25" s="2">
        <v>1</v>
      </c>
      <c r="M25" s="1">
        <f t="shared" si="0"/>
        <v>0</v>
      </c>
      <c r="N25" s="1">
        <f t="shared" si="1"/>
        <v>0</v>
      </c>
      <c r="O25" s="1">
        <f t="shared" si="2"/>
        <v>0</v>
      </c>
      <c r="P25" s="6"/>
      <c r="Q25" s="6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:73" ht="15" customHeight="1" x14ac:dyDescent="0.25">
      <c r="A26" s="14">
        <v>25</v>
      </c>
      <c r="B26" s="2" t="s">
        <v>145</v>
      </c>
      <c r="C26" s="12" t="s">
        <v>8</v>
      </c>
      <c r="D26" s="2" t="s">
        <v>181</v>
      </c>
      <c r="E26" s="2" t="s">
        <v>226</v>
      </c>
      <c r="F26" s="2" t="s">
        <v>210</v>
      </c>
      <c r="G26" s="2" t="s">
        <v>82</v>
      </c>
      <c r="H26" s="15"/>
      <c r="I26" s="2" t="s">
        <v>149</v>
      </c>
      <c r="J26" s="2">
        <v>1</v>
      </c>
      <c r="K26" s="1">
        <v>0</v>
      </c>
      <c r="L26" s="2">
        <v>1</v>
      </c>
      <c r="M26" s="1">
        <f t="shared" si="0"/>
        <v>0</v>
      </c>
      <c r="N26" s="1">
        <f t="shared" si="1"/>
        <v>0</v>
      </c>
      <c r="O26" s="1">
        <f t="shared" si="2"/>
        <v>0</v>
      </c>
      <c r="P26" s="6"/>
      <c r="Q26" s="6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:73" ht="15" customHeight="1" x14ac:dyDescent="0.25">
      <c r="A27" s="14">
        <v>26</v>
      </c>
      <c r="B27" s="2" t="s">
        <v>144</v>
      </c>
      <c r="C27" s="10" t="s">
        <v>32</v>
      </c>
      <c r="D27" s="2" t="s">
        <v>88</v>
      </c>
      <c r="E27" s="2" t="s">
        <v>193</v>
      </c>
      <c r="F27" s="2" t="s">
        <v>89</v>
      </c>
      <c r="G27" s="2" t="s">
        <v>90</v>
      </c>
      <c r="H27" s="15"/>
      <c r="I27" s="2" t="s">
        <v>10</v>
      </c>
      <c r="J27" s="2">
        <v>1</v>
      </c>
      <c r="K27" s="1">
        <v>7.5</v>
      </c>
      <c r="L27" s="2">
        <v>1</v>
      </c>
      <c r="M27" s="1">
        <f t="shared" si="0"/>
        <v>7.5</v>
      </c>
      <c r="N27" s="1">
        <f t="shared" si="1"/>
        <v>37.5</v>
      </c>
      <c r="O27" s="1">
        <f t="shared" si="2"/>
        <v>375</v>
      </c>
      <c r="P27" s="6"/>
      <c r="Q27" s="6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:73" ht="15" customHeight="1" x14ac:dyDescent="0.25">
      <c r="A28" s="14">
        <v>27</v>
      </c>
      <c r="B28" s="2" t="s">
        <v>144</v>
      </c>
      <c r="C28" s="10" t="s">
        <v>32</v>
      </c>
      <c r="D28" s="2" t="s">
        <v>91</v>
      </c>
      <c r="E28" s="2" t="s">
        <v>92</v>
      </c>
      <c r="F28" s="2" t="s">
        <v>89</v>
      </c>
      <c r="G28" s="2" t="s">
        <v>93</v>
      </c>
      <c r="H28" s="15"/>
      <c r="I28" s="2" t="s">
        <v>10</v>
      </c>
      <c r="J28" s="2">
        <v>10</v>
      </c>
      <c r="K28" s="1">
        <v>13.4</v>
      </c>
      <c r="L28" s="2">
        <v>2</v>
      </c>
      <c r="M28" s="1">
        <f t="shared" si="0"/>
        <v>2.68</v>
      </c>
      <c r="N28" s="1">
        <f t="shared" si="1"/>
        <v>13.4</v>
      </c>
      <c r="O28" s="1">
        <f t="shared" si="2"/>
        <v>134</v>
      </c>
      <c r="P28" s="6"/>
      <c r="Q28" s="6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:73" ht="15" customHeight="1" x14ac:dyDescent="0.25">
      <c r="A29" s="14">
        <v>28</v>
      </c>
      <c r="B29" s="2" t="s">
        <v>144</v>
      </c>
      <c r="C29" s="10" t="s">
        <v>32</v>
      </c>
      <c r="D29" s="2" t="s">
        <v>94</v>
      </c>
      <c r="E29" s="2" t="s">
        <v>95</v>
      </c>
      <c r="F29" s="2" t="s">
        <v>89</v>
      </c>
      <c r="G29" s="15"/>
      <c r="H29" s="2" t="s">
        <v>96</v>
      </c>
      <c r="I29" s="2" t="s">
        <v>46</v>
      </c>
      <c r="J29" s="2">
        <v>5</v>
      </c>
      <c r="K29" s="1">
        <v>8.99</v>
      </c>
      <c r="L29" s="2">
        <v>1</v>
      </c>
      <c r="M29" s="1">
        <f t="shared" si="0"/>
        <v>1.798</v>
      </c>
      <c r="N29" s="1">
        <f t="shared" si="1"/>
        <v>8.99</v>
      </c>
      <c r="O29" s="1">
        <f t="shared" si="2"/>
        <v>89.9</v>
      </c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3" ht="15" customHeight="1" x14ac:dyDescent="0.25">
      <c r="A30" s="14">
        <v>29</v>
      </c>
      <c r="B30" s="2" t="s">
        <v>144</v>
      </c>
      <c r="C30" s="10" t="s">
        <v>32</v>
      </c>
      <c r="D30" s="2" t="s">
        <v>97</v>
      </c>
      <c r="E30" s="2" t="s">
        <v>98</v>
      </c>
      <c r="F30" s="2" t="s">
        <v>89</v>
      </c>
      <c r="G30" s="2" t="s">
        <v>99</v>
      </c>
      <c r="H30" s="2" t="s">
        <v>186</v>
      </c>
      <c r="I30" s="2" t="s">
        <v>100</v>
      </c>
      <c r="J30" s="2">
        <v>1</v>
      </c>
      <c r="K30" s="1">
        <v>102.77</v>
      </c>
      <c r="L30" s="2">
        <v>1</v>
      </c>
      <c r="M30" s="1">
        <f t="shared" si="0"/>
        <v>102.77</v>
      </c>
      <c r="N30" s="1">
        <f t="shared" si="1"/>
        <v>513.85</v>
      </c>
      <c r="O30" s="1">
        <f t="shared" si="2"/>
        <v>5138.5</v>
      </c>
      <c r="P30" s="6"/>
      <c r="Q30" s="6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73" ht="15" customHeight="1" x14ac:dyDescent="0.25">
      <c r="A31" s="14">
        <v>30</v>
      </c>
      <c r="B31" s="2" t="s">
        <v>144</v>
      </c>
      <c r="C31" s="10" t="s">
        <v>32</v>
      </c>
      <c r="D31" s="2" t="s">
        <v>101</v>
      </c>
      <c r="E31" s="2" t="s">
        <v>102</v>
      </c>
      <c r="F31" s="2" t="s">
        <v>89</v>
      </c>
      <c r="G31" s="15"/>
      <c r="H31" s="2" t="s">
        <v>103</v>
      </c>
      <c r="I31" s="2" t="s">
        <v>104</v>
      </c>
      <c r="J31" s="2">
        <v>1</v>
      </c>
      <c r="K31" s="1">
        <v>32.299999999999997</v>
      </c>
      <c r="L31" s="2">
        <v>1</v>
      </c>
      <c r="M31" s="1">
        <f t="shared" si="0"/>
        <v>32.299999999999997</v>
      </c>
      <c r="N31" s="1">
        <f t="shared" si="1"/>
        <v>161.5</v>
      </c>
      <c r="O31" s="1">
        <f t="shared" si="2"/>
        <v>1614.9999999999998</v>
      </c>
      <c r="P31" s="6"/>
      <c r="Q31" s="6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:73" ht="15" customHeight="1" x14ac:dyDescent="0.25">
      <c r="A32" s="14">
        <v>31</v>
      </c>
      <c r="B32" s="2" t="s">
        <v>144</v>
      </c>
      <c r="C32" s="10" t="s">
        <v>32</v>
      </c>
      <c r="D32" s="2" t="s">
        <v>105</v>
      </c>
      <c r="E32" s="2" t="s">
        <v>227</v>
      </c>
      <c r="F32" s="2" t="s">
        <v>89</v>
      </c>
      <c r="G32" s="2" t="s">
        <v>106</v>
      </c>
      <c r="H32" s="2" t="s">
        <v>107</v>
      </c>
      <c r="I32" s="2" t="s">
        <v>108</v>
      </c>
      <c r="J32" s="2">
        <v>1</v>
      </c>
      <c r="K32" s="1">
        <v>80</v>
      </c>
      <c r="L32" s="2">
        <v>1</v>
      </c>
      <c r="M32" s="1">
        <f t="shared" si="0"/>
        <v>80</v>
      </c>
      <c r="N32" s="1">
        <f t="shared" si="1"/>
        <v>400</v>
      </c>
      <c r="O32" s="1">
        <f t="shared" si="2"/>
        <v>4000</v>
      </c>
      <c r="P32" s="6"/>
      <c r="Q32" s="6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:73" ht="15" customHeight="1" x14ac:dyDescent="0.25">
      <c r="A33" s="14">
        <v>32</v>
      </c>
      <c r="B33" s="2" t="s">
        <v>144</v>
      </c>
      <c r="C33" s="10" t="s">
        <v>32</v>
      </c>
      <c r="D33" s="2" t="s">
        <v>57</v>
      </c>
      <c r="E33" s="2" t="s">
        <v>58</v>
      </c>
      <c r="F33" s="2" t="s">
        <v>209</v>
      </c>
      <c r="G33" s="15"/>
      <c r="H33" s="2" t="s">
        <v>59</v>
      </c>
      <c r="I33" s="2" t="s">
        <v>46</v>
      </c>
      <c r="J33" s="2">
        <v>1</v>
      </c>
      <c r="K33" s="1">
        <v>9.59</v>
      </c>
      <c r="L33" s="2">
        <v>1</v>
      </c>
      <c r="M33" s="1">
        <f t="shared" si="0"/>
        <v>9.59</v>
      </c>
      <c r="N33" s="1">
        <f t="shared" si="1"/>
        <v>47.95</v>
      </c>
      <c r="O33" s="1">
        <f t="shared" si="2"/>
        <v>479.5</v>
      </c>
      <c r="P33" s="6"/>
      <c r="Q33" s="6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:73" ht="15" customHeight="1" x14ac:dyDescent="0.25">
      <c r="A34" s="14">
        <v>33</v>
      </c>
      <c r="B34" s="2" t="s">
        <v>144</v>
      </c>
      <c r="C34" s="10" t="s">
        <v>32</v>
      </c>
      <c r="D34" s="2" t="s">
        <v>60</v>
      </c>
      <c r="E34" s="2" t="s">
        <v>61</v>
      </c>
      <c r="F34" s="2" t="s">
        <v>209</v>
      </c>
      <c r="G34" s="15"/>
      <c r="H34" s="2" t="s">
        <v>62</v>
      </c>
      <c r="I34" s="2" t="s">
        <v>46</v>
      </c>
      <c r="J34" s="2">
        <v>1</v>
      </c>
      <c r="K34" s="1">
        <v>9.83</v>
      </c>
      <c r="L34" s="2">
        <v>1</v>
      </c>
      <c r="M34" s="1">
        <f t="shared" ref="M34:M64" si="3">(L34/J34)*K34</f>
        <v>9.83</v>
      </c>
      <c r="N34" s="1">
        <f t="shared" ref="N34:N64" si="4">M34*5</f>
        <v>49.15</v>
      </c>
      <c r="O34" s="1">
        <f t="shared" ref="O34:O69" si="5">M34*50</f>
        <v>491.5</v>
      </c>
      <c r="P34" s="6"/>
      <c r="Q34" s="6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:73" ht="15" customHeight="1" x14ac:dyDescent="0.25">
      <c r="A35" s="14">
        <v>34</v>
      </c>
      <c r="B35" s="2" t="s">
        <v>144</v>
      </c>
      <c r="C35" s="10" t="s">
        <v>32</v>
      </c>
      <c r="D35" s="2">
        <v>43201513</v>
      </c>
      <c r="E35" s="2" t="s">
        <v>48</v>
      </c>
      <c r="F35" s="2" t="s">
        <v>49</v>
      </c>
      <c r="G35" s="15"/>
      <c r="H35" s="2" t="s">
        <v>50</v>
      </c>
      <c r="I35" s="2" t="s">
        <v>46</v>
      </c>
      <c r="J35" s="2">
        <v>1</v>
      </c>
      <c r="K35" s="1">
        <v>23.9</v>
      </c>
      <c r="L35" s="2">
        <v>1</v>
      </c>
      <c r="M35" s="1">
        <f t="shared" si="3"/>
        <v>23.9</v>
      </c>
      <c r="N35" s="1">
        <f t="shared" si="4"/>
        <v>119.5</v>
      </c>
      <c r="O35" s="1">
        <f t="shared" si="5"/>
        <v>1195</v>
      </c>
      <c r="P35" s="6"/>
      <c r="Q35" s="6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1:73" ht="15" customHeight="1" x14ac:dyDescent="0.25">
      <c r="A36" s="14">
        <v>35</v>
      </c>
      <c r="B36" s="2" t="s">
        <v>144</v>
      </c>
      <c r="C36" s="10" t="s">
        <v>32</v>
      </c>
      <c r="D36" s="2" t="s">
        <v>51</v>
      </c>
      <c r="E36" s="2" t="s">
        <v>196</v>
      </c>
      <c r="F36" s="2" t="s">
        <v>49</v>
      </c>
      <c r="G36" s="15"/>
      <c r="H36" s="2" t="s">
        <v>52</v>
      </c>
      <c r="I36" s="2" t="s">
        <v>53</v>
      </c>
      <c r="J36" s="2">
        <v>1</v>
      </c>
      <c r="K36" s="1">
        <v>32.6</v>
      </c>
      <c r="L36" s="2">
        <v>1</v>
      </c>
      <c r="M36" s="1">
        <f t="shared" si="3"/>
        <v>32.6</v>
      </c>
      <c r="N36" s="1">
        <f t="shared" si="4"/>
        <v>163</v>
      </c>
      <c r="O36" s="1">
        <f t="shared" si="5"/>
        <v>1630</v>
      </c>
      <c r="P36" s="6"/>
      <c r="Q36" s="6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  <row r="37" spans="1:73" ht="15" customHeight="1" x14ac:dyDescent="0.25">
      <c r="A37" s="14">
        <v>36</v>
      </c>
      <c r="B37" s="2" t="s">
        <v>144</v>
      </c>
      <c r="C37" s="10" t="s">
        <v>32</v>
      </c>
      <c r="D37" s="2" t="s">
        <v>54</v>
      </c>
      <c r="E37" s="2" t="s">
        <v>55</v>
      </c>
      <c r="F37" s="2" t="s">
        <v>49</v>
      </c>
      <c r="G37" s="15"/>
      <c r="H37" s="2" t="s">
        <v>56</v>
      </c>
      <c r="I37" s="2" t="s">
        <v>46</v>
      </c>
      <c r="J37" s="2">
        <v>2</v>
      </c>
      <c r="K37" s="1">
        <v>8.99</v>
      </c>
      <c r="L37" s="2">
        <v>1</v>
      </c>
      <c r="M37" s="1">
        <f t="shared" si="3"/>
        <v>4.4950000000000001</v>
      </c>
      <c r="N37" s="1">
        <f t="shared" si="4"/>
        <v>22.475000000000001</v>
      </c>
      <c r="O37" s="1">
        <f t="shared" si="5"/>
        <v>224.75</v>
      </c>
      <c r="P37" s="6"/>
      <c r="Q37" s="6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</row>
    <row r="38" spans="1:73" ht="15" customHeight="1" x14ac:dyDescent="0.25">
      <c r="A38" s="14">
        <v>37</v>
      </c>
      <c r="B38" s="2" t="s">
        <v>144</v>
      </c>
      <c r="C38" s="10" t="s">
        <v>32</v>
      </c>
      <c r="D38" s="11" t="s">
        <v>187</v>
      </c>
      <c r="E38" s="2" t="s">
        <v>188</v>
      </c>
      <c r="F38" s="2" t="s">
        <v>49</v>
      </c>
      <c r="G38" s="15"/>
      <c r="H38" s="2" t="s">
        <v>63</v>
      </c>
      <c r="I38" s="2" t="s">
        <v>46</v>
      </c>
      <c r="J38" s="2">
        <v>1</v>
      </c>
      <c r="K38" s="1">
        <v>7.12</v>
      </c>
      <c r="L38" s="2">
        <v>1</v>
      </c>
      <c r="M38" s="1">
        <f t="shared" si="3"/>
        <v>7.12</v>
      </c>
      <c r="N38" s="1">
        <f t="shared" si="4"/>
        <v>35.6</v>
      </c>
      <c r="O38" s="1">
        <f t="shared" si="5"/>
        <v>356</v>
      </c>
      <c r="P38" s="6"/>
      <c r="Q38" s="6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</row>
    <row r="39" spans="1:73" ht="15" customHeight="1" x14ac:dyDescent="0.25">
      <c r="A39" s="14">
        <v>38</v>
      </c>
      <c r="B39" s="2" t="s">
        <v>144</v>
      </c>
      <c r="C39" s="10" t="s">
        <v>32</v>
      </c>
      <c r="D39" s="2" t="s">
        <v>150</v>
      </c>
      <c r="E39" s="2" t="s">
        <v>151</v>
      </c>
      <c r="F39" s="2" t="s">
        <v>49</v>
      </c>
      <c r="G39" s="15"/>
      <c r="H39" s="2" t="s">
        <v>64</v>
      </c>
      <c r="I39" s="2" t="s">
        <v>46</v>
      </c>
      <c r="J39" s="2">
        <v>5</v>
      </c>
      <c r="K39" s="1">
        <v>5.99</v>
      </c>
      <c r="L39" s="2">
        <v>1</v>
      </c>
      <c r="M39" s="1">
        <f>(L39/J39)*K39</f>
        <v>1.1980000000000002</v>
      </c>
      <c r="N39" s="1">
        <f>M39*5</f>
        <v>5.9900000000000011</v>
      </c>
      <c r="O39" s="1">
        <f>M39*50</f>
        <v>59.900000000000006</v>
      </c>
      <c r="P39" s="6"/>
      <c r="Q39" s="6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</row>
    <row r="40" spans="1:73" ht="15" customHeight="1" x14ac:dyDescent="0.25">
      <c r="A40" s="14">
        <v>39</v>
      </c>
      <c r="B40" s="2" t="s">
        <v>144</v>
      </c>
      <c r="C40" s="10" t="s">
        <v>32</v>
      </c>
      <c r="D40" s="8" t="s">
        <v>153</v>
      </c>
      <c r="E40" s="2" t="s">
        <v>152</v>
      </c>
      <c r="F40" s="2" t="s">
        <v>49</v>
      </c>
      <c r="G40" s="15"/>
      <c r="H40" s="2" t="s">
        <v>64</v>
      </c>
      <c r="I40" s="2" t="s">
        <v>46</v>
      </c>
      <c r="J40" s="2">
        <v>5</v>
      </c>
      <c r="K40" s="1">
        <v>5.99</v>
      </c>
      <c r="L40" s="2">
        <v>1</v>
      </c>
      <c r="M40" s="1">
        <f>(L40/J40)*K40</f>
        <v>1.1980000000000002</v>
      </c>
      <c r="N40" s="1">
        <f>M40*5</f>
        <v>5.9900000000000011</v>
      </c>
      <c r="O40" s="1">
        <f>M40*50</f>
        <v>59.900000000000006</v>
      </c>
      <c r="P40" s="6"/>
      <c r="Q40" s="6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</row>
    <row r="41" spans="1:73" ht="15" customHeight="1" x14ac:dyDescent="0.25">
      <c r="A41" s="14">
        <v>40</v>
      </c>
      <c r="B41" s="2" t="s">
        <v>144</v>
      </c>
      <c r="C41" s="10" t="s">
        <v>32</v>
      </c>
      <c r="D41" s="2" t="s">
        <v>65</v>
      </c>
      <c r="E41" s="2" t="s">
        <v>66</v>
      </c>
      <c r="F41" s="2" t="s">
        <v>49</v>
      </c>
      <c r="G41" s="15"/>
      <c r="H41" s="2" t="s">
        <v>67</v>
      </c>
      <c r="I41" s="2" t="s">
        <v>46</v>
      </c>
      <c r="J41" s="2">
        <v>1</v>
      </c>
      <c r="K41" s="1">
        <v>15.68</v>
      </c>
      <c r="L41" s="2">
        <v>1</v>
      </c>
      <c r="M41" s="1">
        <f t="shared" si="3"/>
        <v>15.68</v>
      </c>
      <c r="N41" s="1">
        <f t="shared" si="4"/>
        <v>78.400000000000006</v>
      </c>
      <c r="O41" s="1">
        <f t="shared" si="5"/>
        <v>784</v>
      </c>
      <c r="P41" s="6"/>
      <c r="Q41" s="6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</row>
    <row r="42" spans="1:73" ht="15" customHeight="1" x14ac:dyDescent="0.25">
      <c r="A42" s="14">
        <v>41</v>
      </c>
      <c r="B42" s="2" t="s">
        <v>145</v>
      </c>
      <c r="C42" s="12" t="s">
        <v>8</v>
      </c>
      <c r="D42" s="2" t="s">
        <v>137</v>
      </c>
      <c r="E42" s="2" t="s">
        <v>183</v>
      </c>
      <c r="F42" s="2" t="s">
        <v>49</v>
      </c>
      <c r="G42" s="2" t="s">
        <v>78</v>
      </c>
      <c r="H42" s="15"/>
      <c r="I42" s="2" t="s">
        <v>149</v>
      </c>
      <c r="J42" s="2">
        <v>1</v>
      </c>
      <c r="K42" s="1">
        <v>0</v>
      </c>
      <c r="L42" s="2">
        <v>1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6"/>
      <c r="Q42" s="6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</row>
    <row r="43" spans="1:73" ht="15" customHeight="1" x14ac:dyDescent="0.25">
      <c r="A43" s="14">
        <v>42</v>
      </c>
      <c r="B43" s="2" t="s">
        <v>145</v>
      </c>
      <c r="C43" s="12" t="s">
        <v>8</v>
      </c>
      <c r="D43" s="2" t="s">
        <v>138</v>
      </c>
      <c r="E43" s="2" t="s">
        <v>184</v>
      </c>
      <c r="F43" s="2" t="s">
        <v>49</v>
      </c>
      <c r="G43" s="2" t="s">
        <v>78</v>
      </c>
      <c r="H43" s="15"/>
      <c r="I43" s="2" t="s">
        <v>149</v>
      </c>
      <c r="J43" s="2">
        <v>1</v>
      </c>
      <c r="K43" s="1">
        <v>0</v>
      </c>
      <c r="L43" s="2">
        <v>1</v>
      </c>
      <c r="M43" s="1">
        <f t="shared" si="3"/>
        <v>0</v>
      </c>
      <c r="N43" s="1">
        <f t="shared" si="4"/>
        <v>0</v>
      </c>
      <c r="O43" s="1">
        <f t="shared" si="5"/>
        <v>0</v>
      </c>
      <c r="P43" s="6"/>
      <c r="Q43" s="6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</row>
    <row r="44" spans="1:73" ht="15" customHeight="1" x14ac:dyDescent="0.25">
      <c r="A44" s="14">
        <v>43</v>
      </c>
      <c r="B44" s="2" t="s">
        <v>145</v>
      </c>
      <c r="C44" s="12" t="s">
        <v>8</v>
      </c>
      <c r="D44" s="2" t="s">
        <v>160</v>
      </c>
      <c r="E44" s="2" t="s">
        <v>182</v>
      </c>
      <c r="F44" s="2" t="s">
        <v>49</v>
      </c>
      <c r="G44" s="2" t="s">
        <v>78</v>
      </c>
      <c r="H44" s="15"/>
      <c r="I44" s="2" t="s">
        <v>149</v>
      </c>
      <c r="J44" s="2">
        <v>1</v>
      </c>
      <c r="K44" s="1">
        <v>0</v>
      </c>
      <c r="L44" s="2">
        <v>1</v>
      </c>
      <c r="M44" s="1">
        <f t="shared" si="3"/>
        <v>0</v>
      </c>
      <c r="N44" s="1">
        <f t="shared" si="4"/>
        <v>0</v>
      </c>
      <c r="O44" s="1">
        <f t="shared" si="5"/>
        <v>0</v>
      </c>
      <c r="P44" s="6"/>
      <c r="Q44" s="6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</row>
    <row r="45" spans="1:73" ht="15" customHeight="1" x14ac:dyDescent="0.25">
      <c r="A45" s="14">
        <v>44</v>
      </c>
      <c r="B45" s="2" t="s">
        <v>144</v>
      </c>
      <c r="C45" s="12" t="s">
        <v>8</v>
      </c>
      <c r="D45" s="2" t="s">
        <v>125</v>
      </c>
      <c r="E45" s="2" t="s">
        <v>194</v>
      </c>
      <c r="F45" s="2" t="s">
        <v>110</v>
      </c>
      <c r="G45" s="2" t="s">
        <v>126</v>
      </c>
      <c r="H45" s="15"/>
      <c r="I45" s="2" t="s">
        <v>10</v>
      </c>
      <c r="J45" s="2">
        <v>12</v>
      </c>
      <c r="K45" s="1">
        <v>13.73</v>
      </c>
      <c r="L45" s="2">
        <v>0.1</v>
      </c>
      <c r="M45" s="1">
        <f t="shared" si="3"/>
        <v>0.11441666666666667</v>
      </c>
      <c r="N45" s="1">
        <f t="shared" si="4"/>
        <v>0.57208333333333328</v>
      </c>
      <c r="O45" s="1">
        <f t="shared" si="5"/>
        <v>5.7208333333333332</v>
      </c>
      <c r="P45" s="6"/>
      <c r="Q45" s="6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</row>
    <row r="46" spans="1:73" ht="15" customHeight="1" x14ac:dyDescent="0.25">
      <c r="A46" s="14">
        <v>45</v>
      </c>
      <c r="B46" s="2" t="s">
        <v>144</v>
      </c>
      <c r="C46" s="12" t="s">
        <v>8</v>
      </c>
      <c r="D46" s="2" t="s">
        <v>123</v>
      </c>
      <c r="E46" s="2" t="s">
        <v>174</v>
      </c>
      <c r="F46" s="2" t="s">
        <v>110</v>
      </c>
      <c r="G46" s="2" t="s">
        <v>111</v>
      </c>
      <c r="H46" s="15"/>
      <c r="I46" s="2" t="s">
        <v>10</v>
      </c>
      <c r="J46" s="2">
        <v>100</v>
      </c>
      <c r="K46" s="1">
        <v>10.64</v>
      </c>
      <c r="L46" s="2">
        <v>10</v>
      </c>
      <c r="M46" s="1">
        <f>(L46/J46)*K46</f>
        <v>1.0640000000000001</v>
      </c>
      <c r="N46" s="1">
        <f>M46*5</f>
        <v>5.32</v>
      </c>
      <c r="O46" s="1">
        <f>M46*50</f>
        <v>53.2</v>
      </c>
      <c r="P46" s="6"/>
      <c r="Q46" s="6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</row>
    <row r="47" spans="1:73" ht="15" customHeight="1" x14ac:dyDescent="0.25">
      <c r="A47" s="14">
        <v>46</v>
      </c>
      <c r="B47" s="2" t="s">
        <v>144</v>
      </c>
      <c r="C47" s="12" t="s">
        <v>8</v>
      </c>
      <c r="D47" s="2" t="s">
        <v>122</v>
      </c>
      <c r="E47" s="2" t="s">
        <v>180</v>
      </c>
      <c r="F47" s="2" t="s">
        <v>110</v>
      </c>
      <c r="G47" s="2" t="s">
        <v>119</v>
      </c>
      <c r="H47" s="15"/>
      <c r="I47" s="2" t="s">
        <v>10</v>
      </c>
      <c r="J47" s="2">
        <v>1</v>
      </c>
      <c r="K47" s="1">
        <v>2.2400000000000002</v>
      </c>
      <c r="L47" s="2">
        <v>3</v>
      </c>
      <c r="M47" s="1">
        <f t="shared" si="3"/>
        <v>6.7200000000000006</v>
      </c>
      <c r="N47" s="1">
        <f t="shared" si="4"/>
        <v>33.6</v>
      </c>
      <c r="O47" s="1">
        <f t="shared" si="5"/>
        <v>336.00000000000006</v>
      </c>
      <c r="P47" s="6"/>
      <c r="Q47" s="6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</row>
    <row r="48" spans="1:73" ht="15" customHeight="1" x14ac:dyDescent="0.25">
      <c r="A48" s="14">
        <v>47</v>
      </c>
      <c r="B48" s="2" t="s">
        <v>144</v>
      </c>
      <c r="C48" s="12" t="s">
        <v>8</v>
      </c>
      <c r="D48" s="2" t="s">
        <v>11</v>
      </c>
      <c r="E48" s="2" t="s">
        <v>190</v>
      </c>
      <c r="F48" s="2" t="s">
        <v>110</v>
      </c>
      <c r="G48" s="2" t="s">
        <v>12</v>
      </c>
      <c r="H48" s="15"/>
      <c r="I48" s="2" t="s">
        <v>10</v>
      </c>
      <c r="J48" s="2">
        <v>1</v>
      </c>
      <c r="K48" s="1">
        <v>2.23</v>
      </c>
      <c r="L48" s="2">
        <v>4</v>
      </c>
      <c r="M48" s="1">
        <f t="shared" si="3"/>
        <v>8.92</v>
      </c>
      <c r="N48" s="1">
        <f t="shared" si="4"/>
        <v>44.6</v>
      </c>
      <c r="O48" s="1">
        <f t="shared" si="5"/>
        <v>446</v>
      </c>
      <c r="P48" s="6"/>
      <c r="Q48" s="6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</row>
    <row r="49" spans="1:73" ht="15" customHeight="1" x14ac:dyDescent="0.25">
      <c r="A49" s="14">
        <v>48</v>
      </c>
      <c r="B49" s="2" t="s">
        <v>144</v>
      </c>
      <c r="C49" s="12" t="s">
        <v>8</v>
      </c>
      <c r="D49" s="2" t="s">
        <v>116</v>
      </c>
      <c r="E49" s="2" t="s">
        <v>168</v>
      </c>
      <c r="F49" s="2" t="s">
        <v>110</v>
      </c>
      <c r="G49" s="2" t="s">
        <v>117</v>
      </c>
      <c r="H49" s="15"/>
      <c r="I49" s="2" t="s">
        <v>10</v>
      </c>
      <c r="J49" s="2">
        <v>1</v>
      </c>
      <c r="K49" s="1">
        <v>1.39</v>
      </c>
      <c r="L49" s="2">
        <v>4</v>
      </c>
      <c r="M49" s="1">
        <f t="shared" si="3"/>
        <v>5.56</v>
      </c>
      <c r="N49" s="1">
        <f t="shared" si="4"/>
        <v>27.799999999999997</v>
      </c>
      <c r="O49" s="1">
        <f t="shared" si="5"/>
        <v>278</v>
      </c>
      <c r="P49" s="6"/>
      <c r="Q49" s="6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</row>
    <row r="50" spans="1:73" ht="15" customHeight="1" x14ac:dyDescent="0.25">
      <c r="A50" s="14">
        <v>49</v>
      </c>
      <c r="B50" s="2" t="s">
        <v>144</v>
      </c>
      <c r="C50" s="12" t="s">
        <v>8</v>
      </c>
      <c r="D50" s="2" t="s">
        <v>229</v>
      </c>
      <c r="E50" s="2" t="s">
        <v>228</v>
      </c>
      <c r="F50" s="2" t="s">
        <v>110</v>
      </c>
      <c r="G50" s="2" t="s">
        <v>111</v>
      </c>
      <c r="H50" s="15"/>
      <c r="I50" s="2" t="s">
        <v>10</v>
      </c>
      <c r="J50" s="2">
        <v>100</v>
      </c>
      <c r="K50" s="1">
        <v>2.19</v>
      </c>
      <c r="L50" s="2">
        <v>4</v>
      </c>
      <c r="M50" s="1">
        <f t="shared" si="3"/>
        <v>8.7599999999999997E-2</v>
      </c>
      <c r="N50" s="1">
        <f t="shared" si="4"/>
        <v>0.438</v>
      </c>
      <c r="O50" s="1">
        <f t="shared" si="5"/>
        <v>4.38</v>
      </c>
      <c r="P50" s="6"/>
      <c r="Q50" s="6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</row>
    <row r="51" spans="1:73" ht="15" customHeight="1" x14ac:dyDescent="0.25">
      <c r="A51" s="14">
        <v>50</v>
      </c>
      <c r="B51" s="2" t="s">
        <v>144</v>
      </c>
      <c r="C51" s="12" t="s">
        <v>8</v>
      </c>
      <c r="D51" s="2" t="s">
        <v>127</v>
      </c>
      <c r="E51" s="2" t="s">
        <v>175</v>
      </c>
      <c r="F51" s="2" t="s">
        <v>110</v>
      </c>
      <c r="G51" s="2" t="s">
        <v>15</v>
      </c>
      <c r="H51" s="2" t="s">
        <v>128</v>
      </c>
      <c r="I51" s="2" t="s">
        <v>46</v>
      </c>
      <c r="J51" s="2">
        <v>50</v>
      </c>
      <c r="K51" s="1">
        <v>6.99</v>
      </c>
      <c r="L51" s="2">
        <v>10</v>
      </c>
      <c r="M51" s="1">
        <f t="shared" si="3"/>
        <v>1.3980000000000001</v>
      </c>
      <c r="N51" s="1">
        <f t="shared" si="4"/>
        <v>6.99</v>
      </c>
      <c r="O51" s="1">
        <f t="shared" si="5"/>
        <v>69.900000000000006</v>
      </c>
      <c r="P51" s="6"/>
      <c r="Q51" s="6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</row>
    <row r="52" spans="1:73" ht="15" customHeight="1" x14ac:dyDescent="0.25">
      <c r="A52" s="14">
        <v>51</v>
      </c>
      <c r="B52" s="2" t="s">
        <v>144</v>
      </c>
      <c r="C52" s="12" t="s">
        <v>8</v>
      </c>
      <c r="D52" s="2" t="s">
        <v>118</v>
      </c>
      <c r="E52" s="2" t="s">
        <v>176</v>
      </c>
      <c r="F52" s="2" t="s">
        <v>110</v>
      </c>
      <c r="G52" s="2" t="s">
        <v>119</v>
      </c>
      <c r="H52" s="15"/>
      <c r="I52" s="2" t="s">
        <v>10</v>
      </c>
      <c r="J52" s="2">
        <v>1</v>
      </c>
      <c r="K52" s="1">
        <v>1.1499999999999999</v>
      </c>
      <c r="L52" s="2">
        <v>2</v>
      </c>
      <c r="M52" s="1">
        <f t="shared" si="3"/>
        <v>2.2999999999999998</v>
      </c>
      <c r="N52" s="1">
        <f t="shared" si="4"/>
        <v>11.5</v>
      </c>
      <c r="O52" s="1">
        <f t="shared" si="5"/>
        <v>114.99999999999999</v>
      </c>
      <c r="P52" s="6"/>
      <c r="Q52" s="6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</row>
    <row r="53" spans="1:73" ht="15" customHeight="1" x14ac:dyDescent="0.25">
      <c r="A53" s="14">
        <v>52</v>
      </c>
      <c r="B53" s="2" t="s">
        <v>144</v>
      </c>
      <c r="C53" s="12" t="s">
        <v>8</v>
      </c>
      <c r="D53" s="2" t="s">
        <v>195</v>
      </c>
      <c r="E53" s="2" t="s">
        <v>177</v>
      </c>
      <c r="F53" s="2" t="s">
        <v>110</v>
      </c>
      <c r="G53" s="2" t="s">
        <v>15</v>
      </c>
      <c r="H53" s="2" t="s">
        <v>114</v>
      </c>
      <c r="I53" s="2" t="s">
        <v>46</v>
      </c>
      <c r="J53" s="2">
        <v>20</v>
      </c>
      <c r="K53" s="1">
        <v>5.99</v>
      </c>
      <c r="L53" s="2">
        <v>4</v>
      </c>
      <c r="M53" s="1">
        <f t="shared" si="3"/>
        <v>1.1980000000000002</v>
      </c>
      <c r="N53" s="1">
        <f t="shared" si="4"/>
        <v>5.9900000000000011</v>
      </c>
      <c r="O53" s="1">
        <f t="shared" si="5"/>
        <v>59.900000000000006</v>
      </c>
      <c r="P53" s="6"/>
      <c r="Q53" s="6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</row>
    <row r="54" spans="1:73" ht="15" customHeight="1" x14ac:dyDescent="0.25">
      <c r="A54" s="14">
        <v>53</v>
      </c>
      <c r="B54" s="2" t="s">
        <v>144</v>
      </c>
      <c r="C54" s="12" t="s">
        <v>8</v>
      </c>
      <c r="D54" s="2" t="s">
        <v>113</v>
      </c>
      <c r="E54" s="2" t="s">
        <v>178</v>
      </c>
      <c r="F54" s="2" t="s">
        <v>110</v>
      </c>
      <c r="G54" s="2" t="s">
        <v>15</v>
      </c>
      <c r="H54" s="2" t="s">
        <v>114</v>
      </c>
      <c r="I54" s="2" t="s">
        <v>46</v>
      </c>
      <c r="J54" s="2">
        <v>20</v>
      </c>
      <c r="K54" s="1">
        <v>7.99</v>
      </c>
      <c r="L54" s="2">
        <v>2</v>
      </c>
      <c r="M54" s="1">
        <f t="shared" si="3"/>
        <v>0.79900000000000004</v>
      </c>
      <c r="N54" s="1">
        <f t="shared" si="4"/>
        <v>3.9950000000000001</v>
      </c>
      <c r="O54" s="1">
        <f t="shared" si="5"/>
        <v>39.950000000000003</v>
      </c>
      <c r="P54" s="6"/>
      <c r="Q54" s="6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</row>
    <row r="55" spans="1:73" ht="15" customHeight="1" x14ac:dyDescent="0.25">
      <c r="A55" s="14">
        <v>54</v>
      </c>
      <c r="B55" s="2" t="s">
        <v>144</v>
      </c>
      <c r="C55" s="12" t="s">
        <v>8</v>
      </c>
      <c r="D55" s="2" t="s">
        <v>124</v>
      </c>
      <c r="E55" s="2" t="s">
        <v>179</v>
      </c>
      <c r="F55" s="2" t="s">
        <v>110</v>
      </c>
      <c r="G55" s="2" t="s">
        <v>119</v>
      </c>
      <c r="H55" s="15"/>
      <c r="I55" s="2" t="s">
        <v>10</v>
      </c>
      <c r="J55" s="2">
        <v>1</v>
      </c>
      <c r="K55" s="1">
        <v>1.85</v>
      </c>
      <c r="L55" s="2">
        <v>8</v>
      </c>
      <c r="M55" s="1">
        <f t="shared" si="3"/>
        <v>14.8</v>
      </c>
      <c r="N55" s="1">
        <f t="shared" si="4"/>
        <v>74</v>
      </c>
      <c r="O55" s="1">
        <f t="shared" si="5"/>
        <v>740</v>
      </c>
      <c r="P55" s="6"/>
      <c r="Q55" s="6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</row>
    <row r="56" spans="1:73" ht="15" customHeight="1" x14ac:dyDescent="0.25">
      <c r="A56" s="14">
        <v>55</v>
      </c>
      <c r="B56" s="2" t="s">
        <v>144</v>
      </c>
      <c r="C56" s="12" t="s">
        <v>8</v>
      </c>
      <c r="D56" s="2" t="s">
        <v>112</v>
      </c>
      <c r="E56" s="2" t="s">
        <v>169</v>
      </c>
      <c r="F56" s="2" t="s">
        <v>110</v>
      </c>
      <c r="G56" s="2" t="s">
        <v>111</v>
      </c>
      <c r="H56" s="15"/>
      <c r="I56" s="2" t="s">
        <v>10</v>
      </c>
      <c r="J56" s="2">
        <v>100</v>
      </c>
      <c r="K56" s="1">
        <v>4.7300000000000004</v>
      </c>
      <c r="L56" s="2">
        <v>6</v>
      </c>
      <c r="M56" s="1">
        <f t="shared" si="3"/>
        <v>0.2838</v>
      </c>
      <c r="N56" s="1">
        <f t="shared" si="4"/>
        <v>1.419</v>
      </c>
      <c r="O56" s="1">
        <f t="shared" si="5"/>
        <v>14.19</v>
      </c>
      <c r="P56" s="6"/>
      <c r="Q56" s="6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</row>
    <row r="57" spans="1:73" ht="15" customHeight="1" x14ac:dyDescent="0.25">
      <c r="A57" s="14">
        <v>56</v>
      </c>
      <c r="B57" s="2" t="s">
        <v>144</v>
      </c>
      <c r="C57" s="12" t="s">
        <v>8</v>
      </c>
      <c r="D57" s="2" t="s">
        <v>115</v>
      </c>
      <c r="E57" s="2" t="s">
        <v>170</v>
      </c>
      <c r="F57" s="2" t="s">
        <v>110</v>
      </c>
      <c r="G57" s="2" t="s">
        <v>21</v>
      </c>
      <c r="H57" s="15"/>
      <c r="I57" s="2" t="s">
        <v>10</v>
      </c>
      <c r="J57" s="2">
        <v>100</v>
      </c>
      <c r="K57" s="1">
        <v>13.24</v>
      </c>
      <c r="L57" s="2">
        <v>16</v>
      </c>
      <c r="M57" s="1">
        <f t="shared" si="3"/>
        <v>2.1184000000000003</v>
      </c>
      <c r="N57" s="1">
        <f t="shared" si="4"/>
        <v>10.592000000000002</v>
      </c>
      <c r="O57" s="1">
        <f t="shared" si="5"/>
        <v>105.92000000000002</v>
      </c>
      <c r="P57" s="6"/>
      <c r="Q57" s="6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</row>
    <row r="58" spans="1:73" ht="15" customHeight="1" x14ac:dyDescent="0.25">
      <c r="A58" s="14">
        <v>57</v>
      </c>
      <c r="B58" s="2" t="s">
        <v>144</v>
      </c>
      <c r="C58" s="12" t="s">
        <v>8</v>
      </c>
      <c r="D58" s="2" t="s">
        <v>120</v>
      </c>
      <c r="E58" s="2" t="s">
        <v>172</v>
      </c>
      <c r="F58" s="2" t="s">
        <v>110</v>
      </c>
      <c r="G58" s="2" t="s">
        <v>21</v>
      </c>
      <c r="H58" s="15"/>
      <c r="I58" s="2" t="s">
        <v>10</v>
      </c>
      <c r="J58" s="2">
        <v>100</v>
      </c>
      <c r="K58" s="1">
        <v>11.52</v>
      </c>
      <c r="L58" s="2">
        <v>6</v>
      </c>
      <c r="M58" s="1">
        <f t="shared" si="3"/>
        <v>0.69119999999999993</v>
      </c>
      <c r="N58" s="1">
        <f t="shared" si="4"/>
        <v>3.4559999999999995</v>
      </c>
      <c r="O58" s="1">
        <f t="shared" si="5"/>
        <v>34.559999999999995</v>
      </c>
      <c r="P58" s="6"/>
      <c r="Q58" s="6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</row>
    <row r="59" spans="1:73" ht="15" customHeight="1" x14ac:dyDescent="0.25">
      <c r="A59" s="14">
        <v>58</v>
      </c>
      <c r="B59" s="2" t="s">
        <v>144</v>
      </c>
      <c r="C59" s="12" t="s">
        <v>8</v>
      </c>
      <c r="D59" s="2" t="s">
        <v>109</v>
      </c>
      <c r="E59" s="2" t="s">
        <v>171</v>
      </c>
      <c r="F59" s="2" t="s">
        <v>110</v>
      </c>
      <c r="G59" s="2" t="s">
        <v>111</v>
      </c>
      <c r="H59" s="15"/>
      <c r="I59" s="2" t="s">
        <v>10</v>
      </c>
      <c r="J59" s="2">
        <v>100</v>
      </c>
      <c r="K59" s="1">
        <v>5.52</v>
      </c>
      <c r="L59" s="2">
        <v>16</v>
      </c>
      <c r="M59" s="1">
        <f t="shared" si="3"/>
        <v>0.88319999999999999</v>
      </c>
      <c r="N59" s="1">
        <f t="shared" si="4"/>
        <v>4.4160000000000004</v>
      </c>
      <c r="O59" s="1">
        <f t="shared" si="5"/>
        <v>44.16</v>
      </c>
      <c r="P59" s="6"/>
      <c r="Q59" s="6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</row>
    <row r="60" spans="1:73" ht="15" customHeight="1" x14ac:dyDescent="0.25">
      <c r="A60" s="14">
        <v>59</v>
      </c>
      <c r="B60" s="2" t="s">
        <v>144</v>
      </c>
      <c r="C60" s="12" t="s">
        <v>8</v>
      </c>
      <c r="D60" s="2" t="s">
        <v>121</v>
      </c>
      <c r="E60" s="2" t="s">
        <v>173</v>
      </c>
      <c r="F60" s="2" t="s">
        <v>110</v>
      </c>
      <c r="G60" s="2" t="s">
        <v>111</v>
      </c>
      <c r="H60" s="15"/>
      <c r="I60" s="2" t="s">
        <v>10</v>
      </c>
      <c r="J60" s="2">
        <v>100</v>
      </c>
      <c r="K60" s="1">
        <v>6.04</v>
      </c>
      <c r="L60" s="2">
        <v>16</v>
      </c>
      <c r="M60" s="1">
        <f t="shared" si="3"/>
        <v>0.96640000000000004</v>
      </c>
      <c r="N60" s="1">
        <f t="shared" si="4"/>
        <v>4.8319999999999999</v>
      </c>
      <c r="O60" s="1">
        <f t="shared" si="5"/>
        <v>48.32</v>
      </c>
      <c r="P60" s="6"/>
      <c r="Q60" s="6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</row>
    <row r="61" spans="1:73" ht="15" customHeight="1" x14ac:dyDescent="0.25">
      <c r="A61" s="14">
        <v>60</v>
      </c>
      <c r="B61" s="2" t="s">
        <v>145</v>
      </c>
      <c r="C61" s="12" t="s">
        <v>8</v>
      </c>
      <c r="D61" s="2" t="s">
        <v>206</v>
      </c>
      <c r="E61" s="2" t="s">
        <v>208</v>
      </c>
      <c r="F61" s="2" t="s">
        <v>77</v>
      </c>
      <c r="G61" s="2" t="s">
        <v>205</v>
      </c>
      <c r="H61" s="15"/>
      <c r="I61" s="2" t="s">
        <v>149</v>
      </c>
      <c r="J61" s="2">
        <v>1</v>
      </c>
      <c r="K61" s="1">
        <v>0</v>
      </c>
      <c r="L61" s="2">
        <v>1</v>
      </c>
      <c r="M61" s="1">
        <f t="shared" si="3"/>
        <v>0</v>
      </c>
      <c r="N61" s="1">
        <f t="shared" si="4"/>
        <v>0</v>
      </c>
      <c r="O61" s="1">
        <f t="shared" si="5"/>
        <v>0</v>
      </c>
      <c r="P61" s="6"/>
      <c r="Q61" s="6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spans="1:73" ht="15" customHeight="1" x14ac:dyDescent="0.25">
      <c r="A62" s="14">
        <v>61</v>
      </c>
      <c r="B62" s="2" t="s">
        <v>145</v>
      </c>
      <c r="C62" s="12" t="s">
        <v>8</v>
      </c>
      <c r="D62" s="2" t="s">
        <v>207</v>
      </c>
      <c r="E62" s="2" t="s">
        <v>222</v>
      </c>
      <c r="F62" s="2" t="s">
        <v>77</v>
      </c>
      <c r="G62" s="2" t="s">
        <v>205</v>
      </c>
      <c r="H62" s="15"/>
      <c r="I62" s="2" t="s">
        <v>149</v>
      </c>
      <c r="J62" s="2">
        <v>1</v>
      </c>
      <c r="K62" s="1">
        <v>0</v>
      </c>
      <c r="L62" s="2">
        <v>1</v>
      </c>
      <c r="M62" s="1">
        <f t="shared" si="3"/>
        <v>0</v>
      </c>
      <c r="N62" s="1">
        <f t="shared" si="4"/>
        <v>0</v>
      </c>
      <c r="O62" s="1">
        <f t="shared" si="5"/>
        <v>0</v>
      </c>
      <c r="P62" s="6"/>
      <c r="Q62" s="6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</row>
    <row r="63" spans="1:73" ht="15" customHeight="1" x14ac:dyDescent="0.25">
      <c r="A63" s="14">
        <v>62</v>
      </c>
      <c r="B63" s="2" t="s">
        <v>144</v>
      </c>
      <c r="C63" s="12" t="s">
        <v>8</v>
      </c>
      <c r="D63" s="2" t="s">
        <v>223</v>
      </c>
      <c r="E63" s="2" t="s">
        <v>224</v>
      </c>
      <c r="F63" s="2" t="s">
        <v>77</v>
      </c>
      <c r="G63" s="2" t="s">
        <v>84</v>
      </c>
      <c r="H63" s="15"/>
      <c r="I63" s="2" t="s">
        <v>10</v>
      </c>
      <c r="J63" s="2">
        <v>1</v>
      </c>
      <c r="K63" s="1">
        <v>30.3</v>
      </c>
      <c r="L63" s="2">
        <v>2</v>
      </c>
      <c r="M63" s="1">
        <f t="shared" si="3"/>
        <v>60.6</v>
      </c>
      <c r="N63" s="1">
        <f t="shared" si="4"/>
        <v>303</v>
      </c>
      <c r="O63" s="1">
        <f t="shared" si="5"/>
        <v>3030</v>
      </c>
      <c r="P63" s="6"/>
      <c r="Q63" s="6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</row>
    <row r="64" spans="1:73" ht="15" customHeight="1" x14ac:dyDescent="0.25">
      <c r="A64" s="14">
        <v>63</v>
      </c>
      <c r="B64" s="2" t="s">
        <v>144</v>
      </c>
      <c r="C64" s="12" t="s">
        <v>8</v>
      </c>
      <c r="D64" s="2" t="s">
        <v>80</v>
      </c>
      <c r="E64" s="2" t="s">
        <v>81</v>
      </c>
      <c r="F64" s="2" t="s">
        <v>77</v>
      </c>
      <c r="G64" s="2" t="s">
        <v>82</v>
      </c>
      <c r="H64" s="1" t="s">
        <v>83</v>
      </c>
      <c r="I64" s="2" t="s">
        <v>46</v>
      </c>
      <c r="J64" s="2">
        <v>1</v>
      </c>
      <c r="K64" s="1">
        <v>24.99</v>
      </c>
      <c r="L64" s="2">
        <v>0.5</v>
      </c>
      <c r="M64" s="1">
        <f t="shared" si="3"/>
        <v>12.494999999999999</v>
      </c>
      <c r="N64" s="1">
        <f t="shared" si="4"/>
        <v>62.474999999999994</v>
      </c>
      <c r="O64" s="1">
        <f t="shared" si="5"/>
        <v>624.75</v>
      </c>
      <c r="P64" s="6"/>
      <c r="Q64" s="6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</row>
    <row r="65" spans="1:73" ht="15" customHeight="1" x14ac:dyDescent="0.25">
      <c r="A65" s="14">
        <v>64</v>
      </c>
      <c r="B65" s="2" t="s">
        <v>144</v>
      </c>
      <c r="C65" s="10" t="s">
        <v>32</v>
      </c>
      <c r="D65" s="2" t="s">
        <v>200</v>
      </c>
      <c r="E65" s="2" t="s">
        <v>202</v>
      </c>
      <c r="F65" s="2" t="s">
        <v>77</v>
      </c>
      <c r="G65" s="2" t="s">
        <v>201</v>
      </c>
      <c r="H65" s="2" t="s">
        <v>200</v>
      </c>
      <c r="I65" s="2" t="s">
        <v>39</v>
      </c>
      <c r="J65" s="2">
        <v>1</v>
      </c>
      <c r="K65" s="1">
        <v>1.06</v>
      </c>
      <c r="L65" s="2">
        <v>1</v>
      </c>
      <c r="M65" s="1">
        <f t="shared" ref="M65:M71" si="6">(L65/J65)*K65</f>
        <v>1.06</v>
      </c>
      <c r="N65" s="1">
        <f t="shared" ref="N65:N69" si="7">M65*5</f>
        <v>5.3000000000000007</v>
      </c>
      <c r="O65" s="1">
        <f t="shared" si="5"/>
        <v>53</v>
      </c>
      <c r="P65" s="6"/>
      <c r="Q65" s="6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</row>
    <row r="66" spans="1:73" ht="15" customHeight="1" x14ac:dyDescent="0.25">
      <c r="A66" s="14">
        <v>65</v>
      </c>
      <c r="B66" s="2" t="s">
        <v>144</v>
      </c>
      <c r="C66" s="10" t="s">
        <v>32</v>
      </c>
      <c r="D66" s="2" t="s">
        <v>204</v>
      </c>
      <c r="E66" s="2" t="s">
        <v>203</v>
      </c>
      <c r="F66" s="2" t="s">
        <v>77</v>
      </c>
      <c r="G66" s="2" t="s">
        <v>201</v>
      </c>
      <c r="H66" s="2" t="s">
        <v>204</v>
      </c>
      <c r="I66" s="2" t="s">
        <v>39</v>
      </c>
      <c r="J66" s="2">
        <v>1</v>
      </c>
      <c r="K66" s="1">
        <v>1.56</v>
      </c>
      <c r="L66" s="2">
        <v>1</v>
      </c>
      <c r="M66" s="1">
        <f t="shared" si="6"/>
        <v>1.56</v>
      </c>
      <c r="N66" s="1">
        <f t="shared" si="7"/>
        <v>7.8000000000000007</v>
      </c>
      <c r="O66" s="1">
        <f t="shared" si="5"/>
        <v>78</v>
      </c>
      <c r="P66" s="6"/>
      <c r="Q66" s="6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</row>
    <row r="67" spans="1:73" ht="15" customHeight="1" x14ac:dyDescent="0.25">
      <c r="A67" s="14">
        <v>66</v>
      </c>
      <c r="B67" s="2" t="s">
        <v>144</v>
      </c>
      <c r="C67" s="12" t="s">
        <v>8</v>
      </c>
      <c r="D67" s="2" t="s">
        <v>75</v>
      </c>
      <c r="E67" s="2" t="s">
        <v>76</v>
      </c>
      <c r="F67" s="2" t="s">
        <v>77</v>
      </c>
      <c r="G67" s="2" t="s">
        <v>78</v>
      </c>
      <c r="H67" s="1" t="s">
        <v>79</v>
      </c>
      <c r="I67" s="2" t="s">
        <v>46</v>
      </c>
      <c r="J67" s="2">
        <v>1</v>
      </c>
      <c r="K67" s="1">
        <v>22.76</v>
      </c>
      <c r="L67" s="2">
        <v>0.5</v>
      </c>
      <c r="M67" s="1">
        <f t="shared" si="6"/>
        <v>11.38</v>
      </c>
      <c r="N67" s="1">
        <f t="shared" si="7"/>
        <v>56.900000000000006</v>
      </c>
      <c r="O67" s="1">
        <f t="shared" si="5"/>
        <v>569</v>
      </c>
      <c r="P67" s="6"/>
      <c r="Q67" s="6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</row>
    <row r="68" spans="1:73" ht="15" customHeight="1" x14ac:dyDescent="0.25">
      <c r="A68" s="14">
        <v>67</v>
      </c>
      <c r="B68" s="2" t="s">
        <v>144</v>
      </c>
      <c r="C68" s="10" t="s">
        <v>32</v>
      </c>
      <c r="D68" s="2" t="s">
        <v>189</v>
      </c>
      <c r="E68" s="2" t="s">
        <v>85</v>
      </c>
      <c r="F68" s="2" t="s">
        <v>77</v>
      </c>
      <c r="G68" s="2" t="s">
        <v>201</v>
      </c>
      <c r="H68" s="2" t="s">
        <v>86</v>
      </c>
      <c r="I68" s="2" t="s">
        <v>46</v>
      </c>
      <c r="J68" s="2">
        <v>1</v>
      </c>
      <c r="K68" s="1">
        <v>35.979999999999997</v>
      </c>
      <c r="L68" s="2">
        <v>1</v>
      </c>
      <c r="M68" s="1">
        <f t="shared" si="6"/>
        <v>35.979999999999997</v>
      </c>
      <c r="N68" s="1">
        <f t="shared" si="7"/>
        <v>179.89999999999998</v>
      </c>
      <c r="O68" s="1">
        <f t="shared" si="5"/>
        <v>1798.9999999999998</v>
      </c>
      <c r="P68" s="6"/>
      <c r="Q68" s="6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</row>
    <row r="69" spans="1:73" x14ac:dyDescent="0.25">
      <c r="A69" s="14">
        <v>68</v>
      </c>
      <c r="B69" s="2" t="s">
        <v>144</v>
      </c>
      <c r="C69" s="10" t="s">
        <v>32</v>
      </c>
      <c r="D69" s="11" t="s">
        <v>199</v>
      </c>
      <c r="E69" s="2" t="s">
        <v>87</v>
      </c>
      <c r="F69" s="2" t="s">
        <v>77</v>
      </c>
      <c r="G69" s="2" t="s">
        <v>201</v>
      </c>
      <c r="H69" s="2" t="s">
        <v>86</v>
      </c>
      <c r="I69" s="2" t="s">
        <v>46</v>
      </c>
      <c r="J69" s="2">
        <v>1</v>
      </c>
      <c r="K69" s="1">
        <v>25.98</v>
      </c>
      <c r="L69" s="2">
        <v>1</v>
      </c>
      <c r="M69" s="1">
        <f t="shared" si="6"/>
        <v>25.98</v>
      </c>
      <c r="N69" s="1">
        <f t="shared" si="7"/>
        <v>129.9</v>
      </c>
      <c r="O69" s="1">
        <f t="shared" si="5"/>
        <v>1299</v>
      </c>
      <c r="P69" s="6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</row>
    <row r="70" spans="1:73" x14ac:dyDescent="0.25">
      <c r="A70" s="14">
        <v>69</v>
      </c>
      <c r="B70" s="2" t="s">
        <v>144</v>
      </c>
      <c r="C70" s="12" t="s">
        <v>8</v>
      </c>
      <c r="D70" s="11" t="s">
        <v>215</v>
      </c>
      <c r="E70" s="2" t="s">
        <v>213</v>
      </c>
      <c r="F70" s="2" t="s">
        <v>211</v>
      </c>
      <c r="G70" s="2" t="s">
        <v>219</v>
      </c>
      <c r="H70" s="2" t="s">
        <v>214</v>
      </c>
      <c r="I70" s="2" t="s">
        <v>46</v>
      </c>
      <c r="J70" s="2">
        <v>1</v>
      </c>
      <c r="K70" s="1">
        <v>13.58</v>
      </c>
      <c r="L70" s="2">
        <v>1</v>
      </c>
      <c r="M70" s="1">
        <f t="shared" si="6"/>
        <v>13.58</v>
      </c>
      <c r="N70" s="1">
        <f>M70</f>
        <v>13.58</v>
      </c>
      <c r="O70" s="1">
        <f>M70</f>
        <v>13.58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</row>
    <row r="71" spans="1:73" x14ac:dyDescent="0.25">
      <c r="A71" s="14">
        <v>70</v>
      </c>
      <c r="B71" s="2" t="s">
        <v>144</v>
      </c>
      <c r="C71" s="12" t="s">
        <v>8</v>
      </c>
      <c r="D71" s="11" t="s">
        <v>217</v>
      </c>
      <c r="E71" s="2" t="s">
        <v>216</v>
      </c>
      <c r="F71" s="2" t="s">
        <v>211</v>
      </c>
      <c r="G71" s="15"/>
      <c r="H71" s="2" t="s">
        <v>218</v>
      </c>
      <c r="I71" s="2" t="s">
        <v>46</v>
      </c>
      <c r="J71" s="2">
        <v>1</v>
      </c>
      <c r="K71" s="1">
        <v>5.99</v>
      </c>
      <c r="L71" s="2">
        <v>1</v>
      </c>
      <c r="M71" s="1">
        <f t="shared" si="6"/>
        <v>5.99</v>
      </c>
      <c r="N71" s="1">
        <f>M71</f>
        <v>5.99</v>
      </c>
      <c r="O71" s="1">
        <f>M71</f>
        <v>5.99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</row>
    <row r="72" spans="1:73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13" t="s">
        <v>157</v>
      </c>
      <c r="L72" s="9"/>
      <c r="M72" s="13" t="s">
        <v>156</v>
      </c>
      <c r="N72" s="13" t="s">
        <v>197</v>
      </c>
      <c r="O72" s="13" t="s">
        <v>198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</row>
    <row r="73" spans="1:73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4">
        <f>SUM(K2:K69)</f>
        <v>929.17000000000007</v>
      </c>
      <c r="L73" s="3"/>
      <c r="M73" s="4">
        <f>SUM(M2:M69)</f>
        <v>785.54151666666621</v>
      </c>
      <c r="N73" s="4">
        <f>SUM(N2:N69)</f>
        <v>3927.7075833333333</v>
      </c>
      <c r="O73" s="4">
        <f>SUM(O2:O69)</f>
        <v>39277.075833333336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</row>
    <row r="74" spans="1:73" x14ac:dyDescent="0.25">
      <c r="A74" s="5"/>
      <c r="B74" s="5"/>
      <c r="C74" s="5"/>
      <c r="D74" s="5"/>
      <c r="E74" s="5"/>
      <c r="F74" s="5" t="s">
        <v>212</v>
      </c>
      <c r="G74" s="5"/>
      <c r="H74" s="5"/>
      <c r="I74" s="5"/>
      <c r="J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</row>
    <row r="75" spans="1:7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</row>
    <row r="76" spans="1:7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</row>
    <row r="77" spans="1:7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</row>
    <row r="78" spans="1:7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</row>
    <row r="79" spans="1:7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</row>
    <row r="80" spans="1:7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</row>
    <row r="81" spans="1:7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</row>
    <row r="82" spans="1:7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</row>
    <row r="83" spans="1:7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</row>
    <row r="84" spans="1:7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</row>
    <row r="85" spans="1:7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</row>
    <row r="86" spans="1:7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</row>
    <row r="87" spans="1:7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</row>
    <row r="88" spans="1:7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</row>
    <row r="89" spans="1:7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</row>
    <row r="90" spans="1:7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</row>
    <row r="91" spans="1:7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</row>
    <row r="92" spans="1:7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</row>
    <row r="93" spans="1:7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</row>
    <row r="94" spans="1:7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</row>
    <row r="95" spans="1:7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</row>
    <row r="96" spans="1:7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</row>
    <row r="97" spans="1:7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</row>
    <row r="98" spans="1:7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</row>
    <row r="99" spans="1:7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</row>
    <row r="100" spans="1:7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</row>
    <row r="101" spans="1:7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</row>
    <row r="102" spans="1:7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</row>
    <row r="103" spans="1:7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spans="1:7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</row>
    <row r="105" spans="1:7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</row>
    <row r="106" spans="1:7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</row>
    <row r="107" spans="1:7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</row>
    <row r="108" spans="1:7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</row>
    <row r="109" spans="1:7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</row>
    <row r="110" spans="1:7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</row>
    <row r="111" spans="1:7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</row>
    <row r="112" spans="1:7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</row>
    <row r="113" spans="1:7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</row>
    <row r="114" spans="1:7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</row>
    <row r="115" spans="1:7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</row>
    <row r="116" spans="1:7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</row>
    <row r="117" spans="1:7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</row>
    <row r="118" spans="1:7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</row>
    <row r="119" spans="1:7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</row>
    <row r="120" spans="1:7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</row>
    <row r="121" spans="1:7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</row>
    <row r="122" spans="1:7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</row>
    <row r="123" spans="1:7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</row>
    <row r="124" spans="1:7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</row>
    <row r="125" spans="1:7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</row>
    <row r="126" spans="1:7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</row>
    <row r="127" spans="1:7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</row>
    <row r="128" spans="1:7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</row>
    <row r="129" spans="1:7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</row>
    <row r="130" spans="1:7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</row>
    <row r="131" spans="1:7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</row>
    <row r="132" spans="1:7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</row>
    <row r="133" spans="1:7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</row>
    <row r="134" spans="1:7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</row>
    <row r="135" spans="1:7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</row>
    <row r="136" spans="1:7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</row>
    <row r="137" spans="1:7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</row>
    <row r="138" spans="1:7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</row>
    <row r="139" spans="1:7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</row>
    <row r="140" spans="1:7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</row>
    <row r="141" spans="1:7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</row>
    <row r="142" spans="1:7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</row>
    <row r="143" spans="1:7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</row>
    <row r="144" spans="1:7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</row>
    <row r="145" spans="1:7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</row>
    <row r="146" spans="1:7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</row>
    <row r="147" spans="1:7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</row>
    <row r="148" spans="1:7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</row>
    <row r="149" spans="1:7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</row>
    <row r="150" spans="1:7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spans="1:7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spans="1:7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</row>
    <row r="153" spans="1:7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spans="1:7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</row>
    <row r="155" spans="1:7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</row>
    <row r="156" spans="1:7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</row>
    <row r="157" spans="1:7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</row>
    <row r="158" spans="1:7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</row>
    <row r="159" spans="1:7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</row>
    <row r="160" spans="1:7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</row>
    <row r="161" spans="1:7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</row>
    <row r="162" spans="1:7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</row>
    <row r="163" spans="1:7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</row>
    <row r="164" spans="1:7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</row>
    <row r="165" spans="1:7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</row>
    <row r="166" spans="1:7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</row>
    <row r="167" spans="1:7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</row>
    <row r="168" spans="1:7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</row>
    <row r="169" spans="1:7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</row>
    <row r="170" spans="1:7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</row>
    <row r="171" spans="1:7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</row>
    <row r="172" spans="1:7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</row>
    <row r="173" spans="1:7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</row>
    <row r="174" spans="1:7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</row>
    <row r="175" spans="1:7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</row>
    <row r="176" spans="1:7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</row>
    <row r="177" spans="1:7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</row>
    <row r="178" spans="1:7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</row>
    <row r="179" spans="1:7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</row>
    <row r="180" spans="1:7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</row>
    <row r="181" spans="1:7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</row>
    <row r="182" spans="1:7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</row>
    <row r="183" spans="1:7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</row>
    <row r="184" spans="1:7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</row>
    <row r="185" spans="1:7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</row>
    <row r="186" spans="1:7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</row>
    <row r="187" spans="1:7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</row>
    <row r="188" spans="1:7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</row>
    <row r="189" spans="1:7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</row>
    <row r="190" spans="1:7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</row>
    <row r="191" spans="1:7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</row>
    <row r="192" spans="1:7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</row>
    <row r="193" spans="1:7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</row>
    <row r="194" spans="1:7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</row>
    <row r="195" spans="1:7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</row>
    <row r="196" spans="1:7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</row>
    <row r="197" spans="1:7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</row>
    <row r="198" spans="1:7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</row>
    <row r="199" spans="1:7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</row>
    <row r="200" spans="1:7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</row>
    <row r="201" spans="1:7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</row>
    <row r="202" spans="1:7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</row>
    <row r="203" spans="1:7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</row>
    <row r="204" spans="1:7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</row>
    <row r="205" spans="1:7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</row>
    <row r="206" spans="1:7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</row>
    <row r="207" spans="1:7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</row>
    <row r="208" spans="1:7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</row>
    <row r="209" spans="1:7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</row>
    <row r="210" spans="1:7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</row>
    <row r="211" spans="1:7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</row>
    <row r="212" spans="1:7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</row>
    <row r="213" spans="1:7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</row>
    <row r="214" spans="1:7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</row>
    <row r="215" spans="1:7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</row>
    <row r="216" spans="1:7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</row>
    <row r="217" spans="1:7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</row>
    <row r="218" spans="1:7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</row>
    <row r="219" spans="1:7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</row>
    <row r="220" spans="1:7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</row>
    <row r="221" spans="1:7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</row>
    <row r="222" spans="1:7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</row>
    <row r="223" spans="1:7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</row>
    <row r="224" spans="1:7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</row>
    <row r="225" spans="1:7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</row>
    <row r="226" spans="1:7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</row>
    <row r="227" spans="1:7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</row>
    <row r="228" spans="1:7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</row>
    <row r="229" spans="1:7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</row>
    <row r="230" spans="1:7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</row>
    <row r="231" spans="1:7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</row>
    <row r="232" spans="1:7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</row>
    <row r="233" spans="1:7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</row>
    <row r="234" spans="1:7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</row>
    <row r="235" spans="1:7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</row>
    <row r="236" spans="1:7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</row>
    <row r="237" spans="1:7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</row>
    <row r="238" spans="1:7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</row>
    <row r="239" spans="1:7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</row>
    <row r="240" spans="1:7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</row>
    <row r="241" spans="1:7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</row>
    <row r="242" spans="1:7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</row>
    <row r="243" spans="1:7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</row>
    <row r="244" spans="1:7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</row>
    <row r="245" spans="1:7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</row>
    <row r="246" spans="1:7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</row>
    <row r="247" spans="1:7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</row>
    <row r="248" spans="1:7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</row>
    <row r="249" spans="1:7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</row>
    <row r="250" spans="1:7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</row>
    <row r="251" spans="1:7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</row>
    <row r="252" spans="1:7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</row>
    <row r="253" spans="1:7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</row>
    <row r="254" spans="1:7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</row>
    <row r="255" spans="1:7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</row>
    <row r="256" spans="1:7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</row>
    <row r="257" spans="1:7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</row>
    <row r="258" spans="1:7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</row>
    <row r="259" spans="1:7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</row>
    <row r="260" spans="1:7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</row>
    <row r="261" spans="1:7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</row>
    <row r="262" spans="1:7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</row>
    <row r="263" spans="1:7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</row>
    <row r="264" spans="1:7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</row>
    <row r="265" spans="1:7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</row>
    <row r="266" spans="1:7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</row>
    <row r="267" spans="1:7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</row>
    <row r="268" spans="1:7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</row>
    <row r="269" spans="1:7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</row>
    <row r="270" spans="1:7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</row>
    <row r="271" spans="1:7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</row>
    <row r="272" spans="1:7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</row>
    <row r="273" spans="1:7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</row>
    <row r="274" spans="1:7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</row>
    <row r="275" spans="1:7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</row>
    <row r="276" spans="1:7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</row>
    <row r="277" spans="1:7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</row>
    <row r="278" spans="1:7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</row>
    <row r="279" spans="1:7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</row>
    <row r="280" spans="1:7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</row>
    <row r="281" spans="1:7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</row>
    <row r="282" spans="1:7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</row>
    <row r="283" spans="1:7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</row>
    <row r="284" spans="1:7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</row>
    <row r="285" spans="1:7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</row>
    <row r="286" spans="1:7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</row>
    <row r="287" spans="1:7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</row>
    <row r="288" spans="1:7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</row>
    <row r="289" spans="1:7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</row>
    <row r="290" spans="1:7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</row>
    <row r="291" spans="1:7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</row>
    <row r="292" spans="1:7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</row>
    <row r="293" spans="1:7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</row>
    <row r="294" spans="1:7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</row>
    <row r="295" spans="1:7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</row>
    <row r="296" spans="1:7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</row>
    <row r="297" spans="1:7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</row>
    <row r="298" spans="1:7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</row>
    <row r="299" spans="1:7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</row>
    <row r="300" spans="1:7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</row>
    <row r="301" spans="1:7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</row>
    <row r="302" spans="1:7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</row>
    <row r="303" spans="1:7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</row>
    <row r="304" spans="1:7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</row>
    <row r="305" spans="1:7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</row>
    <row r="306" spans="1:7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</row>
    <row r="307" spans="1:7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</row>
    <row r="308" spans="1:7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</row>
    <row r="309" spans="1:7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</row>
    <row r="310" spans="1:7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</row>
    <row r="311" spans="1:7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</row>
    <row r="312" spans="1:7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</row>
    <row r="313" spans="1:7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</row>
    <row r="314" spans="1:7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</row>
    <row r="315" spans="1:7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</row>
    <row r="316" spans="1:7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</row>
    <row r="317" spans="1:7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</row>
    <row r="318" spans="1:7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</row>
    <row r="319" spans="1:7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</row>
    <row r="320" spans="1:7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</row>
    <row r="321" spans="1:7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</row>
    <row r="322" spans="1:7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</row>
    <row r="323" spans="1:7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</row>
    <row r="324" spans="1:7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</row>
    <row r="325" spans="1:7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</row>
    <row r="326" spans="1:7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</row>
    <row r="327" spans="1:7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</row>
    <row r="328" spans="1:7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</row>
    <row r="329" spans="1:7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</row>
    <row r="330" spans="1:7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</row>
    <row r="331" spans="1:7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</row>
    <row r="332" spans="1:7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</row>
    <row r="333" spans="1:7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</row>
    <row r="334" spans="1:7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</row>
    <row r="335" spans="1:7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</row>
    <row r="336" spans="1:7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</row>
    <row r="337" spans="1:7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</row>
    <row r="338" spans="1:7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</row>
    <row r="339" spans="1:7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</row>
    <row r="340" spans="1:7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</row>
    <row r="341" spans="1:7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</row>
    <row r="342" spans="1:7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</row>
    <row r="343" spans="1:7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</row>
    <row r="344" spans="1:7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</row>
    <row r="345" spans="1:7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</row>
    <row r="346" spans="1:7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</row>
    <row r="347" spans="1:7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</row>
    <row r="348" spans="1:7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</row>
    <row r="349" spans="1:7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</row>
    <row r="350" spans="1:7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</row>
    <row r="351" spans="1:7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</row>
    <row r="352" spans="1:7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</row>
    <row r="353" spans="1:7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</row>
    <row r="354" spans="1:7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</row>
    <row r="355" spans="1:7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</row>
    <row r="356" spans="1:7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</row>
    <row r="357" spans="1:7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</row>
    <row r="358" spans="1:7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</row>
    <row r="359" spans="1:7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</row>
    <row r="360" spans="1:7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</row>
    <row r="361" spans="1:7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</row>
    <row r="362" spans="1:7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</row>
    <row r="363" spans="1:7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</row>
    <row r="364" spans="1:7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</row>
    <row r="365" spans="1:7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</row>
    <row r="366" spans="1:7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</row>
    <row r="367" spans="1:7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</row>
    <row r="368" spans="1:7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</row>
    <row r="369" spans="1:7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</row>
    <row r="370" spans="1:7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</row>
    <row r="371" spans="1:7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</row>
    <row r="372" spans="1:7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</row>
    <row r="373" spans="1:7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</row>
    <row r="374" spans="1:7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</row>
    <row r="375" spans="1:7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</row>
    <row r="376" spans="1:7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</row>
    <row r="377" spans="1:7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</row>
    <row r="378" spans="1:7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</row>
    <row r="379" spans="1:7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</row>
    <row r="380" spans="1:7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</row>
    <row r="381" spans="1:7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</row>
    <row r="382" spans="1:7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</row>
    <row r="383" spans="1:7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</row>
    <row r="384" spans="1:7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</row>
    <row r="385" spans="1:7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</row>
    <row r="386" spans="1:7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</row>
    <row r="387" spans="1:7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</row>
    <row r="388" spans="1:7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</row>
    <row r="389" spans="1:7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</row>
    <row r="390" spans="1:7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</row>
    <row r="391" spans="1:7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</row>
    <row r="392" spans="1:7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</row>
    <row r="393" spans="1:7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</row>
    <row r="394" spans="1:7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</row>
    <row r="395" spans="1:7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</row>
    <row r="396" spans="1:7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</row>
    <row r="397" spans="1:7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</row>
    <row r="398" spans="1:7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</row>
    <row r="399" spans="1:7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</row>
    <row r="400" spans="1:7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</row>
    <row r="401" spans="1:7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</row>
    <row r="402" spans="1:7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</row>
    <row r="403" spans="1:7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</row>
    <row r="404" spans="1:7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</row>
    <row r="405" spans="1:7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</row>
    <row r="406" spans="1:7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</row>
    <row r="407" spans="1:7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</row>
    <row r="408" spans="1:7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</row>
    <row r="409" spans="1:7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</row>
    <row r="410" spans="1:7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</row>
    <row r="411" spans="1:7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</row>
    <row r="412" spans="1:7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</row>
    <row r="413" spans="1:7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</row>
    <row r="414" spans="1:7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</row>
    <row r="415" spans="1:7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</row>
    <row r="416" spans="1:7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</row>
    <row r="417" spans="1:7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</row>
    <row r="418" spans="1:7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</row>
    <row r="419" spans="1:7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</row>
    <row r="420" spans="1:7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</row>
    <row r="421" spans="1:7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</row>
    <row r="422" spans="1:7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</row>
    <row r="423" spans="1:7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</row>
    <row r="424" spans="1:7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</row>
    <row r="425" spans="1:7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</row>
    <row r="426" spans="1:7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</row>
    <row r="427" spans="1:73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</row>
    <row r="428" spans="1:73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</row>
    <row r="429" spans="1:73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</row>
    <row r="430" spans="1:73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</row>
    <row r="431" spans="1:73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</row>
    <row r="432" spans="1:73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</row>
    <row r="433" spans="1:73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</row>
    <row r="434" spans="1:73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</row>
    <row r="435" spans="1:73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</row>
    <row r="436" spans="1:73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</row>
    <row r="437" spans="1:73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</row>
    <row r="438" spans="1:73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</row>
    <row r="439" spans="1:73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</row>
    <row r="440" spans="1:73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</row>
    <row r="441" spans="1:73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</row>
    <row r="442" spans="1:73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</row>
    <row r="443" spans="1:73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</row>
    <row r="444" spans="1:73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</row>
    <row r="445" spans="1:73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</row>
    <row r="446" spans="1:73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</row>
    <row r="447" spans="1:73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</row>
    <row r="448" spans="1:73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</row>
    <row r="449" spans="1:73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</row>
    <row r="450" spans="1:73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</row>
    <row r="451" spans="1:73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</row>
    <row r="452" spans="1:73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</row>
    <row r="453" spans="1:73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</row>
    <row r="454" spans="1:73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</row>
    <row r="455" spans="1:73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</row>
    <row r="456" spans="1:73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</row>
    <row r="457" spans="1:73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</row>
    <row r="458" spans="1:73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</row>
    <row r="459" spans="1:73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</row>
    <row r="460" spans="1:73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</row>
    <row r="461" spans="1:73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</row>
    <row r="462" spans="1:73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</row>
    <row r="463" spans="1:73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</row>
    <row r="464" spans="1:73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</row>
    <row r="465" spans="1:73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</row>
    <row r="466" spans="1:73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</row>
    <row r="467" spans="1:73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</row>
    <row r="468" spans="1:73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</row>
    <row r="469" spans="1:73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</row>
    <row r="470" spans="1:73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</row>
    <row r="471" spans="1:73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</row>
    <row r="472" spans="1:73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</row>
    <row r="473" spans="1:73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</row>
    <row r="474" spans="1:73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</row>
    <row r="475" spans="1:73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</row>
    <row r="476" spans="1:73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</row>
    <row r="477" spans="1:73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</row>
    <row r="478" spans="1:73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</row>
    <row r="479" spans="1:73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</row>
    <row r="480" spans="1:73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</row>
    <row r="481" spans="1:73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</row>
    <row r="482" spans="1:73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</row>
    <row r="483" spans="1:73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</row>
    <row r="484" spans="1:73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</row>
    <row r="485" spans="1:73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</row>
    <row r="486" spans="1:73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</row>
    <row r="487" spans="1:73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</row>
    <row r="488" spans="1:73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</row>
    <row r="489" spans="1:73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</row>
    <row r="490" spans="1:73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</row>
    <row r="491" spans="1:73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</row>
    <row r="492" spans="1:73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</row>
    <row r="493" spans="1:73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</row>
    <row r="494" spans="1:73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</row>
    <row r="495" spans="1:73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</row>
    <row r="496" spans="1:73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</row>
    <row r="497" spans="1:73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</row>
    <row r="498" spans="1:73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</row>
    <row r="499" spans="1:73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</row>
    <row r="500" spans="1:73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</row>
    <row r="501" spans="1:73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</row>
    <row r="502" spans="1:73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</row>
    <row r="503" spans="1:73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</row>
    <row r="504" spans="1:73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</row>
    <row r="505" spans="1:73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</row>
    <row r="506" spans="1:73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</row>
    <row r="507" spans="1:73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</row>
    <row r="508" spans="1:73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</row>
    <row r="509" spans="1:73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</row>
    <row r="510" spans="1:73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</row>
    <row r="511" spans="1:73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</row>
    <row r="512" spans="1:73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</row>
    <row r="513" spans="1:73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</row>
    <row r="514" spans="1:73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</row>
    <row r="515" spans="1:73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</row>
    <row r="516" spans="1:73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</row>
    <row r="517" spans="1:73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</row>
    <row r="518" spans="1:73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</row>
    <row r="519" spans="1:73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</row>
    <row r="520" spans="1:73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</row>
    <row r="521" spans="1:73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</row>
    <row r="522" spans="1:73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</row>
    <row r="523" spans="1:73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</row>
    <row r="524" spans="1:73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</row>
    <row r="525" spans="1:73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</row>
    <row r="526" spans="1:73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</row>
    <row r="527" spans="1:73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</row>
    <row r="528" spans="1:73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</row>
    <row r="529" spans="1:73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</row>
    <row r="530" spans="1:73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</row>
    <row r="531" spans="1:73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</row>
    <row r="532" spans="1:73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</row>
    <row r="533" spans="1:73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</row>
    <row r="534" spans="1:73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</row>
    <row r="535" spans="1:73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</row>
    <row r="536" spans="1:73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</row>
    <row r="537" spans="1:73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</row>
    <row r="538" spans="1:73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</row>
    <row r="539" spans="1:73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</row>
    <row r="540" spans="1:73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</row>
    <row r="541" spans="1:73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</row>
    <row r="542" spans="1:73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</row>
    <row r="543" spans="1:73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</row>
    <row r="544" spans="1:73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</row>
    <row r="545" spans="1:73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</row>
    <row r="546" spans="1:73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</row>
    <row r="547" spans="1:73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</row>
    <row r="548" spans="1:73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</row>
    <row r="549" spans="1:73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</row>
    <row r="550" spans="1:73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</row>
    <row r="551" spans="1:73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</row>
    <row r="552" spans="1:73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</row>
    <row r="553" spans="1:73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</row>
    <row r="554" spans="1:73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</row>
    <row r="555" spans="1:73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</row>
    <row r="556" spans="1:73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</row>
    <row r="557" spans="1:73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</row>
    <row r="558" spans="1:73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</row>
    <row r="559" spans="1:73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</row>
    <row r="560" spans="1:73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</row>
    <row r="561" spans="1:73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</row>
    <row r="562" spans="1:73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</row>
    <row r="563" spans="1:73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</row>
    <row r="564" spans="1:73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</row>
    <row r="565" spans="1:73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</row>
    <row r="566" spans="1:73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</row>
    <row r="567" spans="1:73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</row>
    <row r="568" spans="1:73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</row>
    <row r="569" spans="1:73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</row>
    <row r="570" spans="1:73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</row>
    <row r="571" spans="1:73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</row>
    <row r="572" spans="1:73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</row>
    <row r="573" spans="1:73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</row>
    <row r="574" spans="1:73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</row>
    <row r="575" spans="1:73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</row>
    <row r="576" spans="1:73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</row>
    <row r="577" spans="1:73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</row>
    <row r="578" spans="1:73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</row>
    <row r="579" spans="1:73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</row>
    <row r="580" spans="1:73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</row>
    <row r="581" spans="1:73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</row>
    <row r="582" spans="1:73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</row>
    <row r="583" spans="1:73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</row>
    <row r="584" spans="1:73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</row>
    <row r="585" spans="1:73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</row>
    <row r="586" spans="1:73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</row>
    <row r="587" spans="1:73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</row>
    <row r="588" spans="1:73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</row>
    <row r="589" spans="1:73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</row>
    <row r="590" spans="1:73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</row>
    <row r="591" spans="1:73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</row>
    <row r="592" spans="1:73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</row>
    <row r="593" spans="1:73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</row>
    <row r="594" spans="1:73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</row>
    <row r="595" spans="1:73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</row>
    <row r="596" spans="1:73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</row>
    <row r="597" spans="1:73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</row>
    <row r="598" spans="1:73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</row>
    <row r="599" spans="1:73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</row>
    <row r="600" spans="1:73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</row>
    <row r="601" spans="1:73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</row>
    <row r="602" spans="1:73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</row>
    <row r="603" spans="1:73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</row>
    <row r="604" spans="1:73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</row>
    <row r="605" spans="1:73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</row>
    <row r="606" spans="1:73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</row>
    <row r="607" spans="1:73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</row>
    <row r="608" spans="1:73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</row>
    <row r="609" spans="1:73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</row>
    <row r="610" spans="1:73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</row>
    <row r="611" spans="1:73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</row>
    <row r="612" spans="1:73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</row>
    <row r="613" spans="1:73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</row>
    <row r="614" spans="1:73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</row>
    <row r="615" spans="1:73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</row>
    <row r="616" spans="1:73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</row>
    <row r="617" spans="1:73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</row>
    <row r="618" spans="1:73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</row>
    <row r="619" spans="1:73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</row>
    <row r="620" spans="1:73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</row>
    <row r="621" spans="1:73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</row>
    <row r="622" spans="1:73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</row>
    <row r="623" spans="1:73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</row>
    <row r="624" spans="1:73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</row>
    <row r="625" spans="1:73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</row>
    <row r="626" spans="1:73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</row>
    <row r="627" spans="1:73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</row>
    <row r="628" spans="1:73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</row>
    <row r="629" spans="1:73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</row>
    <row r="630" spans="1:73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</row>
    <row r="631" spans="1:73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</row>
    <row r="632" spans="1:73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</row>
    <row r="633" spans="1:73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</row>
    <row r="634" spans="1:73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</row>
    <row r="635" spans="1:73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</row>
    <row r="636" spans="1:73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</row>
    <row r="637" spans="1:73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</row>
    <row r="638" spans="1:73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</row>
    <row r="639" spans="1:73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</row>
    <row r="640" spans="1:73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</row>
    <row r="641" spans="1:73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</row>
    <row r="642" spans="1:73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</row>
    <row r="643" spans="1:73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</row>
    <row r="644" spans="1:73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</row>
    <row r="645" spans="1:73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</row>
    <row r="646" spans="1:73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</row>
    <row r="647" spans="1:73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</row>
    <row r="648" spans="1:73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</row>
    <row r="649" spans="1:73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</row>
    <row r="650" spans="1:73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</row>
    <row r="651" spans="1:73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</row>
    <row r="652" spans="1:73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</row>
    <row r="653" spans="1:73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</row>
    <row r="654" spans="1:73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</row>
    <row r="655" spans="1:73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</row>
    <row r="656" spans="1:73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</row>
    <row r="657" spans="1:73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</row>
    <row r="658" spans="1:73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</row>
    <row r="659" spans="1:73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</row>
    <row r="660" spans="1:73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</row>
    <row r="661" spans="1:73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</row>
    <row r="662" spans="1:73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</row>
    <row r="663" spans="1:73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</row>
    <row r="664" spans="1:73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</row>
    <row r="665" spans="1:73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</row>
    <row r="666" spans="1:73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</row>
    <row r="667" spans="1:73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</row>
    <row r="668" spans="1:73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</row>
    <row r="669" spans="1:73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</row>
    <row r="670" spans="1:73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</row>
    <row r="671" spans="1:73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</row>
    <row r="672" spans="1:73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</row>
    <row r="673" spans="1:73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</row>
    <row r="674" spans="1:73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</row>
    <row r="675" spans="1:73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</row>
    <row r="676" spans="1:73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</row>
    <row r="677" spans="1:73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</row>
    <row r="678" spans="1:73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</row>
    <row r="679" spans="1:73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</row>
    <row r="680" spans="1:73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</row>
    <row r="681" spans="1:73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</row>
    <row r="682" spans="1:73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</row>
    <row r="683" spans="1:73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</row>
    <row r="684" spans="1:73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</row>
    <row r="685" spans="1:73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</row>
    <row r="686" spans="1:73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</row>
    <row r="687" spans="1:73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</row>
    <row r="688" spans="1:73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</row>
    <row r="689" spans="1:73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</row>
    <row r="690" spans="1:73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</row>
    <row r="691" spans="1:73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</row>
    <row r="692" spans="1:73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</row>
    <row r="693" spans="1:73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</row>
    <row r="694" spans="1:73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</row>
    <row r="695" spans="1:73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</row>
    <row r="696" spans="1:73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</row>
    <row r="697" spans="1:73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</row>
    <row r="698" spans="1:73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</row>
    <row r="699" spans="1:73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</row>
    <row r="700" spans="1:73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</row>
    <row r="701" spans="1:73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</row>
    <row r="702" spans="1:73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</row>
    <row r="703" spans="1:73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</row>
    <row r="704" spans="1:73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</row>
    <row r="705" spans="1:73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</row>
    <row r="706" spans="1:73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</row>
    <row r="707" spans="1:73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</row>
    <row r="708" spans="1:73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</row>
    <row r="709" spans="1:73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</row>
    <row r="710" spans="1:73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</row>
    <row r="711" spans="1:73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</row>
    <row r="712" spans="1:73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</row>
    <row r="713" spans="1:73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</row>
    <row r="714" spans="1:73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</row>
    <row r="715" spans="1:73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</row>
    <row r="716" spans="1:73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</row>
    <row r="717" spans="1:73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</row>
    <row r="718" spans="1:73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</row>
    <row r="719" spans="1:73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</row>
    <row r="720" spans="1:73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</row>
    <row r="721" spans="1:73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</row>
    <row r="722" spans="1:73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</row>
    <row r="723" spans="1:73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</row>
    <row r="724" spans="1:73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</row>
    <row r="725" spans="1:73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</row>
    <row r="726" spans="1:73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</row>
    <row r="727" spans="1:73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</row>
    <row r="728" spans="1:73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</row>
    <row r="729" spans="1:73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</row>
    <row r="730" spans="1:73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</row>
    <row r="731" spans="1:73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</row>
    <row r="732" spans="1:73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</row>
    <row r="733" spans="1:73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</row>
    <row r="734" spans="1:73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</row>
    <row r="735" spans="1:73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</row>
    <row r="736" spans="1:73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</row>
    <row r="737" spans="1:73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</row>
    <row r="738" spans="1:73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</row>
    <row r="739" spans="1:73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</row>
    <row r="740" spans="1:73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</row>
    <row r="741" spans="1:73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</row>
    <row r="742" spans="1:73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</row>
    <row r="743" spans="1:73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</row>
    <row r="744" spans="1:73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</row>
    <row r="745" spans="1:73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</row>
    <row r="746" spans="1:73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</row>
    <row r="747" spans="1:73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</row>
    <row r="748" spans="1:73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</row>
    <row r="749" spans="1:73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</row>
    <row r="750" spans="1:73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</row>
    <row r="751" spans="1:73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</row>
    <row r="752" spans="1:73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</row>
    <row r="753" spans="1:73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</row>
    <row r="754" spans="1:73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</row>
    <row r="755" spans="1:73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</row>
    <row r="756" spans="1:73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</row>
    <row r="757" spans="1:73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</row>
    <row r="758" spans="1:73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</row>
    <row r="759" spans="1:73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</row>
    <row r="760" spans="1:73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</row>
    <row r="761" spans="1:73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</row>
    <row r="762" spans="1:73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</row>
    <row r="763" spans="1:73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</row>
    <row r="764" spans="1:73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</row>
    <row r="765" spans="1:73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</row>
    <row r="766" spans="1:73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</row>
    <row r="767" spans="1:73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</row>
    <row r="768" spans="1:73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</row>
    <row r="769" spans="1:73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</row>
    <row r="770" spans="1:73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</row>
    <row r="771" spans="1:73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</row>
    <row r="772" spans="1:73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</row>
    <row r="773" spans="1:73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</row>
    <row r="774" spans="1:73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</row>
    <row r="775" spans="1:73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</row>
    <row r="776" spans="1:73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</row>
    <row r="777" spans="1:73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</row>
    <row r="778" spans="1:73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</row>
    <row r="779" spans="1:73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</row>
    <row r="780" spans="1:73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</row>
    <row r="781" spans="1:73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</row>
    <row r="782" spans="1:73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</row>
    <row r="783" spans="1:73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</row>
    <row r="784" spans="1:73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</row>
    <row r="785" spans="1:73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</row>
    <row r="786" spans="1:73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</row>
    <row r="787" spans="1:73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</row>
    <row r="788" spans="1:73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</row>
    <row r="789" spans="1:73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</row>
    <row r="790" spans="1:73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</row>
    <row r="791" spans="1:73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</row>
    <row r="792" spans="1:73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</row>
    <row r="793" spans="1:73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</row>
    <row r="794" spans="1:73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</row>
    <row r="795" spans="1:73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</row>
    <row r="796" spans="1:73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</row>
    <row r="797" spans="1:73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</row>
    <row r="798" spans="1:73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</row>
    <row r="799" spans="1:73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</row>
    <row r="800" spans="1:73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</row>
    <row r="801" spans="1:73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</row>
    <row r="802" spans="1:73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</row>
    <row r="803" spans="1:73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</row>
    <row r="804" spans="1:73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</row>
    <row r="805" spans="1:73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</row>
    <row r="806" spans="1:73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</row>
    <row r="807" spans="1:73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</row>
    <row r="808" spans="1:73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</row>
    <row r="809" spans="1:73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</row>
    <row r="810" spans="1:73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</row>
    <row r="811" spans="1:73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</row>
    <row r="812" spans="1:73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</row>
    <row r="813" spans="1:73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</row>
    <row r="814" spans="1:73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</row>
    <row r="815" spans="1:73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</row>
    <row r="816" spans="1:73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</row>
    <row r="817" spans="1:73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</row>
    <row r="818" spans="1:73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</row>
    <row r="819" spans="1:73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</row>
    <row r="820" spans="1:73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</row>
    <row r="821" spans="1:73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</row>
    <row r="822" spans="1:73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</row>
    <row r="823" spans="1:73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</row>
    <row r="824" spans="1:73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</row>
    <row r="825" spans="1:73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</row>
    <row r="826" spans="1:73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</row>
    <row r="827" spans="1:73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</row>
    <row r="828" spans="1:73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</row>
    <row r="829" spans="1:73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</row>
    <row r="830" spans="1:73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</row>
    <row r="831" spans="1:73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</row>
    <row r="832" spans="1:73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</row>
    <row r="833" spans="1:73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</row>
    <row r="834" spans="1:73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</row>
    <row r="835" spans="1:73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</row>
    <row r="836" spans="1:73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</row>
    <row r="837" spans="1:73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</row>
    <row r="838" spans="1:73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</row>
    <row r="839" spans="1:73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</row>
    <row r="840" spans="1:73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</row>
    <row r="841" spans="1:73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</row>
    <row r="842" spans="1:73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</row>
    <row r="843" spans="1:73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</row>
    <row r="844" spans="1:73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</row>
    <row r="845" spans="1:73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</row>
    <row r="846" spans="1:73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</row>
    <row r="847" spans="1:73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</row>
    <row r="848" spans="1:73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</row>
    <row r="849" spans="1:73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</row>
    <row r="850" spans="1:73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</row>
    <row r="851" spans="1:73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</row>
    <row r="852" spans="1:73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</row>
    <row r="853" spans="1:73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</row>
    <row r="854" spans="1:73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</row>
    <row r="855" spans="1:73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</row>
    <row r="856" spans="1:73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</row>
    <row r="857" spans="1:73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</row>
    <row r="858" spans="1:73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</row>
    <row r="859" spans="1:73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</row>
    <row r="860" spans="1:73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</row>
    <row r="861" spans="1:73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</row>
    <row r="862" spans="1:73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</row>
    <row r="863" spans="1:73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</row>
    <row r="864" spans="1:73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</row>
    <row r="865" spans="1:73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</row>
    <row r="866" spans="1:73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</row>
    <row r="867" spans="1:73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</row>
    <row r="868" spans="1:73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</row>
    <row r="869" spans="1:73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</row>
    <row r="870" spans="1:73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</row>
    <row r="871" spans="1:73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</row>
    <row r="872" spans="1:73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</row>
    <row r="873" spans="1:73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</row>
    <row r="874" spans="1:73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</row>
    <row r="875" spans="1:73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</row>
    <row r="876" spans="1:73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</row>
    <row r="877" spans="1:73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</row>
    <row r="878" spans="1:73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</row>
    <row r="879" spans="1:73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</row>
    <row r="880" spans="1:73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</row>
    <row r="881" spans="1:73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</row>
    <row r="882" spans="1:73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</row>
    <row r="883" spans="1:73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</row>
    <row r="884" spans="1:73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</row>
    <row r="885" spans="1:73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</row>
    <row r="886" spans="1:73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</row>
    <row r="887" spans="1:73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</row>
    <row r="888" spans="1:73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</row>
    <row r="889" spans="1:73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</row>
    <row r="890" spans="1:73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</row>
    <row r="891" spans="1:73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</row>
    <row r="892" spans="1:73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</row>
    <row r="893" spans="1:73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</row>
    <row r="894" spans="1:73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</row>
    <row r="895" spans="1:73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</row>
    <row r="896" spans="1:73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</row>
    <row r="897" spans="1:73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</row>
    <row r="898" spans="1:73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</row>
    <row r="899" spans="1:73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</row>
    <row r="900" spans="1:73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</row>
    <row r="901" spans="1:73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</row>
    <row r="902" spans="1:73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</row>
    <row r="903" spans="1:73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</row>
    <row r="904" spans="1:73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</row>
    <row r="905" spans="1:73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</row>
    <row r="906" spans="1:73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</row>
    <row r="907" spans="1:73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</row>
    <row r="908" spans="1:73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</row>
    <row r="909" spans="1:73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</row>
    <row r="910" spans="1:73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</row>
    <row r="911" spans="1:73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</row>
    <row r="912" spans="1:73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</row>
    <row r="913" spans="1:73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</row>
    <row r="914" spans="1:73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</row>
    <row r="915" spans="1:73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</row>
    <row r="916" spans="1:73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</row>
    <row r="917" spans="1:73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</row>
    <row r="918" spans="1:73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</row>
    <row r="919" spans="1:73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</row>
    <row r="920" spans="1:73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</row>
    <row r="921" spans="1:73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</row>
    <row r="922" spans="1:73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</row>
    <row r="923" spans="1:73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</row>
    <row r="924" spans="1:73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</row>
    <row r="925" spans="1:73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</row>
    <row r="926" spans="1:73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</row>
    <row r="927" spans="1:73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</row>
    <row r="928" spans="1:73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</row>
    <row r="929" spans="1:73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</row>
    <row r="930" spans="1:73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</row>
    <row r="931" spans="1:73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</row>
    <row r="932" spans="1:73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</row>
    <row r="933" spans="1:73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</row>
    <row r="934" spans="1:73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</row>
    <row r="935" spans="1:73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</row>
    <row r="936" spans="1:73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</row>
    <row r="937" spans="1:73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</row>
    <row r="938" spans="1:73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</row>
    <row r="939" spans="1:73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</row>
    <row r="940" spans="1:73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</row>
    <row r="941" spans="1:73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</row>
    <row r="942" spans="1:73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</row>
    <row r="943" spans="1:73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</row>
    <row r="944" spans="1:73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</row>
    <row r="945" spans="1:73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</row>
    <row r="946" spans="1:73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</row>
    <row r="947" spans="1:73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</row>
    <row r="948" spans="1:73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</row>
    <row r="949" spans="1:73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</row>
    <row r="950" spans="1:73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</row>
    <row r="951" spans="1:73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</row>
    <row r="952" spans="1:73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</row>
    <row r="953" spans="1:73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</row>
    <row r="954" spans="1:73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</row>
    <row r="955" spans="1:73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</row>
    <row r="956" spans="1:73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</row>
    <row r="957" spans="1:73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</row>
    <row r="958" spans="1:73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</row>
    <row r="959" spans="1:73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</row>
    <row r="960" spans="1:73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</row>
    <row r="961" spans="1:73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</row>
    <row r="962" spans="1:73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</row>
    <row r="963" spans="1:73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</row>
    <row r="964" spans="1:73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</row>
    <row r="965" spans="1:73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</row>
    <row r="966" spans="1:73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</row>
    <row r="967" spans="1:73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</row>
    <row r="968" spans="1:73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</row>
    <row r="969" spans="1:73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</row>
    <row r="970" spans="1:73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</row>
    <row r="971" spans="1:73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</row>
    <row r="972" spans="1:73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</row>
    <row r="973" spans="1:73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</row>
    <row r="974" spans="1:73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</row>
    <row r="975" spans="1:73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</row>
    <row r="976" spans="1:73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</row>
    <row r="977" spans="1:73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</row>
    <row r="978" spans="1:73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</row>
    <row r="979" spans="1:73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</row>
    <row r="980" spans="1:73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</row>
    <row r="981" spans="1:73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</row>
    <row r="982" spans="1:73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</row>
    <row r="983" spans="1:73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</row>
    <row r="984" spans="1:73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</row>
    <row r="985" spans="1:73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</row>
    <row r="986" spans="1:73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</row>
    <row r="987" spans="1:73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</row>
    <row r="988" spans="1:73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</row>
    <row r="989" spans="1:73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</row>
    <row r="990" spans="1:73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</row>
    <row r="991" spans="1:73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</row>
    <row r="992" spans="1:73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</row>
    <row r="993" spans="1:73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</row>
    <row r="994" spans="1:73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</row>
    <row r="995" spans="1:73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</row>
    <row r="996" spans="1:73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</row>
    <row r="997" spans="1:73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</row>
    <row r="998" spans="1:73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</row>
    <row r="999" spans="1:73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</row>
    <row r="1000" spans="1:73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</row>
    <row r="1001" spans="1:73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</row>
    <row r="1002" spans="1:73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</row>
    <row r="1003" spans="1:73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</row>
    <row r="1004" spans="1:73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</row>
    <row r="1005" spans="1:73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</row>
    <row r="1006" spans="1:73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</row>
    <row r="1007" spans="1:73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</row>
    <row r="1008" spans="1:73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</row>
    <row r="1009" spans="1:73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</row>
    <row r="1010" spans="1:73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</row>
    <row r="1011" spans="1:73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</row>
    <row r="1012" spans="1:73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</row>
    <row r="1013" spans="1:73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</row>
    <row r="1014" spans="1:73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</row>
    <row r="1015" spans="1:73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</row>
    <row r="1016" spans="1:73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</row>
    <row r="1017" spans="1:73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</row>
    <row r="1018" spans="1:73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</row>
    <row r="1019" spans="1:73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</row>
    <row r="1020" spans="1:73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</row>
    <row r="1021" spans="1:73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</row>
    <row r="1022" spans="1:73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</row>
    <row r="1023" spans="1:73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</row>
    <row r="1024" spans="1:73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</row>
    <row r="1025" spans="1:73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</row>
    <row r="1026" spans="1:73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</row>
    <row r="1027" spans="1:73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</row>
    <row r="1028" spans="1:73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</row>
    <row r="1029" spans="1:73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</row>
    <row r="1030" spans="1:73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</row>
    <row r="1031" spans="1:73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</row>
    <row r="1032" spans="1:73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</row>
    <row r="1033" spans="1:73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</row>
    <row r="1034" spans="1:73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</row>
    <row r="1035" spans="1:73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</row>
    <row r="1036" spans="1:73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</row>
    <row r="1037" spans="1:73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</row>
    <row r="1038" spans="1:73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</row>
    <row r="1039" spans="1:73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</row>
    <row r="1040" spans="1:73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</row>
    <row r="1041" spans="1:73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</row>
    <row r="1042" spans="1:73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</row>
    <row r="1043" spans="1:73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</row>
    <row r="1044" spans="1:73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</row>
    <row r="1045" spans="1:73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</row>
    <row r="1046" spans="1:73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</row>
    <row r="1047" spans="1:73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</row>
    <row r="1048" spans="1:73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</row>
    <row r="1049" spans="1:73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</row>
    <row r="1050" spans="1:73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</row>
    <row r="1051" spans="1:73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</row>
    <row r="1052" spans="1:73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</row>
    <row r="1053" spans="1:73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</row>
    <row r="1054" spans="1:73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</row>
    <row r="1055" spans="1:73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</row>
    <row r="1056" spans="1:73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</row>
    <row r="1057" spans="1:73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</row>
    <row r="1058" spans="1:73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</row>
    <row r="1059" spans="1:73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</row>
    <row r="1060" spans="1:73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</row>
    <row r="1061" spans="1:73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</row>
    <row r="1062" spans="1:73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</row>
    <row r="1063" spans="1:73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</row>
    <row r="1064" spans="1:73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</row>
    <row r="1065" spans="1:73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</row>
    <row r="1066" spans="1:73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</row>
    <row r="1067" spans="1:73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</row>
    <row r="1068" spans="1:73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</row>
    <row r="1069" spans="1:73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</row>
    <row r="1070" spans="1:73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</row>
    <row r="1071" spans="1:73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</row>
    <row r="1072" spans="1:73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</row>
    <row r="1073" spans="1:73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</row>
    <row r="1074" spans="1:73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</row>
    <row r="1075" spans="1:73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</row>
    <row r="1076" spans="1:73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</row>
    <row r="1077" spans="1:73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</row>
    <row r="1078" spans="1:73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</row>
    <row r="1079" spans="1:73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</row>
    <row r="1080" spans="1:73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</row>
    <row r="1081" spans="1:73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</row>
    <row r="1082" spans="1:73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</row>
    <row r="1083" spans="1:73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</row>
    <row r="1084" spans="1:73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</row>
    <row r="1085" spans="1:73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</row>
    <row r="1086" spans="1:73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</row>
    <row r="1087" spans="1:73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</row>
    <row r="1088" spans="1:73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</row>
    <row r="1089" spans="1:73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</row>
    <row r="1090" spans="1:73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</row>
    <row r="1091" spans="1:73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</row>
    <row r="1092" spans="1:73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</row>
    <row r="1093" spans="1:73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</row>
    <row r="1094" spans="1:73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</row>
    <row r="1095" spans="1:73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</row>
    <row r="1096" spans="1:73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</row>
    <row r="1097" spans="1:73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</row>
    <row r="1098" spans="1:73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</row>
    <row r="1099" spans="1:73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</row>
    <row r="1100" spans="1:73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</row>
    <row r="1101" spans="1:73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</row>
    <row r="1102" spans="1:73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</row>
    <row r="1103" spans="1:73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</row>
    <row r="1104" spans="1:73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</row>
    <row r="1105" spans="1:73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</row>
    <row r="1106" spans="1:73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</row>
    <row r="1107" spans="1:73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</row>
    <row r="1108" spans="1:73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</row>
    <row r="1109" spans="1:73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  <c r="BR1109" s="5"/>
      <c r="BS1109" s="5"/>
      <c r="BT1109" s="5"/>
      <c r="BU1109" s="5"/>
    </row>
    <row r="1110" spans="1:73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/>
      <c r="BU1110" s="5"/>
    </row>
    <row r="1111" spans="1:73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</row>
    <row r="1112" spans="1:73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</row>
    <row r="1113" spans="1:73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</row>
  </sheetData>
  <sortState xmlns:xlrd2="http://schemas.microsoft.com/office/spreadsheetml/2017/richdata2" ref="A2:O69">
    <sortCondition ref="F2:F69" customList="CASE,MAIN CONTROL,POWER,POWER / BOARD STACK,BOARD STACK,CASE / FASTENER,MAIN CONTROL / FASTENER,BOARD STACK / FASTENER,FASTENER,RAW MATERIALS"/>
  </sortState>
  <phoneticPr fontId="1" type="noConversion"/>
  <printOptions horizontalCentered="1" verticalCentered="1"/>
  <pageMargins left="1" right="0.25" top="1" bottom="1" header="0.5" footer="0.5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cp:lastPrinted>2022-12-15T16:45:40Z</cp:lastPrinted>
  <dcterms:created xsi:type="dcterms:W3CDTF">2022-08-30T22:09:17Z</dcterms:created>
  <dcterms:modified xsi:type="dcterms:W3CDTF">2023-01-03T19:42:45Z</dcterms:modified>
</cp:coreProperties>
</file>