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nesurvival-my.sharepoint.com/personal/lad_atorlabs_com/Documents/FilterCheck Docs/Bill of Materials/"/>
    </mc:Choice>
  </mc:AlternateContent>
  <xr:revisionPtr revIDLastSave="1457" documentId="8_{21441460-69E1-4385-B47F-FCEBE3B93853}" xr6:coauthVersionLast="47" xr6:coauthVersionMax="47" xr10:uidLastSave="{2E984FE9-5773-4E1E-B404-1413F716FE79}"/>
  <bookViews>
    <workbookView xWindow="-98" yWindow="-98" windowWidth="21795" windowHeight="13875" xr2:uid="{466948DE-2128-4CA3-AAC9-8E8030EF9473}"/>
  </bookViews>
  <sheets>
    <sheet name="Sheet1" sheetId="1" r:id="rId1"/>
  </sheets>
  <definedNames>
    <definedName name="_xlnm._FilterDatabase" localSheetId="0" hidden="1">Sheet1!$A$1:$P$69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0" i="1" l="1"/>
  <c r="N50" i="1"/>
  <c r="O50" i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O64" i="1" s="1"/>
  <c r="M65" i="1"/>
  <c r="N65" i="1" s="1"/>
  <c r="M66" i="1"/>
  <c r="M67" i="1"/>
  <c r="M68" i="1"/>
  <c r="O68" i="1" s="1"/>
  <c r="M69" i="1"/>
  <c r="N69" i="1" s="1"/>
  <c r="M70" i="1"/>
  <c r="N70" i="1" s="1"/>
  <c r="M71" i="1"/>
  <c r="N71" i="1" s="1"/>
  <c r="K73" i="1"/>
  <c r="M26" i="1"/>
  <c r="N26" i="1" s="1"/>
  <c r="M49" i="1"/>
  <c r="M47" i="1"/>
  <c r="M46" i="1"/>
  <c r="M45" i="1"/>
  <c r="M21" i="1"/>
  <c r="N21" i="1" s="1"/>
  <c r="M20" i="1"/>
  <c r="N20" i="1" s="1"/>
  <c r="M7" i="1"/>
  <c r="O7" i="1" s="1"/>
  <c r="M3" i="1"/>
  <c r="M4" i="1"/>
  <c r="M48" i="1"/>
  <c r="M8" i="1"/>
  <c r="O8" i="1" s="1"/>
  <c r="M9" i="1"/>
  <c r="N9" i="1" s="1"/>
  <c r="M10" i="1"/>
  <c r="N10" i="1" s="1"/>
  <c r="M11" i="1"/>
  <c r="N11" i="1" s="1"/>
  <c r="M12" i="1"/>
  <c r="N12" i="1" s="1"/>
  <c r="M13" i="1"/>
  <c r="O13" i="1" s="1"/>
  <c r="M14" i="1"/>
  <c r="O14" i="1" s="1"/>
  <c r="M15" i="1"/>
  <c r="M16" i="1"/>
  <c r="M17" i="1"/>
  <c r="N17" i="1" s="1"/>
  <c r="M18" i="1"/>
  <c r="N18" i="1" s="1"/>
  <c r="M19" i="1"/>
  <c r="N19" i="1" s="1"/>
  <c r="M35" i="1"/>
  <c r="N35" i="1" s="1"/>
  <c r="M36" i="1"/>
  <c r="O36" i="1" s="1"/>
  <c r="M37" i="1"/>
  <c r="M33" i="1"/>
  <c r="M34" i="1"/>
  <c r="M38" i="1"/>
  <c r="N38" i="1" s="1"/>
  <c r="M40" i="1"/>
  <c r="N40" i="1" s="1"/>
  <c r="M39" i="1"/>
  <c r="N39" i="1" s="1"/>
  <c r="M41" i="1"/>
  <c r="N41" i="1" s="1"/>
  <c r="M27" i="1"/>
  <c r="M28" i="1"/>
  <c r="M29" i="1"/>
  <c r="O29" i="1" s="1"/>
  <c r="M30" i="1"/>
  <c r="O30" i="1" s="1"/>
  <c r="M31" i="1"/>
  <c r="N31" i="1" s="1"/>
  <c r="M32" i="1"/>
  <c r="N32" i="1" s="1"/>
  <c r="M22" i="1"/>
  <c r="M23" i="1"/>
  <c r="N23" i="1" s="1"/>
  <c r="M24" i="1"/>
  <c r="N24" i="1" s="1"/>
  <c r="M25" i="1"/>
  <c r="N25" i="1" s="1"/>
  <c r="M42" i="1"/>
  <c r="N42" i="1" s="1"/>
  <c r="M43" i="1"/>
  <c r="O43" i="1" s="1"/>
  <c r="M44" i="1"/>
  <c r="M5" i="1"/>
  <c r="O5" i="1" s="1"/>
  <c r="M6" i="1"/>
  <c r="M2" i="1"/>
  <c r="O55" i="1" l="1"/>
  <c r="O52" i="1"/>
  <c r="O53" i="1"/>
  <c r="O51" i="1"/>
  <c r="O54" i="1"/>
  <c r="O57" i="1"/>
  <c r="O56" i="1"/>
  <c r="O59" i="1"/>
  <c r="O58" i="1"/>
  <c r="N66" i="1"/>
  <c r="O62" i="1"/>
  <c r="O60" i="1"/>
  <c r="N67" i="1"/>
  <c r="O61" i="1"/>
  <c r="N64" i="1"/>
  <c r="O67" i="1"/>
  <c r="N68" i="1"/>
  <c r="O65" i="1"/>
  <c r="O63" i="1"/>
  <c r="O66" i="1"/>
  <c r="O69" i="1"/>
  <c r="O70" i="1"/>
  <c r="O71" i="1"/>
  <c r="M73" i="1"/>
  <c r="O26" i="1"/>
  <c r="N46" i="1"/>
  <c r="N47" i="1"/>
  <c r="O49" i="1"/>
  <c r="N6" i="1"/>
  <c r="O46" i="1"/>
  <c r="O16" i="1"/>
  <c r="O15" i="1"/>
  <c r="O22" i="1"/>
  <c r="O47" i="1"/>
  <c r="N49" i="1"/>
  <c r="O44" i="1"/>
  <c r="O48" i="1"/>
  <c r="O28" i="1"/>
  <c r="O40" i="1"/>
  <c r="O37" i="1"/>
  <c r="O45" i="1"/>
  <c r="O38" i="1"/>
  <c r="O31" i="1"/>
  <c r="N45" i="1"/>
  <c r="O20" i="1"/>
  <c r="O42" i="1"/>
  <c r="O35" i="1"/>
  <c r="O27" i="1"/>
  <c r="O12" i="1"/>
  <c r="O4" i="1"/>
  <c r="O25" i="1"/>
  <c r="O34" i="1"/>
  <c r="O19" i="1"/>
  <c r="O11" i="1"/>
  <c r="O3" i="1"/>
  <c r="O21" i="1"/>
  <c r="O2" i="1"/>
  <c r="O24" i="1"/>
  <c r="O41" i="1"/>
  <c r="O33" i="1"/>
  <c r="O18" i="1"/>
  <c r="O10" i="1"/>
  <c r="O6" i="1"/>
  <c r="O23" i="1"/>
  <c r="O39" i="1"/>
  <c r="O32" i="1"/>
  <c r="O17" i="1"/>
  <c r="O9" i="1"/>
  <c r="N16" i="1"/>
  <c r="N28" i="1"/>
  <c r="N5" i="1"/>
  <c r="N44" i="1"/>
  <c r="N2" i="1"/>
  <c r="N15" i="1"/>
  <c r="N33" i="1"/>
  <c r="N36" i="1"/>
  <c r="N14" i="1"/>
  <c r="N29" i="1"/>
  <c r="N30" i="1"/>
  <c r="N8" i="1"/>
  <c r="N43" i="1"/>
  <c r="N27" i="1"/>
  <c r="N13" i="1"/>
  <c r="N22" i="1"/>
  <c r="N34" i="1"/>
  <c r="N37" i="1"/>
  <c r="N48" i="1"/>
  <c r="N7" i="1"/>
  <c r="N4" i="1"/>
  <c r="N3" i="1"/>
  <c r="O73" i="1" l="1"/>
  <c r="N73" i="1"/>
</calcChain>
</file>

<file path=xl/sharedStrings.xml><?xml version="1.0" encoding="utf-8"?>
<sst xmlns="http://schemas.openxmlformats.org/spreadsheetml/2006/main" count="593" uniqueCount="289">
  <si>
    <t>ITEM NO.</t>
  </si>
  <si>
    <t>DEPARTMENT</t>
  </si>
  <si>
    <t>PART NO.</t>
  </si>
  <si>
    <t>DESCRIPTION</t>
  </si>
  <si>
    <t>ASM CATEGORY</t>
  </si>
  <si>
    <t>MATERIAL</t>
  </si>
  <si>
    <t>MANUFACTURER</t>
  </si>
  <si>
    <t>SUPPLIER</t>
  </si>
  <si>
    <t>MECHANICAL</t>
  </si>
  <si>
    <t>BUNA-N RUBBER</t>
  </si>
  <si>
    <t>MCMASTER-CARR</t>
  </si>
  <si>
    <t>95947A063</t>
  </si>
  <si>
    <t>AL 6061-T6</t>
  </si>
  <si>
    <t>99186A143</t>
  </si>
  <si>
    <t>EPDM RUBBER</t>
  </si>
  <si>
    <t>BRASS</t>
  </si>
  <si>
    <t>9540K747</t>
  </si>
  <si>
    <t>UNTHREADED BUMPER</t>
  </si>
  <si>
    <t>SBR RUBBER</t>
  </si>
  <si>
    <t>2930T55</t>
  </si>
  <si>
    <t>STEEL WIRE CLOTH DISCS</t>
  </si>
  <si>
    <t>316 STAINLESS STEEL</t>
  </si>
  <si>
    <t>5300-IF-LP</t>
  </si>
  <si>
    <t>TSI 5300 SERIES INLET FILTER</t>
  </si>
  <si>
    <t>TSI</t>
  </si>
  <si>
    <t>5233K52</t>
  </si>
  <si>
    <t>PVC Plastic</t>
  </si>
  <si>
    <t>9561K16</t>
  </si>
  <si>
    <t>-015 ORING, BUNA-N</t>
  </si>
  <si>
    <t>EPDM</t>
  </si>
  <si>
    <t>9561K24</t>
  </si>
  <si>
    <t>-022 ORING</t>
  </si>
  <si>
    <t>ELECTRICAL</t>
  </si>
  <si>
    <t>JYQD_V7.3E2</t>
  </si>
  <si>
    <t>EBAY</t>
  </si>
  <si>
    <t>TOP_ELECTRONIC1980_TECHWIN</t>
  </si>
  <si>
    <t>U65ML-024KS-5</t>
  </si>
  <si>
    <t>MICRONEL 250 LPM BLDC BLOWER</t>
  </si>
  <si>
    <t>MICRONEL</t>
  </si>
  <si>
    <t>DIGIKEY</t>
  </si>
  <si>
    <t>5310-2</t>
  </si>
  <si>
    <t>TSI 5310 FLOW METER</t>
  </si>
  <si>
    <t>POLYCARBONATE</t>
  </si>
  <si>
    <t>LR4P-USBMF</t>
  </si>
  <si>
    <t>USB 3.0 ADAPTER</t>
  </si>
  <si>
    <t>WARMSTOR</t>
  </si>
  <si>
    <t>AMAZON</t>
  </si>
  <si>
    <t>UGREEN</t>
  </si>
  <si>
    <t>TEENSY 4.1 TERMINAL BOARD</t>
  </si>
  <si>
    <t>BOARD STACK</t>
  </si>
  <si>
    <t>OONO</t>
  </si>
  <si>
    <t>TEENSY41</t>
  </si>
  <si>
    <t>TEENSY</t>
  </si>
  <si>
    <t>PJRC</t>
  </si>
  <si>
    <t>B079FGPC9Y</t>
  </si>
  <si>
    <t>5V 2 CHANNEL RELAY MODULE</t>
  </si>
  <si>
    <t>CHENBO</t>
  </si>
  <si>
    <t>LTC0389-X</t>
  </si>
  <si>
    <t>POWER CONVERTER, 24V TO 5V</t>
  </si>
  <si>
    <t>TOBSUN</t>
  </si>
  <si>
    <t>B07B48CW3Y</t>
  </si>
  <si>
    <t>WALFRONT</t>
  </si>
  <si>
    <t>FAFEICY</t>
  </si>
  <si>
    <t>CHANZON</t>
  </si>
  <si>
    <t>DT-6560-1.8m</t>
  </si>
  <si>
    <t>USB TO TTL SERIAL 3.3V ADAPTER CABLE</t>
  </si>
  <si>
    <t>DTECH</t>
  </si>
  <si>
    <t xml:space="preserve">PELICAN 1400 PROTECTOR CASE </t>
  </si>
  <si>
    <t>CASE</t>
  </si>
  <si>
    <t>POLYPROPYLENE</t>
  </si>
  <si>
    <t>PELICAN</t>
  </si>
  <si>
    <t>1400PF</t>
  </si>
  <si>
    <t>PELICAN 1400 FRAME KIT</t>
  </si>
  <si>
    <t>9307K73</t>
  </si>
  <si>
    <t>PLA175BK1000</t>
  </si>
  <si>
    <t>1 KG SPOOL OF PLA</t>
  </si>
  <si>
    <t>RAW MATERIALS</t>
  </si>
  <si>
    <t>PLA</t>
  </si>
  <si>
    <t>AMAZON BASICS</t>
  </si>
  <si>
    <t>B08T1HSPM2</t>
  </si>
  <si>
    <t>1 KG BOTTLE OF SLA RESIN</t>
  </si>
  <si>
    <t>SLA</t>
  </si>
  <si>
    <t>ELEGOO</t>
  </si>
  <si>
    <t>ABS</t>
  </si>
  <si>
    <t>16-GAUGE WIRE, RED BLACK WHITE BLUE GREEN, 25FT EA</t>
  </si>
  <si>
    <t>BNTECHGO</t>
  </si>
  <si>
    <t>22-GAUGE WIRE, 10 COLORS, 30FT EA</t>
  </si>
  <si>
    <t>7395K11</t>
  </si>
  <si>
    <t>POWER</t>
  </si>
  <si>
    <t>PLASTIC</t>
  </si>
  <si>
    <t>9397K15</t>
  </si>
  <si>
    <t>SOLDER-LOADED HEAT-SHRINK QUICK-DISCONNECT TERMINALS</t>
  </si>
  <si>
    <t>POLYOLEFIN</t>
  </si>
  <si>
    <t>B08P5PJBCM</t>
  </si>
  <si>
    <t>5.5MM X 2.1MM DC JACK, POWER INLET</t>
  </si>
  <si>
    <t>QOFOWIN</t>
  </si>
  <si>
    <t>CU-J294</t>
  </si>
  <si>
    <t>3000 MAH LIFEPO4 BATTERY (16 X 18650 BATTERIES) OPEN END WIRES</t>
  </si>
  <si>
    <t>LIFEPO4</t>
  </si>
  <si>
    <t>BATTERYSPACE</t>
  </si>
  <si>
    <t>OWA-60U-30</t>
  </si>
  <si>
    <t>30V POWER SUPPLY</t>
  </si>
  <si>
    <t>MEANWELL</t>
  </si>
  <si>
    <t>TRC ELECTRONICS</t>
  </si>
  <si>
    <t>PSE-24-DC12-40</t>
  </si>
  <si>
    <t>PLASTIC RESIN</t>
  </si>
  <si>
    <t>RHINO</t>
  </si>
  <si>
    <t>AUTOMATION DIRECT</t>
  </si>
  <si>
    <t>92010A118</t>
  </si>
  <si>
    <t>FASTENER</t>
  </si>
  <si>
    <t>18-8 STAINLESS STEEL</t>
  </si>
  <si>
    <t>91828A211</t>
  </si>
  <si>
    <t>B09NDGJC3F</t>
  </si>
  <si>
    <t>PRIAOLKER</t>
  </si>
  <si>
    <t>90116A153</t>
  </si>
  <si>
    <t>93657A207</t>
  </si>
  <si>
    <t>NYLON 6/6 PLASTIC</t>
  </si>
  <si>
    <t>95947A510</t>
  </si>
  <si>
    <t>ALUMINUM</t>
  </si>
  <si>
    <t>90116A157</t>
  </si>
  <si>
    <t>92010A122</t>
  </si>
  <si>
    <t>98952A120</t>
  </si>
  <si>
    <t>91771A943</t>
  </si>
  <si>
    <t>95947A527</t>
  </si>
  <si>
    <t>9273K15</t>
  </si>
  <si>
    <t>NYLON</t>
  </si>
  <si>
    <t>B073XP7MZ6</t>
  </si>
  <si>
    <t>SAMIDEA</t>
  </si>
  <si>
    <t>FC-003</t>
  </si>
  <si>
    <t>PITOT TOP</t>
  </si>
  <si>
    <t>FC-004</t>
  </si>
  <si>
    <t>PITOT BOTTOM</t>
  </si>
  <si>
    <t>FC-005</t>
  </si>
  <si>
    <t xml:space="preserve">ADAPTER, BLDC FAN TO FILTER </t>
  </si>
  <si>
    <t>FC-006</t>
  </si>
  <si>
    <t>VERIFICATION ORIFICE A</t>
  </si>
  <si>
    <t>FC-002-1</t>
  </si>
  <si>
    <t>FC-002-2</t>
  </si>
  <si>
    <t>FC-001</t>
  </si>
  <si>
    <t>CONTROL PANEL</t>
  </si>
  <si>
    <t>FC-007</t>
  </si>
  <si>
    <t>VINYL</t>
  </si>
  <si>
    <t>A, B, or C</t>
  </si>
  <si>
    <t>COTS</t>
  </si>
  <si>
    <t>BESPOKE</t>
  </si>
  <si>
    <t>DECAL</t>
  </si>
  <si>
    <t>BUILD QTY.</t>
  </si>
  <si>
    <t>ORDER QTY.</t>
  </si>
  <si>
    <t>ATOR LABS</t>
  </si>
  <si>
    <t>B08G4VCQ84</t>
  </si>
  <si>
    <t>BLUE PANEL MOUNT LED</t>
  </si>
  <si>
    <t>GREEN PANEL MOUNT LED</t>
  </si>
  <si>
    <t>B08G4XRKRX</t>
  </si>
  <si>
    <t>COMP COSTS</t>
  </si>
  <si>
    <t>UNIT COST</t>
  </si>
  <si>
    <t>UNIT TOTAL</t>
  </si>
  <si>
    <t>COMP TOTAL</t>
  </si>
  <si>
    <t>FC-008</t>
  </si>
  <si>
    <t>CASE JIG FOR DRILLING</t>
  </si>
  <si>
    <t>https://www.amazon.com/gp/product/B00009XVKY/ref=sw_img_1?smid=ATVPDKIKX0DER&amp;psc=1
OTECTOR/1400?SKU=1400-000-110</t>
  </si>
  <si>
    <t>FC-002-3</t>
  </si>
  <si>
    <t>B07RX7Z9ZW</t>
  </si>
  <si>
    <t>36 Pins .5mm Pitch 150mm FPC FFC</t>
  </si>
  <si>
    <t>UXCELL</t>
  </si>
  <si>
    <t>https://www.uxcell.com/05mm-pitch-36pins-36pin-extension-connector-for-ffc-fpc-cable-extend-zip-hdd-p-1626097.html</t>
  </si>
  <si>
    <t>36 Pins to 36 Pins Extension Adapter .5mm Pitch</t>
  </si>
  <si>
    <t>a19042900ux0610</t>
  </si>
  <si>
    <t>7/8" GROMMET WITH 1-1/4" HOLE</t>
  </si>
  <si>
    <t>RUBBER WASHER - 44mm OD, 25mm ID</t>
  </si>
  <si>
    <t>https://www.mcmaster.com/99186A143/</t>
  </si>
  <si>
    <t>SPACER - M3x5mm</t>
  </si>
  <si>
    <t>HEX NUT - M3</t>
  </si>
  <si>
    <t xml:space="preserve">PAN HEAD SCREW - M3x8mm </t>
  </si>
  <si>
    <t>FLAT HEAD SCREW - M3x8mm</t>
  </si>
  <si>
    <t xml:space="preserve">PAN HEAD SCREW - M3x12mm </t>
  </si>
  <si>
    <t>FLAT HEAD SCREW - M3x12mm</t>
  </si>
  <si>
    <t>FLAT HEAD SCREW - #6-32x7/16"</t>
  </si>
  <si>
    <t>M/F STANDOFF - M3x10mm + 6mm</t>
  </si>
  <si>
    <t>F STANDOFF - M3x13mm</t>
  </si>
  <si>
    <t>F STANDOFF - M3x15mm</t>
  </si>
  <si>
    <t>F STANDOFF - M3x20mm</t>
  </si>
  <si>
    <t>F STANDOFF - M3x24mm</t>
  </si>
  <si>
    <t>M/F STANDOFF - M3x25mm + 5mm</t>
  </si>
  <si>
    <t>FC-009</t>
  </si>
  <si>
    <t>3D PRINTED</t>
  </si>
  <si>
    <t>CNC</t>
  </si>
  <si>
    <t>OUTSOURCED</t>
  </si>
  <si>
    <t>STACKING BOARD - PWM TO ANALOG CONVERTER</t>
  </si>
  <si>
    <t>STACKING BOARD - MOTOR CONTROLLER &amp; BATTERY RELAY</t>
  </si>
  <si>
    <t>STACKING BOARD - TEENSY 4.1 TERMINAL BOARD</t>
  </si>
  <si>
    <r>
      <t xml:space="preserve">MIDWEST CASE </t>
    </r>
    <r>
      <rPr>
        <sz val="11"/>
        <color indexed="8"/>
        <rFont val="Calibri"/>
        <family val="2"/>
        <scheme val="minor"/>
      </rPr>
      <t>COMPANY</t>
    </r>
  </si>
  <si>
    <r>
      <t xml:space="preserve">AA PORTABLE POWER </t>
    </r>
    <r>
      <rPr>
        <sz val="11"/>
        <color indexed="8"/>
        <rFont val="Calibri"/>
        <family val="2"/>
        <scheme val="minor"/>
      </rPr>
      <t>CORP</t>
    </r>
  </si>
  <si>
    <r>
      <t>FAFEICYA6I34V0</t>
    </r>
    <r>
      <rPr>
        <sz val="11"/>
        <color indexed="8"/>
        <rFont val="Calibri"/>
        <family val="2"/>
        <scheme val="minor"/>
      </rPr>
      <t xml:space="preserve">OPM </t>
    </r>
  </si>
  <si>
    <r>
      <t xml:space="preserve">3.3V PWM SIGNAL TO 0-5V VOLTAGE </t>
    </r>
    <r>
      <rPr>
        <sz val="11"/>
        <color indexed="8"/>
        <rFont val="Calibri"/>
        <family val="2"/>
        <scheme val="minor"/>
      </rPr>
      <t>CONVERTER</t>
    </r>
  </si>
  <si>
    <r>
      <t>SW16A252008F25</t>
    </r>
    <r>
      <rPr>
        <sz val="11"/>
        <color indexed="8"/>
        <rFont val="Calibri"/>
        <family val="2"/>
        <scheme val="minor"/>
      </rPr>
      <t xml:space="preserve">C5_RBWBBG </t>
    </r>
  </si>
  <si>
    <t>HTTPS://WWW.MCMASTER.COM/9307K73/</t>
  </si>
  <si>
    <t xml:space="preserve">F STANDOFF - M3x31MM </t>
  </si>
  <si>
    <t>https://www.mcmaster.com/95947A063/</t>
  </si>
  <si>
    <t>https://www.mcmaster.com/9540K747/</t>
  </si>
  <si>
    <t>https://www.mcmaster.com/2930T55/</t>
  </si>
  <si>
    <t>https://www.mcmaster.com/5233K52/</t>
  </si>
  <si>
    <t>https://www.mcmaster.com/9561K16/</t>
  </si>
  <si>
    <t>https://www.mcmaster.com/9561K24/</t>
  </si>
  <si>
    <t>https://www.ebay.com/itm/403085955161?var=673238094834</t>
  </si>
  <si>
    <t>https://www.digikey.com/en/products/detail/micronel-usa/U65ML-024KS-5/15189312?utm_adgroup=Fans%20%26%20Thermal%20Management&amp;utm_source=bing&amp;utm_medium=cpc&amp;utm_campaign=Dynamic%20Search_EN_RLSA_Buyers&amp;utm_term=thermal%20management&amp;utm_content=Fans%20%26%20Thermal%20Management&amp;utm_id=bi_cmp-384476622_adg-1311717597280127_ad-81982433649389_dat-2333782149589910:aud-807649043:loc-190_dev-c_ext-_prd-&amp;msclkid=a3007203c6ff15a4232f1126e0b7ea9e</t>
  </si>
  <si>
    <t>https://www.amazon.com/Warmstor-SuperSpeed-Female-Adapter-Degree/dp/B073GTBQ8V/ref=sr_1_1?keywords=LR4P-USBMF&amp;qid=1663379310&amp;sr=8-1</t>
  </si>
  <si>
    <t>B07VJNQT6F</t>
  </si>
  <si>
    <t>LOW PROFILE USB-C CABLE</t>
  </si>
  <si>
    <t>https://www.amazon.com/UGREEN-CHARGING-BRAIDED-COMPATIBLE-NINTENDO/DP/B07VJNQT6F/REF=SR_1_3?CRID=1KI90979OI4LP&amp;KEYWORDS=UGREEN%2BUSB%2BC%2BCABLE%2B90%2BDEGREE%2BRIGHT%2BANGLE&amp;QID=1651608179&amp;SPREFIX=UGREEN%2BUSB%2BC%2BCABLE%2B90%2BDEGREE%2BRIGHT%2BANGLE%2CAPS%2C84&amp;SR=8-3&amp;TH=1&amp;th=1</t>
  </si>
  <si>
    <t>https://www.amazon.com/uxcell-Flexible-Ribbon-Player-Laptop/dp/B07RX7Z9ZW/ref=sr_1_1?crid=1BV5F1WEWSWBH&amp;keywords=B07RX7Z9ZW&amp;qid=1663379563&amp;s=electronics&amp;sprefix=b07rx7z9zw%2Celectronics%2C71&amp;sr=1-1</t>
  </si>
  <si>
    <t>ROCKER POWER SWITCH</t>
  </si>
  <si>
    <t>https://www.mcmaster.com/7395K11/</t>
  </si>
  <si>
    <t>VELCRO STRIPS - 5 ft</t>
  </si>
  <si>
    <t>https://www.mcmaster.com/9273K15-9273K153/</t>
  </si>
  <si>
    <t>https://www.mcmaster.com/98952A120/</t>
  </si>
  <si>
    <t>https://www.mcmaster.com/95947A527/</t>
  </si>
  <si>
    <t>B09V2936PG</t>
  </si>
  <si>
    <t>https://www.amazon.com/Female-Standoff-Quadcopter-Computer-Circuit/dp/B09V2936PG/ref=sr_1_1?crid=2VCIRS0Y9L17D&amp;keywords=B09NDGJC3F&amp;qid=1663379816&amp;sprefix=b09ndgjc3f%2Caps%2C64&amp;sr=8-1&amp;th=1</t>
  </si>
  <si>
    <t>https://www.amazon.com/Female-Standoff-Quadcopter-Computer-Circuit/dp/B09NDGJC3F/ref=sr_1_1?crid=2VCIRS0Y9L17D&amp;keywords=B09NDGJC3F&amp;qid=1663379816&amp;sprefix=b09ndgjc3f%2Caps%2C64&amp;sr=8-1&amp;th=1</t>
  </si>
  <si>
    <t>https://www.amazon.com/SamIdea-50-Pack-Female-Stand-Off-Spacers/dp/B073XP7MZ6/ref=sr_1_1?crid=396Z41EWU8WIF&amp;keywords=B073XP7MZ6&amp;qid=1663380289&amp;sprefix=b073xp7mz6%2Caps%2C73&amp;sr=8-1</t>
  </si>
  <si>
    <t>https://www.mcmaster.com/91771A943/</t>
  </si>
  <si>
    <t>https://www.mcmaster.com/95947A510/</t>
  </si>
  <si>
    <t>https://www.mcmaster.com/92010A122/</t>
  </si>
  <si>
    <t>https://www.mcmaster.com/92010A118/</t>
  </si>
  <si>
    <t>https://www.mcmaster.com/90116A157/</t>
  </si>
  <si>
    <t>https://www.mcmaster.com/90116A153/</t>
  </si>
  <si>
    <t>https://www.mcmaster.com/93657A207/</t>
  </si>
  <si>
    <t>https://www.mcmaster.com/91828A211/</t>
  </si>
  <si>
    <t>https://www.amazon.com/BNTECHGO-Silicone-Flexible-Stranded-Tinned/dp/B0881HCN37</t>
  </si>
  <si>
    <t>https://www.amazon.com/BNTECHGO-Flexible-Silicone-Resistant-Electronic/dp/B06Y557TCL</t>
  </si>
  <si>
    <t>https://www.mcmaster.com/8586K461-8586K462/</t>
  </si>
  <si>
    <t>https://www.amazon.com/AmazonBasics-Printer-Filament-1-75mm-Black/dp/B07T6WLFML/ref=sr_1_1_sspa?crid=1VPGCU53BV6JW&amp;keywords=pla+black&amp;qid=1658260244&amp;refinements=p_85%3A2470955011&amp;rnid=2470954011&amp;rps=1&amp;sprefix=pla+black%2Caps%2C93&amp;sr=8-1-spons&amp;psc=1&amp;spLa=ZW5jcnlwdGVkUXVhbGlmaWVyPUExRExQU0pYT1lZWVM3JmVuY3J5cHRlZElkPUEwMTA2OTg4M0U0SkFMMDM5UFo5TyZlbmNyeXB0ZWRBZElkPUEwMDE4NzQwMzhETks5VjM5TjRDOSZ3aWRnZXROYW1lPXNwX2F0ZiZhY3Rpb249Y2xpY2tSZWRpcmVjdCZkb05vdExvZ0NsaWNrPXRydWU=</t>
  </si>
  <si>
    <t>https://www.amazon.com/ELEGOO-Standard-Printer-Printing-UV-Curing/dp/B08T1HSPM2/ref=sr_1_1_sspa?crid=1BUY4LW3JLABW&amp;keywords=sla+black+elegoo&amp;qid=1658260670&amp;sprefix=sla+black+elegoo%2Caps%2C67&amp;sr=8-1-spons&amp;psc=1&amp;spLa=ZW5jcnlwdGVkUXVhbGlmaWVyPUFMRk5KVklPNFhZVEQmZW5jcnlwdGVkSWQ9QTA5NDA3OTUxUklNRkVEQkY3NkVLJmVuY3J5cHRlZEFkSWQ9QTA1OTk5MjEyUE9JUzdaR0VKTU9JJndpZGdldE5hbWU9c3BfYXRmJmFjdGlvbj1jbGlja1JlZGlyZWN0JmRvTm90TG9nQ2xpY2s9dHJ1ZQ==</t>
  </si>
  <si>
    <t>https://www.amazon.com/Serial-Adapter-FT232RL-Signal-Windows/dp/B08FBDTP5G</t>
  </si>
  <si>
    <t>https://www.amazon.com/Chanzon-Transparent-Universal-Indicator-Socket/dp/B08G4VCQ84/ref=sr_1_1?crid=18VLPJIU89FMP&amp;keywords=B08G4VCQ84&amp;qid=1663381094&amp;s=industrial&amp;sprefix=b08g4vcq84%2Cindustrial%2C93&amp;sr=1-1</t>
  </si>
  <si>
    <t>https://www.amazon.com/Chanzon-Transparent-Universal-Indicator-Socket/dp/B08G4XRKRX/ref=sr_1_1?crid=2CMF28R2PP0QX&amp;keywords=B08G4XRKRX&amp;qid=1663381118&amp;s=industrial&amp;sprefix=b08g4xrkrx%2Cindustrial%2C87&amp;sr=1-1</t>
  </si>
  <si>
    <t>https://www.amazon.com/Fafeicy-Digital-Analog-Converter-Polarity-Protection/dp/B08DY6PGWQ</t>
  </si>
  <si>
    <t>https://www.amazon.com/Channel-Optocoupler-Trigger-Expansion-Arduino/dp/B079FGPC9Y/ref=sr_1_1?crid=311MMZN3N7N1V&amp;keywords=B079FGPC9Y&amp;qid=1663381187&amp;s=industrial&amp;sprefix=b079fgpc9y%2Cindustrial%2C92&amp;sr=1-1</t>
  </si>
  <si>
    <t>TEENSY 4.1 DEVELOPMENT BOARD</t>
  </si>
  <si>
    <t>https://www.pjrc.com/store/teensy41_pins.html</t>
  </si>
  <si>
    <t>https://www.amazon.com/Terminal-Breakout-Module-Teensy-Version/dp/B08R7P8G9X</t>
  </si>
  <si>
    <t>https://www.amazon.com/Switching-Charging-Automatic-Emergency-Controller/dp/B07B48CW3Y/ref=sr_1_1?crid=2KHMAEKBU8D8D&amp;keywords=B07B48CW3Y&amp;qid=1663381393&amp;s=electronics&amp;sprefix=b07b48cw3y%2Celectronics%2C79&amp;sr=1-1</t>
  </si>
  <si>
    <t>https://www.amazon.com/BINZET-Converter-Regulator-Regulated-Transformer/dp/B00J3MHRNO</t>
  </si>
  <si>
    <t>https://www.trcelectronics.com/View/Mean-Well/OWA-60U-30.shtml</t>
  </si>
  <si>
    <t>https://www.automationdirect.com/adc/shopping/catalog/power_products_(electrical)/dc-to-dc_converters/encapsulated_chassis_mount/pse24-dc12-40</t>
  </si>
  <si>
    <t>https://www.batteryspace.com/Customize-LiFePO4-18650-Battery-25.6V-3000-mAh-76.8Wh-7A-rate-2Rx8.aspx</t>
  </si>
  <si>
    <t>https://www.amazon.com/qofowin-Threaded-Connector-Pre-soldered-Waterproof/dp/B08P5PJBCM/ref=sr_1_1?crid=25L1V0EMPKV71&amp;keywords=B08P5PJBCM&amp;qid=1663381670&amp;s=electronics&amp;sprefix=b08p5pjbcm%2Celectronics%2C72&amp;sr=1-1</t>
  </si>
  <si>
    <t>https://www.mcmaster.com/9397K15/</t>
  </si>
  <si>
    <t>5 UNITS</t>
  </si>
  <si>
    <t>50 UNITS</t>
  </si>
  <si>
    <t>LINK</t>
  </si>
  <si>
    <r>
      <t>SW22A60008F30C</t>
    </r>
    <r>
      <rPr>
        <sz val="11"/>
        <color indexed="8"/>
        <rFont val="Calibri"/>
        <family val="2"/>
        <scheme val="minor"/>
      </rPr>
      <t>10</t>
    </r>
  </si>
  <si>
    <t>CAB-14574</t>
  </si>
  <si>
    <t>WIRE</t>
  </si>
  <si>
    <t>OPEN-LEADED 2-WIRE MOLEX CONNECTOR</t>
  </si>
  <si>
    <t>https://www.digikey.com/en/products/detail/sparkfun-electronics/CAB-14574/8543394</t>
  </si>
  <si>
    <t>OPEN-LEADED 3-WIRE MOLEX CONNECTOR</t>
  </si>
  <si>
    <t>CAB-14575</t>
  </si>
  <si>
    <t>https://www.digikey.com/en/products/detail/sparkfun-electronics/CAB-14575/8543395?msclkid=592718c9a8451b2adbcd7be2d00c498a</t>
  </si>
  <si>
    <t>https://midwestcasecompany.com/product/pelican-panel-frame-kits/</t>
  </si>
  <si>
    <t>SILICONE</t>
  </si>
  <si>
    <t>FC-010</t>
  </si>
  <si>
    <t>FC-011</t>
  </si>
  <si>
    <t>MOLD FOR BLDC INLET GASKET - 1" OD</t>
  </si>
  <si>
    <t>POWER / BOARD STACK</t>
  </si>
  <si>
    <t>FLOW SYSTEM</t>
  </si>
  <si>
    <t>TOOLING</t>
  </si>
  <si>
    <t>`</t>
  </si>
  <si>
    <t>1-1/4" FORSTNER DRILL BIT</t>
  </si>
  <si>
    <t>BAIDETS</t>
  </si>
  <si>
    <t>B09J22NWMF</t>
  </si>
  <si>
    <t>https://www.amazon.com/Forstner-BAIDETS-Drill-Round-Shank/dp/B09J22NWMF/ref=sr_1_1_sspa?crid=2LR8GFY8F00GQ&amp;keywords=forstner+bit+1-1%2F4%22&amp;qid=1664554963&amp;qu=eyJxc2MiOiIxLjQ2IiwicXNhIjoiMC4wMCIsInFzcCI6IjAuMDAifQ%3D%3D&amp;sprefix=%2Caps%2C229&amp;sr=8-1-spons&amp;psc=1</t>
  </si>
  <si>
    <t>11mm or 27/64" DRILL BIT</t>
  </si>
  <si>
    <t>https://www.amazon.com/Fisch-Brad-Point-Drill-142mm/dp/B00CE94BFK/ref=sr_1_7?crid=35HLL90QANTMX&amp;keywords=11mm%2Bdrill%2Bbit&amp;qid=1664557035&amp;qu=eyJxc2MiOiIzLjQ4IiwicXNhIjoiMy4wMSIsInFzcCI6IjMuMDMifQ%3D%3D&amp;sprefix=11mm%2Bdrill%2Bbit%2Caps%2C98&amp;sr=8-7&amp;th=1</t>
  </si>
  <si>
    <t xml:space="preserve">	‎FSF-004110</t>
  </si>
  <si>
    <t>FISCH</t>
  </si>
  <si>
    <t>STEEL</t>
  </si>
  <si>
    <t>24v BLOWER CONTROL BOARD</t>
  </si>
  <si>
    <t>SLA/PLA</t>
  </si>
  <si>
    <t>MOLD FOR FLOW METER OUTLET PLUG</t>
  </si>
  <si>
    <t>8586K261</t>
  </si>
  <si>
    <t>SHEET OF ABS 24" x 48"</t>
  </si>
  <si>
    <t>SOFT TUBING - 50 ft</t>
  </si>
  <si>
    <t>DISPLAY HOLDER</t>
  </si>
  <si>
    <t>WASHER - M3</t>
  </si>
  <si>
    <t>https://www.mcmaster.com/93475A210/</t>
  </si>
  <si>
    <t>93475A210</t>
  </si>
  <si>
    <t>BATTERY SWITCHING RELAY</t>
  </si>
  <si>
    <t>24V POWER 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</si>
</sst>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indexed="8"/>
      <name val="Calibri"/>
      <family val="2"/>
      <scheme val="minor"/>
    </font>
    <font>
      <sz val="11"/>
      <color rgb="FF0F1111"/>
      <name val="Calibri"/>
      <family val="2"/>
      <scheme val="minor"/>
    </font>
    <font>
      <sz val="12"/>
      <color theme="1"/>
      <name val="Calibri Light"/>
      <scheme val="major"/>
    </font>
    <font>
      <b/>
      <i/>
      <sz val="12"/>
      <color theme="1"/>
      <name val="Calibri Light"/>
      <scheme val="major"/>
    </font>
    <font>
      <sz val="11"/>
      <color theme="0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64" fontId="9" fillId="2" borderId="2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vertical="center"/>
    </xf>
    <xf numFmtId="164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49" fontId="3" fillId="0" borderId="1" xfId="1" applyNumberFormat="1" applyBorder="1" applyAlignment="1">
      <alignment horizontal="left" vertical="center" indent="1"/>
    </xf>
    <xf numFmtId="0" fontId="3" fillId="0" borderId="1" xfId="1" applyBorder="1" applyAlignment="1">
      <alignment horizontal="left" vertical="center" indent="1"/>
    </xf>
    <xf numFmtId="0" fontId="2" fillId="0" borderId="1" xfId="0" applyFont="1" applyBorder="1" applyAlignment="1">
      <alignment horizontal="left" vertical="center" indent="1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mazon.com/Warmstor-SuperSpeed-Female-Adapter-Degree/dp/B073GTBQ8V/ref=sr_1_1?keywords=LR4P-USBMF&amp;qid=1663379310&amp;sr=8-1" TargetMode="External"/><Relationship Id="rId18" Type="http://schemas.openxmlformats.org/officeDocument/2006/relationships/hyperlink" Target="https://www.mcmaster.com/98952A120/" TargetMode="External"/><Relationship Id="rId26" Type="http://schemas.openxmlformats.org/officeDocument/2006/relationships/hyperlink" Target="https://www.pjrc.com/store/teensy41_pins.html" TargetMode="External"/><Relationship Id="rId39" Type="http://schemas.openxmlformats.org/officeDocument/2006/relationships/hyperlink" Target="https://www.amazon.com/BNTECHGO-Flexible-Silicone-Resistant-Electronic/dp/B06Y557TCL" TargetMode="External"/><Relationship Id="rId21" Type="http://schemas.openxmlformats.org/officeDocument/2006/relationships/hyperlink" Target="https://www.amazon.com/Serial-Adapter-FT232RL-Signal-Windows/dp/B08FBDTP5G" TargetMode="External"/><Relationship Id="rId34" Type="http://schemas.openxmlformats.org/officeDocument/2006/relationships/hyperlink" Target="https://www.mcmaster.com/9397K15/" TargetMode="External"/><Relationship Id="rId42" Type="http://schemas.openxmlformats.org/officeDocument/2006/relationships/hyperlink" Target="https://www.amazon.com/ELEGOO-Standard-Printer-Printing-UV-Curing/dp/B08T1HSPM2/ref=sr_1_1_sspa?crid=1BUY4LW3JLABW&amp;keywords=sla+black+elegoo&amp;qid=1658260670&amp;sprefix=sla+black+elegoo%2Caps%2C67&amp;sr=8-1-spons&amp;psc=1&amp;spLa=ZW5jcnlwdGVkUXVhbGlmaWVyPUFMRk5KVklPNFhZVEQmZW5jcnlwdGVkSWQ9QTA5NDA3OTUxUklNRkVEQkY3NkVLJmVuY3J5cHRlZEFkSWQ9QTA1OTk5MjEyUE9JUzdaR0VKTU9JJndpZGdldE5hbWU9c3BfYXRmJmFjdGlvbj1jbGlja1JlZGlyZWN0JmRvTm90TG9nQ2xpY2s9dHJ1ZQ==" TargetMode="External"/><Relationship Id="rId47" Type="http://schemas.openxmlformats.org/officeDocument/2006/relationships/hyperlink" Target="https://www.mcmaster.com/90116A153/" TargetMode="External"/><Relationship Id="rId50" Type="http://schemas.openxmlformats.org/officeDocument/2006/relationships/hyperlink" Target="https://www.amazon.com/Female-Standoff-Quadcopter-Computer-Circuit/dp/B09NDGJC3F/ref=sr_1_1?crid=2VCIRS0Y9L17D&amp;keywords=B09NDGJC3F&amp;qid=1663379816&amp;sprefix=b09ndgjc3f%2Caps%2C64&amp;sr=8-1&amp;th=1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https://www.mcmaster.com/2930T55/" TargetMode="External"/><Relationship Id="rId2" Type="http://schemas.openxmlformats.org/officeDocument/2006/relationships/hyperlink" Target="https://www.uxcell.com/05mm-pitch-36pins-36pin-extension-connector-for-ffc-fpc-cable-extend-zip-hdd-p-1626097.html" TargetMode="External"/><Relationship Id="rId16" Type="http://schemas.openxmlformats.org/officeDocument/2006/relationships/hyperlink" Target="https://www.mcmaster.com/7395K11/" TargetMode="External"/><Relationship Id="rId29" Type="http://schemas.openxmlformats.org/officeDocument/2006/relationships/hyperlink" Target="https://www.amazon.com/BINZET-Converter-Regulator-Regulated-Transformer/dp/B00J3MHRNO" TargetMode="External"/><Relationship Id="rId11" Type="http://schemas.openxmlformats.org/officeDocument/2006/relationships/hyperlink" Target="https://www.ebay.com/itm/403085955161?var=673238094834" TargetMode="External"/><Relationship Id="rId24" Type="http://schemas.openxmlformats.org/officeDocument/2006/relationships/hyperlink" Target="https://www.amazon.com/Fafeicy-Digital-Analog-Converter-Polarity-Protection/dp/B08DY6PGWQ" TargetMode="External"/><Relationship Id="rId32" Type="http://schemas.openxmlformats.org/officeDocument/2006/relationships/hyperlink" Target="https://www.batteryspace.com/Customize-LiFePO4-18650-Battery-25.6V-3000-mAh-76.8Wh-7A-rate-2Rx8.aspx" TargetMode="External"/><Relationship Id="rId37" Type="http://schemas.openxmlformats.org/officeDocument/2006/relationships/hyperlink" Target="https://www.amazon.com/Forstner-BAIDETS-Drill-Round-Shank/dp/B09J22NWMF/ref=sr_1_1_sspa?crid=2LR8GFY8F00GQ&amp;keywords=forstner+bit+1-1%2F4%22&amp;qid=1664554963&amp;qu=eyJxc2MiOiIxLjQ2IiwicXNhIjoiMC4wMCIsInFzcCI6IjAuMDAifQ%3D%3D&amp;sprefix=%2Caps%2C229&amp;sr=8-1-spons&amp;psc=1" TargetMode="External"/><Relationship Id="rId40" Type="http://schemas.openxmlformats.org/officeDocument/2006/relationships/hyperlink" Target="https://www.amazon.com/AmazonBasics-Printer-Filament-1-75mm-Black/dp/B07T6WLFML/ref=sr_1_1_sspa?crid=1VPGCU53BV6JW&amp;keywords=pla+black&amp;qid=1658260244&amp;refinements=p_85%3A2470955011&amp;rnid=2470954011&amp;rps=1&amp;sprefix=pla+black%2Caps%2C93&amp;sr=8-1-spons&amp;psc=1&amp;spLa=ZW5jcnlwdGVkUXVhbGlmaWVyPUExRExQU0pYT1lZWVM3JmVuY3J5cHRlZElkPUEwMTA2OTg4M0U0SkFMMDM5UFo5TyZlbmNyeXB0ZWRBZElkPUEwMDE4NzQwMzhETks5VjM5TjRDOSZ3aWRnZXROYW1lPXNwX2F0ZiZhY3Rpb249Y2xpY2tSZWRpcmVjdCZkb05vdExvZ0NsaWNrPXRydWU=" TargetMode="External"/><Relationship Id="rId45" Type="http://schemas.openxmlformats.org/officeDocument/2006/relationships/hyperlink" Target="https://www.mcmaster.com/92010A118/" TargetMode="External"/><Relationship Id="rId53" Type="http://schemas.openxmlformats.org/officeDocument/2006/relationships/hyperlink" Target="https://www.amazon.com/SamIdea-50-Pack-Female-Stand-Off-Spacers/dp/B073XP7MZ6/ref=sr_1_1?crid=396Z41EWU8WIF&amp;keywords=B073XP7MZ6&amp;qid=1663380289&amp;sprefix=b073xp7mz6%2Caps%2C73&amp;sr=8-1" TargetMode="External"/><Relationship Id="rId5" Type="http://schemas.openxmlformats.org/officeDocument/2006/relationships/hyperlink" Target="https://www.mcmaster.com/95947A063/" TargetMode="External"/><Relationship Id="rId10" Type="http://schemas.openxmlformats.org/officeDocument/2006/relationships/hyperlink" Target="https://www.mcmaster.com/9561K24/" TargetMode="External"/><Relationship Id="rId19" Type="http://schemas.openxmlformats.org/officeDocument/2006/relationships/hyperlink" Target="https://www.mcmaster.com/91771A943/" TargetMode="External"/><Relationship Id="rId31" Type="http://schemas.openxmlformats.org/officeDocument/2006/relationships/hyperlink" Target="https://www.automationdirect.com/adc/shopping/catalog/power_products_(electrical)/dc-to-dc_converters/encapsulated_chassis_mount/pse24-dc12-40" TargetMode="External"/><Relationship Id="rId44" Type="http://schemas.openxmlformats.org/officeDocument/2006/relationships/hyperlink" Target="https://www.mcmaster.com/92010A122/" TargetMode="External"/><Relationship Id="rId52" Type="http://schemas.openxmlformats.org/officeDocument/2006/relationships/hyperlink" Target="https://www.mcmaster.com/95947A510/" TargetMode="External"/><Relationship Id="rId4" Type="http://schemas.openxmlformats.org/officeDocument/2006/relationships/hyperlink" Target="https://www.mcmaster.com/9307K73/" TargetMode="External"/><Relationship Id="rId9" Type="http://schemas.openxmlformats.org/officeDocument/2006/relationships/hyperlink" Target="https://www.mcmaster.com/9561K16/" TargetMode="External"/><Relationship Id="rId14" Type="http://schemas.openxmlformats.org/officeDocument/2006/relationships/hyperlink" Target="https://www.amazon.com/UGREEN-CHARGING-BRAIDED-COMPATIBLE-NINTENDO/DP/B07VJNQT6F/REF=SR_1_3?CRID=1KI90979OI4LP&amp;KEYWORDS=UGREEN%2BUSB%2BC%2BCABLE%2B90%2BDEGREE%2BRIGHT%2BANGLE&amp;QID=1651608179&amp;SPREFIX=UGREEN%2BUSB%2BC%2BCABLE%2B90%2BDEGREE%2BRIGHT%2BANGLE%2CAPS%2C84&amp;SR=8-3&amp;TH=1&amp;th=1" TargetMode="External"/><Relationship Id="rId22" Type="http://schemas.openxmlformats.org/officeDocument/2006/relationships/hyperlink" Target="https://www.amazon.com/Chanzon-Transparent-Universal-Indicator-Socket/dp/B08G4VCQ84/ref=sr_1_1?crid=18VLPJIU89FMP&amp;keywords=B08G4VCQ84&amp;qid=1663381094&amp;s=industrial&amp;sprefix=b08g4vcq84%2Cindustrial%2C93&amp;sr=1-1" TargetMode="External"/><Relationship Id="rId27" Type="http://schemas.openxmlformats.org/officeDocument/2006/relationships/hyperlink" Target="https://www.amazon.com/Terminal-Breakout-Module-Teensy-Version/dp/B08R7P8G9X" TargetMode="External"/><Relationship Id="rId30" Type="http://schemas.openxmlformats.org/officeDocument/2006/relationships/hyperlink" Target="https://www.trcelectronics.com/View/Mean-Well/OWA-60U-30.shtml" TargetMode="External"/><Relationship Id="rId35" Type="http://schemas.openxmlformats.org/officeDocument/2006/relationships/hyperlink" Target="https://midwestcasecompany.com/product/pelican-panel-frame-kits/" TargetMode="External"/><Relationship Id="rId43" Type="http://schemas.openxmlformats.org/officeDocument/2006/relationships/hyperlink" Target="https://www.mcmaster.com/8586K461-8586K462/" TargetMode="External"/><Relationship Id="rId48" Type="http://schemas.openxmlformats.org/officeDocument/2006/relationships/hyperlink" Target="https://www.mcmaster.com/91828A211/" TargetMode="External"/><Relationship Id="rId8" Type="http://schemas.openxmlformats.org/officeDocument/2006/relationships/hyperlink" Target="https://www.mcmaster.com/5233K52/" TargetMode="External"/><Relationship Id="rId51" Type="http://schemas.openxmlformats.org/officeDocument/2006/relationships/hyperlink" Target="https://www.amazon.com/Female-Standoff-Quadcopter-Computer-Circuit/dp/B09V2936PG/ref=sr_1_1?crid=2VCIRS0Y9L17D&amp;keywords=B09NDGJC3F&amp;qid=1663379816&amp;sprefix=b09ndgjc3f%2Caps%2C64&amp;sr=8-1&amp;th=1" TargetMode="External"/><Relationship Id="rId3" Type="http://schemas.openxmlformats.org/officeDocument/2006/relationships/hyperlink" Target="https://www.mcmaster.com/99186A143/" TargetMode="External"/><Relationship Id="rId12" Type="http://schemas.openxmlformats.org/officeDocument/2006/relationships/hyperlink" Target="https://www.digikey.com/en/products/detail/micronel-usa/U65ML-024KS-5/15189312?utm_adgroup=Fans%20%26%20Thermal%20Management&amp;utm_source=bing&amp;utm_medium=cpc&amp;utm_campaign=Dynamic%20Search_EN_RLSA_Buyers&amp;utm_term=thermal%20management&amp;utm_content=Fans%20%26%20Thermal%20Management&amp;utm_id=bi_cmp-384476622_adg-1311717597280127_ad-81982433649389_dat-2333782149589910:aud-807649043:loc-190_dev-c_ext-_prd-&amp;msclkid=a3007203c6ff15a4232f1126e0b7ea9e" TargetMode="External"/><Relationship Id="rId17" Type="http://schemas.openxmlformats.org/officeDocument/2006/relationships/hyperlink" Target="https://www.mcmaster.com/9273K15-9273K153/" TargetMode="External"/><Relationship Id="rId25" Type="http://schemas.openxmlformats.org/officeDocument/2006/relationships/hyperlink" Target="https://www.amazon.com/Channel-Optocoupler-Trigger-Expansion-Arduino/dp/B079FGPC9Y/ref=sr_1_1?crid=311MMZN3N7N1V&amp;keywords=B079FGPC9Y&amp;qid=1663381187&amp;s=industrial&amp;sprefix=b079fgpc9y%2Cindustrial%2C92&amp;sr=1-1" TargetMode="External"/><Relationship Id="rId33" Type="http://schemas.openxmlformats.org/officeDocument/2006/relationships/hyperlink" Target="https://www.amazon.com/qofowin-Threaded-Connector-Pre-soldered-Waterproof/dp/B08P5PJBCM/ref=sr_1_1?crid=25L1V0EMPKV71&amp;keywords=B08P5PJBCM&amp;qid=1663381670&amp;s=electronics&amp;sprefix=b08p5pjbcm%2Celectronics%2C72&amp;sr=1-1" TargetMode="External"/><Relationship Id="rId38" Type="http://schemas.openxmlformats.org/officeDocument/2006/relationships/hyperlink" Target="https://www.amazon.com/BNTECHGO-Silicone-Flexible-Stranded-Tinned/dp/B0881HCN37" TargetMode="External"/><Relationship Id="rId46" Type="http://schemas.openxmlformats.org/officeDocument/2006/relationships/hyperlink" Target="https://www.mcmaster.com/90116A157/" TargetMode="External"/><Relationship Id="rId20" Type="http://schemas.openxmlformats.org/officeDocument/2006/relationships/hyperlink" Target="https://www.mcmaster.com/93657A207/" TargetMode="External"/><Relationship Id="rId41" Type="http://schemas.openxmlformats.org/officeDocument/2006/relationships/hyperlink" Target="https://www.digikey.com/en/products/detail/sparkfun-electronics/CAB-14574/8543394" TargetMode="External"/><Relationship Id="rId54" Type="http://schemas.openxmlformats.org/officeDocument/2006/relationships/hyperlink" Target="https://www.mcmaster.com/93475A210/" TargetMode="External"/><Relationship Id="rId1" Type="http://schemas.openxmlformats.org/officeDocument/2006/relationships/hyperlink" Target="https://www.amazon.com/gp/product/B00009XVKY/ref=sw_img_1?smid=ATVPDKIKX0DER&amp;psc=1OTECTOR/1400?SKU=1400-000-110" TargetMode="External"/><Relationship Id="rId6" Type="http://schemas.openxmlformats.org/officeDocument/2006/relationships/hyperlink" Target="https://www.mcmaster.com/9540K747/" TargetMode="External"/><Relationship Id="rId15" Type="http://schemas.openxmlformats.org/officeDocument/2006/relationships/hyperlink" Target="https://www.amazon.com/uxcell-Flexible-Ribbon-Player-Laptop/dp/B07RX7Z9ZW/ref=sr_1_1?crid=1BV5F1WEWSWBH&amp;keywords=B07RX7Z9ZW&amp;qid=1663379563&amp;s=electronics&amp;sprefix=b07rx7z9zw%2Celectronics%2C71&amp;sr=1-1" TargetMode="External"/><Relationship Id="rId23" Type="http://schemas.openxmlformats.org/officeDocument/2006/relationships/hyperlink" Target="https://www.amazon.com/Chanzon-Transparent-Universal-Indicator-Socket/dp/B08G4XRKRX/ref=sr_1_1?crid=2CMF28R2PP0QX&amp;keywords=B08G4XRKRX&amp;qid=1663381118&amp;s=industrial&amp;sprefix=b08g4xrkrx%2Cindustrial%2C87&amp;sr=1-1" TargetMode="External"/><Relationship Id="rId28" Type="http://schemas.openxmlformats.org/officeDocument/2006/relationships/hyperlink" Target="https://www.amazon.com/Switching-Charging-Automatic-Emergency-Controller/dp/B07B48CW3Y/ref=sr_1_1?crid=2KHMAEKBU8D8D&amp;keywords=B07B48CW3Y&amp;qid=1663381393&amp;s=electronics&amp;sprefix=b07b48cw3y%2Celectronics%2C79&amp;sr=1-1" TargetMode="External"/><Relationship Id="rId36" Type="http://schemas.openxmlformats.org/officeDocument/2006/relationships/hyperlink" Target="https://www.amazon.com/Fisch-Brad-Point-Drill-142mm/dp/B00CE94BFK/ref=sr_1_7?crid=35HLL90QANTMX&amp;keywords=11mm%2Bdrill%2Bbit&amp;qid=1664557035&amp;qu=eyJxc2MiOiIzLjQ4IiwicXNhIjoiMy4wMSIsInFzcCI6IjMuMDMifQ%3D%3D&amp;sprefix=11mm%2Bdrill%2Bbit%2Caps%2C98&amp;sr=8-7&amp;th=1" TargetMode="External"/><Relationship Id="rId49" Type="http://schemas.openxmlformats.org/officeDocument/2006/relationships/hyperlink" Target="https://www.mcmaster.com/95947A52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D5A98-7AEB-4B00-BA01-41C867599D30}">
  <sheetPr>
    <pageSetUpPr fitToPage="1"/>
  </sheetPr>
  <dimension ref="A1:BW1113"/>
  <sheetViews>
    <sheetView tabSelected="1" zoomScaleNormal="100" workbookViewId="0">
      <pane ySplit="1" topLeftCell="A50" activePane="bottomLeft" state="frozen"/>
      <selection activeCell="K1" sqref="K1"/>
      <selection pane="bottomLeft" activeCell="E2" sqref="E2"/>
    </sheetView>
  </sheetViews>
  <sheetFormatPr defaultRowHeight="14.25" x14ac:dyDescent="0.45"/>
  <cols>
    <col min="1" max="2" width="10" bestFit="1" customWidth="1"/>
    <col min="3" max="3" width="14.86328125" bestFit="1" customWidth="1"/>
    <col min="4" max="4" width="29.86328125" bestFit="1" customWidth="1"/>
    <col min="5" max="5" width="69" bestFit="1" customWidth="1"/>
    <col min="6" max="6" width="23.86328125" bestFit="1" customWidth="1"/>
    <col min="7" max="7" width="22.59765625" bestFit="1" customWidth="1"/>
    <col min="8" max="8" width="28.59765625" bestFit="1" customWidth="1"/>
    <col min="9" max="9" width="33.265625" bestFit="1" customWidth="1"/>
    <col min="10" max="10" width="13.3984375" bestFit="1" customWidth="1"/>
    <col min="11" max="11" width="23.73046875" bestFit="1" customWidth="1"/>
    <col min="12" max="12" width="12.3984375" bestFit="1" customWidth="1"/>
    <col min="13" max="13" width="21.3984375" bestFit="1" customWidth="1"/>
    <col min="14" max="14" width="10.1328125" bestFit="1" customWidth="1"/>
    <col min="15" max="15" width="11.265625" bestFit="1" customWidth="1"/>
    <col min="16" max="16" width="121.73046875" bestFit="1" customWidth="1"/>
    <col min="17" max="17" width="9" customWidth="1"/>
  </cols>
  <sheetData>
    <row r="1" spans="1:75" ht="15.75" x14ac:dyDescent="0.45">
      <c r="A1" s="16" t="s">
        <v>0</v>
      </c>
      <c r="B1" s="16" t="s">
        <v>142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 t="s">
        <v>147</v>
      </c>
      <c r="K1" s="15" t="s">
        <v>153</v>
      </c>
      <c r="L1" s="16" t="s">
        <v>146</v>
      </c>
      <c r="M1" s="15" t="s">
        <v>154</v>
      </c>
      <c r="N1" s="15" t="s">
        <v>248</v>
      </c>
      <c r="O1" s="15" t="s">
        <v>249</v>
      </c>
      <c r="P1" s="14" t="s">
        <v>250</v>
      </c>
      <c r="Q1" s="22">
        <v>0</v>
      </c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</row>
    <row r="2" spans="1:75" ht="15" customHeight="1" x14ac:dyDescent="0.45">
      <c r="A2" s="20">
        <v>1</v>
      </c>
      <c r="B2" s="2" t="s">
        <v>143</v>
      </c>
      <c r="C2" s="13" t="s">
        <v>8</v>
      </c>
      <c r="D2" s="2">
        <v>1400</v>
      </c>
      <c r="E2" s="2" t="s">
        <v>67</v>
      </c>
      <c r="F2" s="2" t="s">
        <v>68</v>
      </c>
      <c r="G2" s="2" t="s">
        <v>69</v>
      </c>
      <c r="H2" s="2" t="s">
        <v>70</v>
      </c>
      <c r="I2" s="2" t="s">
        <v>46</v>
      </c>
      <c r="J2" s="2">
        <v>1</v>
      </c>
      <c r="K2" s="1">
        <v>89.92</v>
      </c>
      <c r="L2" s="2">
        <v>1</v>
      </c>
      <c r="M2" s="1">
        <f t="shared" ref="M2:M33" si="0">(L2/J2)*K2</f>
        <v>89.92</v>
      </c>
      <c r="N2" s="1">
        <f t="shared" ref="N2:N33" si="1">M2*5</f>
        <v>449.6</v>
      </c>
      <c r="O2" s="1">
        <f t="shared" ref="O2:O33" si="2">M2*50</f>
        <v>4496</v>
      </c>
      <c r="P2" s="17" t="s">
        <v>159</v>
      </c>
      <c r="Q2" s="22">
        <v>0</v>
      </c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</row>
    <row r="3" spans="1:75" ht="15" customHeight="1" x14ac:dyDescent="0.45">
      <c r="A3" s="20">
        <v>2</v>
      </c>
      <c r="B3" s="2" t="s">
        <v>143</v>
      </c>
      <c r="C3" s="13" t="s">
        <v>8</v>
      </c>
      <c r="D3" s="2" t="s">
        <v>71</v>
      </c>
      <c r="E3" s="2" t="s">
        <v>72</v>
      </c>
      <c r="F3" s="2" t="s">
        <v>68</v>
      </c>
      <c r="G3" s="2" t="s">
        <v>69</v>
      </c>
      <c r="H3" s="21"/>
      <c r="I3" s="12" t="s">
        <v>190</v>
      </c>
      <c r="J3" s="2">
        <v>1</v>
      </c>
      <c r="K3" s="1">
        <v>26.95</v>
      </c>
      <c r="L3" s="2">
        <v>1</v>
      </c>
      <c r="M3" s="1">
        <f t="shared" si="0"/>
        <v>26.95</v>
      </c>
      <c r="N3" s="1">
        <f t="shared" si="1"/>
        <v>134.75</v>
      </c>
      <c r="O3" s="1">
        <f t="shared" si="2"/>
        <v>1347.5</v>
      </c>
      <c r="P3" s="17" t="s">
        <v>259</v>
      </c>
      <c r="Q3" s="22">
        <v>0</v>
      </c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</row>
    <row r="4" spans="1:75" ht="15" customHeight="1" x14ac:dyDescent="0.45">
      <c r="A4" s="20">
        <v>3</v>
      </c>
      <c r="B4" s="2" t="s">
        <v>143</v>
      </c>
      <c r="C4" s="13" t="s">
        <v>8</v>
      </c>
      <c r="D4" s="2" t="s">
        <v>73</v>
      </c>
      <c r="E4" s="2" t="s">
        <v>167</v>
      </c>
      <c r="F4" s="2" t="s">
        <v>68</v>
      </c>
      <c r="G4" s="2" t="s">
        <v>9</v>
      </c>
      <c r="H4" s="21"/>
      <c r="I4" s="2" t="s">
        <v>10</v>
      </c>
      <c r="J4" s="2">
        <v>25</v>
      </c>
      <c r="K4" s="1">
        <v>12.99</v>
      </c>
      <c r="L4" s="2">
        <v>1</v>
      </c>
      <c r="M4" s="1">
        <f t="shared" si="0"/>
        <v>0.51960000000000006</v>
      </c>
      <c r="N4" s="1">
        <f t="shared" si="1"/>
        <v>2.5980000000000003</v>
      </c>
      <c r="O4" s="1">
        <f t="shared" si="2"/>
        <v>25.980000000000004</v>
      </c>
      <c r="P4" s="18" t="s">
        <v>195</v>
      </c>
      <c r="Q4" s="22">
        <v>0</v>
      </c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</row>
    <row r="5" spans="1:75" ht="15" customHeight="1" x14ac:dyDescent="0.45">
      <c r="A5" s="20">
        <v>4</v>
      </c>
      <c r="B5" s="2" t="s">
        <v>144</v>
      </c>
      <c r="C5" s="13" t="s">
        <v>8</v>
      </c>
      <c r="D5" s="2" t="s">
        <v>138</v>
      </c>
      <c r="E5" s="2" t="s">
        <v>139</v>
      </c>
      <c r="F5" s="2" t="s">
        <v>68</v>
      </c>
      <c r="G5" s="2" t="s">
        <v>83</v>
      </c>
      <c r="H5" s="21"/>
      <c r="I5" s="2" t="s">
        <v>148</v>
      </c>
      <c r="J5" s="2">
        <v>1</v>
      </c>
      <c r="K5" s="1">
        <v>0</v>
      </c>
      <c r="L5" s="2">
        <v>1</v>
      </c>
      <c r="M5" s="1">
        <f t="shared" si="0"/>
        <v>0</v>
      </c>
      <c r="N5" s="1">
        <f t="shared" si="1"/>
        <v>0</v>
      </c>
      <c r="O5" s="1">
        <f t="shared" si="2"/>
        <v>0</v>
      </c>
      <c r="P5" s="19" t="s">
        <v>185</v>
      </c>
      <c r="Q5" s="22">
        <v>0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</row>
    <row r="6" spans="1:75" ht="15" customHeight="1" x14ac:dyDescent="0.45">
      <c r="A6" s="20">
        <v>5</v>
      </c>
      <c r="B6" s="2" t="s">
        <v>144</v>
      </c>
      <c r="C6" s="13" t="s">
        <v>8</v>
      </c>
      <c r="D6" s="2" t="s">
        <v>140</v>
      </c>
      <c r="E6" s="2" t="s">
        <v>145</v>
      </c>
      <c r="F6" s="2" t="s">
        <v>68</v>
      </c>
      <c r="G6" s="2" t="s">
        <v>141</v>
      </c>
      <c r="H6" s="21"/>
      <c r="I6" s="2" t="s">
        <v>148</v>
      </c>
      <c r="J6" s="2">
        <v>1</v>
      </c>
      <c r="K6" s="1">
        <v>0</v>
      </c>
      <c r="L6" s="2">
        <v>1</v>
      </c>
      <c r="M6" s="1">
        <f t="shared" si="0"/>
        <v>0</v>
      </c>
      <c r="N6" s="1">
        <f t="shared" si="1"/>
        <v>0</v>
      </c>
      <c r="O6" s="1">
        <f t="shared" si="2"/>
        <v>0</v>
      </c>
      <c r="P6" s="19" t="s">
        <v>186</v>
      </c>
      <c r="Q6" s="22">
        <v>0</v>
      </c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</row>
    <row r="7" spans="1:75" ht="15" customHeight="1" x14ac:dyDescent="0.45">
      <c r="A7" s="20">
        <v>6</v>
      </c>
      <c r="B7" s="2" t="s">
        <v>144</v>
      </c>
      <c r="C7" s="13" t="s">
        <v>8</v>
      </c>
      <c r="D7" s="2" t="s">
        <v>157</v>
      </c>
      <c r="E7" s="2" t="s">
        <v>158</v>
      </c>
      <c r="F7" s="2" t="s">
        <v>68</v>
      </c>
      <c r="G7" s="2" t="s">
        <v>77</v>
      </c>
      <c r="H7" s="21"/>
      <c r="I7" s="2" t="s">
        <v>148</v>
      </c>
      <c r="J7" s="2">
        <v>1</v>
      </c>
      <c r="K7" s="1">
        <v>0</v>
      </c>
      <c r="L7" s="2">
        <v>1</v>
      </c>
      <c r="M7" s="1">
        <f t="shared" si="0"/>
        <v>0</v>
      </c>
      <c r="N7" s="1">
        <f t="shared" si="1"/>
        <v>0</v>
      </c>
      <c r="O7" s="1">
        <f t="shared" si="2"/>
        <v>0</v>
      </c>
      <c r="P7" s="19" t="s">
        <v>184</v>
      </c>
      <c r="Q7" s="22">
        <v>0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</row>
    <row r="8" spans="1:75" ht="15" customHeight="1" x14ac:dyDescent="0.45">
      <c r="A8" s="20">
        <v>7</v>
      </c>
      <c r="B8" s="2" t="s">
        <v>143</v>
      </c>
      <c r="C8" s="13" t="s">
        <v>8</v>
      </c>
      <c r="D8" s="2" t="s">
        <v>13</v>
      </c>
      <c r="E8" s="2" t="s">
        <v>168</v>
      </c>
      <c r="F8" s="2" t="s">
        <v>265</v>
      </c>
      <c r="G8" s="2" t="s">
        <v>14</v>
      </c>
      <c r="H8" s="21"/>
      <c r="I8" s="2" t="s">
        <v>10</v>
      </c>
      <c r="J8" s="2">
        <v>10</v>
      </c>
      <c r="K8" s="1">
        <v>14.02</v>
      </c>
      <c r="L8" s="2">
        <v>1</v>
      </c>
      <c r="M8" s="1">
        <f t="shared" si="0"/>
        <v>1.4020000000000001</v>
      </c>
      <c r="N8" s="1">
        <f t="shared" si="1"/>
        <v>7.0100000000000007</v>
      </c>
      <c r="O8" s="1">
        <f t="shared" si="2"/>
        <v>70.100000000000009</v>
      </c>
      <c r="P8" s="18" t="s">
        <v>169</v>
      </c>
      <c r="Q8" s="22">
        <v>0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</row>
    <row r="9" spans="1:75" ht="15" customHeight="1" x14ac:dyDescent="0.45">
      <c r="A9" s="20">
        <v>8</v>
      </c>
      <c r="B9" s="2" t="s">
        <v>143</v>
      </c>
      <c r="C9" s="13" t="s">
        <v>8</v>
      </c>
      <c r="D9" s="2" t="s">
        <v>16</v>
      </c>
      <c r="E9" s="2" t="s">
        <v>17</v>
      </c>
      <c r="F9" s="2" t="s">
        <v>265</v>
      </c>
      <c r="G9" s="2" t="s">
        <v>18</v>
      </c>
      <c r="H9" s="21"/>
      <c r="I9" s="2" t="s">
        <v>10</v>
      </c>
      <c r="J9" s="2">
        <v>10</v>
      </c>
      <c r="K9" s="1">
        <v>6.33</v>
      </c>
      <c r="L9" s="2">
        <v>3</v>
      </c>
      <c r="M9" s="1">
        <f t="shared" si="0"/>
        <v>1.899</v>
      </c>
      <c r="N9" s="1">
        <f t="shared" si="1"/>
        <v>9.495000000000001</v>
      </c>
      <c r="O9" s="1">
        <f t="shared" si="2"/>
        <v>94.95</v>
      </c>
      <c r="P9" s="18" t="s">
        <v>198</v>
      </c>
      <c r="Q9" s="22">
        <v>0</v>
      </c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</row>
    <row r="10" spans="1:75" ht="15" customHeight="1" x14ac:dyDescent="0.45">
      <c r="A10" s="20">
        <v>9</v>
      </c>
      <c r="B10" s="2" t="s">
        <v>143</v>
      </c>
      <c r="C10" s="13" t="s">
        <v>8</v>
      </c>
      <c r="D10" s="2" t="s">
        <v>19</v>
      </c>
      <c r="E10" s="2" t="s">
        <v>20</v>
      </c>
      <c r="F10" s="2" t="s">
        <v>265</v>
      </c>
      <c r="G10" s="2" t="s">
        <v>21</v>
      </c>
      <c r="H10" s="21"/>
      <c r="I10" s="2" t="s">
        <v>10</v>
      </c>
      <c r="J10" s="2">
        <v>10</v>
      </c>
      <c r="K10" s="1">
        <v>12.76</v>
      </c>
      <c r="L10" s="2">
        <v>1</v>
      </c>
      <c r="M10" s="1">
        <f t="shared" si="0"/>
        <v>1.276</v>
      </c>
      <c r="N10" s="1">
        <f t="shared" si="1"/>
        <v>6.38</v>
      </c>
      <c r="O10" s="1">
        <f t="shared" si="2"/>
        <v>63.800000000000004</v>
      </c>
      <c r="P10" s="18" t="s">
        <v>199</v>
      </c>
      <c r="Q10" s="22">
        <v>0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</row>
    <row r="11" spans="1:75" ht="15" customHeight="1" x14ac:dyDescent="0.45">
      <c r="A11" s="20">
        <v>10</v>
      </c>
      <c r="B11" s="2" t="s">
        <v>143</v>
      </c>
      <c r="C11" s="13" t="s">
        <v>8</v>
      </c>
      <c r="D11" s="2" t="s">
        <v>22</v>
      </c>
      <c r="E11" s="2" t="s">
        <v>23</v>
      </c>
      <c r="F11" s="2" t="s">
        <v>265</v>
      </c>
      <c r="G11" s="2"/>
      <c r="H11" s="21"/>
      <c r="I11" s="2" t="s">
        <v>24</v>
      </c>
      <c r="J11" s="2">
        <v>1</v>
      </c>
      <c r="K11" s="1">
        <v>0</v>
      </c>
      <c r="L11" s="2">
        <v>1</v>
      </c>
      <c r="M11" s="1">
        <f t="shared" si="0"/>
        <v>0</v>
      </c>
      <c r="N11" s="1">
        <f t="shared" si="1"/>
        <v>0</v>
      </c>
      <c r="O11" s="1">
        <f t="shared" si="2"/>
        <v>0</v>
      </c>
      <c r="P11" s="19" t="s">
        <v>24</v>
      </c>
      <c r="Q11" s="22">
        <v>0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</row>
    <row r="12" spans="1:75" ht="15" customHeight="1" x14ac:dyDescent="0.45">
      <c r="A12" s="20">
        <v>11</v>
      </c>
      <c r="B12" s="2" t="s">
        <v>143</v>
      </c>
      <c r="C12" s="13" t="s">
        <v>8</v>
      </c>
      <c r="D12" s="2" t="s">
        <v>25</v>
      </c>
      <c r="E12" s="2" t="s">
        <v>282</v>
      </c>
      <c r="F12" s="2" t="s">
        <v>265</v>
      </c>
      <c r="G12" s="2" t="s">
        <v>26</v>
      </c>
      <c r="H12" s="21"/>
      <c r="I12" s="2" t="s">
        <v>10</v>
      </c>
      <c r="J12" s="2">
        <v>1</v>
      </c>
      <c r="K12" s="1">
        <v>11</v>
      </c>
      <c r="L12" s="2">
        <v>0.03</v>
      </c>
      <c r="M12" s="1">
        <f t="shared" si="0"/>
        <v>0.32999999999999996</v>
      </c>
      <c r="N12" s="1">
        <f t="shared" si="1"/>
        <v>1.65</v>
      </c>
      <c r="O12" s="1">
        <f t="shared" si="2"/>
        <v>16.499999999999996</v>
      </c>
      <c r="P12" s="18" t="s">
        <v>200</v>
      </c>
      <c r="Q12" s="22">
        <v>0</v>
      </c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</row>
    <row r="13" spans="1:75" ht="15" customHeight="1" x14ac:dyDescent="0.45">
      <c r="A13" s="20">
        <v>12</v>
      </c>
      <c r="B13" s="2" t="s">
        <v>143</v>
      </c>
      <c r="C13" s="13" t="s">
        <v>8</v>
      </c>
      <c r="D13" s="2" t="s">
        <v>27</v>
      </c>
      <c r="E13" s="2" t="s">
        <v>28</v>
      </c>
      <c r="F13" s="2" t="s">
        <v>265</v>
      </c>
      <c r="G13" s="2" t="s">
        <v>29</v>
      </c>
      <c r="H13" s="21"/>
      <c r="I13" s="2" t="s">
        <v>10</v>
      </c>
      <c r="J13" s="2">
        <v>25</v>
      </c>
      <c r="K13" s="1">
        <v>2.86</v>
      </c>
      <c r="L13" s="2">
        <v>1</v>
      </c>
      <c r="M13" s="1">
        <f t="shared" si="0"/>
        <v>0.1144</v>
      </c>
      <c r="N13" s="1">
        <f t="shared" si="1"/>
        <v>0.57200000000000006</v>
      </c>
      <c r="O13" s="1">
        <f t="shared" si="2"/>
        <v>5.72</v>
      </c>
      <c r="P13" s="18" t="s">
        <v>201</v>
      </c>
      <c r="Q13" s="22">
        <v>0</v>
      </c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</row>
    <row r="14" spans="1:75" ht="15" customHeight="1" x14ac:dyDescent="0.45">
      <c r="A14" s="20">
        <v>13</v>
      </c>
      <c r="B14" s="2" t="s">
        <v>143</v>
      </c>
      <c r="C14" s="13" t="s">
        <v>8</v>
      </c>
      <c r="D14" s="2" t="s">
        <v>30</v>
      </c>
      <c r="E14" s="2" t="s">
        <v>31</v>
      </c>
      <c r="F14" s="2" t="s">
        <v>265</v>
      </c>
      <c r="G14" s="2" t="s">
        <v>29</v>
      </c>
      <c r="H14" s="21"/>
      <c r="I14" s="2" t="s">
        <v>10</v>
      </c>
      <c r="J14" s="2">
        <v>10</v>
      </c>
      <c r="K14" s="1">
        <v>1.97</v>
      </c>
      <c r="L14" s="2">
        <v>1</v>
      </c>
      <c r="M14" s="1">
        <f t="shared" si="0"/>
        <v>0.19700000000000001</v>
      </c>
      <c r="N14" s="1">
        <f t="shared" si="1"/>
        <v>0.9850000000000001</v>
      </c>
      <c r="O14" s="1">
        <f t="shared" si="2"/>
        <v>9.85</v>
      </c>
      <c r="P14" s="18" t="s">
        <v>202</v>
      </c>
      <c r="Q14" s="22">
        <v>0</v>
      </c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</row>
    <row r="15" spans="1:75" ht="15" customHeight="1" x14ac:dyDescent="0.45">
      <c r="A15" s="20">
        <v>14</v>
      </c>
      <c r="B15" s="2" t="s">
        <v>143</v>
      </c>
      <c r="C15" s="11" t="s">
        <v>32</v>
      </c>
      <c r="D15" s="2" t="s">
        <v>33</v>
      </c>
      <c r="E15" s="2" t="s">
        <v>277</v>
      </c>
      <c r="F15" s="2" t="s">
        <v>265</v>
      </c>
      <c r="G15" s="21"/>
      <c r="H15" s="2" t="s">
        <v>34</v>
      </c>
      <c r="I15" s="2" t="s">
        <v>35</v>
      </c>
      <c r="J15" s="2">
        <v>1</v>
      </c>
      <c r="K15" s="1">
        <v>17.190000000000001</v>
      </c>
      <c r="L15" s="2">
        <v>1</v>
      </c>
      <c r="M15" s="1">
        <f t="shared" si="0"/>
        <v>17.190000000000001</v>
      </c>
      <c r="N15" s="1">
        <f t="shared" si="1"/>
        <v>85.95</v>
      </c>
      <c r="O15" s="1">
        <f t="shared" si="2"/>
        <v>859.50000000000011</v>
      </c>
      <c r="P15" s="18" t="s">
        <v>203</v>
      </c>
      <c r="Q15" s="22">
        <v>0</v>
      </c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</row>
    <row r="16" spans="1:75" ht="15" customHeight="1" x14ac:dyDescent="0.45">
      <c r="A16" s="20">
        <v>15</v>
      </c>
      <c r="B16" s="2" t="s">
        <v>143</v>
      </c>
      <c r="C16" s="11" t="s">
        <v>32</v>
      </c>
      <c r="D16" s="2" t="s">
        <v>36</v>
      </c>
      <c r="E16" s="2" t="s">
        <v>37</v>
      </c>
      <c r="F16" s="2" t="s">
        <v>265</v>
      </c>
      <c r="G16" s="21"/>
      <c r="H16" s="2" t="s">
        <v>38</v>
      </c>
      <c r="I16" s="2" t="s">
        <v>39</v>
      </c>
      <c r="J16" s="2">
        <v>1</v>
      </c>
      <c r="K16" s="1">
        <v>98</v>
      </c>
      <c r="L16" s="2">
        <v>1</v>
      </c>
      <c r="M16" s="1">
        <f t="shared" si="0"/>
        <v>98</v>
      </c>
      <c r="N16" s="1">
        <f t="shared" si="1"/>
        <v>490</v>
      </c>
      <c r="O16" s="1">
        <f t="shared" si="2"/>
        <v>4900</v>
      </c>
      <c r="P16" s="18" t="s">
        <v>204</v>
      </c>
      <c r="Q16" s="22">
        <v>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</row>
    <row r="17" spans="1:75" ht="15" customHeight="1" x14ac:dyDescent="0.45">
      <c r="A17" s="20">
        <v>16</v>
      </c>
      <c r="B17" s="2" t="s">
        <v>143</v>
      </c>
      <c r="C17" s="11" t="s">
        <v>32</v>
      </c>
      <c r="D17" s="2" t="s">
        <v>40</v>
      </c>
      <c r="E17" s="2" t="s">
        <v>41</v>
      </c>
      <c r="F17" s="2" t="s">
        <v>265</v>
      </c>
      <c r="G17" s="2" t="s">
        <v>42</v>
      </c>
      <c r="H17" s="21"/>
      <c r="I17" s="2" t="s">
        <v>24</v>
      </c>
      <c r="J17" s="2">
        <v>1</v>
      </c>
      <c r="K17" s="1">
        <v>0</v>
      </c>
      <c r="L17" s="2">
        <v>1</v>
      </c>
      <c r="M17" s="1">
        <f t="shared" si="0"/>
        <v>0</v>
      </c>
      <c r="N17" s="1">
        <f t="shared" si="1"/>
        <v>0</v>
      </c>
      <c r="O17" s="1">
        <f t="shared" si="2"/>
        <v>0</v>
      </c>
      <c r="P17" s="19" t="s">
        <v>24</v>
      </c>
      <c r="Q17" s="22">
        <v>0</v>
      </c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</row>
    <row r="18" spans="1:75" ht="15" customHeight="1" x14ac:dyDescent="0.45">
      <c r="A18" s="20">
        <v>17</v>
      </c>
      <c r="B18" s="2" t="s">
        <v>143</v>
      </c>
      <c r="C18" s="11" t="s">
        <v>32</v>
      </c>
      <c r="D18" s="2" t="s">
        <v>43</v>
      </c>
      <c r="E18" s="2" t="s">
        <v>44</v>
      </c>
      <c r="F18" s="2" t="s">
        <v>265</v>
      </c>
      <c r="G18" s="21"/>
      <c r="H18" s="2" t="s">
        <v>45</v>
      </c>
      <c r="I18" s="2" t="s">
        <v>46</v>
      </c>
      <c r="J18" s="2">
        <v>4</v>
      </c>
      <c r="K18" s="1">
        <v>8.99</v>
      </c>
      <c r="L18" s="2">
        <v>1</v>
      </c>
      <c r="M18" s="1">
        <f t="shared" si="0"/>
        <v>2.2475000000000001</v>
      </c>
      <c r="N18" s="1">
        <f t="shared" si="1"/>
        <v>11.237500000000001</v>
      </c>
      <c r="O18" s="1">
        <f t="shared" si="2"/>
        <v>112.375</v>
      </c>
      <c r="P18" s="18" t="s">
        <v>205</v>
      </c>
      <c r="Q18" s="22">
        <v>0</v>
      </c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</row>
    <row r="19" spans="1:75" ht="15" customHeight="1" x14ac:dyDescent="0.45">
      <c r="A19" s="20">
        <v>18</v>
      </c>
      <c r="B19" s="2" t="s">
        <v>143</v>
      </c>
      <c r="C19" s="11" t="s">
        <v>32</v>
      </c>
      <c r="D19" s="2" t="s">
        <v>206</v>
      </c>
      <c r="E19" s="2" t="s">
        <v>207</v>
      </c>
      <c r="F19" s="2" t="s">
        <v>265</v>
      </c>
      <c r="G19" s="21"/>
      <c r="H19" s="2" t="s">
        <v>47</v>
      </c>
      <c r="I19" s="2" t="s">
        <v>46</v>
      </c>
      <c r="J19" s="2">
        <v>1</v>
      </c>
      <c r="K19" s="1">
        <v>8.49</v>
      </c>
      <c r="L19" s="2">
        <v>1</v>
      </c>
      <c r="M19" s="1">
        <f t="shared" si="0"/>
        <v>8.49</v>
      </c>
      <c r="N19" s="1">
        <f t="shared" si="1"/>
        <v>42.45</v>
      </c>
      <c r="O19" s="1">
        <f t="shared" si="2"/>
        <v>424.5</v>
      </c>
      <c r="P19" s="18" t="s">
        <v>208</v>
      </c>
      <c r="Q19" s="22">
        <v>0</v>
      </c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</row>
    <row r="20" spans="1:75" ht="15" customHeight="1" x14ac:dyDescent="0.45">
      <c r="A20" s="20">
        <v>19</v>
      </c>
      <c r="B20" s="2" t="s">
        <v>143</v>
      </c>
      <c r="C20" s="11" t="s">
        <v>32</v>
      </c>
      <c r="D20" s="7" t="s">
        <v>161</v>
      </c>
      <c r="E20" s="2" t="s">
        <v>162</v>
      </c>
      <c r="F20" s="2" t="s">
        <v>265</v>
      </c>
      <c r="G20" s="2" t="s">
        <v>89</v>
      </c>
      <c r="H20" s="2" t="s">
        <v>163</v>
      </c>
      <c r="I20" s="2" t="s">
        <v>46</v>
      </c>
      <c r="J20" s="2">
        <v>5</v>
      </c>
      <c r="K20" s="1">
        <v>6.99</v>
      </c>
      <c r="L20" s="2">
        <v>1</v>
      </c>
      <c r="M20" s="2">
        <f t="shared" si="0"/>
        <v>1.3980000000000001</v>
      </c>
      <c r="N20" s="2">
        <f t="shared" si="1"/>
        <v>6.99</v>
      </c>
      <c r="O20" s="2">
        <f t="shared" si="2"/>
        <v>69.900000000000006</v>
      </c>
      <c r="P20" s="18" t="s">
        <v>209</v>
      </c>
      <c r="Q20" s="22">
        <v>0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</row>
    <row r="21" spans="1:75" ht="15" customHeight="1" x14ac:dyDescent="0.45">
      <c r="A21" s="20">
        <v>20</v>
      </c>
      <c r="B21" s="2" t="s">
        <v>143</v>
      </c>
      <c r="C21" s="11" t="s">
        <v>32</v>
      </c>
      <c r="D21" s="2" t="s">
        <v>166</v>
      </c>
      <c r="E21" s="2" t="s">
        <v>165</v>
      </c>
      <c r="F21" s="2" t="s">
        <v>265</v>
      </c>
      <c r="G21" s="2" t="s">
        <v>89</v>
      </c>
      <c r="H21" s="2" t="s">
        <v>163</v>
      </c>
      <c r="I21" s="2" t="s">
        <v>163</v>
      </c>
      <c r="J21" s="2">
        <v>1</v>
      </c>
      <c r="K21" s="1">
        <v>5.99</v>
      </c>
      <c r="L21" s="2">
        <v>1</v>
      </c>
      <c r="M21" s="2">
        <f t="shared" si="0"/>
        <v>5.99</v>
      </c>
      <c r="N21" s="2">
        <f t="shared" si="1"/>
        <v>29.950000000000003</v>
      </c>
      <c r="O21" s="2">
        <f t="shared" si="2"/>
        <v>299.5</v>
      </c>
      <c r="P21" s="18" t="s">
        <v>164</v>
      </c>
      <c r="Q21" s="22">
        <v>0</v>
      </c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</row>
    <row r="22" spans="1:75" ht="15" customHeight="1" x14ac:dyDescent="0.45">
      <c r="A22" s="20">
        <v>21</v>
      </c>
      <c r="B22" s="2" t="s">
        <v>144</v>
      </c>
      <c r="C22" s="13" t="s">
        <v>8</v>
      </c>
      <c r="D22" s="2" t="s">
        <v>128</v>
      </c>
      <c r="E22" s="2" t="s">
        <v>129</v>
      </c>
      <c r="F22" s="2" t="s">
        <v>265</v>
      </c>
      <c r="G22" s="2" t="s">
        <v>81</v>
      </c>
      <c r="H22" s="21"/>
      <c r="I22" s="2" t="s">
        <v>148</v>
      </c>
      <c r="J22" s="2">
        <v>1</v>
      </c>
      <c r="K22" s="1">
        <v>0</v>
      </c>
      <c r="L22" s="2">
        <v>1</v>
      </c>
      <c r="M22" s="1">
        <f t="shared" si="0"/>
        <v>0</v>
      </c>
      <c r="N22" s="1">
        <f t="shared" si="1"/>
        <v>0</v>
      </c>
      <c r="O22" s="1">
        <f t="shared" si="2"/>
        <v>0</v>
      </c>
      <c r="P22" s="19" t="s">
        <v>184</v>
      </c>
      <c r="Q22" s="22">
        <v>0</v>
      </c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</row>
    <row r="23" spans="1:75" ht="15" customHeight="1" x14ac:dyDescent="0.45">
      <c r="A23" s="20">
        <v>22</v>
      </c>
      <c r="B23" s="2" t="s">
        <v>144</v>
      </c>
      <c r="C23" s="13" t="s">
        <v>8</v>
      </c>
      <c r="D23" s="2" t="s">
        <v>130</v>
      </c>
      <c r="E23" s="2" t="s">
        <v>131</v>
      </c>
      <c r="F23" s="2" t="s">
        <v>265</v>
      </c>
      <c r="G23" s="2" t="s">
        <v>278</v>
      </c>
      <c r="H23" s="21"/>
      <c r="I23" s="2" t="s">
        <v>148</v>
      </c>
      <c r="J23" s="2">
        <v>1</v>
      </c>
      <c r="K23" s="1">
        <v>0</v>
      </c>
      <c r="L23" s="2">
        <v>1</v>
      </c>
      <c r="M23" s="1">
        <f t="shared" si="0"/>
        <v>0</v>
      </c>
      <c r="N23" s="1">
        <f t="shared" si="1"/>
        <v>0</v>
      </c>
      <c r="O23" s="1">
        <f t="shared" si="2"/>
        <v>0</v>
      </c>
      <c r="P23" s="19" t="s">
        <v>184</v>
      </c>
      <c r="Q23" s="22">
        <v>0</v>
      </c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</row>
    <row r="24" spans="1:75" ht="15" customHeight="1" x14ac:dyDescent="0.45">
      <c r="A24" s="20">
        <v>23</v>
      </c>
      <c r="B24" s="2" t="s">
        <v>144</v>
      </c>
      <c r="C24" s="13" t="s">
        <v>8</v>
      </c>
      <c r="D24" s="2" t="s">
        <v>132</v>
      </c>
      <c r="E24" s="2" t="s">
        <v>133</v>
      </c>
      <c r="F24" s="2" t="s">
        <v>265</v>
      </c>
      <c r="G24" s="2" t="s">
        <v>81</v>
      </c>
      <c r="H24" s="21"/>
      <c r="I24" s="2" t="s">
        <v>148</v>
      </c>
      <c r="J24" s="2">
        <v>1</v>
      </c>
      <c r="K24" s="1">
        <v>0</v>
      </c>
      <c r="L24" s="2">
        <v>1</v>
      </c>
      <c r="M24" s="1">
        <f t="shared" si="0"/>
        <v>0</v>
      </c>
      <c r="N24" s="1">
        <f t="shared" si="1"/>
        <v>0</v>
      </c>
      <c r="O24" s="1">
        <f t="shared" si="2"/>
        <v>0</v>
      </c>
      <c r="P24" s="19" t="s">
        <v>184</v>
      </c>
      <c r="Q24" s="22">
        <v>0</v>
      </c>
      <c r="R24" s="5"/>
      <c r="S24" s="6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</row>
    <row r="25" spans="1:75" ht="15" customHeight="1" x14ac:dyDescent="0.45">
      <c r="A25" s="20">
        <v>24</v>
      </c>
      <c r="B25" s="2" t="s">
        <v>144</v>
      </c>
      <c r="C25" s="13" t="s">
        <v>8</v>
      </c>
      <c r="D25" s="2" t="s">
        <v>134</v>
      </c>
      <c r="E25" s="2" t="s">
        <v>135</v>
      </c>
      <c r="F25" s="2" t="s">
        <v>265</v>
      </c>
      <c r="G25" s="2" t="s">
        <v>81</v>
      </c>
      <c r="H25" s="21"/>
      <c r="I25" s="2" t="s">
        <v>148</v>
      </c>
      <c r="J25" s="2">
        <v>1</v>
      </c>
      <c r="K25" s="1">
        <v>0</v>
      </c>
      <c r="L25" s="2">
        <v>1</v>
      </c>
      <c r="M25" s="1">
        <f t="shared" si="0"/>
        <v>0</v>
      </c>
      <c r="N25" s="1">
        <f t="shared" si="1"/>
        <v>0</v>
      </c>
      <c r="O25" s="1">
        <f t="shared" si="2"/>
        <v>0</v>
      </c>
      <c r="P25" s="19" t="s">
        <v>184</v>
      </c>
      <c r="Q25" s="22">
        <v>0</v>
      </c>
      <c r="R25" s="6"/>
      <c r="S25" s="6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</row>
    <row r="26" spans="1:75" ht="15" customHeight="1" x14ac:dyDescent="0.45">
      <c r="A26" s="20">
        <v>25</v>
      </c>
      <c r="B26" s="2" t="s">
        <v>144</v>
      </c>
      <c r="C26" s="13" t="s">
        <v>8</v>
      </c>
      <c r="D26" s="2" t="s">
        <v>183</v>
      </c>
      <c r="E26" s="2" t="s">
        <v>283</v>
      </c>
      <c r="F26" s="2" t="s">
        <v>265</v>
      </c>
      <c r="G26" s="2" t="s">
        <v>81</v>
      </c>
      <c r="H26" s="21"/>
      <c r="I26" s="2" t="s">
        <v>148</v>
      </c>
      <c r="J26" s="2">
        <v>1</v>
      </c>
      <c r="K26" s="1">
        <v>0</v>
      </c>
      <c r="L26" s="2">
        <v>1</v>
      </c>
      <c r="M26" s="1">
        <f t="shared" si="0"/>
        <v>0</v>
      </c>
      <c r="N26" s="1">
        <f t="shared" si="1"/>
        <v>0</v>
      </c>
      <c r="O26" s="1">
        <f t="shared" si="2"/>
        <v>0</v>
      </c>
      <c r="P26" s="19" t="s">
        <v>184</v>
      </c>
      <c r="Q26" s="22">
        <v>0</v>
      </c>
      <c r="R26" s="6"/>
      <c r="S26" s="6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</row>
    <row r="27" spans="1:75" ht="15" customHeight="1" x14ac:dyDescent="0.45">
      <c r="A27" s="20">
        <v>26</v>
      </c>
      <c r="B27" s="2" t="s">
        <v>143</v>
      </c>
      <c r="C27" s="11" t="s">
        <v>32</v>
      </c>
      <c r="D27" s="2" t="s">
        <v>87</v>
      </c>
      <c r="E27" s="2" t="s">
        <v>210</v>
      </c>
      <c r="F27" s="2" t="s">
        <v>88</v>
      </c>
      <c r="G27" s="2" t="s">
        <v>89</v>
      </c>
      <c r="H27" s="21"/>
      <c r="I27" s="2" t="s">
        <v>10</v>
      </c>
      <c r="J27" s="2">
        <v>1</v>
      </c>
      <c r="K27" s="1">
        <v>7.5</v>
      </c>
      <c r="L27" s="2">
        <v>1</v>
      </c>
      <c r="M27" s="1">
        <f t="shared" si="0"/>
        <v>7.5</v>
      </c>
      <c r="N27" s="1">
        <f t="shared" si="1"/>
        <v>37.5</v>
      </c>
      <c r="O27" s="1">
        <f t="shared" si="2"/>
        <v>375</v>
      </c>
      <c r="P27" s="18" t="s">
        <v>211</v>
      </c>
      <c r="Q27" s="22">
        <v>0</v>
      </c>
      <c r="R27" s="6"/>
      <c r="S27" s="6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</row>
    <row r="28" spans="1:75" ht="15" customHeight="1" x14ac:dyDescent="0.45">
      <c r="A28" s="20">
        <v>27</v>
      </c>
      <c r="B28" s="2" t="s">
        <v>143</v>
      </c>
      <c r="C28" s="11" t="s">
        <v>32</v>
      </c>
      <c r="D28" s="2" t="s">
        <v>90</v>
      </c>
      <c r="E28" s="2" t="s">
        <v>91</v>
      </c>
      <c r="F28" s="2" t="s">
        <v>88</v>
      </c>
      <c r="G28" s="2" t="s">
        <v>92</v>
      </c>
      <c r="H28" s="21"/>
      <c r="I28" s="2" t="s">
        <v>10</v>
      </c>
      <c r="J28" s="2">
        <v>10</v>
      </c>
      <c r="K28" s="1">
        <v>13.4</v>
      </c>
      <c r="L28" s="2">
        <v>2</v>
      </c>
      <c r="M28" s="1">
        <f t="shared" si="0"/>
        <v>2.68</v>
      </c>
      <c r="N28" s="1">
        <f t="shared" si="1"/>
        <v>13.4</v>
      </c>
      <c r="O28" s="1">
        <f t="shared" si="2"/>
        <v>134</v>
      </c>
      <c r="P28" s="18" t="s">
        <v>247</v>
      </c>
      <c r="Q28" s="22">
        <v>0</v>
      </c>
      <c r="R28" s="6"/>
      <c r="S28" s="6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</row>
    <row r="29" spans="1:75" ht="15" customHeight="1" x14ac:dyDescent="0.45">
      <c r="A29" s="20">
        <v>28</v>
      </c>
      <c r="B29" s="2" t="s">
        <v>143</v>
      </c>
      <c r="C29" s="11" t="s">
        <v>32</v>
      </c>
      <c r="D29" s="2" t="s">
        <v>93</v>
      </c>
      <c r="E29" s="2" t="s">
        <v>94</v>
      </c>
      <c r="F29" s="2" t="s">
        <v>88</v>
      </c>
      <c r="G29" s="21"/>
      <c r="H29" s="2" t="s">
        <v>95</v>
      </c>
      <c r="I29" s="2" t="s">
        <v>46</v>
      </c>
      <c r="J29" s="2">
        <v>5</v>
      </c>
      <c r="K29" s="1">
        <v>8.99</v>
      </c>
      <c r="L29" s="2">
        <v>1</v>
      </c>
      <c r="M29" s="1">
        <f t="shared" si="0"/>
        <v>1.798</v>
      </c>
      <c r="N29" s="1">
        <f t="shared" si="1"/>
        <v>8.99</v>
      </c>
      <c r="O29" s="1">
        <f t="shared" si="2"/>
        <v>89.9</v>
      </c>
      <c r="P29" s="18" t="s">
        <v>246</v>
      </c>
      <c r="Q29" s="22">
        <v>0</v>
      </c>
      <c r="R29" s="6"/>
      <c r="S29" s="6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</row>
    <row r="30" spans="1:75" ht="15" customHeight="1" x14ac:dyDescent="0.45">
      <c r="A30" s="20">
        <v>29</v>
      </c>
      <c r="B30" s="2" t="s">
        <v>143</v>
      </c>
      <c r="C30" s="11" t="s">
        <v>32</v>
      </c>
      <c r="D30" s="2" t="s">
        <v>96</v>
      </c>
      <c r="E30" s="2" t="s">
        <v>97</v>
      </c>
      <c r="F30" s="2" t="s">
        <v>88</v>
      </c>
      <c r="G30" s="2" t="s">
        <v>98</v>
      </c>
      <c r="H30" s="2" t="s">
        <v>191</v>
      </c>
      <c r="I30" s="2" t="s">
        <v>99</v>
      </c>
      <c r="J30" s="2">
        <v>1</v>
      </c>
      <c r="K30" s="1">
        <v>102.77</v>
      </c>
      <c r="L30" s="2">
        <v>1</v>
      </c>
      <c r="M30" s="1">
        <f t="shared" si="0"/>
        <v>102.77</v>
      </c>
      <c r="N30" s="1">
        <f t="shared" si="1"/>
        <v>513.85</v>
      </c>
      <c r="O30" s="1">
        <f t="shared" si="2"/>
        <v>5138.5</v>
      </c>
      <c r="P30" s="18" t="s">
        <v>245</v>
      </c>
      <c r="Q30" s="22">
        <v>0</v>
      </c>
      <c r="R30" s="6"/>
      <c r="S30" s="6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</row>
    <row r="31" spans="1:75" ht="15" customHeight="1" x14ac:dyDescent="0.45">
      <c r="A31" s="20">
        <v>30</v>
      </c>
      <c r="B31" s="2" t="s">
        <v>143</v>
      </c>
      <c r="C31" s="11" t="s">
        <v>32</v>
      </c>
      <c r="D31" s="2" t="s">
        <v>100</v>
      </c>
      <c r="E31" s="2" t="s">
        <v>101</v>
      </c>
      <c r="F31" s="2" t="s">
        <v>88</v>
      </c>
      <c r="G31" s="21"/>
      <c r="H31" s="2" t="s">
        <v>102</v>
      </c>
      <c r="I31" s="2" t="s">
        <v>103</v>
      </c>
      <c r="J31" s="2">
        <v>1</v>
      </c>
      <c r="K31" s="1">
        <v>32.299999999999997</v>
      </c>
      <c r="L31" s="2">
        <v>1</v>
      </c>
      <c r="M31" s="1">
        <f t="shared" si="0"/>
        <v>32.299999999999997</v>
      </c>
      <c r="N31" s="1">
        <f t="shared" si="1"/>
        <v>161.5</v>
      </c>
      <c r="O31" s="1">
        <f t="shared" si="2"/>
        <v>1614.9999999999998</v>
      </c>
      <c r="P31" s="18" t="s">
        <v>243</v>
      </c>
      <c r="Q31" s="22">
        <v>0</v>
      </c>
      <c r="R31" s="6"/>
      <c r="S31" s="6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</row>
    <row r="32" spans="1:75" ht="15" customHeight="1" x14ac:dyDescent="0.45">
      <c r="A32" s="20">
        <v>31</v>
      </c>
      <c r="B32" s="2" t="s">
        <v>143</v>
      </c>
      <c r="C32" s="11" t="s">
        <v>32</v>
      </c>
      <c r="D32" s="2" t="s">
        <v>104</v>
      </c>
      <c r="E32" s="2" t="s">
        <v>288</v>
      </c>
      <c r="F32" s="2" t="s">
        <v>88</v>
      </c>
      <c r="G32" s="2" t="s">
        <v>105</v>
      </c>
      <c r="H32" s="2" t="s">
        <v>106</v>
      </c>
      <c r="I32" s="2" t="s">
        <v>107</v>
      </c>
      <c r="J32" s="2">
        <v>1</v>
      </c>
      <c r="K32" s="1">
        <v>80</v>
      </c>
      <c r="L32" s="2">
        <v>1</v>
      </c>
      <c r="M32" s="1">
        <f t="shared" si="0"/>
        <v>80</v>
      </c>
      <c r="N32" s="1">
        <f t="shared" si="1"/>
        <v>400</v>
      </c>
      <c r="O32" s="1">
        <f t="shared" si="2"/>
        <v>4000</v>
      </c>
      <c r="P32" s="18" t="s">
        <v>244</v>
      </c>
      <c r="Q32" s="22">
        <v>0</v>
      </c>
      <c r="R32" s="6"/>
      <c r="S32" s="6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</row>
    <row r="33" spans="1:75" ht="15" customHeight="1" x14ac:dyDescent="0.45">
      <c r="A33" s="20">
        <v>32</v>
      </c>
      <c r="B33" s="2" t="s">
        <v>143</v>
      </c>
      <c r="C33" s="11" t="s">
        <v>32</v>
      </c>
      <c r="D33" s="2" t="s">
        <v>57</v>
      </c>
      <c r="E33" s="2" t="s">
        <v>58</v>
      </c>
      <c r="F33" s="2" t="s">
        <v>264</v>
      </c>
      <c r="G33" s="21"/>
      <c r="H33" s="2" t="s">
        <v>59</v>
      </c>
      <c r="I33" s="2" t="s">
        <v>46</v>
      </c>
      <c r="J33" s="2">
        <v>1</v>
      </c>
      <c r="K33" s="1">
        <v>9.59</v>
      </c>
      <c r="L33" s="2">
        <v>1</v>
      </c>
      <c r="M33" s="1">
        <f t="shared" si="0"/>
        <v>9.59</v>
      </c>
      <c r="N33" s="1">
        <f t="shared" si="1"/>
        <v>47.95</v>
      </c>
      <c r="O33" s="1">
        <f t="shared" si="2"/>
        <v>479.5</v>
      </c>
      <c r="P33" s="18" t="s">
        <v>242</v>
      </c>
      <c r="Q33" s="22">
        <v>0</v>
      </c>
      <c r="R33" s="6"/>
      <c r="S33" s="6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</row>
    <row r="34" spans="1:75" ht="15" customHeight="1" x14ac:dyDescent="0.45">
      <c r="A34" s="20">
        <v>33</v>
      </c>
      <c r="B34" s="2" t="s">
        <v>143</v>
      </c>
      <c r="C34" s="11" t="s">
        <v>32</v>
      </c>
      <c r="D34" s="2" t="s">
        <v>60</v>
      </c>
      <c r="E34" s="2" t="s">
        <v>287</v>
      </c>
      <c r="F34" s="2" t="s">
        <v>264</v>
      </c>
      <c r="G34" s="21"/>
      <c r="H34" s="2" t="s">
        <v>61</v>
      </c>
      <c r="I34" s="2" t="s">
        <v>46</v>
      </c>
      <c r="J34" s="2">
        <v>1</v>
      </c>
      <c r="K34" s="1">
        <v>9.83</v>
      </c>
      <c r="L34" s="2">
        <v>1</v>
      </c>
      <c r="M34" s="1">
        <f t="shared" ref="M34:M64" si="3">(L34/J34)*K34</f>
        <v>9.83</v>
      </c>
      <c r="N34" s="1">
        <f t="shared" ref="N34:N64" si="4">M34*5</f>
        <v>49.15</v>
      </c>
      <c r="O34" s="1">
        <f t="shared" ref="O34:O69" si="5">M34*50</f>
        <v>491.5</v>
      </c>
      <c r="P34" s="18" t="s">
        <v>241</v>
      </c>
      <c r="Q34" s="22">
        <v>0</v>
      </c>
      <c r="R34" s="6"/>
      <c r="S34" s="6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</row>
    <row r="35" spans="1:75" ht="15" customHeight="1" x14ac:dyDescent="0.45">
      <c r="A35" s="20">
        <v>34</v>
      </c>
      <c r="B35" s="2" t="s">
        <v>143</v>
      </c>
      <c r="C35" s="11" t="s">
        <v>32</v>
      </c>
      <c r="D35" s="2">
        <v>43201513</v>
      </c>
      <c r="E35" s="2" t="s">
        <v>48</v>
      </c>
      <c r="F35" s="2" t="s">
        <v>49</v>
      </c>
      <c r="G35" s="21"/>
      <c r="H35" s="2" t="s">
        <v>50</v>
      </c>
      <c r="I35" s="2" t="s">
        <v>46</v>
      </c>
      <c r="J35" s="2">
        <v>1</v>
      </c>
      <c r="K35" s="1">
        <v>23.9</v>
      </c>
      <c r="L35" s="2">
        <v>1</v>
      </c>
      <c r="M35" s="1">
        <f t="shared" si="3"/>
        <v>23.9</v>
      </c>
      <c r="N35" s="1">
        <f t="shared" si="4"/>
        <v>119.5</v>
      </c>
      <c r="O35" s="1">
        <f t="shared" si="5"/>
        <v>1195</v>
      </c>
      <c r="P35" s="18" t="s">
        <v>240</v>
      </c>
      <c r="Q35" s="22">
        <v>0</v>
      </c>
      <c r="R35" s="6"/>
      <c r="S35" s="6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</row>
    <row r="36" spans="1:75" ht="15" customHeight="1" x14ac:dyDescent="0.45">
      <c r="A36" s="20">
        <v>35</v>
      </c>
      <c r="B36" s="2" t="s">
        <v>143</v>
      </c>
      <c r="C36" s="11" t="s">
        <v>32</v>
      </c>
      <c r="D36" s="2" t="s">
        <v>51</v>
      </c>
      <c r="E36" s="2" t="s">
        <v>238</v>
      </c>
      <c r="F36" s="2" t="s">
        <v>49</v>
      </c>
      <c r="G36" s="21"/>
      <c r="H36" s="2" t="s">
        <v>52</v>
      </c>
      <c r="I36" s="2" t="s">
        <v>53</v>
      </c>
      <c r="J36" s="2">
        <v>1</v>
      </c>
      <c r="K36" s="1">
        <v>32.6</v>
      </c>
      <c r="L36" s="2">
        <v>1</v>
      </c>
      <c r="M36" s="1">
        <f t="shared" si="3"/>
        <v>32.6</v>
      </c>
      <c r="N36" s="1">
        <f t="shared" si="4"/>
        <v>163</v>
      </c>
      <c r="O36" s="1">
        <f t="shared" si="5"/>
        <v>1630</v>
      </c>
      <c r="P36" s="18" t="s">
        <v>239</v>
      </c>
      <c r="Q36" s="22">
        <v>0</v>
      </c>
      <c r="R36" s="6"/>
      <c r="S36" s="6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</row>
    <row r="37" spans="1:75" ht="15" customHeight="1" x14ac:dyDescent="0.45">
      <c r="A37" s="20">
        <v>36</v>
      </c>
      <c r="B37" s="2" t="s">
        <v>143</v>
      </c>
      <c r="C37" s="11" t="s">
        <v>32</v>
      </c>
      <c r="D37" s="2" t="s">
        <v>54</v>
      </c>
      <c r="E37" s="2" t="s">
        <v>55</v>
      </c>
      <c r="F37" s="2" t="s">
        <v>49</v>
      </c>
      <c r="G37" s="21"/>
      <c r="H37" s="2" t="s">
        <v>56</v>
      </c>
      <c r="I37" s="2" t="s">
        <v>46</v>
      </c>
      <c r="J37" s="2">
        <v>2</v>
      </c>
      <c r="K37" s="1">
        <v>8.99</v>
      </c>
      <c r="L37" s="2">
        <v>1</v>
      </c>
      <c r="M37" s="1">
        <f t="shared" si="3"/>
        <v>4.4950000000000001</v>
      </c>
      <c r="N37" s="1">
        <f t="shared" si="4"/>
        <v>22.475000000000001</v>
      </c>
      <c r="O37" s="1">
        <f t="shared" si="5"/>
        <v>224.75</v>
      </c>
      <c r="P37" s="18" t="s">
        <v>237</v>
      </c>
      <c r="Q37" s="22">
        <v>0</v>
      </c>
      <c r="R37" s="6"/>
      <c r="S37" s="6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</row>
    <row r="38" spans="1:75" ht="15" customHeight="1" x14ac:dyDescent="0.45">
      <c r="A38" s="20">
        <v>37</v>
      </c>
      <c r="B38" s="2" t="s">
        <v>143</v>
      </c>
      <c r="C38" s="11" t="s">
        <v>32</v>
      </c>
      <c r="D38" s="12" t="s">
        <v>192</v>
      </c>
      <c r="E38" s="2" t="s">
        <v>193</v>
      </c>
      <c r="F38" s="2" t="s">
        <v>49</v>
      </c>
      <c r="G38" s="21"/>
      <c r="H38" s="2" t="s">
        <v>62</v>
      </c>
      <c r="I38" s="2" t="s">
        <v>46</v>
      </c>
      <c r="J38" s="2">
        <v>1</v>
      </c>
      <c r="K38" s="1">
        <v>7.12</v>
      </c>
      <c r="L38" s="2">
        <v>1</v>
      </c>
      <c r="M38" s="1">
        <f t="shared" si="3"/>
        <v>7.12</v>
      </c>
      <c r="N38" s="1">
        <f t="shared" si="4"/>
        <v>35.6</v>
      </c>
      <c r="O38" s="1">
        <f t="shared" si="5"/>
        <v>356</v>
      </c>
      <c r="P38" s="18" t="s">
        <v>236</v>
      </c>
      <c r="Q38" s="22">
        <v>0</v>
      </c>
      <c r="R38" s="6"/>
      <c r="S38" s="6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</row>
    <row r="39" spans="1:75" ht="15" customHeight="1" x14ac:dyDescent="0.45">
      <c r="A39" s="20">
        <v>38</v>
      </c>
      <c r="B39" s="2" t="s">
        <v>143</v>
      </c>
      <c r="C39" s="11" t="s">
        <v>32</v>
      </c>
      <c r="D39" s="2" t="s">
        <v>149</v>
      </c>
      <c r="E39" s="2" t="s">
        <v>150</v>
      </c>
      <c r="F39" s="2" t="s">
        <v>49</v>
      </c>
      <c r="G39" s="21"/>
      <c r="H39" s="2" t="s">
        <v>63</v>
      </c>
      <c r="I39" s="2" t="s">
        <v>46</v>
      </c>
      <c r="J39" s="2">
        <v>5</v>
      </c>
      <c r="K39" s="1">
        <v>5.99</v>
      </c>
      <c r="L39" s="2">
        <v>1</v>
      </c>
      <c r="M39" s="1">
        <f>(L39/J39)*K39</f>
        <v>1.1980000000000002</v>
      </c>
      <c r="N39" s="1">
        <f>M39*5</f>
        <v>5.9900000000000011</v>
      </c>
      <c r="O39" s="1">
        <f>M39*50</f>
        <v>59.900000000000006</v>
      </c>
      <c r="P39" s="18" t="s">
        <v>234</v>
      </c>
      <c r="Q39" s="22">
        <v>0</v>
      </c>
      <c r="R39" s="6"/>
      <c r="S39" s="6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</row>
    <row r="40" spans="1:75" ht="15" customHeight="1" x14ac:dyDescent="0.45">
      <c r="A40" s="20">
        <v>39</v>
      </c>
      <c r="B40" s="2" t="s">
        <v>143</v>
      </c>
      <c r="C40" s="11" t="s">
        <v>32</v>
      </c>
      <c r="D40" s="8" t="s">
        <v>152</v>
      </c>
      <c r="E40" s="2" t="s">
        <v>151</v>
      </c>
      <c r="F40" s="2" t="s">
        <v>49</v>
      </c>
      <c r="G40" s="21"/>
      <c r="H40" s="2" t="s">
        <v>63</v>
      </c>
      <c r="I40" s="2" t="s">
        <v>46</v>
      </c>
      <c r="J40" s="2">
        <v>5</v>
      </c>
      <c r="K40" s="1">
        <v>5.99</v>
      </c>
      <c r="L40" s="2">
        <v>1</v>
      </c>
      <c r="M40" s="1">
        <f>(L40/J40)*K40</f>
        <v>1.1980000000000002</v>
      </c>
      <c r="N40" s="1">
        <f>M40*5</f>
        <v>5.9900000000000011</v>
      </c>
      <c r="O40" s="1">
        <f>M40*50</f>
        <v>59.900000000000006</v>
      </c>
      <c r="P40" s="18" t="s">
        <v>235</v>
      </c>
      <c r="Q40" s="22">
        <v>0</v>
      </c>
      <c r="R40" s="6"/>
      <c r="S40" s="6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</row>
    <row r="41" spans="1:75" ht="15" customHeight="1" x14ac:dyDescent="0.45">
      <c r="A41" s="20">
        <v>40</v>
      </c>
      <c r="B41" s="2" t="s">
        <v>143</v>
      </c>
      <c r="C41" s="11" t="s">
        <v>32</v>
      </c>
      <c r="D41" s="2" t="s">
        <v>64</v>
      </c>
      <c r="E41" s="2" t="s">
        <v>65</v>
      </c>
      <c r="F41" s="2" t="s">
        <v>49</v>
      </c>
      <c r="G41" s="21"/>
      <c r="H41" s="2" t="s">
        <v>66</v>
      </c>
      <c r="I41" s="2" t="s">
        <v>46</v>
      </c>
      <c r="J41" s="2">
        <v>1</v>
      </c>
      <c r="K41" s="1">
        <v>15.68</v>
      </c>
      <c r="L41" s="2">
        <v>1</v>
      </c>
      <c r="M41" s="1">
        <f t="shared" si="3"/>
        <v>15.68</v>
      </c>
      <c r="N41" s="1">
        <f t="shared" si="4"/>
        <v>78.400000000000006</v>
      </c>
      <c r="O41" s="1">
        <f t="shared" si="5"/>
        <v>784</v>
      </c>
      <c r="P41" s="18" t="s">
        <v>233</v>
      </c>
      <c r="Q41" s="22">
        <v>0</v>
      </c>
      <c r="R41" s="6"/>
      <c r="S41" s="6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</row>
    <row r="42" spans="1:75" ht="15" customHeight="1" x14ac:dyDescent="0.45">
      <c r="A42" s="20">
        <v>41</v>
      </c>
      <c r="B42" s="2" t="s">
        <v>144</v>
      </c>
      <c r="C42" s="13" t="s">
        <v>8</v>
      </c>
      <c r="D42" s="2" t="s">
        <v>136</v>
      </c>
      <c r="E42" s="2" t="s">
        <v>188</v>
      </c>
      <c r="F42" s="2" t="s">
        <v>49</v>
      </c>
      <c r="G42" s="2" t="s">
        <v>77</v>
      </c>
      <c r="H42" s="21"/>
      <c r="I42" s="2" t="s">
        <v>148</v>
      </c>
      <c r="J42" s="2">
        <v>1</v>
      </c>
      <c r="K42" s="1">
        <v>0</v>
      </c>
      <c r="L42" s="2">
        <v>1</v>
      </c>
      <c r="M42" s="1">
        <f t="shared" si="3"/>
        <v>0</v>
      </c>
      <c r="N42" s="1">
        <f t="shared" si="4"/>
        <v>0</v>
      </c>
      <c r="O42" s="1">
        <f t="shared" si="5"/>
        <v>0</v>
      </c>
      <c r="P42" s="19" t="s">
        <v>184</v>
      </c>
      <c r="Q42" s="22">
        <v>0</v>
      </c>
      <c r="R42" s="6"/>
      <c r="S42" s="6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</row>
    <row r="43" spans="1:75" ht="15" customHeight="1" x14ac:dyDescent="0.45">
      <c r="A43" s="20">
        <v>42</v>
      </c>
      <c r="B43" s="2" t="s">
        <v>144</v>
      </c>
      <c r="C43" s="13" t="s">
        <v>8</v>
      </c>
      <c r="D43" s="2" t="s">
        <v>137</v>
      </c>
      <c r="E43" s="2" t="s">
        <v>189</v>
      </c>
      <c r="F43" s="2" t="s">
        <v>49</v>
      </c>
      <c r="G43" s="2" t="s">
        <v>77</v>
      </c>
      <c r="H43" s="21"/>
      <c r="I43" s="2" t="s">
        <v>148</v>
      </c>
      <c r="J43" s="2">
        <v>1</v>
      </c>
      <c r="K43" s="1">
        <v>0</v>
      </c>
      <c r="L43" s="2">
        <v>1</v>
      </c>
      <c r="M43" s="1">
        <f t="shared" si="3"/>
        <v>0</v>
      </c>
      <c r="N43" s="1">
        <f t="shared" si="4"/>
        <v>0</v>
      </c>
      <c r="O43" s="1">
        <f t="shared" si="5"/>
        <v>0</v>
      </c>
      <c r="P43" s="19" t="s">
        <v>184</v>
      </c>
      <c r="Q43" s="22">
        <v>0</v>
      </c>
      <c r="R43" s="6"/>
      <c r="S43" s="6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</row>
    <row r="44" spans="1:75" ht="15" customHeight="1" x14ac:dyDescent="0.45">
      <c r="A44" s="20">
        <v>43</v>
      </c>
      <c r="B44" s="2" t="s">
        <v>144</v>
      </c>
      <c r="C44" s="13" t="s">
        <v>8</v>
      </c>
      <c r="D44" s="2" t="s">
        <v>160</v>
      </c>
      <c r="E44" s="2" t="s">
        <v>187</v>
      </c>
      <c r="F44" s="2" t="s">
        <v>49</v>
      </c>
      <c r="G44" s="2" t="s">
        <v>77</v>
      </c>
      <c r="H44" s="21"/>
      <c r="I44" s="2" t="s">
        <v>148</v>
      </c>
      <c r="J44" s="2">
        <v>1</v>
      </c>
      <c r="K44" s="1">
        <v>0</v>
      </c>
      <c r="L44" s="2">
        <v>1</v>
      </c>
      <c r="M44" s="1">
        <f t="shared" si="3"/>
        <v>0</v>
      </c>
      <c r="N44" s="1">
        <f t="shared" si="4"/>
        <v>0</v>
      </c>
      <c r="O44" s="1">
        <f t="shared" si="5"/>
        <v>0</v>
      </c>
      <c r="P44" s="19" t="s">
        <v>184</v>
      </c>
      <c r="Q44" s="22">
        <v>0</v>
      </c>
      <c r="R44" s="6"/>
      <c r="S44" s="6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</row>
    <row r="45" spans="1:75" ht="15" customHeight="1" x14ac:dyDescent="0.45">
      <c r="A45" s="20">
        <v>44</v>
      </c>
      <c r="B45" s="2" t="s">
        <v>143</v>
      </c>
      <c r="C45" s="13" t="s">
        <v>8</v>
      </c>
      <c r="D45" s="2" t="s">
        <v>124</v>
      </c>
      <c r="E45" s="2" t="s">
        <v>212</v>
      </c>
      <c r="F45" s="2" t="s">
        <v>109</v>
      </c>
      <c r="G45" s="2" t="s">
        <v>125</v>
      </c>
      <c r="H45" s="21"/>
      <c r="I45" s="2" t="s">
        <v>10</v>
      </c>
      <c r="J45" s="2">
        <v>12</v>
      </c>
      <c r="K45" s="1">
        <v>13.73</v>
      </c>
      <c r="L45" s="2">
        <v>0.1</v>
      </c>
      <c r="M45" s="1">
        <f t="shared" si="3"/>
        <v>0.11441666666666667</v>
      </c>
      <c r="N45" s="1">
        <f t="shared" si="4"/>
        <v>0.57208333333333328</v>
      </c>
      <c r="O45" s="1">
        <f t="shared" si="5"/>
        <v>5.7208333333333332</v>
      </c>
      <c r="P45" s="18" t="s">
        <v>213</v>
      </c>
      <c r="Q45" s="22">
        <v>0</v>
      </c>
      <c r="R45" s="6"/>
      <c r="S45" s="6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</row>
    <row r="46" spans="1:75" ht="15" customHeight="1" x14ac:dyDescent="0.45">
      <c r="A46" s="20">
        <v>45</v>
      </c>
      <c r="B46" s="2" t="s">
        <v>143</v>
      </c>
      <c r="C46" s="13" t="s">
        <v>8</v>
      </c>
      <c r="D46" s="2" t="s">
        <v>122</v>
      </c>
      <c r="E46" s="2" t="s">
        <v>176</v>
      </c>
      <c r="F46" s="2" t="s">
        <v>109</v>
      </c>
      <c r="G46" s="2" t="s">
        <v>110</v>
      </c>
      <c r="H46" s="21"/>
      <c r="I46" s="2" t="s">
        <v>10</v>
      </c>
      <c r="J46" s="2">
        <v>100</v>
      </c>
      <c r="K46" s="1">
        <v>10.64</v>
      </c>
      <c r="L46" s="2">
        <v>10</v>
      </c>
      <c r="M46" s="1">
        <f>(L46/J46)*K46</f>
        <v>1.0640000000000001</v>
      </c>
      <c r="N46" s="1">
        <f>M46*5</f>
        <v>5.32</v>
      </c>
      <c r="O46" s="1">
        <f>M46*50</f>
        <v>53.2</v>
      </c>
      <c r="P46" s="18" t="s">
        <v>220</v>
      </c>
      <c r="Q46" s="22">
        <v>0</v>
      </c>
      <c r="R46" s="6"/>
      <c r="S46" s="6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</row>
    <row r="47" spans="1:75" ht="15" customHeight="1" x14ac:dyDescent="0.45">
      <c r="A47" s="20">
        <v>46</v>
      </c>
      <c r="B47" s="2" t="s">
        <v>143</v>
      </c>
      <c r="C47" s="13" t="s">
        <v>8</v>
      </c>
      <c r="D47" s="2" t="s">
        <v>121</v>
      </c>
      <c r="E47" s="2" t="s">
        <v>182</v>
      </c>
      <c r="F47" s="2" t="s">
        <v>109</v>
      </c>
      <c r="G47" s="2" t="s">
        <v>118</v>
      </c>
      <c r="H47" s="21"/>
      <c r="I47" s="2" t="s">
        <v>10</v>
      </c>
      <c r="J47" s="2">
        <v>1</v>
      </c>
      <c r="K47" s="1">
        <v>2.2400000000000002</v>
      </c>
      <c r="L47" s="2">
        <v>3</v>
      </c>
      <c r="M47" s="1">
        <f t="shared" si="3"/>
        <v>6.7200000000000006</v>
      </c>
      <c r="N47" s="1">
        <f t="shared" si="4"/>
        <v>33.6</v>
      </c>
      <c r="O47" s="1">
        <f t="shared" si="5"/>
        <v>336.00000000000006</v>
      </c>
      <c r="P47" s="18" t="s">
        <v>214</v>
      </c>
      <c r="Q47" s="22">
        <v>0</v>
      </c>
      <c r="R47" s="6"/>
      <c r="S47" s="6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</row>
    <row r="48" spans="1:75" ht="15" customHeight="1" x14ac:dyDescent="0.45">
      <c r="A48" s="20">
        <v>47</v>
      </c>
      <c r="B48" s="2" t="s">
        <v>143</v>
      </c>
      <c r="C48" s="13" t="s">
        <v>8</v>
      </c>
      <c r="D48" s="2" t="s">
        <v>11</v>
      </c>
      <c r="E48" s="2" t="s">
        <v>196</v>
      </c>
      <c r="F48" s="2" t="s">
        <v>109</v>
      </c>
      <c r="G48" s="2" t="s">
        <v>12</v>
      </c>
      <c r="H48" s="21"/>
      <c r="I48" s="2" t="s">
        <v>10</v>
      </c>
      <c r="J48" s="2">
        <v>1</v>
      </c>
      <c r="K48" s="1">
        <v>2.23</v>
      </c>
      <c r="L48" s="2">
        <v>4</v>
      </c>
      <c r="M48" s="1">
        <f t="shared" si="3"/>
        <v>8.92</v>
      </c>
      <c r="N48" s="1">
        <f t="shared" si="4"/>
        <v>44.6</v>
      </c>
      <c r="O48" s="1">
        <f t="shared" si="5"/>
        <v>446</v>
      </c>
      <c r="P48" s="18" t="s">
        <v>197</v>
      </c>
      <c r="Q48" s="22">
        <v>0</v>
      </c>
      <c r="R48" s="6"/>
      <c r="S48" s="6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</row>
    <row r="49" spans="1:75" ht="15" customHeight="1" x14ac:dyDescent="0.45">
      <c r="A49" s="20">
        <v>48</v>
      </c>
      <c r="B49" s="2" t="s">
        <v>143</v>
      </c>
      <c r="C49" s="13" t="s">
        <v>8</v>
      </c>
      <c r="D49" s="2" t="s">
        <v>115</v>
      </c>
      <c r="E49" s="2" t="s">
        <v>170</v>
      </c>
      <c r="F49" s="2" t="s">
        <v>109</v>
      </c>
      <c r="G49" s="2" t="s">
        <v>116</v>
      </c>
      <c r="H49" s="21"/>
      <c r="I49" s="2" t="s">
        <v>10</v>
      </c>
      <c r="J49" s="2">
        <v>1</v>
      </c>
      <c r="K49" s="1">
        <v>1.39</v>
      </c>
      <c r="L49" s="2">
        <v>4</v>
      </c>
      <c r="M49" s="1">
        <f t="shared" si="3"/>
        <v>5.56</v>
      </c>
      <c r="N49" s="1">
        <f t="shared" si="4"/>
        <v>27.799999999999997</v>
      </c>
      <c r="O49" s="1">
        <f t="shared" si="5"/>
        <v>278</v>
      </c>
      <c r="P49" s="18" t="s">
        <v>226</v>
      </c>
      <c r="Q49" s="22">
        <v>0</v>
      </c>
      <c r="R49" s="6"/>
      <c r="S49" s="6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</row>
    <row r="50" spans="1:75" ht="15" customHeight="1" x14ac:dyDescent="0.45">
      <c r="A50" s="20">
        <v>49</v>
      </c>
      <c r="B50" s="2" t="s">
        <v>143</v>
      </c>
      <c r="C50" s="13" t="s">
        <v>8</v>
      </c>
      <c r="D50" s="2" t="s">
        <v>286</v>
      </c>
      <c r="E50" s="2" t="s">
        <v>284</v>
      </c>
      <c r="F50" s="2" t="s">
        <v>109</v>
      </c>
      <c r="G50" s="2" t="s">
        <v>110</v>
      </c>
      <c r="H50" s="21"/>
      <c r="I50" s="2" t="s">
        <v>10</v>
      </c>
      <c r="J50" s="2">
        <v>100</v>
      </c>
      <c r="K50" s="1">
        <v>2.19</v>
      </c>
      <c r="L50" s="2">
        <v>4</v>
      </c>
      <c r="M50" s="1">
        <f t="shared" si="3"/>
        <v>8.7599999999999997E-2</v>
      </c>
      <c r="N50" s="1">
        <f t="shared" si="4"/>
        <v>0.438</v>
      </c>
      <c r="O50" s="1">
        <f t="shared" si="5"/>
        <v>4.38</v>
      </c>
      <c r="P50" s="18" t="s">
        <v>285</v>
      </c>
      <c r="Q50" s="22">
        <v>0</v>
      </c>
      <c r="R50" s="6"/>
      <c r="S50" s="6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</row>
    <row r="51" spans="1:75" ht="15" customHeight="1" x14ac:dyDescent="0.45">
      <c r="A51" s="20">
        <v>50</v>
      </c>
      <c r="B51" s="2" t="s">
        <v>143</v>
      </c>
      <c r="C51" s="13" t="s">
        <v>8</v>
      </c>
      <c r="D51" s="2" t="s">
        <v>126</v>
      </c>
      <c r="E51" s="2" t="s">
        <v>177</v>
      </c>
      <c r="F51" s="2" t="s">
        <v>109</v>
      </c>
      <c r="G51" s="2" t="s">
        <v>15</v>
      </c>
      <c r="H51" s="2" t="s">
        <v>127</v>
      </c>
      <c r="I51" s="2" t="s">
        <v>46</v>
      </c>
      <c r="J51" s="2">
        <v>50</v>
      </c>
      <c r="K51" s="1">
        <v>6.99</v>
      </c>
      <c r="L51" s="2">
        <v>10</v>
      </c>
      <c r="M51" s="1">
        <f t="shared" si="3"/>
        <v>1.3980000000000001</v>
      </c>
      <c r="N51" s="1">
        <f t="shared" si="4"/>
        <v>6.99</v>
      </c>
      <c r="O51" s="1">
        <f t="shared" si="5"/>
        <v>69.900000000000006</v>
      </c>
      <c r="P51" s="18" t="s">
        <v>219</v>
      </c>
      <c r="Q51" s="22">
        <v>0</v>
      </c>
      <c r="R51" s="6"/>
      <c r="S51" s="6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</row>
    <row r="52" spans="1:75" ht="15" customHeight="1" x14ac:dyDescent="0.45">
      <c r="A52" s="20">
        <v>51</v>
      </c>
      <c r="B52" s="2" t="s">
        <v>143</v>
      </c>
      <c r="C52" s="13" t="s">
        <v>8</v>
      </c>
      <c r="D52" s="2" t="s">
        <v>117</v>
      </c>
      <c r="E52" s="2" t="s">
        <v>178</v>
      </c>
      <c r="F52" s="2" t="s">
        <v>109</v>
      </c>
      <c r="G52" s="2" t="s">
        <v>118</v>
      </c>
      <c r="H52" s="21"/>
      <c r="I52" s="2" t="s">
        <v>10</v>
      </c>
      <c r="J52" s="2">
        <v>1</v>
      </c>
      <c r="K52" s="1">
        <v>1.1499999999999999</v>
      </c>
      <c r="L52" s="2">
        <v>2</v>
      </c>
      <c r="M52" s="1">
        <f t="shared" si="3"/>
        <v>2.2999999999999998</v>
      </c>
      <c r="N52" s="1">
        <f t="shared" si="4"/>
        <v>11.5</v>
      </c>
      <c r="O52" s="1">
        <f t="shared" si="5"/>
        <v>114.99999999999999</v>
      </c>
      <c r="P52" s="18" t="s">
        <v>221</v>
      </c>
      <c r="Q52" s="22">
        <v>0</v>
      </c>
      <c r="R52" s="6"/>
      <c r="S52" s="6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</row>
    <row r="53" spans="1:75" ht="15" customHeight="1" x14ac:dyDescent="0.45">
      <c r="A53" s="20">
        <v>52</v>
      </c>
      <c r="B53" s="2" t="s">
        <v>143</v>
      </c>
      <c r="C53" s="13" t="s">
        <v>8</v>
      </c>
      <c r="D53" s="2" t="s">
        <v>216</v>
      </c>
      <c r="E53" s="2" t="s">
        <v>179</v>
      </c>
      <c r="F53" s="2" t="s">
        <v>109</v>
      </c>
      <c r="G53" s="2" t="s">
        <v>15</v>
      </c>
      <c r="H53" s="2" t="s">
        <v>113</v>
      </c>
      <c r="I53" s="2" t="s">
        <v>46</v>
      </c>
      <c r="J53" s="2">
        <v>20</v>
      </c>
      <c r="K53" s="1">
        <v>5.99</v>
      </c>
      <c r="L53" s="2">
        <v>4</v>
      </c>
      <c r="M53" s="1">
        <f t="shared" si="3"/>
        <v>1.1980000000000002</v>
      </c>
      <c r="N53" s="1">
        <f t="shared" si="4"/>
        <v>5.9900000000000011</v>
      </c>
      <c r="O53" s="1">
        <f t="shared" si="5"/>
        <v>59.900000000000006</v>
      </c>
      <c r="P53" s="18" t="s">
        <v>217</v>
      </c>
      <c r="Q53" s="22">
        <v>0</v>
      </c>
      <c r="R53" s="6"/>
      <c r="S53" s="6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</row>
    <row r="54" spans="1:75" ht="15" customHeight="1" x14ac:dyDescent="0.45">
      <c r="A54" s="20">
        <v>53</v>
      </c>
      <c r="B54" s="2" t="s">
        <v>143</v>
      </c>
      <c r="C54" s="13" t="s">
        <v>8</v>
      </c>
      <c r="D54" s="2" t="s">
        <v>112</v>
      </c>
      <c r="E54" s="2" t="s">
        <v>180</v>
      </c>
      <c r="F54" s="2" t="s">
        <v>109</v>
      </c>
      <c r="G54" s="2" t="s">
        <v>15</v>
      </c>
      <c r="H54" s="2" t="s">
        <v>113</v>
      </c>
      <c r="I54" s="2" t="s">
        <v>46</v>
      </c>
      <c r="J54" s="2">
        <v>20</v>
      </c>
      <c r="K54" s="1">
        <v>7.99</v>
      </c>
      <c r="L54" s="2">
        <v>2</v>
      </c>
      <c r="M54" s="1">
        <f t="shared" si="3"/>
        <v>0.79900000000000004</v>
      </c>
      <c r="N54" s="1">
        <f t="shared" si="4"/>
        <v>3.9950000000000001</v>
      </c>
      <c r="O54" s="1">
        <f t="shared" si="5"/>
        <v>39.950000000000003</v>
      </c>
      <c r="P54" s="18" t="s">
        <v>218</v>
      </c>
      <c r="Q54" s="22">
        <v>0</v>
      </c>
      <c r="R54" s="6"/>
      <c r="S54" s="6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</row>
    <row r="55" spans="1:75" ht="15" customHeight="1" x14ac:dyDescent="0.45">
      <c r="A55" s="20">
        <v>54</v>
      </c>
      <c r="B55" s="2" t="s">
        <v>143</v>
      </c>
      <c r="C55" s="13" t="s">
        <v>8</v>
      </c>
      <c r="D55" s="2" t="s">
        <v>123</v>
      </c>
      <c r="E55" s="2" t="s">
        <v>181</v>
      </c>
      <c r="F55" s="2" t="s">
        <v>109</v>
      </c>
      <c r="G55" s="2" t="s">
        <v>118</v>
      </c>
      <c r="H55" s="21"/>
      <c r="I55" s="2" t="s">
        <v>10</v>
      </c>
      <c r="J55" s="2">
        <v>1</v>
      </c>
      <c r="K55" s="1">
        <v>1.85</v>
      </c>
      <c r="L55" s="2">
        <v>8</v>
      </c>
      <c r="M55" s="1">
        <f t="shared" si="3"/>
        <v>14.8</v>
      </c>
      <c r="N55" s="1">
        <f t="shared" si="4"/>
        <v>74</v>
      </c>
      <c r="O55" s="1">
        <f t="shared" si="5"/>
        <v>740</v>
      </c>
      <c r="P55" s="18" t="s">
        <v>215</v>
      </c>
      <c r="Q55" s="22">
        <v>0</v>
      </c>
      <c r="R55" s="6"/>
      <c r="S55" s="6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</row>
    <row r="56" spans="1:75" ht="15" customHeight="1" x14ac:dyDescent="0.45">
      <c r="A56" s="20">
        <v>55</v>
      </c>
      <c r="B56" s="2" t="s">
        <v>143</v>
      </c>
      <c r="C56" s="13" t="s">
        <v>8</v>
      </c>
      <c r="D56" s="2" t="s">
        <v>111</v>
      </c>
      <c r="E56" s="2" t="s">
        <v>171</v>
      </c>
      <c r="F56" s="2" t="s">
        <v>109</v>
      </c>
      <c r="G56" s="2" t="s">
        <v>110</v>
      </c>
      <c r="H56" s="21"/>
      <c r="I56" s="2" t="s">
        <v>10</v>
      </c>
      <c r="J56" s="2">
        <v>100</v>
      </c>
      <c r="K56" s="1">
        <v>4.7300000000000004</v>
      </c>
      <c r="L56" s="2">
        <v>6</v>
      </c>
      <c r="M56" s="1">
        <f t="shared" si="3"/>
        <v>0.2838</v>
      </c>
      <c r="N56" s="1">
        <f t="shared" si="4"/>
        <v>1.419</v>
      </c>
      <c r="O56" s="1">
        <f t="shared" si="5"/>
        <v>14.19</v>
      </c>
      <c r="P56" s="18" t="s">
        <v>227</v>
      </c>
      <c r="Q56" s="22">
        <v>0</v>
      </c>
      <c r="R56" s="6"/>
      <c r="S56" s="6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</row>
    <row r="57" spans="1:75" ht="15" customHeight="1" x14ac:dyDescent="0.45">
      <c r="A57" s="20">
        <v>56</v>
      </c>
      <c r="B57" s="2" t="s">
        <v>143</v>
      </c>
      <c r="C57" s="13" t="s">
        <v>8</v>
      </c>
      <c r="D57" s="2" t="s">
        <v>114</v>
      </c>
      <c r="E57" s="2" t="s">
        <v>172</v>
      </c>
      <c r="F57" s="2" t="s">
        <v>109</v>
      </c>
      <c r="G57" s="2" t="s">
        <v>21</v>
      </c>
      <c r="H57" s="21"/>
      <c r="I57" s="2" t="s">
        <v>10</v>
      </c>
      <c r="J57" s="2">
        <v>100</v>
      </c>
      <c r="K57" s="1">
        <v>13.24</v>
      </c>
      <c r="L57" s="2">
        <v>16</v>
      </c>
      <c r="M57" s="1">
        <f t="shared" si="3"/>
        <v>2.1184000000000003</v>
      </c>
      <c r="N57" s="1">
        <f t="shared" si="4"/>
        <v>10.592000000000002</v>
      </c>
      <c r="O57" s="1">
        <f t="shared" si="5"/>
        <v>105.92000000000002</v>
      </c>
      <c r="P57" s="18" t="s">
        <v>225</v>
      </c>
      <c r="Q57" s="22">
        <v>0</v>
      </c>
      <c r="R57" s="6"/>
      <c r="S57" s="6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</row>
    <row r="58" spans="1:75" ht="15" customHeight="1" x14ac:dyDescent="0.45">
      <c r="A58" s="20">
        <v>57</v>
      </c>
      <c r="B58" s="2" t="s">
        <v>143</v>
      </c>
      <c r="C58" s="13" t="s">
        <v>8</v>
      </c>
      <c r="D58" s="2" t="s">
        <v>119</v>
      </c>
      <c r="E58" s="2" t="s">
        <v>174</v>
      </c>
      <c r="F58" s="2" t="s">
        <v>109</v>
      </c>
      <c r="G58" s="2" t="s">
        <v>21</v>
      </c>
      <c r="H58" s="21"/>
      <c r="I58" s="2" t="s">
        <v>10</v>
      </c>
      <c r="J58" s="2">
        <v>100</v>
      </c>
      <c r="K58" s="1">
        <v>11.52</v>
      </c>
      <c r="L58" s="2">
        <v>6</v>
      </c>
      <c r="M58" s="1">
        <f t="shared" si="3"/>
        <v>0.69119999999999993</v>
      </c>
      <c r="N58" s="1">
        <f t="shared" si="4"/>
        <v>3.4559999999999995</v>
      </c>
      <c r="O58" s="1">
        <f t="shared" si="5"/>
        <v>34.559999999999995</v>
      </c>
      <c r="P58" s="18" t="s">
        <v>224</v>
      </c>
      <c r="Q58" s="22">
        <v>0</v>
      </c>
      <c r="R58" s="6"/>
      <c r="S58" s="6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</row>
    <row r="59" spans="1:75" ht="15" customHeight="1" x14ac:dyDescent="0.45">
      <c r="A59" s="20">
        <v>58</v>
      </c>
      <c r="B59" s="2" t="s">
        <v>143</v>
      </c>
      <c r="C59" s="13" t="s">
        <v>8</v>
      </c>
      <c r="D59" s="2" t="s">
        <v>108</v>
      </c>
      <c r="E59" s="2" t="s">
        <v>173</v>
      </c>
      <c r="F59" s="2" t="s">
        <v>109</v>
      </c>
      <c r="G59" s="2" t="s">
        <v>110</v>
      </c>
      <c r="H59" s="21"/>
      <c r="I59" s="2" t="s">
        <v>10</v>
      </c>
      <c r="J59" s="2">
        <v>100</v>
      </c>
      <c r="K59" s="1">
        <v>5.52</v>
      </c>
      <c r="L59" s="2">
        <v>16</v>
      </c>
      <c r="M59" s="1">
        <f t="shared" si="3"/>
        <v>0.88319999999999999</v>
      </c>
      <c r="N59" s="1">
        <f t="shared" si="4"/>
        <v>4.4160000000000004</v>
      </c>
      <c r="O59" s="1">
        <f t="shared" si="5"/>
        <v>44.16</v>
      </c>
      <c r="P59" s="18" t="s">
        <v>223</v>
      </c>
      <c r="Q59" s="22">
        <v>0</v>
      </c>
      <c r="R59" s="6"/>
      <c r="S59" s="6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</row>
    <row r="60" spans="1:75" ht="15" customHeight="1" x14ac:dyDescent="0.45">
      <c r="A60" s="20">
        <v>59</v>
      </c>
      <c r="B60" s="2" t="s">
        <v>143</v>
      </c>
      <c r="C60" s="13" t="s">
        <v>8</v>
      </c>
      <c r="D60" s="2" t="s">
        <v>120</v>
      </c>
      <c r="E60" s="2" t="s">
        <v>175</v>
      </c>
      <c r="F60" s="2" t="s">
        <v>109</v>
      </c>
      <c r="G60" s="2" t="s">
        <v>110</v>
      </c>
      <c r="H60" s="21"/>
      <c r="I60" s="2" t="s">
        <v>10</v>
      </c>
      <c r="J60" s="2">
        <v>100</v>
      </c>
      <c r="K60" s="1">
        <v>6.04</v>
      </c>
      <c r="L60" s="2">
        <v>16</v>
      </c>
      <c r="M60" s="1">
        <f t="shared" si="3"/>
        <v>0.96640000000000004</v>
      </c>
      <c r="N60" s="1">
        <f t="shared" si="4"/>
        <v>4.8319999999999999</v>
      </c>
      <c r="O60" s="1">
        <f t="shared" si="5"/>
        <v>48.32</v>
      </c>
      <c r="P60" s="18" t="s">
        <v>222</v>
      </c>
      <c r="Q60" s="22">
        <v>0</v>
      </c>
      <c r="R60" s="6"/>
      <c r="S60" s="6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</row>
    <row r="61" spans="1:75" ht="15" customHeight="1" x14ac:dyDescent="0.45">
      <c r="A61" s="20">
        <v>60</v>
      </c>
      <c r="B61" s="2" t="s">
        <v>144</v>
      </c>
      <c r="C61" s="13" t="s">
        <v>8</v>
      </c>
      <c r="D61" s="2" t="s">
        <v>261</v>
      </c>
      <c r="E61" s="2" t="s">
        <v>263</v>
      </c>
      <c r="F61" s="2" t="s">
        <v>76</v>
      </c>
      <c r="G61" s="2" t="s">
        <v>260</v>
      </c>
      <c r="H61" s="21"/>
      <c r="I61" s="2" t="s">
        <v>148</v>
      </c>
      <c r="J61" s="2">
        <v>1</v>
      </c>
      <c r="K61" s="1">
        <v>0</v>
      </c>
      <c r="L61" s="2">
        <v>1</v>
      </c>
      <c r="M61" s="1">
        <f t="shared" si="3"/>
        <v>0</v>
      </c>
      <c r="N61" s="1">
        <f t="shared" si="4"/>
        <v>0</v>
      </c>
      <c r="O61" s="1">
        <f t="shared" si="5"/>
        <v>0</v>
      </c>
      <c r="P61" s="19" t="s">
        <v>184</v>
      </c>
      <c r="Q61" s="22">
        <v>0</v>
      </c>
      <c r="R61" s="6"/>
      <c r="S61" s="6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</row>
    <row r="62" spans="1:75" ht="15" customHeight="1" x14ac:dyDescent="0.45">
      <c r="A62" s="20">
        <v>61</v>
      </c>
      <c r="B62" s="2" t="s">
        <v>144</v>
      </c>
      <c r="C62" s="13" t="s">
        <v>8</v>
      </c>
      <c r="D62" s="2" t="s">
        <v>262</v>
      </c>
      <c r="E62" s="2" t="s">
        <v>279</v>
      </c>
      <c r="F62" s="2" t="s">
        <v>76</v>
      </c>
      <c r="G62" s="2" t="s">
        <v>260</v>
      </c>
      <c r="H62" s="21"/>
      <c r="I62" s="2" t="s">
        <v>148</v>
      </c>
      <c r="J62" s="2">
        <v>1</v>
      </c>
      <c r="K62" s="1">
        <v>0</v>
      </c>
      <c r="L62" s="2">
        <v>1</v>
      </c>
      <c r="M62" s="1">
        <f t="shared" si="3"/>
        <v>0</v>
      </c>
      <c r="N62" s="1">
        <f t="shared" si="4"/>
        <v>0</v>
      </c>
      <c r="O62" s="1">
        <f t="shared" si="5"/>
        <v>0</v>
      </c>
      <c r="P62" s="19" t="s">
        <v>184</v>
      </c>
      <c r="Q62" s="22">
        <v>0</v>
      </c>
      <c r="R62" s="6"/>
      <c r="S62" s="6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</row>
    <row r="63" spans="1:75" ht="15" customHeight="1" x14ac:dyDescent="0.45">
      <c r="A63" s="20">
        <v>62</v>
      </c>
      <c r="B63" s="2" t="s">
        <v>143</v>
      </c>
      <c r="C63" s="13" t="s">
        <v>8</v>
      </c>
      <c r="D63" s="2" t="s">
        <v>280</v>
      </c>
      <c r="E63" s="2" t="s">
        <v>281</v>
      </c>
      <c r="F63" s="2" t="s">
        <v>76</v>
      </c>
      <c r="G63" s="2" t="s">
        <v>83</v>
      </c>
      <c r="H63" s="21"/>
      <c r="I63" s="2" t="s">
        <v>10</v>
      </c>
      <c r="J63" s="2">
        <v>1</v>
      </c>
      <c r="K63" s="1">
        <v>30.3</v>
      </c>
      <c r="L63" s="2">
        <v>2</v>
      </c>
      <c r="M63" s="1">
        <f t="shared" si="3"/>
        <v>60.6</v>
      </c>
      <c r="N63" s="1">
        <f t="shared" si="4"/>
        <v>303</v>
      </c>
      <c r="O63" s="1">
        <f t="shared" si="5"/>
        <v>3030</v>
      </c>
      <c r="P63" s="18" t="s">
        <v>230</v>
      </c>
      <c r="Q63" s="22">
        <v>0</v>
      </c>
      <c r="R63" s="6"/>
      <c r="S63" s="6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</row>
    <row r="64" spans="1:75" ht="15" customHeight="1" x14ac:dyDescent="0.45">
      <c r="A64" s="20">
        <v>63</v>
      </c>
      <c r="B64" s="2" t="s">
        <v>143</v>
      </c>
      <c r="C64" s="13" t="s">
        <v>8</v>
      </c>
      <c r="D64" s="2" t="s">
        <v>79</v>
      </c>
      <c r="E64" s="2" t="s">
        <v>80</v>
      </c>
      <c r="F64" s="2" t="s">
        <v>76</v>
      </c>
      <c r="G64" s="2" t="s">
        <v>81</v>
      </c>
      <c r="H64" s="1" t="s">
        <v>82</v>
      </c>
      <c r="I64" s="2" t="s">
        <v>46</v>
      </c>
      <c r="J64" s="2">
        <v>1</v>
      </c>
      <c r="K64" s="1">
        <v>24.99</v>
      </c>
      <c r="L64" s="2">
        <v>0.5</v>
      </c>
      <c r="M64" s="1">
        <f t="shared" si="3"/>
        <v>12.494999999999999</v>
      </c>
      <c r="N64" s="1">
        <f t="shared" si="4"/>
        <v>62.474999999999994</v>
      </c>
      <c r="O64" s="1">
        <f t="shared" si="5"/>
        <v>624.75</v>
      </c>
      <c r="P64" s="18" t="s">
        <v>232</v>
      </c>
      <c r="Q64" s="22">
        <v>0</v>
      </c>
      <c r="R64" s="6"/>
      <c r="S64" s="6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</row>
    <row r="65" spans="1:75" ht="15" customHeight="1" x14ac:dyDescent="0.45">
      <c r="A65" s="20">
        <v>64</v>
      </c>
      <c r="B65" s="2" t="s">
        <v>143</v>
      </c>
      <c r="C65" s="11" t="s">
        <v>32</v>
      </c>
      <c r="D65" s="2" t="s">
        <v>252</v>
      </c>
      <c r="E65" s="2" t="s">
        <v>254</v>
      </c>
      <c r="F65" s="2" t="s">
        <v>76</v>
      </c>
      <c r="G65" s="2" t="s">
        <v>253</v>
      </c>
      <c r="H65" s="2" t="s">
        <v>252</v>
      </c>
      <c r="I65" s="2" t="s">
        <v>39</v>
      </c>
      <c r="J65" s="2">
        <v>1</v>
      </c>
      <c r="K65" s="1">
        <v>1.06</v>
      </c>
      <c r="L65" s="2">
        <v>1</v>
      </c>
      <c r="M65" s="1">
        <f t="shared" ref="M65:M71" si="6">(L65/J65)*K65</f>
        <v>1.06</v>
      </c>
      <c r="N65" s="1">
        <f t="shared" ref="N65:N69" si="7">M65*5</f>
        <v>5.3000000000000007</v>
      </c>
      <c r="O65" s="1">
        <f t="shared" si="5"/>
        <v>53</v>
      </c>
      <c r="P65" s="18" t="s">
        <v>255</v>
      </c>
      <c r="Q65" s="22">
        <v>0</v>
      </c>
      <c r="R65" s="6"/>
      <c r="S65" s="6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</row>
    <row r="66" spans="1:75" ht="15" customHeight="1" x14ac:dyDescent="0.45">
      <c r="A66" s="20">
        <v>65</v>
      </c>
      <c r="B66" s="2" t="s">
        <v>143</v>
      </c>
      <c r="C66" s="11" t="s">
        <v>32</v>
      </c>
      <c r="D66" s="2" t="s">
        <v>257</v>
      </c>
      <c r="E66" s="2" t="s">
        <v>256</v>
      </c>
      <c r="F66" s="2" t="s">
        <v>76</v>
      </c>
      <c r="G66" s="2" t="s">
        <v>253</v>
      </c>
      <c r="H66" s="2" t="s">
        <v>257</v>
      </c>
      <c r="I66" s="2" t="s">
        <v>39</v>
      </c>
      <c r="J66" s="2">
        <v>1</v>
      </c>
      <c r="K66" s="1">
        <v>1.56</v>
      </c>
      <c r="L66" s="2">
        <v>1</v>
      </c>
      <c r="M66" s="1">
        <f t="shared" si="6"/>
        <v>1.56</v>
      </c>
      <c r="N66" s="1">
        <f t="shared" si="7"/>
        <v>7.8000000000000007</v>
      </c>
      <c r="O66" s="1">
        <f t="shared" si="5"/>
        <v>78</v>
      </c>
      <c r="P66" s="18" t="s">
        <v>258</v>
      </c>
      <c r="Q66" s="22">
        <v>0</v>
      </c>
      <c r="R66" s="6"/>
      <c r="S66" s="6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</row>
    <row r="67" spans="1:75" ht="15" customHeight="1" x14ac:dyDescent="0.45">
      <c r="A67" s="20">
        <v>66</v>
      </c>
      <c r="B67" s="2" t="s">
        <v>143</v>
      </c>
      <c r="C67" s="13" t="s">
        <v>8</v>
      </c>
      <c r="D67" s="2" t="s">
        <v>74</v>
      </c>
      <c r="E67" s="2" t="s">
        <v>75</v>
      </c>
      <c r="F67" s="2" t="s">
        <v>76</v>
      </c>
      <c r="G67" s="2" t="s">
        <v>77</v>
      </c>
      <c r="H67" s="1" t="s">
        <v>78</v>
      </c>
      <c r="I67" s="2" t="s">
        <v>46</v>
      </c>
      <c r="J67" s="2">
        <v>1</v>
      </c>
      <c r="K67" s="1">
        <v>22.76</v>
      </c>
      <c r="L67" s="2">
        <v>0.5</v>
      </c>
      <c r="M67" s="1">
        <f t="shared" si="6"/>
        <v>11.38</v>
      </c>
      <c r="N67" s="1">
        <f t="shared" si="7"/>
        <v>56.900000000000006</v>
      </c>
      <c r="O67" s="1">
        <f t="shared" si="5"/>
        <v>569</v>
      </c>
      <c r="P67" s="18" t="s">
        <v>231</v>
      </c>
      <c r="Q67" s="22">
        <v>0</v>
      </c>
      <c r="R67" s="6"/>
      <c r="S67" s="6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</row>
    <row r="68" spans="1:75" ht="15" customHeight="1" x14ac:dyDescent="0.45">
      <c r="A68" s="20">
        <v>67</v>
      </c>
      <c r="B68" s="2" t="s">
        <v>143</v>
      </c>
      <c r="C68" s="11" t="s">
        <v>32</v>
      </c>
      <c r="D68" s="2" t="s">
        <v>194</v>
      </c>
      <c r="E68" s="2" t="s">
        <v>84</v>
      </c>
      <c r="F68" s="2" t="s">
        <v>76</v>
      </c>
      <c r="G68" s="2" t="s">
        <v>253</v>
      </c>
      <c r="H68" s="2" t="s">
        <v>85</v>
      </c>
      <c r="I68" s="2" t="s">
        <v>46</v>
      </c>
      <c r="J68" s="2">
        <v>1</v>
      </c>
      <c r="K68" s="1">
        <v>35.979999999999997</v>
      </c>
      <c r="L68" s="2">
        <v>1</v>
      </c>
      <c r="M68" s="1">
        <f t="shared" si="6"/>
        <v>35.979999999999997</v>
      </c>
      <c r="N68" s="1">
        <f t="shared" si="7"/>
        <v>179.89999999999998</v>
      </c>
      <c r="O68" s="1">
        <f t="shared" si="5"/>
        <v>1798.9999999999998</v>
      </c>
      <c r="P68" s="18" t="s">
        <v>229</v>
      </c>
      <c r="Q68" s="22">
        <v>0</v>
      </c>
      <c r="R68" s="6"/>
      <c r="S68" s="6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</row>
    <row r="69" spans="1:75" x14ac:dyDescent="0.45">
      <c r="A69" s="20">
        <v>68</v>
      </c>
      <c r="B69" s="2" t="s">
        <v>143</v>
      </c>
      <c r="C69" s="11" t="s">
        <v>32</v>
      </c>
      <c r="D69" s="12" t="s">
        <v>251</v>
      </c>
      <c r="E69" s="2" t="s">
        <v>86</v>
      </c>
      <c r="F69" s="2" t="s">
        <v>76</v>
      </c>
      <c r="G69" s="2" t="s">
        <v>253</v>
      </c>
      <c r="H69" s="2" t="s">
        <v>85</v>
      </c>
      <c r="I69" s="2" t="s">
        <v>46</v>
      </c>
      <c r="J69" s="2">
        <v>1</v>
      </c>
      <c r="K69" s="1">
        <v>25.98</v>
      </c>
      <c r="L69" s="2">
        <v>1</v>
      </c>
      <c r="M69" s="1">
        <f t="shared" si="6"/>
        <v>25.98</v>
      </c>
      <c r="N69" s="1">
        <f t="shared" si="7"/>
        <v>129.9</v>
      </c>
      <c r="O69" s="1">
        <f t="shared" si="5"/>
        <v>1299</v>
      </c>
      <c r="P69" s="18" t="s">
        <v>228</v>
      </c>
      <c r="Q69" s="22">
        <v>0</v>
      </c>
      <c r="R69" s="6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</row>
    <row r="70" spans="1:75" x14ac:dyDescent="0.45">
      <c r="A70" s="20">
        <v>69</v>
      </c>
      <c r="B70" s="2" t="s">
        <v>143</v>
      </c>
      <c r="C70" s="13" t="s">
        <v>8</v>
      </c>
      <c r="D70" s="12" t="s">
        <v>270</v>
      </c>
      <c r="E70" s="2" t="s">
        <v>268</v>
      </c>
      <c r="F70" s="2" t="s">
        <v>266</v>
      </c>
      <c r="G70" s="2" t="s">
        <v>276</v>
      </c>
      <c r="H70" s="2" t="s">
        <v>269</v>
      </c>
      <c r="I70" s="2" t="s">
        <v>46</v>
      </c>
      <c r="J70" s="2">
        <v>1</v>
      </c>
      <c r="K70" s="1">
        <v>13.58</v>
      </c>
      <c r="L70" s="2">
        <v>1</v>
      </c>
      <c r="M70" s="1">
        <f t="shared" si="6"/>
        <v>13.58</v>
      </c>
      <c r="N70" s="1">
        <f>M70</f>
        <v>13.58</v>
      </c>
      <c r="O70" s="1">
        <f>M70</f>
        <v>13.58</v>
      </c>
      <c r="P70" s="18" t="s">
        <v>271</v>
      </c>
      <c r="Q70" s="22">
        <v>0</v>
      </c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</row>
    <row r="71" spans="1:75" x14ac:dyDescent="0.45">
      <c r="A71" s="20">
        <v>70</v>
      </c>
      <c r="B71" s="2" t="s">
        <v>143</v>
      </c>
      <c r="C71" s="13" t="s">
        <v>8</v>
      </c>
      <c r="D71" s="12" t="s">
        <v>274</v>
      </c>
      <c r="E71" s="2" t="s">
        <v>272</v>
      </c>
      <c r="F71" s="2" t="s">
        <v>266</v>
      </c>
      <c r="G71" s="21"/>
      <c r="H71" s="2" t="s">
        <v>275</v>
      </c>
      <c r="I71" s="2" t="s">
        <v>46</v>
      </c>
      <c r="J71" s="2">
        <v>1</v>
      </c>
      <c r="K71" s="1">
        <v>5.99</v>
      </c>
      <c r="L71" s="2">
        <v>1</v>
      </c>
      <c r="M71" s="1">
        <f t="shared" si="6"/>
        <v>5.99</v>
      </c>
      <c r="N71" s="1">
        <f>M71</f>
        <v>5.99</v>
      </c>
      <c r="O71" s="1">
        <f>M71</f>
        <v>5.99</v>
      </c>
      <c r="P71" s="18" t="s">
        <v>273</v>
      </c>
      <c r="Q71" s="22">
        <v>0</v>
      </c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</row>
    <row r="72" spans="1:75" ht="15.75" x14ac:dyDescent="0.45">
      <c r="A72" s="5"/>
      <c r="B72" s="5"/>
      <c r="C72" s="5"/>
      <c r="D72" s="5"/>
      <c r="E72" s="5"/>
      <c r="F72" s="5"/>
      <c r="G72" s="5"/>
      <c r="H72" s="5"/>
      <c r="I72" s="5"/>
      <c r="J72" s="5"/>
      <c r="K72" s="10" t="s">
        <v>156</v>
      </c>
      <c r="L72" s="9"/>
      <c r="M72" s="10" t="s">
        <v>155</v>
      </c>
      <c r="N72" s="15" t="s">
        <v>248</v>
      </c>
      <c r="O72" s="15" t="s">
        <v>249</v>
      </c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</row>
    <row r="73" spans="1:75" ht="15.75" x14ac:dyDescent="0.45">
      <c r="A73" s="5"/>
      <c r="B73" s="5"/>
      <c r="C73" s="5"/>
      <c r="D73" s="5"/>
      <c r="E73" s="5"/>
      <c r="F73" s="5"/>
      <c r="G73" s="5"/>
      <c r="H73" s="5"/>
      <c r="I73" s="5"/>
      <c r="J73" s="5"/>
      <c r="K73" s="4">
        <f>SUM(K2:K69)</f>
        <v>929.17000000000007</v>
      </c>
      <c r="L73" s="3"/>
      <c r="M73" s="4">
        <f>SUM(M2:M69)</f>
        <v>785.54151666666621</v>
      </c>
      <c r="N73" s="4">
        <f>SUM(N2:N69)</f>
        <v>3927.7075833333333</v>
      </c>
      <c r="O73" s="4">
        <f>SUM(O2:O69)</f>
        <v>39277.075833333336</v>
      </c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</row>
    <row r="74" spans="1:75" x14ac:dyDescent="0.45">
      <c r="A74" s="5"/>
      <c r="B74" s="5"/>
      <c r="C74" s="5"/>
      <c r="D74" s="5"/>
      <c r="E74" s="5"/>
      <c r="F74" s="5" t="s">
        <v>267</v>
      </c>
      <c r="G74" s="5"/>
      <c r="H74" s="5"/>
      <c r="I74" s="5"/>
      <c r="J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</row>
    <row r="75" spans="1:75" x14ac:dyDescent="0.4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</row>
    <row r="76" spans="1:75" x14ac:dyDescent="0.4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</row>
    <row r="77" spans="1:75" x14ac:dyDescent="0.4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</row>
    <row r="78" spans="1:75" x14ac:dyDescent="0.4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</row>
    <row r="79" spans="1:75" x14ac:dyDescent="0.4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</row>
    <row r="80" spans="1:75" x14ac:dyDescent="0.4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</row>
    <row r="81" spans="1:75" x14ac:dyDescent="0.4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</row>
    <row r="82" spans="1:75" x14ac:dyDescent="0.4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</row>
    <row r="83" spans="1:75" x14ac:dyDescent="0.4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</row>
    <row r="84" spans="1:75" x14ac:dyDescent="0.4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</row>
    <row r="85" spans="1:75" x14ac:dyDescent="0.4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</row>
    <row r="86" spans="1:75" x14ac:dyDescent="0.4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</row>
    <row r="87" spans="1:75" x14ac:dyDescent="0.4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</row>
    <row r="88" spans="1:75" x14ac:dyDescent="0.4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</row>
    <row r="89" spans="1:75" x14ac:dyDescent="0.4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</row>
    <row r="90" spans="1:75" x14ac:dyDescent="0.4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</row>
    <row r="91" spans="1:75" x14ac:dyDescent="0.4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</row>
    <row r="92" spans="1:75" x14ac:dyDescent="0.4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</row>
    <row r="93" spans="1:75" x14ac:dyDescent="0.4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</row>
    <row r="94" spans="1:75" x14ac:dyDescent="0.4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</row>
    <row r="95" spans="1:75" x14ac:dyDescent="0.4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</row>
    <row r="96" spans="1:75" x14ac:dyDescent="0.4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</row>
    <row r="97" spans="1:75" x14ac:dyDescent="0.4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</row>
    <row r="98" spans="1:75" x14ac:dyDescent="0.4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</row>
    <row r="99" spans="1:75" x14ac:dyDescent="0.4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</row>
    <row r="100" spans="1:75" x14ac:dyDescent="0.4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</row>
    <row r="101" spans="1:75" x14ac:dyDescent="0.4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</row>
    <row r="102" spans="1:75" x14ac:dyDescent="0.4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</row>
    <row r="103" spans="1:75" x14ac:dyDescent="0.4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</row>
    <row r="104" spans="1:75" x14ac:dyDescent="0.4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</row>
    <row r="105" spans="1:75" x14ac:dyDescent="0.4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</row>
    <row r="106" spans="1:75" x14ac:dyDescent="0.4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</row>
    <row r="107" spans="1:75" x14ac:dyDescent="0.4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</row>
    <row r="108" spans="1:75" x14ac:dyDescent="0.4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</row>
    <row r="109" spans="1:75" x14ac:dyDescent="0.4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</row>
    <row r="110" spans="1:75" x14ac:dyDescent="0.4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</row>
    <row r="111" spans="1:75" x14ac:dyDescent="0.4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</row>
    <row r="112" spans="1:75" x14ac:dyDescent="0.4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</row>
    <row r="113" spans="1:75" x14ac:dyDescent="0.4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</row>
    <row r="114" spans="1:75" x14ac:dyDescent="0.4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</row>
    <row r="115" spans="1:75" x14ac:dyDescent="0.4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</row>
    <row r="116" spans="1:75" x14ac:dyDescent="0.4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</row>
    <row r="117" spans="1:75" x14ac:dyDescent="0.4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</row>
    <row r="118" spans="1:75" x14ac:dyDescent="0.4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</row>
    <row r="119" spans="1:75" x14ac:dyDescent="0.4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</row>
    <row r="120" spans="1:75" x14ac:dyDescent="0.4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</row>
    <row r="121" spans="1:75" x14ac:dyDescent="0.4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</row>
    <row r="122" spans="1:75" x14ac:dyDescent="0.4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</row>
    <row r="123" spans="1:75" x14ac:dyDescent="0.4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</row>
    <row r="124" spans="1:75" x14ac:dyDescent="0.4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</row>
    <row r="125" spans="1:75" x14ac:dyDescent="0.4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</row>
    <row r="126" spans="1:75" x14ac:dyDescent="0.4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</row>
    <row r="127" spans="1:75" x14ac:dyDescent="0.4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</row>
    <row r="128" spans="1:75" x14ac:dyDescent="0.4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</row>
    <row r="129" spans="1:75" x14ac:dyDescent="0.4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</row>
    <row r="130" spans="1:75" x14ac:dyDescent="0.4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</row>
    <row r="131" spans="1:75" x14ac:dyDescent="0.4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</row>
    <row r="132" spans="1:75" x14ac:dyDescent="0.4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</row>
    <row r="133" spans="1:75" x14ac:dyDescent="0.4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</row>
    <row r="134" spans="1:75" x14ac:dyDescent="0.4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</row>
    <row r="135" spans="1:75" x14ac:dyDescent="0.4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</row>
    <row r="136" spans="1:75" x14ac:dyDescent="0.4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</row>
    <row r="137" spans="1:75" x14ac:dyDescent="0.4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</row>
    <row r="138" spans="1:75" x14ac:dyDescent="0.4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</row>
    <row r="139" spans="1:75" x14ac:dyDescent="0.4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</row>
    <row r="140" spans="1:75" x14ac:dyDescent="0.4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</row>
    <row r="141" spans="1:75" x14ac:dyDescent="0.4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</row>
    <row r="142" spans="1:75" x14ac:dyDescent="0.4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</row>
    <row r="143" spans="1:75" x14ac:dyDescent="0.4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</row>
    <row r="144" spans="1:75" x14ac:dyDescent="0.4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</row>
    <row r="145" spans="1:75" x14ac:dyDescent="0.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</row>
    <row r="146" spans="1:75" x14ac:dyDescent="0.4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</row>
    <row r="147" spans="1:75" x14ac:dyDescent="0.4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</row>
    <row r="148" spans="1:75" x14ac:dyDescent="0.4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</row>
    <row r="149" spans="1:75" x14ac:dyDescent="0.4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</row>
    <row r="150" spans="1:75" x14ac:dyDescent="0.4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</row>
    <row r="151" spans="1:75" x14ac:dyDescent="0.4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</row>
    <row r="152" spans="1:75" x14ac:dyDescent="0.4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</row>
    <row r="153" spans="1:75" x14ac:dyDescent="0.4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</row>
    <row r="154" spans="1:75" x14ac:dyDescent="0.4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</row>
    <row r="155" spans="1:75" x14ac:dyDescent="0.4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</row>
    <row r="156" spans="1:75" x14ac:dyDescent="0.4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</row>
    <row r="157" spans="1:75" x14ac:dyDescent="0.4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</row>
    <row r="158" spans="1:75" x14ac:dyDescent="0.4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</row>
    <row r="159" spans="1:75" x14ac:dyDescent="0.4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</row>
    <row r="160" spans="1:75" x14ac:dyDescent="0.4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</row>
    <row r="161" spans="1:75" x14ac:dyDescent="0.4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</row>
    <row r="162" spans="1:75" x14ac:dyDescent="0.4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</row>
    <row r="163" spans="1:75" x14ac:dyDescent="0.4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</row>
    <row r="164" spans="1:75" x14ac:dyDescent="0.4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</row>
    <row r="165" spans="1:75" x14ac:dyDescent="0.4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</row>
    <row r="166" spans="1:75" x14ac:dyDescent="0.4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</row>
    <row r="167" spans="1:75" x14ac:dyDescent="0.4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</row>
    <row r="168" spans="1:75" x14ac:dyDescent="0.4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</row>
    <row r="169" spans="1:75" x14ac:dyDescent="0.4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</row>
    <row r="170" spans="1:75" x14ac:dyDescent="0.4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</row>
    <row r="171" spans="1:75" x14ac:dyDescent="0.4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</row>
    <row r="172" spans="1:75" x14ac:dyDescent="0.4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</row>
    <row r="173" spans="1:75" x14ac:dyDescent="0.4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</row>
    <row r="174" spans="1:75" x14ac:dyDescent="0.4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</row>
    <row r="175" spans="1:75" x14ac:dyDescent="0.4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</row>
    <row r="176" spans="1:75" x14ac:dyDescent="0.4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</row>
    <row r="177" spans="1:75" x14ac:dyDescent="0.4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</row>
    <row r="178" spans="1:75" x14ac:dyDescent="0.4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</row>
    <row r="179" spans="1:75" x14ac:dyDescent="0.4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</row>
    <row r="180" spans="1:75" x14ac:dyDescent="0.4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</row>
    <row r="181" spans="1:75" x14ac:dyDescent="0.4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</row>
    <row r="182" spans="1:75" x14ac:dyDescent="0.4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</row>
    <row r="183" spans="1:75" x14ac:dyDescent="0.4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</row>
    <row r="184" spans="1:75" x14ac:dyDescent="0.4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</row>
    <row r="185" spans="1:75" x14ac:dyDescent="0.4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</row>
    <row r="186" spans="1:75" x14ac:dyDescent="0.4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</row>
    <row r="187" spans="1:75" x14ac:dyDescent="0.4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</row>
    <row r="188" spans="1:75" x14ac:dyDescent="0.4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</row>
    <row r="189" spans="1:75" x14ac:dyDescent="0.4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</row>
    <row r="190" spans="1:75" x14ac:dyDescent="0.4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</row>
    <row r="191" spans="1:75" x14ac:dyDescent="0.4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</row>
    <row r="192" spans="1:75" x14ac:dyDescent="0.4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</row>
    <row r="193" spans="1:75" x14ac:dyDescent="0.4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</row>
    <row r="194" spans="1:75" x14ac:dyDescent="0.4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</row>
    <row r="195" spans="1:75" x14ac:dyDescent="0.4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</row>
    <row r="196" spans="1:75" x14ac:dyDescent="0.4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</row>
    <row r="197" spans="1:75" x14ac:dyDescent="0.4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</row>
    <row r="198" spans="1:75" x14ac:dyDescent="0.4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</row>
    <row r="199" spans="1:75" x14ac:dyDescent="0.4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</row>
    <row r="200" spans="1:75" x14ac:dyDescent="0.4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</row>
    <row r="201" spans="1:75" x14ac:dyDescent="0.4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</row>
    <row r="202" spans="1:75" x14ac:dyDescent="0.4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</row>
    <row r="203" spans="1:75" x14ac:dyDescent="0.4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</row>
    <row r="204" spans="1:75" x14ac:dyDescent="0.4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</row>
    <row r="205" spans="1:75" x14ac:dyDescent="0.4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</row>
    <row r="206" spans="1:75" x14ac:dyDescent="0.4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</row>
    <row r="207" spans="1:75" x14ac:dyDescent="0.4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</row>
    <row r="208" spans="1:75" x14ac:dyDescent="0.4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</row>
    <row r="209" spans="1:75" x14ac:dyDescent="0.4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</row>
    <row r="210" spans="1:75" x14ac:dyDescent="0.4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</row>
    <row r="211" spans="1:75" x14ac:dyDescent="0.4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</row>
    <row r="212" spans="1:75" x14ac:dyDescent="0.4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</row>
    <row r="213" spans="1:75" x14ac:dyDescent="0.4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</row>
    <row r="214" spans="1:75" x14ac:dyDescent="0.4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</row>
    <row r="215" spans="1:75" x14ac:dyDescent="0.4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</row>
    <row r="216" spans="1:75" x14ac:dyDescent="0.4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</row>
    <row r="217" spans="1:75" x14ac:dyDescent="0.4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</row>
    <row r="218" spans="1:75" x14ac:dyDescent="0.4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</row>
    <row r="219" spans="1:75" x14ac:dyDescent="0.4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</row>
    <row r="220" spans="1:75" x14ac:dyDescent="0.4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</row>
    <row r="221" spans="1:75" x14ac:dyDescent="0.4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</row>
    <row r="222" spans="1:75" x14ac:dyDescent="0.4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</row>
    <row r="223" spans="1:75" x14ac:dyDescent="0.4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</row>
    <row r="224" spans="1:75" x14ac:dyDescent="0.4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</row>
    <row r="225" spans="1:75" x14ac:dyDescent="0.4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</row>
    <row r="226" spans="1:75" x14ac:dyDescent="0.4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</row>
    <row r="227" spans="1:75" x14ac:dyDescent="0.4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</row>
    <row r="228" spans="1:75" x14ac:dyDescent="0.4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</row>
    <row r="229" spans="1:75" x14ac:dyDescent="0.4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</row>
    <row r="230" spans="1:75" x14ac:dyDescent="0.4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</row>
    <row r="231" spans="1:75" x14ac:dyDescent="0.4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</row>
    <row r="232" spans="1:75" x14ac:dyDescent="0.4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</row>
    <row r="233" spans="1:75" x14ac:dyDescent="0.4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</row>
    <row r="234" spans="1:75" x14ac:dyDescent="0.4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</row>
    <row r="235" spans="1:75" x14ac:dyDescent="0.4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</row>
    <row r="236" spans="1:75" x14ac:dyDescent="0.4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</row>
    <row r="237" spans="1:75" x14ac:dyDescent="0.4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</row>
    <row r="238" spans="1:75" x14ac:dyDescent="0.4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</row>
    <row r="239" spans="1:75" x14ac:dyDescent="0.4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</row>
    <row r="240" spans="1:75" x14ac:dyDescent="0.4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</row>
    <row r="241" spans="1:75" x14ac:dyDescent="0.4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</row>
    <row r="242" spans="1:75" x14ac:dyDescent="0.4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</row>
    <row r="243" spans="1:75" x14ac:dyDescent="0.4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</row>
    <row r="244" spans="1:75" x14ac:dyDescent="0.4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</row>
    <row r="245" spans="1:75" x14ac:dyDescent="0.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</row>
    <row r="246" spans="1:75" x14ac:dyDescent="0.4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</row>
    <row r="247" spans="1:75" x14ac:dyDescent="0.4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</row>
    <row r="248" spans="1:75" x14ac:dyDescent="0.4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</row>
    <row r="249" spans="1:75" x14ac:dyDescent="0.4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</row>
    <row r="250" spans="1:75" x14ac:dyDescent="0.4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</row>
    <row r="251" spans="1:75" x14ac:dyDescent="0.4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</row>
    <row r="252" spans="1:75" x14ac:dyDescent="0.4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</row>
    <row r="253" spans="1:75" x14ac:dyDescent="0.4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</row>
    <row r="254" spans="1:75" x14ac:dyDescent="0.4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</row>
    <row r="255" spans="1:75" x14ac:dyDescent="0.4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</row>
    <row r="256" spans="1:75" x14ac:dyDescent="0.4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</row>
    <row r="257" spans="1:75" x14ac:dyDescent="0.4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</row>
    <row r="258" spans="1:75" x14ac:dyDescent="0.4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</row>
    <row r="259" spans="1:75" x14ac:dyDescent="0.4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</row>
    <row r="260" spans="1:75" x14ac:dyDescent="0.4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</row>
    <row r="261" spans="1:75" x14ac:dyDescent="0.4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</row>
    <row r="262" spans="1:75" x14ac:dyDescent="0.4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</row>
    <row r="263" spans="1:75" x14ac:dyDescent="0.4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</row>
    <row r="264" spans="1:75" x14ac:dyDescent="0.4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</row>
    <row r="265" spans="1:75" x14ac:dyDescent="0.4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</row>
    <row r="266" spans="1:75" x14ac:dyDescent="0.4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</row>
    <row r="267" spans="1:75" x14ac:dyDescent="0.4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</row>
    <row r="268" spans="1:75" x14ac:dyDescent="0.4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</row>
    <row r="269" spans="1:75" x14ac:dyDescent="0.4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</row>
    <row r="270" spans="1:75" x14ac:dyDescent="0.4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</row>
    <row r="271" spans="1:75" x14ac:dyDescent="0.4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</row>
    <row r="272" spans="1:75" x14ac:dyDescent="0.4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</row>
    <row r="273" spans="1:75" x14ac:dyDescent="0.4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</row>
    <row r="274" spans="1:75" x14ac:dyDescent="0.4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</row>
    <row r="275" spans="1:75" x14ac:dyDescent="0.4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</row>
    <row r="276" spans="1:75" x14ac:dyDescent="0.4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</row>
    <row r="277" spans="1:75" x14ac:dyDescent="0.4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</row>
    <row r="278" spans="1:75" x14ac:dyDescent="0.4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</row>
    <row r="279" spans="1:75" x14ac:dyDescent="0.4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</row>
    <row r="280" spans="1:75" x14ac:dyDescent="0.4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</row>
    <row r="281" spans="1:75" x14ac:dyDescent="0.4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</row>
    <row r="282" spans="1:75" x14ac:dyDescent="0.4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</row>
    <row r="283" spans="1:75" x14ac:dyDescent="0.4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</row>
    <row r="284" spans="1:75" x14ac:dyDescent="0.4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</row>
    <row r="285" spans="1:75" x14ac:dyDescent="0.4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</row>
    <row r="286" spans="1:75" x14ac:dyDescent="0.4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</row>
    <row r="287" spans="1:75" x14ac:dyDescent="0.4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</row>
    <row r="288" spans="1:75" x14ac:dyDescent="0.4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</row>
    <row r="289" spans="1:75" x14ac:dyDescent="0.4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</row>
    <row r="290" spans="1:75" x14ac:dyDescent="0.4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</row>
    <row r="291" spans="1:75" x14ac:dyDescent="0.4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</row>
    <row r="292" spans="1:75" x14ac:dyDescent="0.4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</row>
    <row r="293" spans="1:75" x14ac:dyDescent="0.4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</row>
    <row r="294" spans="1:75" x14ac:dyDescent="0.4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</row>
    <row r="295" spans="1:75" x14ac:dyDescent="0.4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</row>
    <row r="296" spans="1:75" x14ac:dyDescent="0.4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</row>
    <row r="297" spans="1:75" x14ac:dyDescent="0.4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</row>
    <row r="298" spans="1:75" x14ac:dyDescent="0.4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</row>
    <row r="299" spans="1:75" x14ac:dyDescent="0.4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</row>
    <row r="300" spans="1:75" x14ac:dyDescent="0.4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</row>
    <row r="301" spans="1:75" x14ac:dyDescent="0.4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</row>
    <row r="302" spans="1:75" x14ac:dyDescent="0.4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</row>
    <row r="303" spans="1:75" x14ac:dyDescent="0.4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</row>
    <row r="304" spans="1:75" x14ac:dyDescent="0.4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</row>
    <row r="305" spans="1:75" x14ac:dyDescent="0.4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</row>
    <row r="306" spans="1:75" x14ac:dyDescent="0.4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</row>
    <row r="307" spans="1:75" x14ac:dyDescent="0.4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</row>
    <row r="308" spans="1:75" x14ac:dyDescent="0.4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</row>
    <row r="309" spans="1:75" x14ac:dyDescent="0.4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</row>
    <row r="310" spans="1:75" x14ac:dyDescent="0.4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</row>
    <row r="311" spans="1:75" x14ac:dyDescent="0.4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</row>
    <row r="312" spans="1:75" x14ac:dyDescent="0.4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</row>
    <row r="313" spans="1:75" x14ac:dyDescent="0.4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</row>
    <row r="314" spans="1:75" x14ac:dyDescent="0.4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</row>
    <row r="315" spans="1:75" x14ac:dyDescent="0.4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</row>
    <row r="316" spans="1:75" x14ac:dyDescent="0.4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</row>
    <row r="317" spans="1:75" x14ac:dyDescent="0.4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</row>
    <row r="318" spans="1:75" x14ac:dyDescent="0.4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</row>
    <row r="319" spans="1:75" x14ac:dyDescent="0.4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</row>
    <row r="320" spans="1:75" x14ac:dyDescent="0.4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</row>
    <row r="321" spans="1:75" x14ac:dyDescent="0.4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</row>
    <row r="322" spans="1:75" x14ac:dyDescent="0.4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</row>
    <row r="323" spans="1:75" x14ac:dyDescent="0.4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</row>
    <row r="324" spans="1:75" x14ac:dyDescent="0.4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</row>
    <row r="325" spans="1:75" x14ac:dyDescent="0.4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</row>
    <row r="326" spans="1:75" x14ac:dyDescent="0.4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</row>
    <row r="327" spans="1:75" x14ac:dyDescent="0.4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</row>
    <row r="328" spans="1:75" x14ac:dyDescent="0.4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</row>
    <row r="329" spans="1:75" x14ac:dyDescent="0.4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</row>
    <row r="330" spans="1:75" x14ac:dyDescent="0.4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</row>
    <row r="331" spans="1:75" x14ac:dyDescent="0.4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</row>
    <row r="332" spans="1:75" x14ac:dyDescent="0.4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</row>
    <row r="333" spans="1:75" x14ac:dyDescent="0.4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</row>
    <row r="334" spans="1:75" x14ac:dyDescent="0.4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</row>
    <row r="335" spans="1:75" x14ac:dyDescent="0.4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</row>
    <row r="336" spans="1:75" x14ac:dyDescent="0.4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</row>
    <row r="337" spans="1:75" x14ac:dyDescent="0.4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</row>
    <row r="338" spans="1:75" x14ac:dyDescent="0.4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</row>
    <row r="339" spans="1:75" x14ac:dyDescent="0.4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</row>
    <row r="340" spans="1:75" x14ac:dyDescent="0.4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</row>
    <row r="341" spans="1:75" x14ac:dyDescent="0.4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</row>
    <row r="342" spans="1:75" x14ac:dyDescent="0.4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</row>
    <row r="343" spans="1:75" x14ac:dyDescent="0.4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</row>
    <row r="344" spans="1:75" x14ac:dyDescent="0.4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</row>
    <row r="345" spans="1:75" x14ac:dyDescent="0.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</row>
    <row r="346" spans="1:75" x14ac:dyDescent="0.4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</row>
    <row r="347" spans="1:75" x14ac:dyDescent="0.4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</row>
    <row r="348" spans="1:75" x14ac:dyDescent="0.4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</row>
    <row r="349" spans="1:75" x14ac:dyDescent="0.4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</row>
    <row r="350" spans="1:75" x14ac:dyDescent="0.4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</row>
    <row r="351" spans="1:75" x14ac:dyDescent="0.4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</row>
    <row r="352" spans="1:75" x14ac:dyDescent="0.4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</row>
    <row r="353" spans="1:75" x14ac:dyDescent="0.4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</row>
    <row r="354" spans="1:75" x14ac:dyDescent="0.4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</row>
    <row r="355" spans="1:75" x14ac:dyDescent="0.4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</row>
    <row r="356" spans="1:75" x14ac:dyDescent="0.4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</row>
    <row r="357" spans="1:75" x14ac:dyDescent="0.4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</row>
    <row r="358" spans="1:75" x14ac:dyDescent="0.4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</row>
    <row r="359" spans="1:75" x14ac:dyDescent="0.4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</row>
    <row r="360" spans="1:75" x14ac:dyDescent="0.4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</row>
    <row r="361" spans="1:75" x14ac:dyDescent="0.4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</row>
    <row r="362" spans="1:75" x14ac:dyDescent="0.4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</row>
    <row r="363" spans="1:75" x14ac:dyDescent="0.4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</row>
    <row r="364" spans="1:75" x14ac:dyDescent="0.4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</row>
    <row r="365" spans="1:75" x14ac:dyDescent="0.4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</row>
    <row r="366" spans="1:75" x14ac:dyDescent="0.4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</row>
    <row r="367" spans="1:75" x14ac:dyDescent="0.4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</row>
    <row r="368" spans="1:75" x14ac:dyDescent="0.4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</row>
    <row r="369" spans="1:75" x14ac:dyDescent="0.4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</row>
    <row r="370" spans="1:75" x14ac:dyDescent="0.4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</row>
    <row r="371" spans="1:75" x14ac:dyDescent="0.4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</row>
    <row r="372" spans="1:75" x14ac:dyDescent="0.4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</row>
    <row r="373" spans="1:75" x14ac:dyDescent="0.4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</row>
    <row r="374" spans="1:75" x14ac:dyDescent="0.4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</row>
    <row r="375" spans="1:75" x14ac:dyDescent="0.4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</row>
    <row r="376" spans="1:75" x14ac:dyDescent="0.4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</row>
    <row r="377" spans="1:75" x14ac:dyDescent="0.4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</row>
    <row r="378" spans="1:75" x14ac:dyDescent="0.4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</row>
    <row r="379" spans="1:75" x14ac:dyDescent="0.4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</row>
    <row r="380" spans="1:75" x14ac:dyDescent="0.4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</row>
    <row r="381" spans="1:75" x14ac:dyDescent="0.4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</row>
    <row r="382" spans="1:75" x14ac:dyDescent="0.4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</row>
    <row r="383" spans="1:75" x14ac:dyDescent="0.4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</row>
    <row r="384" spans="1:75" x14ac:dyDescent="0.4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</row>
    <row r="385" spans="1:75" x14ac:dyDescent="0.4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</row>
    <row r="386" spans="1:75" x14ac:dyDescent="0.4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</row>
    <row r="387" spans="1:75" x14ac:dyDescent="0.4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</row>
    <row r="388" spans="1:75" x14ac:dyDescent="0.4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</row>
    <row r="389" spans="1:75" x14ac:dyDescent="0.4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</row>
    <row r="390" spans="1:75" x14ac:dyDescent="0.4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</row>
    <row r="391" spans="1:75" x14ac:dyDescent="0.4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</row>
    <row r="392" spans="1:75" x14ac:dyDescent="0.4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</row>
    <row r="393" spans="1:75" x14ac:dyDescent="0.4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</row>
    <row r="394" spans="1:75" x14ac:dyDescent="0.4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</row>
    <row r="395" spans="1:75" x14ac:dyDescent="0.4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</row>
    <row r="396" spans="1:75" x14ac:dyDescent="0.4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</row>
    <row r="397" spans="1:75" x14ac:dyDescent="0.4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</row>
    <row r="398" spans="1:75" x14ac:dyDescent="0.4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</row>
    <row r="399" spans="1:75" x14ac:dyDescent="0.4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</row>
    <row r="400" spans="1:75" x14ac:dyDescent="0.4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</row>
    <row r="401" spans="1:75" x14ac:dyDescent="0.4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</row>
    <row r="402" spans="1:75" x14ac:dyDescent="0.4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</row>
    <row r="403" spans="1:75" x14ac:dyDescent="0.4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</row>
    <row r="404" spans="1:75" x14ac:dyDescent="0.4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</row>
    <row r="405" spans="1:75" x14ac:dyDescent="0.4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</row>
    <row r="406" spans="1:75" x14ac:dyDescent="0.4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</row>
    <row r="407" spans="1:75" x14ac:dyDescent="0.4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</row>
    <row r="408" spans="1:75" x14ac:dyDescent="0.4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</row>
    <row r="409" spans="1:75" x14ac:dyDescent="0.4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</row>
    <row r="410" spans="1:75" x14ac:dyDescent="0.4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</row>
    <row r="411" spans="1:75" x14ac:dyDescent="0.4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</row>
    <row r="412" spans="1:75" x14ac:dyDescent="0.4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</row>
    <row r="413" spans="1:75" x14ac:dyDescent="0.4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</row>
    <row r="414" spans="1:75" x14ac:dyDescent="0.4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</row>
    <row r="415" spans="1:75" x14ac:dyDescent="0.4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</row>
    <row r="416" spans="1:75" x14ac:dyDescent="0.4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</row>
    <row r="417" spans="1:75" x14ac:dyDescent="0.4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</row>
    <row r="418" spans="1:75" x14ac:dyDescent="0.4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</row>
    <row r="419" spans="1:75" x14ac:dyDescent="0.4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</row>
    <row r="420" spans="1:75" x14ac:dyDescent="0.4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</row>
    <row r="421" spans="1:75" x14ac:dyDescent="0.4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</row>
    <row r="422" spans="1:75" x14ac:dyDescent="0.4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</row>
    <row r="423" spans="1:75" x14ac:dyDescent="0.4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</row>
    <row r="424" spans="1:75" x14ac:dyDescent="0.4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</row>
    <row r="425" spans="1:75" x14ac:dyDescent="0.4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</row>
    <row r="426" spans="1:75" x14ac:dyDescent="0.4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</row>
    <row r="427" spans="1:75" x14ac:dyDescent="0.4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</row>
    <row r="428" spans="1:75" x14ac:dyDescent="0.4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</row>
    <row r="429" spans="1:75" x14ac:dyDescent="0.4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</row>
    <row r="430" spans="1:75" x14ac:dyDescent="0.4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</row>
    <row r="431" spans="1:75" x14ac:dyDescent="0.4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</row>
    <row r="432" spans="1:75" x14ac:dyDescent="0.4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</row>
    <row r="433" spans="1:75" x14ac:dyDescent="0.4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</row>
    <row r="434" spans="1:75" x14ac:dyDescent="0.4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</row>
    <row r="435" spans="1:75" x14ac:dyDescent="0.4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</row>
    <row r="436" spans="1:75" x14ac:dyDescent="0.4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</row>
    <row r="437" spans="1:75" x14ac:dyDescent="0.4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</row>
    <row r="438" spans="1:75" x14ac:dyDescent="0.4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</row>
    <row r="439" spans="1:75" x14ac:dyDescent="0.4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</row>
    <row r="440" spans="1:75" x14ac:dyDescent="0.4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</row>
    <row r="441" spans="1:75" x14ac:dyDescent="0.4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</row>
    <row r="442" spans="1:75" x14ac:dyDescent="0.4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</row>
    <row r="443" spans="1:75" x14ac:dyDescent="0.4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</row>
    <row r="444" spans="1:75" x14ac:dyDescent="0.4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</row>
    <row r="445" spans="1:75" x14ac:dyDescent="0.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</row>
    <row r="446" spans="1:75" x14ac:dyDescent="0.4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</row>
    <row r="447" spans="1:75" x14ac:dyDescent="0.4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</row>
    <row r="448" spans="1:75" x14ac:dyDescent="0.4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</row>
    <row r="449" spans="1:75" x14ac:dyDescent="0.4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</row>
    <row r="450" spans="1:75" x14ac:dyDescent="0.4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</row>
    <row r="451" spans="1:75" x14ac:dyDescent="0.4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</row>
    <row r="452" spans="1:75" x14ac:dyDescent="0.4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</row>
    <row r="453" spans="1:75" x14ac:dyDescent="0.4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</row>
    <row r="454" spans="1:75" x14ac:dyDescent="0.4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</row>
    <row r="455" spans="1:75" x14ac:dyDescent="0.4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</row>
    <row r="456" spans="1:75" x14ac:dyDescent="0.4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</row>
    <row r="457" spans="1:75" x14ac:dyDescent="0.4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</row>
    <row r="458" spans="1:75" x14ac:dyDescent="0.4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</row>
    <row r="459" spans="1:75" x14ac:dyDescent="0.4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</row>
    <row r="460" spans="1:75" x14ac:dyDescent="0.4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</row>
    <row r="461" spans="1:75" x14ac:dyDescent="0.4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</row>
    <row r="462" spans="1:75" x14ac:dyDescent="0.4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</row>
    <row r="463" spans="1:75" x14ac:dyDescent="0.4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</row>
    <row r="464" spans="1:75" x14ac:dyDescent="0.4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</row>
    <row r="465" spans="1:75" x14ac:dyDescent="0.4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</row>
    <row r="466" spans="1:75" x14ac:dyDescent="0.4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</row>
    <row r="467" spans="1:75" x14ac:dyDescent="0.4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</row>
    <row r="468" spans="1:75" x14ac:dyDescent="0.4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</row>
    <row r="469" spans="1:75" x14ac:dyDescent="0.4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</row>
    <row r="470" spans="1:75" x14ac:dyDescent="0.4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</row>
    <row r="471" spans="1:75" x14ac:dyDescent="0.4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</row>
    <row r="472" spans="1:75" x14ac:dyDescent="0.4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</row>
    <row r="473" spans="1:75" x14ac:dyDescent="0.4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</row>
    <row r="474" spans="1:75" x14ac:dyDescent="0.4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</row>
    <row r="475" spans="1:75" x14ac:dyDescent="0.4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</row>
    <row r="476" spans="1:75" x14ac:dyDescent="0.4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</row>
    <row r="477" spans="1:75" x14ac:dyDescent="0.4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</row>
    <row r="478" spans="1:75" x14ac:dyDescent="0.4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</row>
    <row r="479" spans="1:75" x14ac:dyDescent="0.4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</row>
    <row r="480" spans="1:75" x14ac:dyDescent="0.4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</row>
    <row r="481" spans="1:75" x14ac:dyDescent="0.4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</row>
    <row r="482" spans="1:75" x14ac:dyDescent="0.4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</row>
    <row r="483" spans="1:75" x14ac:dyDescent="0.4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</row>
    <row r="484" spans="1:75" x14ac:dyDescent="0.4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</row>
    <row r="485" spans="1:75" x14ac:dyDescent="0.4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BW485" s="5"/>
    </row>
    <row r="486" spans="1:75" x14ac:dyDescent="0.4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BW486" s="5"/>
    </row>
    <row r="487" spans="1:75" x14ac:dyDescent="0.4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</row>
    <row r="488" spans="1:75" x14ac:dyDescent="0.4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</row>
    <row r="489" spans="1:75" x14ac:dyDescent="0.4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</row>
    <row r="490" spans="1:75" x14ac:dyDescent="0.4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</row>
    <row r="491" spans="1:75" x14ac:dyDescent="0.4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</row>
    <row r="492" spans="1:75" x14ac:dyDescent="0.4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</row>
    <row r="493" spans="1:75" x14ac:dyDescent="0.4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</row>
    <row r="494" spans="1:75" x14ac:dyDescent="0.4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</row>
    <row r="495" spans="1:75" x14ac:dyDescent="0.4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</row>
    <row r="496" spans="1:75" x14ac:dyDescent="0.4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</row>
    <row r="497" spans="1:75" x14ac:dyDescent="0.4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</row>
    <row r="498" spans="1:75" x14ac:dyDescent="0.4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</row>
    <row r="499" spans="1:75" x14ac:dyDescent="0.4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</row>
    <row r="500" spans="1:75" x14ac:dyDescent="0.4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</row>
    <row r="501" spans="1:75" x14ac:dyDescent="0.4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</row>
    <row r="502" spans="1:75" x14ac:dyDescent="0.4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</row>
    <row r="503" spans="1:75" x14ac:dyDescent="0.4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</row>
    <row r="504" spans="1:75" x14ac:dyDescent="0.4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</row>
    <row r="505" spans="1:75" x14ac:dyDescent="0.4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</row>
    <row r="506" spans="1:75" x14ac:dyDescent="0.4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</row>
    <row r="507" spans="1:75" x14ac:dyDescent="0.4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</row>
    <row r="508" spans="1:75" x14ac:dyDescent="0.4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</row>
    <row r="509" spans="1:75" x14ac:dyDescent="0.4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</row>
    <row r="510" spans="1:75" x14ac:dyDescent="0.4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</row>
    <row r="511" spans="1:75" x14ac:dyDescent="0.4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</row>
    <row r="512" spans="1:75" x14ac:dyDescent="0.4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</row>
    <row r="513" spans="1:75" x14ac:dyDescent="0.4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</row>
    <row r="514" spans="1:75" x14ac:dyDescent="0.4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</row>
    <row r="515" spans="1:75" x14ac:dyDescent="0.4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</row>
    <row r="516" spans="1:75" x14ac:dyDescent="0.4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</row>
    <row r="517" spans="1:75" x14ac:dyDescent="0.4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</row>
    <row r="518" spans="1:75" x14ac:dyDescent="0.4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  <c r="BV518" s="5"/>
      <c r="BW518" s="5"/>
    </row>
    <row r="519" spans="1:75" x14ac:dyDescent="0.4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  <c r="BV519" s="5"/>
      <c r="BW519" s="5"/>
    </row>
    <row r="520" spans="1:75" x14ac:dyDescent="0.4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</row>
    <row r="521" spans="1:75" x14ac:dyDescent="0.4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  <c r="BW521" s="5"/>
    </row>
    <row r="522" spans="1:75" x14ac:dyDescent="0.4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</row>
    <row r="523" spans="1:75" x14ac:dyDescent="0.4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  <c r="BW523" s="5"/>
    </row>
    <row r="524" spans="1:75" x14ac:dyDescent="0.4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BW524" s="5"/>
    </row>
    <row r="525" spans="1:75" x14ac:dyDescent="0.4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  <c r="BW525" s="5"/>
    </row>
    <row r="526" spans="1:75" x14ac:dyDescent="0.4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5"/>
      <c r="BW526" s="5"/>
    </row>
    <row r="527" spans="1:75" x14ac:dyDescent="0.4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/>
      <c r="BW527" s="5"/>
    </row>
    <row r="528" spans="1:75" x14ac:dyDescent="0.4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  <c r="BV528" s="5"/>
      <c r="BW528" s="5"/>
    </row>
    <row r="529" spans="1:75" x14ac:dyDescent="0.4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5"/>
      <c r="BW529" s="5"/>
    </row>
    <row r="530" spans="1:75" x14ac:dyDescent="0.4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  <c r="BW530" s="5"/>
    </row>
    <row r="531" spans="1:75" x14ac:dyDescent="0.4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5"/>
      <c r="BW531" s="5"/>
    </row>
    <row r="532" spans="1:75" x14ac:dyDescent="0.4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  <c r="BV532" s="5"/>
      <c r="BW532" s="5"/>
    </row>
    <row r="533" spans="1:75" x14ac:dyDescent="0.4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</row>
    <row r="534" spans="1:75" x14ac:dyDescent="0.4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  <c r="BW534" s="5"/>
    </row>
    <row r="535" spans="1:75" x14ac:dyDescent="0.4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  <c r="BW535" s="5"/>
    </row>
    <row r="536" spans="1:75" x14ac:dyDescent="0.4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5"/>
      <c r="BW536" s="5"/>
    </row>
    <row r="537" spans="1:75" x14ac:dyDescent="0.4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  <c r="BV537" s="5"/>
      <c r="BW537" s="5"/>
    </row>
    <row r="538" spans="1:75" x14ac:dyDescent="0.4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</row>
    <row r="539" spans="1:75" x14ac:dyDescent="0.4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  <c r="BV539" s="5"/>
      <c r="BW539" s="5"/>
    </row>
    <row r="540" spans="1:75" x14ac:dyDescent="0.4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  <c r="BW540" s="5"/>
    </row>
    <row r="541" spans="1:75" x14ac:dyDescent="0.4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/>
      <c r="BW541" s="5"/>
    </row>
    <row r="542" spans="1:75" x14ac:dyDescent="0.4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  <c r="BV542" s="5"/>
      <c r="BW542" s="5"/>
    </row>
    <row r="543" spans="1:75" x14ac:dyDescent="0.4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  <c r="BV543" s="5"/>
      <c r="BW543" s="5"/>
    </row>
    <row r="544" spans="1:75" x14ac:dyDescent="0.4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  <c r="BV544" s="5"/>
      <c r="BW544" s="5"/>
    </row>
    <row r="545" spans="1:75" x14ac:dyDescent="0.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5"/>
      <c r="BW545" s="5"/>
    </row>
    <row r="546" spans="1:75" x14ac:dyDescent="0.4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  <c r="BV546" s="5"/>
      <c r="BW546" s="5"/>
    </row>
    <row r="547" spans="1:75" x14ac:dyDescent="0.4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</row>
    <row r="548" spans="1:75" x14ac:dyDescent="0.4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</row>
    <row r="549" spans="1:75" x14ac:dyDescent="0.4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  <c r="BV549" s="5"/>
      <c r="BW549" s="5"/>
    </row>
    <row r="550" spans="1:75" x14ac:dyDescent="0.4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  <c r="BV550" s="5"/>
      <c r="BW550" s="5"/>
    </row>
    <row r="551" spans="1:75" x14ac:dyDescent="0.4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  <c r="BV551" s="5"/>
      <c r="BW551" s="5"/>
    </row>
    <row r="552" spans="1:75" x14ac:dyDescent="0.4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  <c r="BV552" s="5"/>
      <c r="BW552" s="5"/>
    </row>
    <row r="553" spans="1:75" x14ac:dyDescent="0.4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  <c r="BV553" s="5"/>
      <c r="BW553" s="5"/>
    </row>
    <row r="554" spans="1:75" x14ac:dyDescent="0.4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  <c r="BV554" s="5"/>
      <c r="BW554" s="5"/>
    </row>
    <row r="555" spans="1:75" x14ac:dyDescent="0.4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  <c r="BV555" s="5"/>
      <c r="BW555" s="5"/>
    </row>
    <row r="556" spans="1:75" x14ac:dyDescent="0.4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  <c r="BV556" s="5"/>
      <c r="BW556" s="5"/>
    </row>
    <row r="557" spans="1:75" x14ac:dyDescent="0.4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  <c r="BV557" s="5"/>
      <c r="BW557" s="5"/>
    </row>
    <row r="558" spans="1:75" x14ac:dyDescent="0.4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  <c r="BV558" s="5"/>
      <c r="BW558" s="5"/>
    </row>
    <row r="559" spans="1:75" x14ac:dyDescent="0.4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  <c r="BV559" s="5"/>
      <c r="BW559" s="5"/>
    </row>
    <row r="560" spans="1:75" x14ac:dyDescent="0.4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  <c r="BV560" s="5"/>
      <c r="BW560" s="5"/>
    </row>
    <row r="561" spans="1:75" x14ac:dyDescent="0.4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  <c r="BV561" s="5"/>
      <c r="BW561" s="5"/>
    </row>
    <row r="562" spans="1:75" x14ac:dyDescent="0.4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  <c r="BV562" s="5"/>
      <c r="BW562" s="5"/>
    </row>
    <row r="563" spans="1:75" x14ac:dyDescent="0.4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  <c r="BV563" s="5"/>
      <c r="BW563" s="5"/>
    </row>
    <row r="564" spans="1:75" x14ac:dyDescent="0.4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  <c r="BV564" s="5"/>
      <c r="BW564" s="5"/>
    </row>
    <row r="565" spans="1:75" x14ac:dyDescent="0.4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  <c r="BV565" s="5"/>
      <c r="BW565" s="5"/>
    </row>
    <row r="566" spans="1:75" x14ac:dyDescent="0.4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  <c r="BV566" s="5"/>
      <c r="BW566" s="5"/>
    </row>
    <row r="567" spans="1:75" x14ac:dyDescent="0.4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  <c r="BV567" s="5"/>
      <c r="BW567" s="5"/>
    </row>
    <row r="568" spans="1:75" x14ac:dyDescent="0.4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  <c r="BV568" s="5"/>
      <c r="BW568" s="5"/>
    </row>
    <row r="569" spans="1:75" x14ac:dyDescent="0.4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  <c r="BV569" s="5"/>
      <c r="BW569" s="5"/>
    </row>
    <row r="570" spans="1:75" x14ac:dyDescent="0.4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  <c r="BV570" s="5"/>
      <c r="BW570" s="5"/>
    </row>
    <row r="571" spans="1:75" x14ac:dyDescent="0.4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  <c r="BV571" s="5"/>
      <c r="BW571" s="5"/>
    </row>
    <row r="572" spans="1:75" x14ac:dyDescent="0.4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  <c r="BV572" s="5"/>
      <c r="BW572" s="5"/>
    </row>
    <row r="573" spans="1:75" x14ac:dyDescent="0.4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  <c r="BV573" s="5"/>
      <c r="BW573" s="5"/>
    </row>
    <row r="574" spans="1:75" x14ac:dyDescent="0.4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  <c r="BV574" s="5"/>
      <c r="BW574" s="5"/>
    </row>
    <row r="575" spans="1:75" x14ac:dyDescent="0.4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  <c r="BV575" s="5"/>
      <c r="BW575" s="5"/>
    </row>
    <row r="576" spans="1:75" x14ac:dyDescent="0.4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  <c r="BV576" s="5"/>
      <c r="BW576" s="5"/>
    </row>
    <row r="577" spans="1:75" x14ac:dyDescent="0.4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  <c r="BV577" s="5"/>
      <c r="BW577" s="5"/>
    </row>
    <row r="578" spans="1:75" x14ac:dyDescent="0.4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  <c r="BV578" s="5"/>
      <c r="BW578" s="5"/>
    </row>
    <row r="579" spans="1:75" x14ac:dyDescent="0.4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  <c r="BR579" s="5"/>
      <c r="BS579" s="5"/>
      <c r="BT579" s="5"/>
      <c r="BU579" s="5"/>
      <c r="BV579" s="5"/>
      <c r="BW579" s="5"/>
    </row>
    <row r="580" spans="1:75" x14ac:dyDescent="0.4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  <c r="BV580" s="5"/>
      <c r="BW580" s="5"/>
    </row>
    <row r="581" spans="1:75" x14ac:dyDescent="0.4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  <c r="BV581" s="5"/>
      <c r="BW581" s="5"/>
    </row>
    <row r="582" spans="1:75" x14ac:dyDescent="0.4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  <c r="BV582" s="5"/>
      <c r="BW582" s="5"/>
    </row>
    <row r="583" spans="1:75" x14ac:dyDescent="0.4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  <c r="BV583" s="5"/>
      <c r="BW583" s="5"/>
    </row>
    <row r="584" spans="1:75" x14ac:dyDescent="0.4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  <c r="BV584" s="5"/>
      <c r="BW584" s="5"/>
    </row>
    <row r="585" spans="1:75" x14ac:dyDescent="0.4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  <c r="BR585" s="5"/>
      <c r="BS585" s="5"/>
      <c r="BT585" s="5"/>
      <c r="BU585" s="5"/>
      <c r="BV585" s="5"/>
      <c r="BW585" s="5"/>
    </row>
    <row r="586" spans="1:75" x14ac:dyDescent="0.4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  <c r="BV586" s="5"/>
      <c r="BW586" s="5"/>
    </row>
    <row r="587" spans="1:75" x14ac:dyDescent="0.4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  <c r="BV587" s="5"/>
      <c r="BW587" s="5"/>
    </row>
    <row r="588" spans="1:75" x14ac:dyDescent="0.4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5"/>
      <c r="BS588" s="5"/>
      <c r="BT588" s="5"/>
      <c r="BU588" s="5"/>
      <c r="BV588" s="5"/>
      <c r="BW588" s="5"/>
    </row>
    <row r="589" spans="1:75" x14ac:dyDescent="0.4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  <c r="BV589" s="5"/>
      <c r="BW589" s="5"/>
    </row>
    <row r="590" spans="1:75" x14ac:dyDescent="0.4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  <c r="BW590" s="5"/>
    </row>
    <row r="591" spans="1:75" x14ac:dyDescent="0.4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  <c r="BV591" s="5"/>
      <c r="BW591" s="5"/>
    </row>
    <row r="592" spans="1:75" x14ac:dyDescent="0.4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  <c r="BW592" s="5"/>
    </row>
    <row r="593" spans="1:75" x14ac:dyDescent="0.4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  <c r="BV593" s="5"/>
      <c r="BW593" s="5"/>
    </row>
    <row r="594" spans="1:75" x14ac:dyDescent="0.4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  <c r="BV594" s="5"/>
      <c r="BW594" s="5"/>
    </row>
    <row r="595" spans="1:75" x14ac:dyDescent="0.4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  <c r="BV595" s="5"/>
      <c r="BW595" s="5"/>
    </row>
    <row r="596" spans="1:75" x14ac:dyDescent="0.4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  <c r="BV596" s="5"/>
      <c r="BW596" s="5"/>
    </row>
    <row r="597" spans="1:75" x14ac:dyDescent="0.4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  <c r="BW597" s="5"/>
    </row>
    <row r="598" spans="1:75" x14ac:dyDescent="0.4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  <c r="BV598" s="5"/>
      <c r="BW598" s="5"/>
    </row>
    <row r="599" spans="1:75" x14ac:dyDescent="0.4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  <c r="BV599" s="5"/>
      <c r="BW599" s="5"/>
    </row>
    <row r="600" spans="1:75" x14ac:dyDescent="0.4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  <c r="BV600" s="5"/>
      <c r="BW600" s="5"/>
    </row>
    <row r="601" spans="1:75" x14ac:dyDescent="0.4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  <c r="BV601" s="5"/>
      <c r="BW601" s="5"/>
    </row>
    <row r="602" spans="1:75" x14ac:dyDescent="0.4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</row>
    <row r="603" spans="1:75" x14ac:dyDescent="0.4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  <c r="BV603" s="5"/>
      <c r="BW603" s="5"/>
    </row>
    <row r="604" spans="1:75" x14ac:dyDescent="0.4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  <c r="BV604" s="5"/>
      <c r="BW604" s="5"/>
    </row>
    <row r="605" spans="1:75" x14ac:dyDescent="0.4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  <c r="BV605" s="5"/>
      <c r="BW605" s="5"/>
    </row>
    <row r="606" spans="1:75" x14ac:dyDescent="0.4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  <c r="BW606" s="5"/>
    </row>
    <row r="607" spans="1:75" x14ac:dyDescent="0.4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</row>
    <row r="608" spans="1:75" x14ac:dyDescent="0.4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5"/>
      <c r="BW608" s="5"/>
    </row>
    <row r="609" spans="1:75" x14ac:dyDescent="0.4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</row>
    <row r="610" spans="1:75" x14ac:dyDescent="0.4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</row>
    <row r="611" spans="1:75" x14ac:dyDescent="0.4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  <c r="BV611" s="5"/>
      <c r="BW611" s="5"/>
    </row>
    <row r="612" spans="1:75" x14ac:dyDescent="0.4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  <c r="BV612" s="5"/>
      <c r="BW612" s="5"/>
    </row>
    <row r="613" spans="1:75" x14ac:dyDescent="0.4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</row>
    <row r="614" spans="1:75" x14ac:dyDescent="0.4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</row>
    <row r="615" spans="1:75" x14ac:dyDescent="0.4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  <c r="BV615" s="5"/>
      <c r="BW615" s="5"/>
    </row>
    <row r="616" spans="1:75" x14ac:dyDescent="0.4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  <c r="BV616" s="5"/>
      <c r="BW616" s="5"/>
    </row>
    <row r="617" spans="1:75" x14ac:dyDescent="0.4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</row>
    <row r="618" spans="1:75" x14ac:dyDescent="0.4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  <c r="BV618" s="5"/>
      <c r="BW618" s="5"/>
    </row>
    <row r="619" spans="1:75" x14ac:dyDescent="0.4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  <c r="BV619" s="5"/>
      <c r="BW619" s="5"/>
    </row>
    <row r="620" spans="1:75" x14ac:dyDescent="0.4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  <c r="BV620" s="5"/>
      <c r="BW620" s="5"/>
    </row>
    <row r="621" spans="1:75" x14ac:dyDescent="0.4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  <c r="BV621" s="5"/>
      <c r="BW621" s="5"/>
    </row>
    <row r="622" spans="1:75" x14ac:dyDescent="0.4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  <c r="BV622" s="5"/>
      <c r="BW622" s="5"/>
    </row>
    <row r="623" spans="1:75" x14ac:dyDescent="0.4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  <c r="BV623" s="5"/>
      <c r="BW623" s="5"/>
    </row>
    <row r="624" spans="1:75" x14ac:dyDescent="0.4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  <c r="BV624" s="5"/>
      <c r="BW624" s="5"/>
    </row>
    <row r="625" spans="1:75" x14ac:dyDescent="0.4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  <c r="BV625" s="5"/>
      <c r="BW625" s="5"/>
    </row>
    <row r="626" spans="1:75" x14ac:dyDescent="0.4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  <c r="BV626" s="5"/>
      <c r="BW626" s="5"/>
    </row>
    <row r="627" spans="1:75" x14ac:dyDescent="0.4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  <c r="BV627" s="5"/>
      <c r="BW627" s="5"/>
    </row>
    <row r="628" spans="1:75" x14ac:dyDescent="0.4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  <c r="BV628" s="5"/>
      <c r="BW628" s="5"/>
    </row>
    <row r="629" spans="1:75" x14ac:dyDescent="0.4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  <c r="BV629" s="5"/>
      <c r="BW629" s="5"/>
    </row>
    <row r="630" spans="1:75" x14ac:dyDescent="0.4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  <c r="BV630" s="5"/>
      <c r="BW630" s="5"/>
    </row>
    <row r="631" spans="1:75" x14ac:dyDescent="0.4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/>
      <c r="BT631" s="5"/>
      <c r="BU631" s="5"/>
      <c r="BV631" s="5"/>
      <c r="BW631" s="5"/>
    </row>
    <row r="632" spans="1:75" x14ac:dyDescent="0.4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  <c r="BV632" s="5"/>
      <c r="BW632" s="5"/>
    </row>
    <row r="633" spans="1:75" x14ac:dyDescent="0.4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  <c r="BV633" s="5"/>
      <c r="BW633" s="5"/>
    </row>
    <row r="634" spans="1:75" x14ac:dyDescent="0.4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  <c r="BV634" s="5"/>
      <c r="BW634" s="5"/>
    </row>
    <row r="635" spans="1:75" x14ac:dyDescent="0.4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  <c r="BV635" s="5"/>
      <c r="BW635" s="5"/>
    </row>
    <row r="636" spans="1:75" x14ac:dyDescent="0.4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  <c r="BV636" s="5"/>
      <c r="BW636" s="5"/>
    </row>
    <row r="637" spans="1:75" x14ac:dyDescent="0.4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  <c r="BV637" s="5"/>
      <c r="BW637" s="5"/>
    </row>
    <row r="638" spans="1:75" x14ac:dyDescent="0.4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  <c r="BV638" s="5"/>
      <c r="BW638" s="5"/>
    </row>
    <row r="639" spans="1:75" x14ac:dyDescent="0.4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  <c r="BV639" s="5"/>
      <c r="BW639" s="5"/>
    </row>
    <row r="640" spans="1:75" x14ac:dyDescent="0.4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  <c r="BV640" s="5"/>
      <c r="BW640" s="5"/>
    </row>
    <row r="641" spans="1:75" x14ac:dyDescent="0.4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  <c r="BV641" s="5"/>
      <c r="BW641" s="5"/>
    </row>
    <row r="642" spans="1:75" x14ac:dyDescent="0.4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  <c r="BV642" s="5"/>
      <c r="BW642" s="5"/>
    </row>
    <row r="643" spans="1:75" x14ac:dyDescent="0.4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/>
      <c r="BV643" s="5"/>
      <c r="BW643" s="5"/>
    </row>
    <row r="644" spans="1:75" x14ac:dyDescent="0.4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  <c r="BV644" s="5"/>
      <c r="BW644" s="5"/>
    </row>
    <row r="645" spans="1:75" x14ac:dyDescent="0.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  <c r="BV645" s="5"/>
      <c r="BW645" s="5"/>
    </row>
    <row r="646" spans="1:75" x14ac:dyDescent="0.4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  <c r="BV646" s="5"/>
      <c r="BW646" s="5"/>
    </row>
    <row r="647" spans="1:75" x14ac:dyDescent="0.4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  <c r="BV647" s="5"/>
      <c r="BW647" s="5"/>
    </row>
    <row r="648" spans="1:75" x14ac:dyDescent="0.4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  <c r="BV648" s="5"/>
      <c r="BW648" s="5"/>
    </row>
    <row r="649" spans="1:75" x14ac:dyDescent="0.4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  <c r="BV649" s="5"/>
      <c r="BW649" s="5"/>
    </row>
    <row r="650" spans="1:75" x14ac:dyDescent="0.4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/>
      <c r="BV650" s="5"/>
      <c r="BW650" s="5"/>
    </row>
    <row r="651" spans="1:75" x14ac:dyDescent="0.4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  <c r="BV651" s="5"/>
      <c r="BW651" s="5"/>
    </row>
    <row r="652" spans="1:75" x14ac:dyDescent="0.4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  <c r="BV652" s="5"/>
      <c r="BW652" s="5"/>
    </row>
    <row r="653" spans="1:75" x14ac:dyDescent="0.4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  <c r="BV653" s="5"/>
      <c r="BW653" s="5"/>
    </row>
    <row r="654" spans="1:75" x14ac:dyDescent="0.4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  <c r="BV654" s="5"/>
      <c r="BW654" s="5"/>
    </row>
    <row r="655" spans="1:75" x14ac:dyDescent="0.4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  <c r="BV655" s="5"/>
      <c r="BW655" s="5"/>
    </row>
    <row r="656" spans="1:75" x14ac:dyDescent="0.4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  <c r="BV656" s="5"/>
      <c r="BW656" s="5"/>
    </row>
    <row r="657" spans="1:75" x14ac:dyDescent="0.4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5"/>
      <c r="BW657" s="5"/>
    </row>
    <row r="658" spans="1:75" x14ac:dyDescent="0.4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  <c r="BV658" s="5"/>
      <c r="BW658" s="5"/>
    </row>
    <row r="659" spans="1:75" x14ac:dyDescent="0.4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  <c r="BV659" s="5"/>
      <c r="BW659" s="5"/>
    </row>
    <row r="660" spans="1:75" x14ac:dyDescent="0.4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  <c r="BV660" s="5"/>
      <c r="BW660" s="5"/>
    </row>
    <row r="661" spans="1:75" x14ac:dyDescent="0.4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/>
      <c r="BW661" s="5"/>
    </row>
    <row r="662" spans="1:75" x14ac:dyDescent="0.4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  <c r="BV662" s="5"/>
      <c r="BW662" s="5"/>
    </row>
    <row r="663" spans="1:75" x14ac:dyDescent="0.4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  <c r="BV663" s="5"/>
      <c r="BW663" s="5"/>
    </row>
    <row r="664" spans="1:75" x14ac:dyDescent="0.4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  <c r="BV664" s="5"/>
      <c r="BW664" s="5"/>
    </row>
    <row r="665" spans="1:75" x14ac:dyDescent="0.4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  <c r="BV665" s="5"/>
      <c r="BW665" s="5"/>
    </row>
    <row r="666" spans="1:75" x14ac:dyDescent="0.4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  <c r="BV666" s="5"/>
      <c r="BW666" s="5"/>
    </row>
    <row r="667" spans="1:75" x14ac:dyDescent="0.4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  <c r="BV667" s="5"/>
      <c r="BW667" s="5"/>
    </row>
    <row r="668" spans="1:75" x14ac:dyDescent="0.4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  <c r="BV668" s="5"/>
      <c r="BW668" s="5"/>
    </row>
    <row r="669" spans="1:75" x14ac:dyDescent="0.4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  <c r="BV669" s="5"/>
      <c r="BW669" s="5"/>
    </row>
    <row r="670" spans="1:75" x14ac:dyDescent="0.4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  <c r="BW670" s="5"/>
    </row>
    <row r="671" spans="1:75" x14ac:dyDescent="0.4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  <c r="BV671" s="5"/>
      <c r="BW671" s="5"/>
    </row>
    <row r="672" spans="1:75" x14ac:dyDescent="0.4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  <c r="BV672" s="5"/>
      <c r="BW672" s="5"/>
    </row>
    <row r="673" spans="1:75" x14ac:dyDescent="0.4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  <c r="BV673" s="5"/>
      <c r="BW673" s="5"/>
    </row>
    <row r="674" spans="1:75" x14ac:dyDescent="0.4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  <c r="BV674" s="5"/>
      <c r="BW674" s="5"/>
    </row>
    <row r="675" spans="1:75" x14ac:dyDescent="0.4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  <c r="BV675" s="5"/>
      <c r="BW675" s="5"/>
    </row>
    <row r="676" spans="1:75" x14ac:dyDescent="0.4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  <c r="BT676" s="5"/>
      <c r="BU676" s="5"/>
      <c r="BV676" s="5"/>
      <c r="BW676" s="5"/>
    </row>
    <row r="677" spans="1:75" x14ac:dyDescent="0.4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  <c r="BV677" s="5"/>
      <c r="BW677" s="5"/>
    </row>
    <row r="678" spans="1:75" x14ac:dyDescent="0.4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  <c r="BV678" s="5"/>
      <c r="BW678" s="5"/>
    </row>
    <row r="679" spans="1:75" x14ac:dyDescent="0.4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  <c r="BV679" s="5"/>
      <c r="BW679" s="5"/>
    </row>
    <row r="680" spans="1:75" x14ac:dyDescent="0.4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  <c r="BV680" s="5"/>
      <c r="BW680" s="5"/>
    </row>
    <row r="681" spans="1:75" x14ac:dyDescent="0.4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  <c r="BV681" s="5"/>
      <c r="BW681" s="5"/>
    </row>
    <row r="682" spans="1:75" x14ac:dyDescent="0.4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  <c r="BV682" s="5"/>
      <c r="BW682" s="5"/>
    </row>
    <row r="683" spans="1:75" x14ac:dyDescent="0.4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  <c r="BV683" s="5"/>
      <c r="BW683" s="5"/>
    </row>
    <row r="684" spans="1:75" x14ac:dyDescent="0.4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  <c r="BV684" s="5"/>
      <c r="BW684" s="5"/>
    </row>
    <row r="685" spans="1:75" x14ac:dyDescent="0.4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  <c r="BV685" s="5"/>
      <c r="BW685" s="5"/>
    </row>
    <row r="686" spans="1:75" x14ac:dyDescent="0.4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  <c r="BV686" s="5"/>
      <c r="BW686" s="5"/>
    </row>
    <row r="687" spans="1:75" x14ac:dyDescent="0.4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  <c r="BV687" s="5"/>
      <c r="BW687" s="5"/>
    </row>
    <row r="688" spans="1:75" x14ac:dyDescent="0.4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  <c r="BV688" s="5"/>
      <c r="BW688" s="5"/>
    </row>
    <row r="689" spans="1:75" x14ac:dyDescent="0.4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  <c r="BV689" s="5"/>
      <c r="BW689" s="5"/>
    </row>
    <row r="690" spans="1:75" x14ac:dyDescent="0.4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  <c r="BV690" s="5"/>
      <c r="BW690" s="5"/>
    </row>
    <row r="691" spans="1:75" x14ac:dyDescent="0.4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  <c r="BV691" s="5"/>
      <c r="BW691" s="5"/>
    </row>
    <row r="692" spans="1:75" x14ac:dyDescent="0.4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  <c r="BV692" s="5"/>
      <c r="BW692" s="5"/>
    </row>
    <row r="693" spans="1:75" x14ac:dyDescent="0.4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  <c r="BR693" s="5"/>
      <c r="BS693" s="5"/>
      <c r="BT693" s="5"/>
      <c r="BU693" s="5"/>
      <c r="BV693" s="5"/>
      <c r="BW693" s="5"/>
    </row>
    <row r="694" spans="1:75" x14ac:dyDescent="0.4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  <c r="BV694" s="5"/>
      <c r="BW694" s="5"/>
    </row>
    <row r="695" spans="1:75" x14ac:dyDescent="0.4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  <c r="BV695" s="5"/>
      <c r="BW695" s="5"/>
    </row>
    <row r="696" spans="1:75" x14ac:dyDescent="0.4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  <c r="BV696" s="5"/>
      <c r="BW696" s="5"/>
    </row>
    <row r="697" spans="1:75" x14ac:dyDescent="0.4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  <c r="BV697" s="5"/>
      <c r="BW697" s="5"/>
    </row>
    <row r="698" spans="1:75" x14ac:dyDescent="0.4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  <c r="BV698" s="5"/>
      <c r="BW698" s="5"/>
    </row>
    <row r="699" spans="1:75" x14ac:dyDescent="0.4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  <c r="BV699" s="5"/>
      <c r="BW699" s="5"/>
    </row>
    <row r="700" spans="1:75" x14ac:dyDescent="0.4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  <c r="BV700" s="5"/>
      <c r="BW700" s="5"/>
    </row>
    <row r="701" spans="1:75" x14ac:dyDescent="0.4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  <c r="BV701" s="5"/>
      <c r="BW701" s="5"/>
    </row>
    <row r="702" spans="1:75" x14ac:dyDescent="0.4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  <c r="BV702" s="5"/>
      <c r="BW702" s="5"/>
    </row>
    <row r="703" spans="1:75" x14ac:dyDescent="0.4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  <c r="BV703" s="5"/>
      <c r="BW703" s="5"/>
    </row>
    <row r="704" spans="1:75" x14ac:dyDescent="0.4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  <c r="BV704" s="5"/>
      <c r="BW704" s="5"/>
    </row>
    <row r="705" spans="1:75" x14ac:dyDescent="0.4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  <c r="BR705" s="5"/>
      <c r="BS705" s="5"/>
      <c r="BT705" s="5"/>
      <c r="BU705" s="5"/>
      <c r="BV705" s="5"/>
      <c r="BW705" s="5"/>
    </row>
    <row r="706" spans="1:75" x14ac:dyDescent="0.4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  <c r="BR706" s="5"/>
      <c r="BS706" s="5"/>
      <c r="BT706" s="5"/>
      <c r="BU706" s="5"/>
      <c r="BV706" s="5"/>
      <c r="BW706" s="5"/>
    </row>
    <row r="707" spans="1:75" x14ac:dyDescent="0.4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  <c r="BV707" s="5"/>
      <c r="BW707" s="5"/>
    </row>
    <row r="708" spans="1:75" x14ac:dyDescent="0.4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  <c r="BV708" s="5"/>
      <c r="BW708" s="5"/>
    </row>
    <row r="709" spans="1:75" x14ac:dyDescent="0.4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5"/>
      <c r="BT709" s="5"/>
      <c r="BU709" s="5"/>
      <c r="BV709" s="5"/>
      <c r="BW709" s="5"/>
    </row>
    <row r="710" spans="1:75" x14ac:dyDescent="0.4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  <c r="BR710" s="5"/>
      <c r="BS710" s="5"/>
      <c r="BT710" s="5"/>
      <c r="BU710" s="5"/>
      <c r="BV710" s="5"/>
      <c r="BW710" s="5"/>
    </row>
    <row r="711" spans="1:75" x14ac:dyDescent="0.4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  <c r="BR711" s="5"/>
      <c r="BS711" s="5"/>
      <c r="BT711" s="5"/>
      <c r="BU711" s="5"/>
      <c r="BV711" s="5"/>
      <c r="BW711" s="5"/>
    </row>
    <row r="712" spans="1:75" x14ac:dyDescent="0.4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  <c r="BV712" s="5"/>
      <c r="BW712" s="5"/>
    </row>
    <row r="713" spans="1:75" x14ac:dyDescent="0.4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  <c r="BV713" s="5"/>
      <c r="BW713" s="5"/>
    </row>
    <row r="714" spans="1:75" x14ac:dyDescent="0.4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  <c r="BV714" s="5"/>
      <c r="BW714" s="5"/>
    </row>
    <row r="715" spans="1:75" x14ac:dyDescent="0.4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  <c r="BR715" s="5"/>
      <c r="BS715" s="5"/>
      <c r="BT715" s="5"/>
      <c r="BU715" s="5"/>
      <c r="BV715" s="5"/>
      <c r="BW715" s="5"/>
    </row>
    <row r="716" spans="1:75" x14ac:dyDescent="0.4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  <c r="BR716" s="5"/>
      <c r="BS716" s="5"/>
      <c r="BT716" s="5"/>
      <c r="BU716" s="5"/>
      <c r="BV716" s="5"/>
      <c r="BW716" s="5"/>
    </row>
    <row r="717" spans="1:75" x14ac:dyDescent="0.4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  <c r="BR717" s="5"/>
      <c r="BS717" s="5"/>
      <c r="BT717" s="5"/>
      <c r="BU717" s="5"/>
      <c r="BV717" s="5"/>
      <c r="BW717" s="5"/>
    </row>
    <row r="718" spans="1:75" x14ac:dyDescent="0.4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  <c r="BR718" s="5"/>
      <c r="BS718" s="5"/>
      <c r="BT718" s="5"/>
      <c r="BU718" s="5"/>
      <c r="BV718" s="5"/>
      <c r="BW718" s="5"/>
    </row>
    <row r="719" spans="1:75" x14ac:dyDescent="0.4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  <c r="BV719" s="5"/>
      <c r="BW719" s="5"/>
    </row>
    <row r="720" spans="1:75" x14ac:dyDescent="0.4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  <c r="BR720" s="5"/>
      <c r="BS720" s="5"/>
      <c r="BT720" s="5"/>
      <c r="BU720" s="5"/>
      <c r="BV720" s="5"/>
      <c r="BW720" s="5"/>
    </row>
    <row r="721" spans="1:75" x14ac:dyDescent="0.4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  <c r="BV721" s="5"/>
      <c r="BW721" s="5"/>
    </row>
    <row r="722" spans="1:75" x14ac:dyDescent="0.4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  <c r="BR722" s="5"/>
      <c r="BS722" s="5"/>
      <c r="BT722" s="5"/>
      <c r="BU722" s="5"/>
      <c r="BV722" s="5"/>
      <c r="BW722" s="5"/>
    </row>
    <row r="723" spans="1:75" x14ac:dyDescent="0.4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  <c r="BV723" s="5"/>
      <c r="BW723" s="5"/>
    </row>
    <row r="724" spans="1:75" x14ac:dyDescent="0.4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  <c r="BV724" s="5"/>
      <c r="BW724" s="5"/>
    </row>
    <row r="725" spans="1:75" x14ac:dyDescent="0.4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/>
      <c r="BS725" s="5"/>
      <c r="BT725" s="5"/>
      <c r="BU725" s="5"/>
      <c r="BV725" s="5"/>
      <c r="BW725" s="5"/>
    </row>
    <row r="726" spans="1:75" x14ac:dyDescent="0.4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  <c r="BV726" s="5"/>
      <c r="BW726" s="5"/>
    </row>
    <row r="727" spans="1:75" x14ac:dyDescent="0.4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  <c r="BV727" s="5"/>
      <c r="BW727" s="5"/>
    </row>
    <row r="728" spans="1:75" x14ac:dyDescent="0.4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  <c r="BV728" s="5"/>
      <c r="BW728" s="5"/>
    </row>
    <row r="729" spans="1:75" x14ac:dyDescent="0.4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  <c r="BV729" s="5"/>
      <c r="BW729" s="5"/>
    </row>
    <row r="730" spans="1:75" x14ac:dyDescent="0.4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  <c r="BV730" s="5"/>
      <c r="BW730" s="5"/>
    </row>
    <row r="731" spans="1:75" x14ac:dyDescent="0.4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  <c r="BV731" s="5"/>
      <c r="BW731" s="5"/>
    </row>
    <row r="732" spans="1:75" x14ac:dyDescent="0.4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  <c r="BV732" s="5"/>
      <c r="BW732" s="5"/>
    </row>
    <row r="733" spans="1:75" x14ac:dyDescent="0.4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  <c r="BV733" s="5"/>
      <c r="BW733" s="5"/>
    </row>
    <row r="734" spans="1:75" x14ac:dyDescent="0.4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  <c r="BR734" s="5"/>
      <c r="BS734" s="5"/>
      <c r="BT734" s="5"/>
      <c r="BU734" s="5"/>
      <c r="BV734" s="5"/>
      <c r="BW734" s="5"/>
    </row>
    <row r="735" spans="1:75" x14ac:dyDescent="0.4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  <c r="BR735" s="5"/>
      <c r="BS735" s="5"/>
      <c r="BT735" s="5"/>
      <c r="BU735" s="5"/>
      <c r="BV735" s="5"/>
      <c r="BW735" s="5"/>
    </row>
    <row r="736" spans="1:75" x14ac:dyDescent="0.4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  <c r="BR736" s="5"/>
      <c r="BS736" s="5"/>
      <c r="BT736" s="5"/>
      <c r="BU736" s="5"/>
      <c r="BV736" s="5"/>
      <c r="BW736" s="5"/>
    </row>
    <row r="737" spans="1:75" x14ac:dyDescent="0.4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  <c r="BR737" s="5"/>
      <c r="BS737" s="5"/>
      <c r="BT737" s="5"/>
      <c r="BU737" s="5"/>
      <c r="BV737" s="5"/>
      <c r="BW737" s="5"/>
    </row>
    <row r="738" spans="1:75" x14ac:dyDescent="0.4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  <c r="BV738" s="5"/>
      <c r="BW738" s="5"/>
    </row>
    <row r="739" spans="1:75" x14ac:dyDescent="0.4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5"/>
      <c r="BT739" s="5"/>
      <c r="BU739" s="5"/>
      <c r="BV739" s="5"/>
      <c r="BW739" s="5"/>
    </row>
    <row r="740" spans="1:75" x14ac:dyDescent="0.4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  <c r="BR740" s="5"/>
      <c r="BS740" s="5"/>
      <c r="BT740" s="5"/>
      <c r="BU740" s="5"/>
      <c r="BV740" s="5"/>
      <c r="BW740" s="5"/>
    </row>
    <row r="741" spans="1:75" x14ac:dyDescent="0.4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  <c r="BV741" s="5"/>
      <c r="BW741" s="5"/>
    </row>
    <row r="742" spans="1:75" x14ac:dyDescent="0.4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  <c r="BR742" s="5"/>
      <c r="BS742" s="5"/>
      <c r="BT742" s="5"/>
      <c r="BU742" s="5"/>
      <c r="BV742" s="5"/>
      <c r="BW742" s="5"/>
    </row>
    <row r="743" spans="1:75" x14ac:dyDescent="0.4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  <c r="BV743" s="5"/>
      <c r="BW743" s="5"/>
    </row>
    <row r="744" spans="1:75" x14ac:dyDescent="0.4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  <c r="BV744" s="5"/>
      <c r="BW744" s="5"/>
    </row>
    <row r="745" spans="1:75" x14ac:dyDescent="0.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  <c r="BV745" s="5"/>
      <c r="BW745" s="5"/>
    </row>
    <row r="746" spans="1:75" x14ac:dyDescent="0.4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  <c r="BR746" s="5"/>
      <c r="BS746" s="5"/>
      <c r="BT746" s="5"/>
      <c r="BU746" s="5"/>
      <c r="BV746" s="5"/>
      <c r="BW746" s="5"/>
    </row>
    <row r="747" spans="1:75" x14ac:dyDescent="0.4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  <c r="BR747" s="5"/>
      <c r="BS747" s="5"/>
      <c r="BT747" s="5"/>
      <c r="BU747" s="5"/>
      <c r="BV747" s="5"/>
      <c r="BW747" s="5"/>
    </row>
    <row r="748" spans="1:75" x14ac:dyDescent="0.4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  <c r="BV748" s="5"/>
      <c r="BW748" s="5"/>
    </row>
    <row r="749" spans="1:75" x14ac:dyDescent="0.4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  <c r="BR749" s="5"/>
      <c r="BS749" s="5"/>
      <c r="BT749" s="5"/>
      <c r="BU749" s="5"/>
      <c r="BV749" s="5"/>
      <c r="BW749" s="5"/>
    </row>
    <row r="750" spans="1:75" x14ac:dyDescent="0.4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  <c r="BV750" s="5"/>
      <c r="BW750" s="5"/>
    </row>
    <row r="751" spans="1:75" x14ac:dyDescent="0.4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  <c r="BR751" s="5"/>
      <c r="BS751" s="5"/>
      <c r="BT751" s="5"/>
      <c r="BU751" s="5"/>
      <c r="BV751" s="5"/>
      <c r="BW751" s="5"/>
    </row>
    <row r="752" spans="1:75" x14ac:dyDescent="0.4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  <c r="BV752" s="5"/>
      <c r="BW752" s="5"/>
    </row>
    <row r="753" spans="1:75" x14ac:dyDescent="0.4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  <c r="BV753" s="5"/>
      <c r="BW753" s="5"/>
    </row>
    <row r="754" spans="1:75" x14ac:dyDescent="0.4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  <c r="BR754" s="5"/>
      <c r="BS754" s="5"/>
      <c r="BT754" s="5"/>
      <c r="BU754" s="5"/>
      <c r="BV754" s="5"/>
      <c r="BW754" s="5"/>
    </row>
    <row r="755" spans="1:75" x14ac:dyDescent="0.4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  <c r="BR755" s="5"/>
      <c r="BS755" s="5"/>
      <c r="BT755" s="5"/>
      <c r="BU755" s="5"/>
      <c r="BV755" s="5"/>
      <c r="BW755" s="5"/>
    </row>
    <row r="756" spans="1:75" x14ac:dyDescent="0.4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  <c r="BR756" s="5"/>
      <c r="BS756" s="5"/>
      <c r="BT756" s="5"/>
      <c r="BU756" s="5"/>
      <c r="BV756" s="5"/>
      <c r="BW756" s="5"/>
    </row>
    <row r="757" spans="1:75" x14ac:dyDescent="0.4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  <c r="BR757" s="5"/>
      <c r="BS757" s="5"/>
      <c r="BT757" s="5"/>
      <c r="BU757" s="5"/>
      <c r="BV757" s="5"/>
      <c r="BW757" s="5"/>
    </row>
    <row r="758" spans="1:75" x14ac:dyDescent="0.4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  <c r="BR758" s="5"/>
      <c r="BS758" s="5"/>
      <c r="BT758" s="5"/>
      <c r="BU758" s="5"/>
      <c r="BV758" s="5"/>
      <c r="BW758" s="5"/>
    </row>
    <row r="759" spans="1:75" x14ac:dyDescent="0.4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  <c r="BR759" s="5"/>
      <c r="BS759" s="5"/>
      <c r="BT759" s="5"/>
      <c r="BU759" s="5"/>
      <c r="BV759" s="5"/>
      <c r="BW759" s="5"/>
    </row>
    <row r="760" spans="1:75" x14ac:dyDescent="0.4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/>
      <c r="BU760" s="5"/>
      <c r="BV760" s="5"/>
      <c r="BW760" s="5"/>
    </row>
    <row r="761" spans="1:75" x14ac:dyDescent="0.4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/>
      <c r="BT761" s="5"/>
      <c r="BU761" s="5"/>
      <c r="BV761" s="5"/>
      <c r="BW761" s="5"/>
    </row>
    <row r="762" spans="1:75" x14ac:dyDescent="0.4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/>
      <c r="BS762" s="5"/>
      <c r="BT762" s="5"/>
      <c r="BU762" s="5"/>
      <c r="BV762" s="5"/>
      <c r="BW762" s="5"/>
    </row>
    <row r="763" spans="1:75" x14ac:dyDescent="0.4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  <c r="BV763" s="5"/>
      <c r="BW763" s="5"/>
    </row>
    <row r="764" spans="1:75" x14ac:dyDescent="0.4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/>
      <c r="BS764" s="5"/>
      <c r="BT764" s="5"/>
      <c r="BU764" s="5"/>
      <c r="BV764" s="5"/>
      <c r="BW764" s="5"/>
    </row>
    <row r="765" spans="1:75" x14ac:dyDescent="0.4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  <c r="BV765" s="5"/>
      <c r="BW765" s="5"/>
    </row>
    <row r="766" spans="1:75" x14ac:dyDescent="0.4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  <c r="BV766" s="5"/>
      <c r="BW766" s="5"/>
    </row>
    <row r="767" spans="1:75" x14ac:dyDescent="0.4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  <c r="BV767" s="5"/>
      <c r="BW767" s="5"/>
    </row>
    <row r="768" spans="1:75" x14ac:dyDescent="0.4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  <c r="BV768" s="5"/>
      <c r="BW768" s="5"/>
    </row>
    <row r="769" spans="1:75" x14ac:dyDescent="0.4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  <c r="BR769" s="5"/>
      <c r="BS769" s="5"/>
      <c r="BT769" s="5"/>
      <c r="BU769" s="5"/>
      <c r="BV769" s="5"/>
      <c r="BW769" s="5"/>
    </row>
    <row r="770" spans="1:75" x14ac:dyDescent="0.4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  <c r="BR770" s="5"/>
      <c r="BS770" s="5"/>
      <c r="BT770" s="5"/>
      <c r="BU770" s="5"/>
      <c r="BV770" s="5"/>
      <c r="BW770" s="5"/>
    </row>
    <row r="771" spans="1:75" x14ac:dyDescent="0.4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/>
      <c r="BS771" s="5"/>
      <c r="BT771" s="5"/>
      <c r="BU771" s="5"/>
      <c r="BV771" s="5"/>
      <c r="BW771" s="5"/>
    </row>
    <row r="772" spans="1:75" x14ac:dyDescent="0.4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  <c r="BR772" s="5"/>
      <c r="BS772" s="5"/>
      <c r="BT772" s="5"/>
      <c r="BU772" s="5"/>
      <c r="BV772" s="5"/>
      <c r="BW772" s="5"/>
    </row>
    <row r="773" spans="1:75" x14ac:dyDescent="0.4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5"/>
      <c r="BT773" s="5"/>
      <c r="BU773" s="5"/>
      <c r="BV773" s="5"/>
      <c r="BW773" s="5"/>
    </row>
    <row r="774" spans="1:75" x14ac:dyDescent="0.4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  <c r="BV774" s="5"/>
      <c r="BW774" s="5"/>
    </row>
    <row r="775" spans="1:75" x14ac:dyDescent="0.4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  <c r="BV775" s="5"/>
      <c r="BW775" s="5"/>
    </row>
    <row r="776" spans="1:75" x14ac:dyDescent="0.4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  <c r="BV776" s="5"/>
      <c r="BW776" s="5"/>
    </row>
    <row r="777" spans="1:75" x14ac:dyDescent="0.4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/>
      <c r="BS777" s="5"/>
      <c r="BT777" s="5"/>
      <c r="BU777" s="5"/>
      <c r="BV777" s="5"/>
      <c r="BW777" s="5"/>
    </row>
    <row r="778" spans="1:75" x14ac:dyDescent="0.4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  <c r="BV778" s="5"/>
      <c r="BW778" s="5"/>
    </row>
    <row r="779" spans="1:75" x14ac:dyDescent="0.4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  <c r="BV779" s="5"/>
      <c r="BW779" s="5"/>
    </row>
    <row r="780" spans="1:75" x14ac:dyDescent="0.4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/>
      <c r="BS780" s="5"/>
      <c r="BT780" s="5"/>
      <c r="BU780" s="5"/>
      <c r="BV780" s="5"/>
      <c r="BW780" s="5"/>
    </row>
    <row r="781" spans="1:75" x14ac:dyDescent="0.4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/>
      <c r="BS781" s="5"/>
      <c r="BT781" s="5"/>
      <c r="BU781" s="5"/>
      <c r="BV781" s="5"/>
      <c r="BW781" s="5"/>
    </row>
    <row r="782" spans="1:75" x14ac:dyDescent="0.4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  <c r="BV782" s="5"/>
      <c r="BW782" s="5"/>
    </row>
    <row r="783" spans="1:75" x14ac:dyDescent="0.4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  <c r="BV783" s="5"/>
      <c r="BW783" s="5"/>
    </row>
    <row r="784" spans="1:75" x14ac:dyDescent="0.4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  <c r="BV784" s="5"/>
      <c r="BW784" s="5"/>
    </row>
    <row r="785" spans="1:75" x14ac:dyDescent="0.4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5"/>
      <c r="BS785" s="5"/>
      <c r="BT785" s="5"/>
      <c r="BU785" s="5"/>
      <c r="BV785" s="5"/>
      <c r="BW785" s="5"/>
    </row>
    <row r="786" spans="1:75" x14ac:dyDescent="0.4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  <c r="BR786" s="5"/>
      <c r="BS786" s="5"/>
      <c r="BT786" s="5"/>
      <c r="BU786" s="5"/>
      <c r="BV786" s="5"/>
      <c r="BW786" s="5"/>
    </row>
    <row r="787" spans="1:75" x14ac:dyDescent="0.4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  <c r="BV787" s="5"/>
      <c r="BW787" s="5"/>
    </row>
    <row r="788" spans="1:75" x14ac:dyDescent="0.4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  <c r="BV788" s="5"/>
      <c r="BW788" s="5"/>
    </row>
    <row r="789" spans="1:75" x14ac:dyDescent="0.4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  <c r="BV789" s="5"/>
      <c r="BW789" s="5"/>
    </row>
    <row r="790" spans="1:75" x14ac:dyDescent="0.4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  <c r="BV790" s="5"/>
      <c r="BW790" s="5"/>
    </row>
    <row r="791" spans="1:75" x14ac:dyDescent="0.4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  <c r="BV791" s="5"/>
      <c r="BW791" s="5"/>
    </row>
    <row r="792" spans="1:75" x14ac:dyDescent="0.4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  <c r="BV792" s="5"/>
      <c r="BW792" s="5"/>
    </row>
    <row r="793" spans="1:75" x14ac:dyDescent="0.4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/>
      <c r="BT793" s="5"/>
      <c r="BU793" s="5"/>
      <c r="BV793" s="5"/>
      <c r="BW793" s="5"/>
    </row>
    <row r="794" spans="1:75" x14ac:dyDescent="0.4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  <c r="BV794" s="5"/>
      <c r="BW794" s="5"/>
    </row>
    <row r="795" spans="1:75" x14ac:dyDescent="0.4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/>
      <c r="BT795" s="5"/>
      <c r="BU795" s="5"/>
      <c r="BV795" s="5"/>
      <c r="BW795" s="5"/>
    </row>
    <row r="796" spans="1:75" x14ac:dyDescent="0.4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  <c r="BV796" s="5"/>
      <c r="BW796" s="5"/>
    </row>
    <row r="797" spans="1:75" x14ac:dyDescent="0.4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  <c r="BV797" s="5"/>
      <c r="BW797" s="5"/>
    </row>
    <row r="798" spans="1:75" x14ac:dyDescent="0.4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/>
      <c r="BT798" s="5"/>
      <c r="BU798" s="5"/>
      <c r="BV798" s="5"/>
      <c r="BW798" s="5"/>
    </row>
    <row r="799" spans="1:75" x14ac:dyDescent="0.4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5"/>
      <c r="BS799" s="5"/>
      <c r="BT799" s="5"/>
      <c r="BU799" s="5"/>
      <c r="BV799" s="5"/>
      <c r="BW799" s="5"/>
    </row>
    <row r="800" spans="1:75" x14ac:dyDescent="0.4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  <c r="BR800" s="5"/>
      <c r="BS800" s="5"/>
      <c r="BT800" s="5"/>
      <c r="BU800" s="5"/>
      <c r="BV800" s="5"/>
      <c r="BW800" s="5"/>
    </row>
    <row r="801" spans="1:75" x14ac:dyDescent="0.4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  <c r="BV801" s="5"/>
      <c r="BW801" s="5"/>
    </row>
    <row r="802" spans="1:75" x14ac:dyDescent="0.4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  <c r="BV802" s="5"/>
      <c r="BW802" s="5"/>
    </row>
    <row r="803" spans="1:75" x14ac:dyDescent="0.4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  <c r="BV803" s="5"/>
      <c r="BW803" s="5"/>
    </row>
    <row r="804" spans="1:75" x14ac:dyDescent="0.4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  <c r="BV804" s="5"/>
      <c r="BW804" s="5"/>
    </row>
    <row r="805" spans="1:75" x14ac:dyDescent="0.4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/>
      <c r="BT805" s="5"/>
      <c r="BU805" s="5"/>
      <c r="BV805" s="5"/>
      <c r="BW805" s="5"/>
    </row>
    <row r="806" spans="1:75" x14ac:dyDescent="0.4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/>
      <c r="BT806" s="5"/>
      <c r="BU806" s="5"/>
      <c r="BV806" s="5"/>
      <c r="BW806" s="5"/>
    </row>
    <row r="807" spans="1:75" x14ac:dyDescent="0.4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/>
      <c r="BT807" s="5"/>
      <c r="BU807" s="5"/>
      <c r="BV807" s="5"/>
      <c r="BW807" s="5"/>
    </row>
    <row r="808" spans="1:75" x14ac:dyDescent="0.4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  <c r="BV808" s="5"/>
      <c r="BW808" s="5"/>
    </row>
    <row r="809" spans="1:75" x14ac:dyDescent="0.4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/>
      <c r="BT809" s="5"/>
      <c r="BU809" s="5"/>
      <c r="BV809" s="5"/>
      <c r="BW809" s="5"/>
    </row>
    <row r="810" spans="1:75" x14ac:dyDescent="0.4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  <c r="BR810" s="5"/>
      <c r="BS810" s="5"/>
      <c r="BT810" s="5"/>
      <c r="BU810" s="5"/>
      <c r="BV810" s="5"/>
      <c r="BW810" s="5"/>
    </row>
    <row r="811" spans="1:75" x14ac:dyDescent="0.4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  <c r="BV811" s="5"/>
      <c r="BW811" s="5"/>
    </row>
    <row r="812" spans="1:75" x14ac:dyDescent="0.4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/>
      <c r="BT812" s="5"/>
      <c r="BU812" s="5"/>
      <c r="BV812" s="5"/>
      <c r="BW812" s="5"/>
    </row>
    <row r="813" spans="1:75" x14ac:dyDescent="0.4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  <c r="BV813" s="5"/>
      <c r="BW813" s="5"/>
    </row>
    <row r="814" spans="1:75" x14ac:dyDescent="0.4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  <c r="BV814" s="5"/>
      <c r="BW814" s="5"/>
    </row>
    <row r="815" spans="1:75" x14ac:dyDescent="0.4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  <c r="BV815" s="5"/>
      <c r="BW815" s="5"/>
    </row>
    <row r="816" spans="1:75" x14ac:dyDescent="0.4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/>
      <c r="BT816" s="5"/>
      <c r="BU816" s="5"/>
      <c r="BV816" s="5"/>
      <c r="BW816" s="5"/>
    </row>
    <row r="817" spans="1:75" x14ac:dyDescent="0.4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  <c r="BV817" s="5"/>
      <c r="BW817" s="5"/>
    </row>
    <row r="818" spans="1:75" x14ac:dyDescent="0.4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  <c r="BV818" s="5"/>
      <c r="BW818" s="5"/>
    </row>
    <row r="819" spans="1:75" x14ac:dyDescent="0.4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  <c r="BR819" s="5"/>
      <c r="BS819" s="5"/>
      <c r="BT819" s="5"/>
      <c r="BU819" s="5"/>
      <c r="BV819" s="5"/>
      <c r="BW819" s="5"/>
    </row>
    <row r="820" spans="1:75" x14ac:dyDescent="0.4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  <c r="BV820" s="5"/>
      <c r="BW820" s="5"/>
    </row>
    <row r="821" spans="1:75" x14ac:dyDescent="0.4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  <c r="BV821" s="5"/>
      <c r="BW821" s="5"/>
    </row>
    <row r="822" spans="1:75" x14ac:dyDescent="0.4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  <c r="BV822" s="5"/>
      <c r="BW822" s="5"/>
    </row>
    <row r="823" spans="1:75" x14ac:dyDescent="0.4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  <c r="BV823" s="5"/>
      <c r="BW823" s="5"/>
    </row>
    <row r="824" spans="1:75" x14ac:dyDescent="0.4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  <c r="BV824" s="5"/>
      <c r="BW824" s="5"/>
    </row>
    <row r="825" spans="1:75" x14ac:dyDescent="0.4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  <c r="BR825" s="5"/>
      <c r="BS825" s="5"/>
      <c r="BT825" s="5"/>
      <c r="BU825" s="5"/>
      <c r="BV825" s="5"/>
      <c r="BW825" s="5"/>
    </row>
    <row r="826" spans="1:75" x14ac:dyDescent="0.4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  <c r="BV826" s="5"/>
      <c r="BW826" s="5"/>
    </row>
    <row r="827" spans="1:75" x14ac:dyDescent="0.4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5"/>
      <c r="BT827" s="5"/>
      <c r="BU827" s="5"/>
      <c r="BV827" s="5"/>
      <c r="BW827" s="5"/>
    </row>
    <row r="828" spans="1:75" x14ac:dyDescent="0.4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  <c r="BV828" s="5"/>
      <c r="BW828" s="5"/>
    </row>
    <row r="829" spans="1:75" x14ac:dyDescent="0.4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  <c r="BV829" s="5"/>
      <c r="BW829" s="5"/>
    </row>
    <row r="830" spans="1:75" x14ac:dyDescent="0.4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5"/>
      <c r="BT830" s="5"/>
      <c r="BU830" s="5"/>
      <c r="BV830" s="5"/>
      <c r="BW830" s="5"/>
    </row>
    <row r="831" spans="1:75" x14ac:dyDescent="0.4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  <c r="BV831" s="5"/>
      <c r="BW831" s="5"/>
    </row>
    <row r="832" spans="1:75" x14ac:dyDescent="0.4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  <c r="BV832" s="5"/>
      <c r="BW832" s="5"/>
    </row>
    <row r="833" spans="1:75" x14ac:dyDescent="0.4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  <c r="BV833" s="5"/>
      <c r="BW833" s="5"/>
    </row>
    <row r="834" spans="1:75" x14ac:dyDescent="0.4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  <c r="BV834" s="5"/>
      <c r="BW834" s="5"/>
    </row>
    <row r="835" spans="1:75" x14ac:dyDescent="0.4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  <c r="BV835" s="5"/>
      <c r="BW835" s="5"/>
    </row>
    <row r="836" spans="1:75" x14ac:dyDescent="0.4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  <c r="BV836" s="5"/>
      <c r="BW836" s="5"/>
    </row>
    <row r="837" spans="1:75" x14ac:dyDescent="0.4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  <c r="BV837" s="5"/>
      <c r="BW837" s="5"/>
    </row>
    <row r="838" spans="1:75" x14ac:dyDescent="0.4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  <c r="BV838" s="5"/>
      <c r="BW838" s="5"/>
    </row>
    <row r="839" spans="1:75" x14ac:dyDescent="0.4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  <c r="BR839" s="5"/>
      <c r="BS839" s="5"/>
      <c r="BT839" s="5"/>
      <c r="BU839" s="5"/>
      <c r="BV839" s="5"/>
      <c r="BW839" s="5"/>
    </row>
    <row r="840" spans="1:75" x14ac:dyDescent="0.4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  <c r="BV840" s="5"/>
      <c r="BW840" s="5"/>
    </row>
    <row r="841" spans="1:75" x14ac:dyDescent="0.4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  <c r="BR841" s="5"/>
      <c r="BS841" s="5"/>
      <c r="BT841" s="5"/>
      <c r="BU841" s="5"/>
      <c r="BV841" s="5"/>
      <c r="BW841" s="5"/>
    </row>
    <row r="842" spans="1:75" x14ac:dyDescent="0.4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  <c r="BR842" s="5"/>
      <c r="BS842" s="5"/>
      <c r="BT842" s="5"/>
      <c r="BU842" s="5"/>
      <c r="BV842" s="5"/>
      <c r="BW842" s="5"/>
    </row>
    <row r="843" spans="1:75" x14ac:dyDescent="0.4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  <c r="BR843" s="5"/>
      <c r="BS843" s="5"/>
      <c r="BT843" s="5"/>
      <c r="BU843" s="5"/>
      <c r="BV843" s="5"/>
      <c r="BW843" s="5"/>
    </row>
    <row r="844" spans="1:75" x14ac:dyDescent="0.4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  <c r="BV844" s="5"/>
      <c r="BW844" s="5"/>
    </row>
    <row r="845" spans="1:75" x14ac:dyDescent="0.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  <c r="BR845" s="5"/>
      <c r="BS845" s="5"/>
      <c r="BT845" s="5"/>
      <c r="BU845" s="5"/>
      <c r="BV845" s="5"/>
      <c r="BW845" s="5"/>
    </row>
    <row r="846" spans="1:75" x14ac:dyDescent="0.4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  <c r="BR846" s="5"/>
      <c r="BS846" s="5"/>
      <c r="BT846" s="5"/>
      <c r="BU846" s="5"/>
      <c r="BV846" s="5"/>
      <c r="BW846" s="5"/>
    </row>
    <row r="847" spans="1:75" x14ac:dyDescent="0.4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  <c r="BR847" s="5"/>
      <c r="BS847" s="5"/>
      <c r="BT847" s="5"/>
      <c r="BU847" s="5"/>
      <c r="BV847" s="5"/>
      <c r="BW847" s="5"/>
    </row>
    <row r="848" spans="1:75" x14ac:dyDescent="0.4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  <c r="BV848" s="5"/>
      <c r="BW848" s="5"/>
    </row>
    <row r="849" spans="1:75" x14ac:dyDescent="0.4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  <c r="BR849" s="5"/>
      <c r="BS849" s="5"/>
      <c r="BT849" s="5"/>
      <c r="BU849" s="5"/>
      <c r="BV849" s="5"/>
      <c r="BW849" s="5"/>
    </row>
    <row r="850" spans="1:75" x14ac:dyDescent="0.4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  <c r="BV850" s="5"/>
      <c r="BW850" s="5"/>
    </row>
    <row r="851" spans="1:75" x14ac:dyDescent="0.4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  <c r="BR851" s="5"/>
      <c r="BS851" s="5"/>
      <c r="BT851" s="5"/>
      <c r="BU851" s="5"/>
      <c r="BV851" s="5"/>
      <c r="BW851" s="5"/>
    </row>
    <row r="852" spans="1:75" x14ac:dyDescent="0.4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5"/>
      <c r="BT852" s="5"/>
      <c r="BU852" s="5"/>
      <c r="BV852" s="5"/>
      <c r="BW852" s="5"/>
    </row>
    <row r="853" spans="1:75" x14ac:dyDescent="0.4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  <c r="BR853" s="5"/>
      <c r="BS853" s="5"/>
      <c r="BT853" s="5"/>
      <c r="BU853" s="5"/>
      <c r="BV853" s="5"/>
      <c r="BW853" s="5"/>
    </row>
    <row r="854" spans="1:75" x14ac:dyDescent="0.4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  <c r="BR854" s="5"/>
      <c r="BS854" s="5"/>
      <c r="BT854" s="5"/>
      <c r="BU854" s="5"/>
      <c r="BV854" s="5"/>
      <c r="BW854" s="5"/>
    </row>
    <row r="855" spans="1:75" x14ac:dyDescent="0.4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  <c r="BR855" s="5"/>
      <c r="BS855" s="5"/>
      <c r="BT855" s="5"/>
      <c r="BU855" s="5"/>
      <c r="BV855" s="5"/>
      <c r="BW855" s="5"/>
    </row>
    <row r="856" spans="1:75" x14ac:dyDescent="0.4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  <c r="BV856" s="5"/>
      <c r="BW856" s="5"/>
    </row>
    <row r="857" spans="1:75" x14ac:dyDescent="0.4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5"/>
      <c r="BT857" s="5"/>
      <c r="BU857" s="5"/>
      <c r="BV857" s="5"/>
      <c r="BW857" s="5"/>
    </row>
    <row r="858" spans="1:75" x14ac:dyDescent="0.4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  <c r="BV858" s="5"/>
      <c r="BW858" s="5"/>
    </row>
    <row r="859" spans="1:75" x14ac:dyDescent="0.4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  <c r="BV859" s="5"/>
      <c r="BW859" s="5"/>
    </row>
    <row r="860" spans="1:75" x14ac:dyDescent="0.4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  <c r="BV860" s="5"/>
      <c r="BW860" s="5"/>
    </row>
    <row r="861" spans="1:75" x14ac:dyDescent="0.4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  <c r="BV861" s="5"/>
      <c r="BW861" s="5"/>
    </row>
    <row r="862" spans="1:75" x14ac:dyDescent="0.4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  <c r="BV862" s="5"/>
      <c r="BW862" s="5"/>
    </row>
    <row r="863" spans="1:75" x14ac:dyDescent="0.4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  <c r="BV863" s="5"/>
      <c r="BW863" s="5"/>
    </row>
    <row r="864" spans="1:75" x14ac:dyDescent="0.4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  <c r="BV864" s="5"/>
      <c r="BW864" s="5"/>
    </row>
    <row r="865" spans="1:75" x14ac:dyDescent="0.4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  <c r="BV865" s="5"/>
      <c r="BW865" s="5"/>
    </row>
    <row r="866" spans="1:75" x14ac:dyDescent="0.4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  <c r="BV866" s="5"/>
      <c r="BW866" s="5"/>
    </row>
    <row r="867" spans="1:75" x14ac:dyDescent="0.4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  <c r="BV867" s="5"/>
      <c r="BW867" s="5"/>
    </row>
    <row r="868" spans="1:75" x14ac:dyDescent="0.4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  <c r="BV868" s="5"/>
      <c r="BW868" s="5"/>
    </row>
    <row r="869" spans="1:75" x14ac:dyDescent="0.4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  <c r="BR869" s="5"/>
      <c r="BS869" s="5"/>
      <c r="BT869" s="5"/>
      <c r="BU869" s="5"/>
      <c r="BV869" s="5"/>
      <c r="BW869" s="5"/>
    </row>
    <row r="870" spans="1:75" x14ac:dyDescent="0.4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  <c r="BR870" s="5"/>
      <c r="BS870" s="5"/>
      <c r="BT870" s="5"/>
      <c r="BU870" s="5"/>
      <c r="BV870" s="5"/>
      <c r="BW870" s="5"/>
    </row>
    <row r="871" spans="1:75" x14ac:dyDescent="0.4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  <c r="BR871" s="5"/>
      <c r="BS871" s="5"/>
      <c r="BT871" s="5"/>
      <c r="BU871" s="5"/>
      <c r="BV871" s="5"/>
      <c r="BW871" s="5"/>
    </row>
    <row r="872" spans="1:75" x14ac:dyDescent="0.4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  <c r="BR872" s="5"/>
      <c r="BS872" s="5"/>
      <c r="BT872" s="5"/>
      <c r="BU872" s="5"/>
      <c r="BV872" s="5"/>
      <c r="BW872" s="5"/>
    </row>
    <row r="873" spans="1:75" x14ac:dyDescent="0.4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  <c r="BR873" s="5"/>
      <c r="BS873" s="5"/>
      <c r="BT873" s="5"/>
      <c r="BU873" s="5"/>
      <c r="BV873" s="5"/>
      <c r="BW873" s="5"/>
    </row>
    <row r="874" spans="1:75" x14ac:dyDescent="0.4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  <c r="BR874" s="5"/>
      <c r="BS874" s="5"/>
      <c r="BT874" s="5"/>
      <c r="BU874" s="5"/>
      <c r="BV874" s="5"/>
      <c r="BW874" s="5"/>
    </row>
    <row r="875" spans="1:75" x14ac:dyDescent="0.4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  <c r="BR875" s="5"/>
      <c r="BS875" s="5"/>
      <c r="BT875" s="5"/>
      <c r="BU875" s="5"/>
      <c r="BV875" s="5"/>
      <c r="BW875" s="5"/>
    </row>
    <row r="876" spans="1:75" x14ac:dyDescent="0.4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  <c r="BR876" s="5"/>
      <c r="BS876" s="5"/>
      <c r="BT876" s="5"/>
      <c r="BU876" s="5"/>
      <c r="BV876" s="5"/>
      <c r="BW876" s="5"/>
    </row>
    <row r="877" spans="1:75" x14ac:dyDescent="0.4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  <c r="BR877" s="5"/>
      <c r="BS877" s="5"/>
      <c r="BT877" s="5"/>
      <c r="BU877" s="5"/>
      <c r="BV877" s="5"/>
      <c r="BW877" s="5"/>
    </row>
    <row r="878" spans="1:75" x14ac:dyDescent="0.4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  <c r="BR878" s="5"/>
      <c r="BS878" s="5"/>
      <c r="BT878" s="5"/>
      <c r="BU878" s="5"/>
      <c r="BV878" s="5"/>
      <c r="BW878" s="5"/>
    </row>
    <row r="879" spans="1:75" x14ac:dyDescent="0.4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  <c r="BR879" s="5"/>
      <c r="BS879" s="5"/>
      <c r="BT879" s="5"/>
      <c r="BU879" s="5"/>
      <c r="BV879" s="5"/>
      <c r="BW879" s="5"/>
    </row>
    <row r="880" spans="1:75" x14ac:dyDescent="0.4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  <c r="BR880" s="5"/>
      <c r="BS880" s="5"/>
      <c r="BT880" s="5"/>
      <c r="BU880" s="5"/>
      <c r="BV880" s="5"/>
      <c r="BW880" s="5"/>
    </row>
    <row r="881" spans="1:75" x14ac:dyDescent="0.4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  <c r="BR881" s="5"/>
      <c r="BS881" s="5"/>
      <c r="BT881" s="5"/>
      <c r="BU881" s="5"/>
      <c r="BV881" s="5"/>
      <c r="BW881" s="5"/>
    </row>
    <row r="882" spans="1:75" x14ac:dyDescent="0.4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  <c r="BR882" s="5"/>
      <c r="BS882" s="5"/>
      <c r="BT882" s="5"/>
      <c r="BU882" s="5"/>
      <c r="BV882" s="5"/>
      <c r="BW882" s="5"/>
    </row>
    <row r="883" spans="1:75" x14ac:dyDescent="0.4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  <c r="BR883" s="5"/>
      <c r="BS883" s="5"/>
      <c r="BT883" s="5"/>
      <c r="BU883" s="5"/>
      <c r="BV883" s="5"/>
      <c r="BW883" s="5"/>
    </row>
    <row r="884" spans="1:75" x14ac:dyDescent="0.4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  <c r="BR884" s="5"/>
      <c r="BS884" s="5"/>
      <c r="BT884" s="5"/>
      <c r="BU884" s="5"/>
      <c r="BV884" s="5"/>
      <c r="BW884" s="5"/>
    </row>
    <row r="885" spans="1:75" x14ac:dyDescent="0.4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  <c r="BR885" s="5"/>
      <c r="BS885" s="5"/>
      <c r="BT885" s="5"/>
      <c r="BU885" s="5"/>
      <c r="BV885" s="5"/>
      <c r="BW885" s="5"/>
    </row>
    <row r="886" spans="1:75" x14ac:dyDescent="0.4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  <c r="BR886" s="5"/>
      <c r="BS886" s="5"/>
      <c r="BT886" s="5"/>
      <c r="BU886" s="5"/>
      <c r="BV886" s="5"/>
      <c r="BW886" s="5"/>
    </row>
    <row r="887" spans="1:75" x14ac:dyDescent="0.4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  <c r="BR887" s="5"/>
      <c r="BS887" s="5"/>
      <c r="BT887" s="5"/>
      <c r="BU887" s="5"/>
      <c r="BV887" s="5"/>
      <c r="BW887" s="5"/>
    </row>
    <row r="888" spans="1:75" x14ac:dyDescent="0.4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  <c r="BR888" s="5"/>
      <c r="BS888" s="5"/>
      <c r="BT888" s="5"/>
      <c r="BU888" s="5"/>
      <c r="BV888" s="5"/>
      <c r="BW888" s="5"/>
    </row>
    <row r="889" spans="1:75" x14ac:dyDescent="0.4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  <c r="BR889" s="5"/>
      <c r="BS889" s="5"/>
      <c r="BT889" s="5"/>
      <c r="BU889" s="5"/>
      <c r="BV889" s="5"/>
      <c r="BW889" s="5"/>
    </row>
    <row r="890" spans="1:75" x14ac:dyDescent="0.4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  <c r="BR890" s="5"/>
      <c r="BS890" s="5"/>
      <c r="BT890" s="5"/>
      <c r="BU890" s="5"/>
      <c r="BV890" s="5"/>
      <c r="BW890" s="5"/>
    </row>
    <row r="891" spans="1:75" x14ac:dyDescent="0.4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  <c r="BR891" s="5"/>
      <c r="BS891" s="5"/>
      <c r="BT891" s="5"/>
      <c r="BU891" s="5"/>
      <c r="BV891" s="5"/>
      <c r="BW891" s="5"/>
    </row>
    <row r="892" spans="1:75" x14ac:dyDescent="0.4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  <c r="BR892" s="5"/>
      <c r="BS892" s="5"/>
      <c r="BT892" s="5"/>
      <c r="BU892" s="5"/>
      <c r="BV892" s="5"/>
      <c r="BW892" s="5"/>
    </row>
    <row r="893" spans="1:75" x14ac:dyDescent="0.4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  <c r="BR893" s="5"/>
      <c r="BS893" s="5"/>
      <c r="BT893" s="5"/>
      <c r="BU893" s="5"/>
      <c r="BV893" s="5"/>
      <c r="BW893" s="5"/>
    </row>
    <row r="894" spans="1:75" x14ac:dyDescent="0.4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  <c r="BR894" s="5"/>
      <c r="BS894" s="5"/>
      <c r="BT894" s="5"/>
      <c r="BU894" s="5"/>
      <c r="BV894" s="5"/>
      <c r="BW894" s="5"/>
    </row>
    <row r="895" spans="1:75" x14ac:dyDescent="0.4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  <c r="BR895" s="5"/>
      <c r="BS895" s="5"/>
      <c r="BT895" s="5"/>
      <c r="BU895" s="5"/>
      <c r="BV895" s="5"/>
      <c r="BW895" s="5"/>
    </row>
    <row r="896" spans="1:75" x14ac:dyDescent="0.4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  <c r="BR896" s="5"/>
      <c r="BS896" s="5"/>
      <c r="BT896" s="5"/>
      <c r="BU896" s="5"/>
      <c r="BV896" s="5"/>
      <c r="BW896" s="5"/>
    </row>
    <row r="897" spans="1:75" x14ac:dyDescent="0.4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  <c r="BR897" s="5"/>
      <c r="BS897" s="5"/>
      <c r="BT897" s="5"/>
      <c r="BU897" s="5"/>
      <c r="BV897" s="5"/>
      <c r="BW897" s="5"/>
    </row>
    <row r="898" spans="1:75" x14ac:dyDescent="0.4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  <c r="BR898" s="5"/>
      <c r="BS898" s="5"/>
      <c r="BT898" s="5"/>
      <c r="BU898" s="5"/>
      <c r="BV898" s="5"/>
      <c r="BW898" s="5"/>
    </row>
    <row r="899" spans="1:75" x14ac:dyDescent="0.4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  <c r="BR899" s="5"/>
      <c r="BS899" s="5"/>
      <c r="BT899" s="5"/>
      <c r="BU899" s="5"/>
      <c r="BV899" s="5"/>
      <c r="BW899" s="5"/>
    </row>
    <row r="900" spans="1:75" x14ac:dyDescent="0.4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  <c r="BR900" s="5"/>
      <c r="BS900" s="5"/>
      <c r="BT900" s="5"/>
      <c r="BU900" s="5"/>
      <c r="BV900" s="5"/>
      <c r="BW900" s="5"/>
    </row>
    <row r="901" spans="1:75" x14ac:dyDescent="0.4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  <c r="BR901" s="5"/>
      <c r="BS901" s="5"/>
      <c r="BT901" s="5"/>
      <c r="BU901" s="5"/>
      <c r="BV901" s="5"/>
      <c r="BW901" s="5"/>
    </row>
    <row r="902" spans="1:75" x14ac:dyDescent="0.4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  <c r="BR902" s="5"/>
      <c r="BS902" s="5"/>
      <c r="BT902" s="5"/>
      <c r="BU902" s="5"/>
      <c r="BV902" s="5"/>
      <c r="BW902" s="5"/>
    </row>
    <row r="903" spans="1:75" x14ac:dyDescent="0.4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  <c r="BR903" s="5"/>
      <c r="BS903" s="5"/>
      <c r="BT903" s="5"/>
      <c r="BU903" s="5"/>
      <c r="BV903" s="5"/>
      <c r="BW903" s="5"/>
    </row>
    <row r="904" spans="1:75" x14ac:dyDescent="0.4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  <c r="BR904" s="5"/>
      <c r="BS904" s="5"/>
      <c r="BT904" s="5"/>
      <c r="BU904" s="5"/>
      <c r="BV904" s="5"/>
      <c r="BW904" s="5"/>
    </row>
    <row r="905" spans="1:75" x14ac:dyDescent="0.4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  <c r="BR905" s="5"/>
      <c r="BS905" s="5"/>
      <c r="BT905" s="5"/>
      <c r="BU905" s="5"/>
      <c r="BV905" s="5"/>
      <c r="BW905" s="5"/>
    </row>
    <row r="906" spans="1:75" x14ac:dyDescent="0.4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  <c r="BR906" s="5"/>
      <c r="BS906" s="5"/>
      <c r="BT906" s="5"/>
      <c r="BU906" s="5"/>
      <c r="BV906" s="5"/>
      <c r="BW906" s="5"/>
    </row>
    <row r="907" spans="1:75" x14ac:dyDescent="0.4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  <c r="BR907" s="5"/>
      <c r="BS907" s="5"/>
      <c r="BT907" s="5"/>
      <c r="BU907" s="5"/>
      <c r="BV907" s="5"/>
      <c r="BW907" s="5"/>
    </row>
    <row r="908" spans="1:75" x14ac:dyDescent="0.4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  <c r="BR908" s="5"/>
      <c r="BS908" s="5"/>
      <c r="BT908" s="5"/>
      <c r="BU908" s="5"/>
      <c r="BV908" s="5"/>
      <c r="BW908" s="5"/>
    </row>
    <row r="909" spans="1:75" x14ac:dyDescent="0.4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  <c r="BR909" s="5"/>
      <c r="BS909" s="5"/>
      <c r="BT909" s="5"/>
      <c r="BU909" s="5"/>
      <c r="BV909" s="5"/>
      <c r="BW909" s="5"/>
    </row>
    <row r="910" spans="1:75" x14ac:dyDescent="0.4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  <c r="BR910" s="5"/>
      <c r="BS910" s="5"/>
      <c r="BT910" s="5"/>
      <c r="BU910" s="5"/>
      <c r="BV910" s="5"/>
      <c r="BW910" s="5"/>
    </row>
    <row r="911" spans="1:75" x14ac:dyDescent="0.4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  <c r="BR911" s="5"/>
      <c r="BS911" s="5"/>
      <c r="BT911" s="5"/>
      <c r="BU911" s="5"/>
      <c r="BV911" s="5"/>
      <c r="BW911" s="5"/>
    </row>
    <row r="912" spans="1:75" x14ac:dyDescent="0.4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  <c r="BR912" s="5"/>
      <c r="BS912" s="5"/>
      <c r="BT912" s="5"/>
      <c r="BU912" s="5"/>
      <c r="BV912" s="5"/>
      <c r="BW912" s="5"/>
    </row>
    <row r="913" spans="1:75" x14ac:dyDescent="0.4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  <c r="BR913" s="5"/>
      <c r="BS913" s="5"/>
      <c r="BT913" s="5"/>
      <c r="BU913" s="5"/>
      <c r="BV913" s="5"/>
      <c r="BW913" s="5"/>
    </row>
    <row r="914" spans="1:75" x14ac:dyDescent="0.4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  <c r="BR914" s="5"/>
      <c r="BS914" s="5"/>
      <c r="BT914" s="5"/>
      <c r="BU914" s="5"/>
      <c r="BV914" s="5"/>
      <c r="BW914" s="5"/>
    </row>
    <row r="915" spans="1:75" x14ac:dyDescent="0.4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  <c r="BR915" s="5"/>
      <c r="BS915" s="5"/>
      <c r="BT915" s="5"/>
      <c r="BU915" s="5"/>
      <c r="BV915" s="5"/>
      <c r="BW915" s="5"/>
    </row>
    <row r="916" spans="1:75" x14ac:dyDescent="0.4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  <c r="BR916" s="5"/>
      <c r="BS916" s="5"/>
      <c r="BT916" s="5"/>
      <c r="BU916" s="5"/>
      <c r="BV916" s="5"/>
      <c r="BW916" s="5"/>
    </row>
    <row r="917" spans="1:75" x14ac:dyDescent="0.4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  <c r="BR917" s="5"/>
      <c r="BS917" s="5"/>
      <c r="BT917" s="5"/>
      <c r="BU917" s="5"/>
      <c r="BV917" s="5"/>
      <c r="BW917" s="5"/>
    </row>
    <row r="918" spans="1:75" x14ac:dyDescent="0.4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  <c r="BR918" s="5"/>
      <c r="BS918" s="5"/>
      <c r="BT918" s="5"/>
      <c r="BU918" s="5"/>
      <c r="BV918" s="5"/>
      <c r="BW918" s="5"/>
    </row>
    <row r="919" spans="1:75" x14ac:dyDescent="0.4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  <c r="BR919" s="5"/>
      <c r="BS919" s="5"/>
      <c r="BT919" s="5"/>
      <c r="BU919" s="5"/>
      <c r="BV919" s="5"/>
      <c r="BW919" s="5"/>
    </row>
    <row r="920" spans="1:75" x14ac:dyDescent="0.4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  <c r="BR920" s="5"/>
      <c r="BS920" s="5"/>
      <c r="BT920" s="5"/>
      <c r="BU920" s="5"/>
      <c r="BV920" s="5"/>
      <c r="BW920" s="5"/>
    </row>
    <row r="921" spans="1:75" x14ac:dyDescent="0.4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  <c r="BR921" s="5"/>
      <c r="BS921" s="5"/>
      <c r="BT921" s="5"/>
      <c r="BU921" s="5"/>
      <c r="BV921" s="5"/>
      <c r="BW921" s="5"/>
    </row>
    <row r="922" spans="1:75" x14ac:dyDescent="0.4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  <c r="BR922" s="5"/>
      <c r="BS922" s="5"/>
      <c r="BT922" s="5"/>
      <c r="BU922" s="5"/>
      <c r="BV922" s="5"/>
      <c r="BW922" s="5"/>
    </row>
    <row r="923" spans="1:75" x14ac:dyDescent="0.4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  <c r="BR923" s="5"/>
      <c r="BS923" s="5"/>
      <c r="BT923" s="5"/>
      <c r="BU923" s="5"/>
      <c r="BV923" s="5"/>
      <c r="BW923" s="5"/>
    </row>
    <row r="924" spans="1:75" x14ac:dyDescent="0.4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  <c r="BR924" s="5"/>
      <c r="BS924" s="5"/>
      <c r="BT924" s="5"/>
      <c r="BU924" s="5"/>
      <c r="BV924" s="5"/>
      <c r="BW924" s="5"/>
    </row>
    <row r="925" spans="1:75" x14ac:dyDescent="0.4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  <c r="BR925" s="5"/>
      <c r="BS925" s="5"/>
      <c r="BT925" s="5"/>
      <c r="BU925" s="5"/>
      <c r="BV925" s="5"/>
      <c r="BW925" s="5"/>
    </row>
    <row r="926" spans="1:75" x14ac:dyDescent="0.4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  <c r="BR926" s="5"/>
      <c r="BS926" s="5"/>
      <c r="BT926" s="5"/>
      <c r="BU926" s="5"/>
      <c r="BV926" s="5"/>
      <c r="BW926" s="5"/>
    </row>
    <row r="927" spans="1:75" x14ac:dyDescent="0.4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  <c r="BV927" s="5"/>
      <c r="BW927" s="5"/>
    </row>
    <row r="928" spans="1:75" x14ac:dyDescent="0.4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  <c r="BR928" s="5"/>
      <c r="BS928" s="5"/>
      <c r="BT928" s="5"/>
      <c r="BU928" s="5"/>
      <c r="BV928" s="5"/>
      <c r="BW928" s="5"/>
    </row>
    <row r="929" spans="1:75" x14ac:dyDescent="0.4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  <c r="BR929" s="5"/>
      <c r="BS929" s="5"/>
      <c r="BT929" s="5"/>
      <c r="BU929" s="5"/>
      <c r="BV929" s="5"/>
      <c r="BW929" s="5"/>
    </row>
    <row r="930" spans="1:75" x14ac:dyDescent="0.4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  <c r="BR930" s="5"/>
      <c r="BS930" s="5"/>
      <c r="BT930" s="5"/>
      <c r="BU930" s="5"/>
      <c r="BV930" s="5"/>
      <c r="BW930" s="5"/>
    </row>
    <row r="931" spans="1:75" x14ac:dyDescent="0.4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  <c r="BR931" s="5"/>
      <c r="BS931" s="5"/>
      <c r="BT931" s="5"/>
      <c r="BU931" s="5"/>
      <c r="BV931" s="5"/>
      <c r="BW931" s="5"/>
    </row>
    <row r="932" spans="1:75" x14ac:dyDescent="0.4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  <c r="BR932" s="5"/>
      <c r="BS932" s="5"/>
      <c r="BT932" s="5"/>
      <c r="BU932" s="5"/>
      <c r="BV932" s="5"/>
      <c r="BW932" s="5"/>
    </row>
    <row r="933" spans="1:75" x14ac:dyDescent="0.4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  <c r="BR933" s="5"/>
      <c r="BS933" s="5"/>
      <c r="BT933" s="5"/>
      <c r="BU933" s="5"/>
      <c r="BV933" s="5"/>
      <c r="BW933" s="5"/>
    </row>
    <row r="934" spans="1:75" x14ac:dyDescent="0.4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  <c r="BR934" s="5"/>
      <c r="BS934" s="5"/>
      <c r="BT934" s="5"/>
      <c r="BU934" s="5"/>
      <c r="BV934" s="5"/>
      <c r="BW934" s="5"/>
    </row>
    <row r="935" spans="1:75" x14ac:dyDescent="0.4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  <c r="BR935" s="5"/>
      <c r="BS935" s="5"/>
      <c r="BT935" s="5"/>
      <c r="BU935" s="5"/>
      <c r="BV935" s="5"/>
      <c r="BW935" s="5"/>
    </row>
    <row r="936" spans="1:75" x14ac:dyDescent="0.4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  <c r="BR936" s="5"/>
      <c r="BS936" s="5"/>
      <c r="BT936" s="5"/>
      <c r="BU936" s="5"/>
      <c r="BV936" s="5"/>
      <c r="BW936" s="5"/>
    </row>
    <row r="937" spans="1:75" x14ac:dyDescent="0.4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  <c r="BR937" s="5"/>
      <c r="BS937" s="5"/>
      <c r="BT937" s="5"/>
      <c r="BU937" s="5"/>
      <c r="BV937" s="5"/>
      <c r="BW937" s="5"/>
    </row>
    <row r="938" spans="1:75" x14ac:dyDescent="0.4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  <c r="BR938" s="5"/>
      <c r="BS938" s="5"/>
      <c r="BT938" s="5"/>
      <c r="BU938" s="5"/>
      <c r="BV938" s="5"/>
      <c r="BW938" s="5"/>
    </row>
    <row r="939" spans="1:75" x14ac:dyDescent="0.4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  <c r="BR939" s="5"/>
      <c r="BS939" s="5"/>
      <c r="BT939" s="5"/>
      <c r="BU939" s="5"/>
      <c r="BV939" s="5"/>
      <c r="BW939" s="5"/>
    </row>
    <row r="940" spans="1:75" x14ac:dyDescent="0.4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  <c r="BR940" s="5"/>
      <c r="BS940" s="5"/>
      <c r="BT940" s="5"/>
      <c r="BU940" s="5"/>
      <c r="BV940" s="5"/>
      <c r="BW940" s="5"/>
    </row>
    <row r="941" spans="1:75" x14ac:dyDescent="0.4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  <c r="BR941" s="5"/>
      <c r="BS941" s="5"/>
      <c r="BT941" s="5"/>
      <c r="BU941" s="5"/>
      <c r="BV941" s="5"/>
      <c r="BW941" s="5"/>
    </row>
    <row r="942" spans="1:75" x14ac:dyDescent="0.4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  <c r="BR942" s="5"/>
      <c r="BS942" s="5"/>
      <c r="BT942" s="5"/>
      <c r="BU942" s="5"/>
      <c r="BV942" s="5"/>
      <c r="BW942" s="5"/>
    </row>
    <row r="943" spans="1:75" x14ac:dyDescent="0.4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  <c r="BR943" s="5"/>
      <c r="BS943" s="5"/>
      <c r="BT943" s="5"/>
      <c r="BU943" s="5"/>
      <c r="BV943" s="5"/>
      <c r="BW943" s="5"/>
    </row>
    <row r="944" spans="1:75" x14ac:dyDescent="0.4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  <c r="BR944" s="5"/>
      <c r="BS944" s="5"/>
      <c r="BT944" s="5"/>
      <c r="BU944" s="5"/>
      <c r="BV944" s="5"/>
      <c r="BW944" s="5"/>
    </row>
    <row r="945" spans="1:75" x14ac:dyDescent="0.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  <c r="BR945" s="5"/>
      <c r="BS945" s="5"/>
      <c r="BT945" s="5"/>
      <c r="BU945" s="5"/>
      <c r="BV945" s="5"/>
      <c r="BW945" s="5"/>
    </row>
    <row r="946" spans="1:75" x14ac:dyDescent="0.4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  <c r="BR946" s="5"/>
      <c r="BS946" s="5"/>
      <c r="BT946" s="5"/>
      <c r="BU946" s="5"/>
      <c r="BV946" s="5"/>
      <c r="BW946" s="5"/>
    </row>
    <row r="947" spans="1:75" x14ac:dyDescent="0.4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  <c r="BR947" s="5"/>
      <c r="BS947" s="5"/>
      <c r="BT947" s="5"/>
      <c r="BU947" s="5"/>
      <c r="BV947" s="5"/>
      <c r="BW947" s="5"/>
    </row>
    <row r="948" spans="1:75" x14ac:dyDescent="0.4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  <c r="BR948" s="5"/>
      <c r="BS948" s="5"/>
      <c r="BT948" s="5"/>
      <c r="BU948" s="5"/>
      <c r="BV948" s="5"/>
      <c r="BW948" s="5"/>
    </row>
    <row r="949" spans="1:75" x14ac:dyDescent="0.4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  <c r="BR949" s="5"/>
      <c r="BS949" s="5"/>
      <c r="BT949" s="5"/>
      <c r="BU949" s="5"/>
      <c r="BV949" s="5"/>
      <c r="BW949" s="5"/>
    </row>
    <row r="950" spans="1:75" x14ac:dyDescent="0.4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  <c r="BR950" s="5"/>
      <c r="BS950" s="5"/>
      <c r="BT950" s="5"/>
      <c r="BU950" s="5"/>
      <c r="BV950" s="5"/>
      <c r="BW950" s="5"/>
    </row>
    <row r="951" spans="1:75" x14ac:dyDescent="0.4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  <c r="BR951" s="5"/>
      <c r="BS951" s="5"/>
      <c r="BT951" s="5"/>
      <c r="BU951" s="5"/>
      <c r="BV951" s="5"/>
      <c r="BW951" s="5"/>
    </row>
    <row r="952" spans="1:75" x14ac:dyDescent="0.4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  <c r="BR952" s="5"/>
      <c r="BS952" s="5"/>
      <c r="BT952" s="5"/>
      <c r="BU952" s="5"/>
      <c r="BV952" s="5"/>
      <c r="BW952" s="5"/>
    </row>
    <row r="953" spans="1:75" x14ac:dyDescent="0.4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  <c r="BR953" s="5"/>
      <c r="BS953" s="5"/>
      <c r="BT953" s="5"/>
      <c r="BU953" s="5"/>
      <c r="BV953" s="5"/>
      <c r="BW953" s="5"/>
    </row>
    <row r="954" spans="1:75" x14ac:dyDescent="0.4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  <c r="BR954" s="5"/>
      <c r="BS954" s="5"/>
      <c r="BT954" s="5"/>
      <c r="BU954" s="5"/>
      <c r="BV954" s="5"/>
      <c r="BW954" s="5"/>
    </row>
    <row r="955" spans="1:75" x14ac:dyDescent="0.4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  <c r="BR955" s="5"/>
      <c r="BS955" s="5"/>
      <c r="BT955" s="5"/>
      <c r="BU955" s="5"/>
      <c r="BV955" s="5"/>
      <c r="BW955" s="5"/>
    </row>
    <row r="956" spans="1:75" x14ac:dyDescent="0.4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  <c r="BR956" s="5"/>
      <c r="BS956" s="5"/>
      <c r="BT956" s="5"/>
      <c r="BU956" s="5"/>
      <c r="BV956" s="5"/>
      <c r="BW956" s="5"/>
    </row>
    <row r="957" spans="1:75" x14ac:dyDescent="0.4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  <c r="BR957" s="5"/>
      <c r="BS957" s="5"/>
      <c r="BT957" s="5"/>
      <c r="BU957" s="5"/>
      <c r="BV957" s="5"/>
      <c r="BW957" s="5"/>
    </row>
    <row r="958" spans="1:75" x14ac:dyDescent="0.4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  <c r="BR958" s="5"/>
      <c r="BS958" s="5"/>
      <c r="BT958" s="5"/>
      <c r="BU958" s="5"/>
      <c r="BV958" s="5"/>
      <c r="BW958" s="5"/>
    </row>
    <row r="959" spans="1:75" x14ac:dyDescent="0.4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  <c r="BR959" s="5"/>
      <c r="BS959" s="5"/>
      <c r="BT959" s="5"/>
      <c r="BU959" s="5"/>
      <c r="BV959" s="5"/>
      <c r="BW959" s="5"/>
    </row>
    <row r="960" spans="1:75" x14ac:dyDescent="0.4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  <c r="BR960" s="5"/>
      <c r="BS960" s="5"/>
      <c r="BT960" s="5"/>
      <c r="BU960" s="5"/>
      <c r="BV960" s="5"/>
      <c r="BW960" s="5"/>
    </row>
    <row r="961" spans="1:75" x14ac:dyDescent="0.4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  <c r="BR961" s="5"/>
      <c r="BS961" s="5"/>
      <c r="BT961" s="5"/>
      <c r="BU961" s="5"/>
      <c r="BV961" s="5"/>
      <c r="BW961" s="5"/>
    </row>
    <row r="962" spans="1:75" x14ac:dyDescent="0.4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  <c r="BR962" s="5"/>
      <c r="BS962" s="5"/>
      <c r="BT962" s="5"/>
      <c r="BU962" s="5"/>
      <c r="BV962" s="5"/>
      <c r="BW962" s="5"/>
    </row>
    <row r="963" spans="1:75" x14ac:dyDescent="0.4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  <c r="BR963" s="5"/>
      <c r="BS963" s="5"/>
      <c r="BT963" s="5"/>
      <c r="BU963" s="5"/>
      <c r="BV963" s="5"/>
      <c r="BW963" s="5"/>
    </row>
    <row r="964" spans="1:75" x14ac:dyDescent="0.4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  <c r="BR964" s="5"/>
      <c r="BS964" s="5"/>
      <c r="BT964" s="5"/>
      <c r="BU964" s="5"/>
      <c r="BV964" s="5"/>
      <c r="BW964" s="5"/>
    </row>
    <row r="965" spans="1:75" x14ac:dyDescent="0.4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  <c r="BR965" s="5"/>
      <c r="BS965" s="5"/>
      <c r="BT965" s="5"/>
      <c r="BU965" s="5"/>
      <c r="BV965" s="5"/>
      <c r="BW965" s="5"/>
    </row>
    <row r="966" spans="1:75" x14ac:dyDescent="0.4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  <c r="BR966" s="5"/>
      <c r="BS966" s="5"/>
      <c r="BT966" s="5"/>
      <c r="BU966" s="5"/>
      <c r="BV966" s="5"/>
      <c r="BW966" s="5"/>
    </row>
    <row r="967" spans="1:75" x14ac:dyDescent="0.4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  <c r="BR967" s="5"/>
      <c r="BS967" s="5"/>
      <c r="BT967" s="5"/>
      <c r="BU967" s="5"/>
      <c r="BV967" s="5"/>
      <c r="BW967" s="5"/>
    </row>
    <row r="968" spans="1:75" x14ac:dyDescent="0.4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  <c r="BR968" s="5"/>
      <c r="BS968" s="5"/>
      <c r="BT968" s="5"/>
      <c r="BU968" s="5"/>
      <c r="BV968" s="5"/>
      <c r="BW968" s="5"/>
    </row>
    <row r="969" spans="1:75" x14ac:dyDescent="0.4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  <c r="BR969" s="5"/>
      <c r="BS969" s="5"/>
      <c r="BT969" s="5"/>
      <c r="BU969" s="5"/>
      <c r="BV969" s="5"/>
      <c r="BW969" s="5"/>
    </row>
    <row r="970" spans="1:75" x14ac:dyDescent="0.4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  <c r="BR970" s="5"/>
      <c r="BS970" s="5"/>
      <c r="BT970" s="5"/>
      <c r="BU970" s="5"/>
      <c r="BV970" s="5"/>
      <c r="BW970" s="5"/>
    </row>
    <row r="971" spans="1:75" x14ac:dyDescent="0.4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  <c r="BR971" s="5"/>
      <c r="BS971" s="5"/>
      <c r="BT971" s="5"/>
      <c r="BU971" s="5"/>
      <c r="BV971" s="5"/>
      <c r="BW971" s="5"/>
    </row>
    <row r="972" spans="1:75" x14ac:dyDescent="0.4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  <c r="BR972" s="5"/>
      <c r="BS972" s="5"/>
      <c r="BT972" s="5"/>
      <c r="BU972" s="5"/>
      <c r="BV972" s="5"/>
      <c r="BW972" s="5"/>
    </row>
    <row r="973" spans="1:75" x14ac:dyDescent="0.4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  <c r="BR973" s="5"/>
      <c r="BS973" s="5"/>
      <c r="BT973" s="5"/>
      <c r="BU973" s="5"/>
      <c r="BV973" s="5"/>
      <c r="BW973" s="5"/>
    </row>
    <row r="974" spans="1:75" x14ac:dyDescent="0.4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  <c r="BR974" s="5"/>
      <c r="BS974" s="5"/>
      <c r="BT974" s="5"/>
      <c r="BU974" s="5"/>
      <c r="BV974" s="5"/>
      <c r="BW974" s="5"/>
    </row>
    <row r="975" spans="1:75" x14ac:dyDescent="0.4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  <c r="BR975" s="5"/>
      <c r="BS975" s="5"/>
      <c r="BT975" s="5"/>
      <c r="BU975" s="5"/>
      <c r="BV975" s="5"/>
      <c r="BW975" s="5"/>
    </row>
    <row r="976" spans="1:75" x14ac:dyDescent="0.4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  <c r="BR976" s="5"/>
      <c r="BS976" s="5"/>
      <c r="BT976" s="5"/>
      <c r="BU976" s="5"/>
      <c r="BV976" s="5"/>
      <c r="BW976" s="5"/>
    </row>
    <row r="977" spans="1:75" x14ac:dyDescent="0.4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  <c r="BR977" s="5"/>
      <c r="BS977" s="5"/>
      <c r="BT977" s="5"/>
      <c r="BU977" s="5"/>
      <c r="BV977" s="5"/>
      <c r="BW977" s="5"/>
    </row>
    <row r="978" spans="1:75" x14ac:dyDescent="0.4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  <c r="BR978" s="5"/>
      <c r="BS978" s="5"/>
      <c r="BT978" s="5"/>
      <c r="BU978" s="5"/>
      <c r="BV978" s="5"/>
      <c r="BW978" s="5"/>
    </row>
    <row r="979" spans="1:75" x14ac:dyDescent="0.4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  <c r="BR979" s="5"/>
      <c r="BS979" s="5"/>
      <c r="BT979" s="5"/>
      <c r="BU979" s="5"/>
      <c r="BV979" s="5"/>
      <c r="BW979" s="5"/>
    </row>
    <row r="980" spans="1:75" x14ac:dyDescent="0.4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  <c r="BR980" s="5"/>
      <c r="BS980" s="5"/>
      <c r="BT980" s="5"/>
      <c r="BU980" s="5"/>
      <c r="BV980" s="5"/>
      <c r="BW980" s="5"/>
    </row>
    <row r="981" spans="1:75" x14ac:dyDescent="0.4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  <c r="BR981" s="5"/>
      <c r="BS981" s="5"/>
      <c r="BT981" s="5"/>
      <c r="BU981" s="5"/>
      <c r="BV981" s="5"/>
      <c r="BW981" s="5"/>
    </row>
    <row r="982" spans="1:75" x14ac:dyDescent="0.4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  <c r="BR982" s="5"/>
      <c r="BS982" s="5"/>
      <c r="BT982" s="5"/>
      <c r="BU982" s="5"/>
      <c r="BV982" s="5"/>
      <c r="BW982" s="5"/>
    </row>
    <row r="983" spans="1:75" x14ac:dyDescent="0.4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  <c r="BR983" s="5"/>
      <c r="BS983" s="5"/>
      <c r="BT983" s="5"/>
      <c r="BU983" s="5"/>
      <c r="BV983" s="5"/>
      <c r="BW983" s="5"/>
    </row>
    <row r="984" spans="1:75" x14ac:dyDescent="0.4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  <c r="BR984" s="5"/>
      <c r="BS984" s="5"/>
      <c r="BT984" s="5"/>
      <c r="BU984" s="5"/>
      <c r="BV984" s="5"/>
      <c r="BW984" s="5"/>
    </row>
    <row r="985" spans="1:75" x14ac:dyDescent="0.4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  <c r="BR985" s="5"/>
      <c r="BS985" s="5"/>
      <c r="BT985" s="5"/>
      <c r="BU985" s="5"/>
      <c r="BV985" s="5"/>
      <c r="BW985" s="5"/>
    </row>
    <row r="986" spans="1:75" x14ac:dyDescent="0.4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  <c r="BR986" s="5"/>
      <c r="BS986" s="5"/>
      <c r="BT986" s="5"/>
      <c r="BU986" s="5"/>
      <c r="BV986" s="5"/>
      <c r="BW986" s="5"/>
    </row>
    <row r="987" spans="1:75" x14ac:dyDescent="0.4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  <c r="BR987" s="5"/>
      <c r="BS987" s="5"/>
      <c r="BT987" s="5"/>
      <c r="BU987" s="5"/>
      <c r="BV987" s="5"/>
      <c r="BW987" s="5"/>
    </row>
    <row r="988" spans="1:75" x14ac:dyDescent="0.4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  <c r="BR988" s="5"/>
      <c r="BS988" s="5"/>
      <c r="BT988" s="5"/>
      <c r="BU988" s="5"/>
      <c r="BV988" s="5"/>
      <c r="BW988" s="5"/>
    </row>
    <row r="989" spans="1:75" x14ac:dyDescent="0.4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  <c r="BR989" s="5"/>
      <c r="BS989" s="5"/>
      <c r="BT989" s="5"/>
      <c r="BU989" s="5"/>
      <c r="BV989" s="5"/>
      <c r="BW989" s="5"/>
    </row>
    <row r="990" spans="1:75" x14ac:dyDescent="0.4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  <c r="BR990" s="5"/>
      <c r="BS990" s="5"/>
      <c r="BT990" s="5"/>
      <c r="BU990" s="5"/>
      <c r="BV990" s="5"/>
      <c r="BW990" s="5"/>
    </row>
    <row r="991" spans="1:75" x14ac:dyDescent="0.4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  <c r="BR991" s="5"/>
      <c r="BS991" s="5"/>
      <c r="BT991" s="5"/>
      <c r="BU991" s="5"/>
      <c r="BV991" s="5"/>
      <c r="BW991" s="5"/>
    </row>
    <row r="992" spans="1:75" x14ac:dyDescent="0.4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  <c r="BR992" s="5"/>
      <c r="BS992" s="5"/>
      <c r="BT992" s="5"/>
      <c r="BU992" s="5"/>
      <c r="BV992" s="5"/>
      <c r="BW992" s="5"/>
    </row>
    <row r="993" spans="1:75" x14ac:dyDescent="0.4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  <c r="BR993" s="5"/>
      <c r="BS993" s="5"/>
      <c r="BT993" s="5"/>
      <c r="BU993" s="5"/>
      <c r="BV993" s="5"/>
      <c r="BW993" s="5"/>
    </row>
    <row r="994" spans="1:75" x14ac:dyDescent="0.4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  <c r="BR994" s="5"/>
      <c r="BS994" s="5"/>
      <c r="BT994" s="5"/>
      <c r="BU994" s="5"/>
      <c r="BV994" s="5"/>
      <c r="BW994" s="5"/>
    </row>
    <row r="995" spans="1:75" x14ac:dyDescent="0.4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  <c r="BR995" s="5"/>
      <c r="BS995" s="5"/>
      <c r="BT995" s="5"/>
      <c r="BU995" s="5"/>
      <c r="BV995" s="5"/>
      <c r="BW995" s="5"/>
    </row>
    <row r="996" spans="1:75" x14ac:dyDescent="0.4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  <c r="BR996" s="5"/>
      <c r="BS996" s="5"/>
      <c r="BT996" s="5"/>
      <c r="BU996" s="5"/>
      <c r="BV996" s="5"/>
      <c r="BW996" s="5"/>
    </row>
    <row r="997" spans="1:75" x14ac:dyDescent="0.4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  <c r="BR997" s="5"/>
      <c r="BS997" s="5"/>
      <c r="BT997" s="5"/>
      <c r="BU997" s="5"/>
      <c r="BV997" s="5"/>
      <c r="BW997" s="5"/>
    </row>
    <row r="998" spans="1:75" x14ac:dyDescent="0.4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  <c r="BR998" s="5"/>
      <c r="BS998" s="5"/>
      <c r="BT998" s="5"/>
      <c r="BU998" s="5"/>
      <c r="BV998" s="5"/>
      <c r="BW998" s="5"/>
    </row>
    <row r="999" spans="1:75" x14ac:dyDescent="0.4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  <c r="BR999" s="5"/>
      <c r="BS999" s="5"/>
      <c r="BT999" s="5"/>
      <c r="BU999" s="5"/>
      <c r="BV999" s="5"/>
      <c r="BW999" s="5"/>
    </row>
    <row r="1000" spans="1:75" x14ac:dyDescent="0.4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  <c r="BR1000" s="5"/>
      <c r="BS1000" s="5"/>
      <c r="BT1000" s="5"/>
      <c r="BU1000" s="5"/>
      <c r="BV1000" s="5"/>
      <c r="BW1000" s="5"/>
    </row>
    <row r="1001" spans="1:75" x14ac:dyDescent="0.4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  <c r="BN1001" s="5"/>
      <c r="BO1001" s="5"/>
      <c r="BP1001" s="5"/>
      <c r="BQ1001" s="5"/>
      <c r="BR1001" s="5"/>
      <c r="BS1001" s="5"/>
      <c r="BT1001" s="5"/>
      <c r="BU1001" s="5"/>
      <c r="BV1001" s="5"/>
      <c r="BW1001" s="5"/>
    </row>
    <row r="1002" spans="1:75" x14ac:dyDescent="0.4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5"/>
      <c r="BK1002" s="5"/>
      <c r="BL1002" s="5"/>
      <c r="BM1002" s="5"/>
      <c r="BN1002" s="5"/>
      <c r="BO1002" s="5"/>
      <c r="BP1002" s="5"/>
      <c r="BQ1002" s="5"/>
      <c r="BR1002" s="5"/>
      <c r="BS1002" s="5"/>
      <c r="BT1002" s="5"/>
      <c r="BU1002" s="5"/>
      <c r="BV1002" s="5"/>
      <c r="BW1002" s="5"/>
    </row>
    <row r="1003" spans="1:75" x14ac:dyDescent="0.4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5"/>
      <c r="BK1003" s="5"/>
      <c r="BL1003" s="5"/>
      <c r="BM1003" s="5"/>
      <c r="BN1003" s="5"/>
      <c r="BO1003" s="5"/>
      <c r="BP1003" s="5"/>
      <c r="BQ1003" s="5"/>
      <c r="BR1003" s="5"/>
      <c r="BS1003" s="5"/>
      <c r="BT1003" s="5"/>
      <c r="BU1003" s="5"/>
      <c r="BV1003" s="5"/>
      <c r="BW1003" s="5"/>
    </row>
    <row r="1004" spans="1:75" x14ac:dyDescent="0.4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5"/>
      <c r="BK1004" s="5"/>
      <c r="BL1004" s="5"/>
      <c r="BM1004" s="5"/>
      <c r="BN1004" s="5"/>
      <c r="BO1004" s="5"/>
      <c r="BP1004" s="5"/>
      <c r="BQ1004" s="5"/>
      <c r="BR1004" s="5"/>
      <c r="BS1004" s="5"/>
      <c r="BT1004" s="5"/>
      <c r="BU1004" s="5"/>
      <c r="BV1004" s="5"/>
      <c r="BW1004" s="5"/>
    </row>
    <row r="1005" spans="1:75" x14ac:dyDescent="0.4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5"/>
      <c r="BK1005" s="5"/>
      <c r="BL1005" s="5"/>
      <c r="BM1005" s="5"/>
      <c r="BN1005" s="5"/>
      <c r="BO1005" s="5"/>
      <c r="BP1005" s="5"/>
      <c r="BQ1005" s="5"/>
      <c r="BR1005" s="5"/>
      <c r="BS1005" s="5"/>
      <c r="BT1005" s="5"/>
      <c r="BU1005" s="5"/>
      <c r="BV1005" s="5"/>
      <c r="BW1005" s="5"/>
    </row>
    <row r="1006" spans="1:75" x14ac:dyDescent="0.4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5"/>
      <c r="BK1006" s="5"/>
      <c r="BL1006" s="5"/>
      <c r="BM1006" s="5"/>
      <c r="BN1006" s="5"/>
      <c r="BO1006" s="5"/>
      <c r="BP1006" s="5"/>
      <c r="BQ1006" s="5"/>
      <c r="BR1006" s="5"/>
      <c r="BS1006" s="5"/>
      <c r="BT1006" s="5"/>
      <c r="BU1006" s="5"/>
      <c r="BV1006" s="5"/>
      <c r="BW1006" s="5"/>
    </row>
    <row r="1007" spans="1:75" x14ac:dyDescent="0.4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5"/>
      <c r="BK1007" s="5"/>
      <c r="BL1007" s="5"/>
      <c r="BM1007" s="5"/>
      <c r="BN1007" s="5"/>
      <c r="BO1007" s="5"/>
      <c r="BP1007" s="5"/>
      <c r="BQ1007" s="5"/>
      <c r="BR1007" s="5"/>
      <c r="BS1007" s="5"/>
      <c r="BT1007" s="5"/>
      <c r="BU1007" s="5"/>
      <c r="BV1007" s="5"/>
      <c r="BW1007" s="5"/>
    </row>
    <row r="1008" spans="1:75" x14ac:dyDescent="0.45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5"/>
      <c r="BK1008" s="5"/>
      <c r="BL1008" s="5"/>
      <c r="BM1008" s="5"/>
      <c r="BN1008" s="5"/>
      <c r="BO1008" s="5"/>
      <c r="BP1008" s="5"/>
      <c r="BQ1008" s="5"/>
      <c r="BR1008" s="5"/>
      <c r="BS1008" s="5"/>
      <c r="BT1008" s="5"/>
      <c r="BU1008" s="5"/>
      <c r="BV1008" s="5"/>
      <c r="BW1008" s="5"/>
    </row>
    <row r="1009" spans="1:75" x14ac:dyDescent="0.45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5"/>
      <c r="BK1009" s="5"/>
      <c r="BL1009" s="5"/>
      <c r="BM1009" s="5"/>
      <c r="BN1009" s="5"/>
      <c r="BO1009" s="5"/>
      <c r="BP1009" s="5"/>
      <c r="BQ1009" s="5"/>
      <c r="BR1009" s="5"/>
      <c r="BS1009" s="5"/>
      <c r="BT1009" s="5"/>
      <c r="BU1009" s="5"/>
      <c r="BV1009" s="5"/>
      <c r="BW1009" s="5"/>
    </row>
    <row r="1010" spans="1:75" x14ac:dyDescent="0.45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5"/>
      <c r="BK1010" s="5"/>
      <c r="BL1010" s="5"/>
      <c r="BM1010" s="5"/>
      <c r="BN1010" s="5"/>
      <c r="BO1010" s="5"/>
      <c r="BP1010" s="5"/>
      <c r="BQ1010" s="5"/>
      <c r="BR1010" s="5"/>
      <c r="BS1010" s="5"/>
      <c r="BT1010" s="5"/>
      <c r="BU1010" s="5"/>
      <c r="BV1010" s="5"/>
      <c r="BW1010" s="5"/>
    </row>
    <row r="1011" spans="1:75" x14ac:dyDescent="0.45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5"/>
      <c r="BK1011" s="5"/>
      <c r="BL1011" s="5"/>
      <c r="BM1011" s="5"/>
      <c r="BN1011" s="5"/>
      <c r="BO1011" s="5"/>
      <c r="BP1011" s="5"/>
      <c r="BQ1011" s="5"/>
      <c r="BR1011" s="5"/>
      <c r="BS1011" s="5"/>
      <c r="BT1011" s="5"/>
      <c r="BU1011" s="5"/>
      <c r="BV1011" s="5"/>
      <c r="BW1011" s="5"/>
    </row>
    <row r="1012" spans="1:75" x14ac:dyDescent="0.45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5"/>
      <c r="BK1012" s="5"/>
      <c r="BL1012" s="5"/>
      <c r="BM1012" s="5"/>
      <c r="BN1012" s="5"/>
      <c r="BO1012" s="5"/>
      <c r="BP1012" s="5"/>
      <c r="BQ1012" s="5"/>
      <c r="BR1012" s="5"/>
      <c r="BS1012" s="5"/>
      <c r="BT1012" s="5"/>
      <c r="BU1012" s="5"/>
      <c r="BV1012" s="5"/>
      <c r="BW1012" s="5"/>
    </row>
    <row r="1013" spans="1:75" x14ac:dyDescent="0.45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5"/>
      <c r="BK1013" s="5"/>
      <c r="BL1013" s="5"/>
      <c r="BM1013" s="5"/>
      <c r="BN1013" s="5"/>
      <c r="BO1013" s="5"/>
      <c r="BP1013" s="5"/>
      <c r="BQ1013" s="5"/>
      <c r="BR1013" s="5"/>
      <c r="BS1013" s="5"/>
      <c r="BT1013" s="5"/>
      <c r="BU1013" s="5"/>
      <c r="BV1013" s="5"/>
      <c r="BW1013" s="5"/>
    </row>
    <row r="1014" spans="1:75" x14ac:dyDescent="0.45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5"/>
      <c r="BK1014" s="5"/>
      <c r="BL1014" s="5"/>
      <c r="BM1014" s="5"/>
      <c r="BN1014" s="5"/>
      <c r="BO1014" s="5"/>
      <c r="BP1014" s="5"/>
      <c r="BQ1014" s="5"/>
      <c r="BR1014" s="5"/>
      <c r="BS1014" s="5"/>
      <c r="BT1014" s="5"/>
      <c r="BU1014" s="5"/>
      <c r="BV1014" s="5"/>
      <c r="BW1014" s="5"/>
    </row>
    <row r="1015" spans="1:75" x14ac:dyDescent="0.4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5"/>
      <c r="BK1015" s="5"/>
      <c r="BL1015" s="5"/>
      <c r="BM1015" s="5"/>
      <c r="BN1015" s="5"/>
      <c r="BO1015" s="5"/>
      <c r="BP1015" s="5"/>
      <c r="BQ1015" s="5"/>
      <c r="BR1015" s="5"/>
      <c r="BS1015" s="5"/>
      <c r="BT1015" s="5"/>
      <c r="BU1015" s="5"/>
      <c r="BV1015" s="5"/>
      <c r="BW1015" s="5"/>
    </row>
    <row r="1016" spans="1:75" x14ac:dyDescent="0.45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5"/>
      <c r="BK1016" s="5"/>
      <c r="BL1016" s="5"/>
      <c r="BM1016" s="5"/>
      <c r="BN1016" s="5"/>
      <c r="BO1016" s="5"/>
      <c r="BP1016" s="5"/>
      <c r="BQ1016" s="5"/>
      <c r="BR1016" s="5"/>
      <c r="BS1016" s="5"/>
      <c r="BT1016" s="5"/>
      <c r="BU1016" s="5"/>
      <c r="BV1016" s="5"/>
      <c r="BW1016" s="5"/>
    </row>
    <row r="1017" spans="1:75" x14ac:dyDescent="0.45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5"/>
      <c r="BK1017" s="5"/>
      <c r="BL1017" s="5"/>
      <c r="BM1017" s="5"/>
      <c r="BN1017" s="5"/>
      <c r="BO1017" s="5"/>
      <c r="BP1017" s="5"/>
      <c r="BQ1017" s="5"/>
      <c r="BR1017" s="5"/>
      <c r="BS1017" s="5"/>
      <c r="BT1017" s="5"/>
      <c r="BU1017" s="5"/>
      <c r="BV1017" s="5"/>
      <c r="BW1017" s="5"/>
    </row>
    <row r="1018" spans="1:75" x14ac:dyDescent="0.45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5"/>
      <c r="BK1018" s="5"/>
      <c r="BL1018" s="5"/>
      <c r="BM1018" s="5"/>
      <c r="BN1018" s="5"/>
      <c r="BO1018" s="5"/>
      <c r="BP1018" s="5"/>
      <c r="BQ1018" s="5"/>
      <c r="BR1018" s="5"/>
      <c r="BS1018" s="5"/>
      <c r="BT1018" s="5"/>
      <c r="BU1018" s="5"/>
      <c r="BV1018" s="5"/>
      <c r="BW1018" s="5"/>
    </row>
    <row r="1019" spans="1:75" x14ac:dyDescent="0.45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5"/>
      <c r="BK1019" s="5"/>
      <c r="BL1019" s="5"/>
      <c r="BM1019" s="5"/>
      <c r="BN1019" s="5"/>
      <c r="BO1019" s="5"/>
      <c r="BP1019" s="5"/>
      <c r="BQ1019" s="5"/>
      <c r="BR1019" s="5"/>
      <c r="BS1019" s="5"/>
      <c r="BT1019" s="5"/>
      <c r="BU1019" s="5"/>
      <c r="BV1019" s="5"/>
      <c r="BW1019" s="5"/>
    </row>
    <row r="1020" spans="1:75" x14ac:dyDescent="0.45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5"/>
      <c r="BK1020" s="5"/>
      <c r="BL1020" s="5"/>
      <c r="BM1020" s="5"/>
      <c r="BN1020" s="5"/>
      <c r="BO1020" s="5"/>
      <c r="BP1020" s="5"/>
      <c r="BQ1020" s="5"/>
      <c r="BR1020" s="5"/>
      <c r="BS1020" s="5"/>
      <c r="BT1020" s="5"/>
      <c r="BU1020" s="5"/>
      <c r="BV1020" s="5"/>
      <c r="BW1020" s="5"/>
    </row>
    <row r="1021" spans="1:75" x14ac:dyDescent="0.45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5"/>
      <c r="BK1021" s="5"/>
      <c r="BL1021" s="5"/>
      <c r="BM1021" s="5"/>
      <c r="BN1021" s="5"/>
      <c r="BO1021" s="5"/>
      <c r="BP1021" s="5"/>
      <c r="BQ1021" s="5"/>
      <c r="BR1021" s="5"/>
      <c r="BS1021" s="5"/>
      <c r="BT1021" s="5"/>
      <c r="BU1021" s="5"/>
      <c r="BV1021" s="5"/>
      <c r="BW1021" s="5"/>
    </row>
    <row r="1022" spans="1:75" x14ac:dyDescent="0.45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5"/>
      <c r="BK1022" s="5"/>
      <c r="BL1022" s="5"/>
      <c r="BM1022" s="5"/>
      <c r="BN1022" s="5"/>
      <c r="BO1022" s="5"/>
      <c r="BP1022" s="5"/>
      <c r="BQ1022" s="5"/>
      <c r="BR1022" s="5"/>
      <c r="BS1022" s="5"/>
      <c r="BT1022" s="5"/>
      <c r="BU1022" s="5"/>
      <c r="BV1022" s="5"/>
      <c r="BW1022" s="5"/>
    </row>
    <row r="1023" spans="1:75" x14ac:dyDescent="0.45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5"/>
      <c r="BK1023" s="5"/>
      <c r="BL1023" s="5"/>
      <c r="BM1023" s="5"/>
      <c r="BN1023" s="5"/>
      <c r="BO1023" s="5"/>
      <c r="BP1023" s="5"/>
      <c r="BQ1023" s="5"/>
      <c r="BR1023" s="5"/>
      <c r="BS1023" s="5"/>
      <c r="BT1023" s="5"/>
      <c r="BU1023" s="5"/>
      <c r="BV1023" s="5"/>
      <c r="BW1023" s="5"/>
    </row>
    <row r="1024" spans="1:75" x14ac:dyDescent="0.45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5"/>
      <c r="BK1024" s="5"/>
      <c r="BL1024" s="5"/>
      <c r="BM1024" s="5"/>
      <c r="BN1024" s="5"/>
      <c r="BO1024" s="5"/>
      <c r="BP1024" s="5"/>
      <c r="BQ1024" s="5"/>
      <c r="BR1024" s="5"/>
      <c r="BS1024" s="5"/>
      <c r="BT1024" s="5"/>
      <c r="BU1024" s="5"/>
      <c r="BV1024" s="5"/>
      <c r="BW1024" s="5"/>
    </row>
    <row r="1025" spans="1:75" x14ac:dyDescent="0.45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5"/>
      <c r="BK1025" s="5"/>
      <c r="BL1025" s="5"/>
      <c r="BM1025" s="5"/>
      <c r="BN1025" s="5"/>
      <c r="BO1025" s="5"/>
      <c r="BP1025" s="5"/>
      <c r="BQ1025" s="5"/>
      <c r="BR1025" s="5"/>
      <c r="BS1025" s="5"/>
      <c r="BT1025" s="5"/>
      <c r="BU1025" s="5"/>
      <c r="BV1025" s="5"/>
      <c r="BW1025" s="5"/>
    </row>
    <row r="1026" spans="1:75" x14ac:dyDescent="0.45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5"/>
      <c r="BK1026" s="5"/>
      <c r="BL1026" s="5"/>
      <c r="BM1026" s="5"/>
      <c r="BN1026" s="5"/>
      <c r="BO1026" s="5"/>
      <c r="BP1026" s="5"/>
      <c r="BQ1026" s="5"/>
      <c r="BR1026" s="5"/>
      <c r="BS1026" s="5"/>
      <c r="BT1026" s="5"/>
      <c r="BU1026" s="5"/>
      <c r="BV1026" s="5"/>
      <c r="BW1026" s="5"/>
    </row>
    <row r="1027" spans="1:75" x14ac:dyDescent="0.45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5"/>
      <c r="BK1027" s="5"/>
      <c r="BL1027" s="5"/>
      <c r="BM1027" s="5"/>
      <c r="BN1027" s="5"/>
      <c r="BO1027" s="5"/>
      <c r="BP1027" s="5"/>
      <c r="BQ1027" s="5"/>
      <c r="BR1027" s="5"/>
      <c r="BS1027" s="5"/>
      <c r="BT1027" s="5"/>
      <c r="BU1027" s="5"/>
      <c r="BV1027" s="5"/>
      <c r="BW1027" s="5"/>
    </row>
    <row r="1028" spans="1:75" x14ac:dyDescent="0.45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5"/>
      <c r="BK1028" s="5"/>
      <c r="BL1028" s="5"/>
      <c r="BM1028" s="5"/>
      <c r="BN1028" s="5"/>
      <c r="BO1028" s="5"/>
      <c r="BP1028" s="5"/>
      <c r="BQ1028" s="5"/>
      <c r="BR1028" s="5"/>
      <c r="BS1028" s="5"/>
      <c r="BT1028" s="5"/>
      <c r="BU1028" s="5"/>
      <c r="BV1028" s="5"/>
      <c r="BW1028" s="5"/>
    </row>
    <row r="1029" spans="1:75" x14ac:dyDescent="0.45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5"/>
      <c r="BK1029" s="5"/>
      <c r="BL1029" s="5"/>
      <c r="BM1029" s="5"/>
      <c r="BN1029" s="5"/>
      <c r="BO1029" s="5"/>
      <c r="BP1029" s="5"/>
      <c r="BQ1029" s="5"/>
      <c r="BR1029" s="5"/>
      <c r="BS1029" s="5"/>
      <c r="BT1029" s="5"/>
      <c r="BU1029" s="5"/>
      <c r="BV1029" s="5"/>
      <c r="BW1029" s="5"/>
    </row>
    <row r="1030" spans="1:75" x14ac:dyDescent="0.45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5"/>
      <c r="BK1030" s="5"/>
      <c r="BL1030" s="5"/>
      <c r="BM1030" s="5"/>
      <c r="BN1030" s="5"/>
      <c r="BO1030" s="5"/>
      <c r="BP1030" s="5"/>
      <c r="BQ1030" s="5"/>
      <c r="BR1030" s="5"/>
      <c r="BS1030" s="5"/>
      <c r="BT1030" s="5"/>
      <c r="BU1030" s="5"/>
      <c r="BV1030" s="5"/>
      <c r="BW1030" s="5"/>
    </row>
    <row r="1031" spans="1:75" x14ac:dyDescent="0.45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5"/>
      <c r="BK1031" s="5"/>
      <c r="BL1031" s="5"/>
      <c r="BM1031" s="5"/>
      <c r="BN1031" s="5"/>
      <c r="BO1031" s="5"/>
      <c r="BP1031" s="5"/>
      <c r="BQ1031" s="5"/>
      <c r="BR1031" s="5"/>
      <c r="BS1031" s="5"/>
      <c r="BT1031" s="5"/>
      <c r="BU1031" s="5"/>
      <c r="BV1031" s="5"/>
      <c r="BW1031" s="5"/>
    </row>
    <row r="1032" spans="1:75" x14ac:dyDescent="0.45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5"/>
      <c r="BK1032" s="5"/>
      <c r="BL1032" s="5"/>
      <c r="BM1032" s="5"/>
      <c r="BN1032" s="5"/>
      <c r="BO1032" s="5"/>
      <c r="BP1032" s="5"/>
      <c r="BQ1032" s="5"/>
      <c r="BR1032" s="5"/>
      <c r="BS1032" s="5"/>
      <c r="BT1032" s="5"/>
      <c r="BU1032" s="5"/>
      <c r="BV1032" s="5"/>
      <c r="BW1032" s="5"/>
    </row>
    <row r="1033" spans="1:75" x14ac:dyDescent="0.45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5"/>
      <c r="BK1033" s="5"/>
      <c r="BL1033" s="5"/>
      <c r="BM1033" s="5"/>
      <c r="BN1033" s="5"/>
      <c r="BO1033" s="5"/>
      <c r="BP1033" s="5"/>
      <c r="BQ1033" s="5"/>
      <c r="BR1033" s="5"/>
      <c r="BS1033" s="5"/>
      <c r="BT1033" s="5"/>
      <c r="BU1033" s="5"/>
      <c r="BV1033" s="5"/>
      <c r="BW1033" s="5"/>
    </row>
    <row r="1034" spans="1:75" x14ac:dyDescent="0.45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5"/>
      <c r="BK1034" s="5"/>
      <c r="BL1034" s="5"/>
      <c r="BM1034" s="5"/>
      <c r="BN1034" s="5"/>
      <c r="BO1034" s="5"/>
      <c r="BP1034" s="5"/>
      <c r="BQ1034" s="5"/>
      <c r="BR1034" s="5"/>
      <c r="BS1034" s="5"/>
      <c r="BT1034" s="5"/>
      <c r="BU1034" s="5"/>
      <c r="BV1034" s="5"/>
      <c r="BW1034" s="5"/>
    </row>
    <row r="1035" spans="1:75" x14ac:dyDescent="0.45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5"/>
      <c r="BK1035" s="5"/>
      <c r="BL1035" s="5"/>
      <c r="BM1035" s="5"/>
      <c r="BN1035" s="5"/>
      <c r="BO1035" s="5"/>
      <c r="BP1035" s="5"/>
      <c r="BQ1035" s="5"/>
      <c r="BR1035" s="5"/>
      <c r="BS1035" s="5"/>
      <c r="BT1035" s="5"/>
      <c r="BU1035" s="5"/>
      <c r="BV1035" s="5"/>
      <c r="BW1035" s="5"/>
    </row>
    <row r="1036" spans="1:75" x14ac:dyDescent="0.45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5"/>
      <c r="BK1036" s="5"/>
      <c r="BL1036" s="5"/>
      <c r="BM1036" s="5"/>
      <c r="BN1036" s="5"/>
      <c r="BO1036" s="5"/>
      <c r="BP1036" s="5"/>
      <c r="BQ1036" s="5"/>
      <c r="BR1036" s="5"/>
      <c r="BS1036" s="5"/>
      <c r="BT1036" s="5"/>
      <c r="BU1036" s="5"/>
      <c r="BV1036" s="5"/>
      <c r="BW1036" s="5"/>
    </row>
    <row r="1037" spans="1:75" x14ac:dyDescent="0.45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5"/>
      <c r="BK1037" s="5"/>
      <c r="BL1037" s="5"/>
      <c r="BM1037" s="5"/>
      <c r="BN1037" s="5"/>
      <c r="BO1037" s="5"/>
      <c r="BP1037" s="5"/>
      <c r="BQ1037" s="5"/>
      <c r="BR1037" s="5"/>
      <c r="BS1037" s="5"/>
      <c r="BT1037" s="5"/>
      <c r="BU1037" s="5"/>
      <c r="BV1037" s="5"/>
      <c r="BW1037" s="5"/>
    </row>
    <row r="1038" spans="1:75" x14ac:dyDescent="0.45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5"/>
      <c r="BK1038" s="5"/>
      <c r="BL1038" s="5"/>
      <c r="BM1038" s="5"/>
      <c r="BN1038" s="5"/>
      <c r="BO1038" s="5"/>
      <c r="BP1038" s="5"/>
      <c r="BQ1038" s="5"/>
      <c r="BR1038" s="5"/>
      <c r="BS1038" s="5"/>
      <c r="BT1038" s="5"/>
      <c r="BU1038" s="5"/>
      <c r="BV1038" s="5"/>
      <c r="BW1038" s="5"/>
    </row>
    <row r="1039" spans="1:75" x14ac:dyDescent="0.45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5"/>
      <c r="BK1039" s="5"/>
      <c r="BL1039" s="5"/>
      <c r="BM1039" s="5"/>
      <c r="BN1039" s="5"/>
      <c r="BO1039" s="5"/>
      <c r="BP1039" s="5"/>
      <c r="BQ1039" s="5"/>
      <c r="BR1039" s="5"/>
      <c r="BS1039" s="5"/>
      <c r="BT1039" s="5"/>
      <c r="BU1039" s="5"/>
      <c r="BV1039" s="5"/>
      <c r="BW1039" s="5"/>
    </row>
    <row r="1040" spans="1:75" x14ac:dyDescent="0.45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5"/>
      <c r="BK1040" s="5"/>
      <c r="BL1040" s="5"/>
      <c r="BM1040" s="5"/>
      <c r="BN1040" s="5"/>
      <c r="BO1040" s="5"/>
      <c r="BP1040" s="5"/>
      <c r="BQ1040" s="5"/>
      <c r="BR1040" s="5"/>
      <c r="BS1040" s="5"/>
      <c r="BT1040" s="5"/>
      <c r="BU1040" s="5"/>
      <c r="BV1040" s="5"/>
      <c r="BW1040" s="5"/>
    </row>
    <row r="1041" spans="1:75" x14ac:dyDescent="0.45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5"/>
      <c r="BK1041" s="5"/>
      <c r="BL1041" s="5"/>
      <c r="BM1041" s="5"/>
      <c r="BN1041" s="5"/>
      <c r="BO1041" s="5"/>
      <c r="BP1041" s="5"/>
      <c r="BQ1041" s="5"/>
      <c r="BR1041" s="5"/>
      <c r="BS1041" s="5"/>
      <c r="BT1041" s="5"/>
      <c r="BU1041" s="5"/>
      <c r="BV1041" s="5"/>
      <c r="BW1041" s="5"/>
    </row>
    <row r="1042" spans="1:75" x14ac:dyDescent="0.45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5"/>
      <c r="BK1042" s="5"/>
      <c r="BL1042" s="5"/>
      <c r="BM1042" s="5"/>
      <c r="BN1042" s="5"/>
      <c r="BO1042" s="5"/>
      <c r="BP1042" s="5"/>
      <c r="BQ1042" s="5"/>
      <c r="BR1042" s="5"/>
      <c r="BS1042" s="5"/>
      <c r="BT1042" s="5"/>
      <c r="BU1042" s="5"/>
      <c r="BV1042" s="5"/>
      <c r="BW1042" s="5"/>
    </row>
    <row r="1043" spans="1:75" x14ac:dyDescent="0.45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5"/>
      <c r="BK1043" s="5"/>
      <c r="BL1043" s="5"/>
      <c r="BM1043" s="5"/>
      <c r="BN1043" s="5"/>
      <c r="BO1043" s="5"/>
      <c r="BP1043" s="5"/>
      <c r="BQ1043" s="5"/>
      <c r="BR1043" s="5"/>
      <c r="BS1043" s="5"/>
      <c r="BT1043" s="5"/>
      <c r="BU1043" s="5"/>
      <c r="BV1043" s="5"/>
      <c r="BW1043" s="5"/>
    </row>
    <row r="1044" spans="1:75" x14ac:dyDescent="0.45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5"/>
      <c r="BK1044" s="5"/>
      <c r="BL1044" s="5"/>
      <c r="BM1044" s="5"/>
      <c r="BN1044" s="5"/>
      <c r="BO1044" s="5"/>
      <c r="BP1044" s="5"/>
      <c r="BQ1044" s="5"/>
      <c r="BR1044" s="5"/>
      <c r="BS1044" s="5"/>
      <c r="BT1044" s="5"/>
      <c r="BU1044" s="5"/>
      <c r="BV1044" s="5"/>
      <c r="BW1044" s="5"/>
    </row>
    <row r="1045" spans="1:75" x14ac:dyDescent="0.45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5"/>
      <c r="BK1045" s="5"/>
      <c r="BL1045" s="5"/>
      <c r="BM1045" s="5"/>
      <c r="BN1045" s="5"/>
      <c r="BO1045" s="5"/>
      <c r="BP1045" s="5"/>
      <c r="BQ1045" s="5"/>
      <c r="BR1045" s="5"/>
      <c r="BS1045" s="5"/>
      <c r="BT1045" s="5"/>
      <c r="BU1045" s="5"/>
      <c r="BV1045" s="5"/>
      <c r="BW1045" s="5"/>
    </row>
    <row r="1046" spans="1:75" x14ac:dyDescent="0.45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5"/>
      <c r="BK1046" s="5"/>
      <c r="BL1046" s="5"/>
      <c r="BM1046" s="5"/>
      <c r="BN1046" s="5"/>
      <c r="BO1046" s="5"/>
      <c r="BP1046" s="5"/>
      <c r="BQ1046" s="5"/>
      <c r="BR1046" s="5"/>
      <c r="BS1046" s="5"/>
      <c r="BT1046" s="5"/>
      <c r="BU1046" s="5"/>
      <c r="BV1046" s="5"/>
      <c r="BW1046" s="5"/>
    </row>
    <row r="1047" spans="1:75" x14ac:dyDescent="0.45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5"/>
      <c r="BK1047" s="5"/>
      <c r="BL1047" s="5"/>
      <c r="BM1047" s="5"/>
      <c r="BN1047" s="5"/>
      <c r="BO1047" s="5"/>
      <c r="BP1047" s="5"/>
      <c r="BQ1047" s="5"/>
      <c r="BR1047" s="5"/>
      <c r="BS1047" s="5"/>
      <c r="BT1047" s="5"/>
      <c r="BU1047" s="5"/>
      <c r="BV1047" s="5"/>
      <c r="BW1047" s="5"/>
    </row>
    <row r="1048" spans="1:75" x14ac:dyDescent="0.45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5"/>
      <c r="BK1048" s="5"/>
      <c r="BL1048" s="5"/>
      <c r="BM1048" s="5"/>
      <c r="BN1048" s="5"/>
      <c r="BO1048" s="5"/>
      <c r="BP1048" s="5"/>
      <c r="BQ1048" s="5"/>
      <c r="BR1048" s="5"/>
      <c r="BS1048" s="5"/>
      <c r="BT1048" s="5"/>
      <c r="BU1048" s="5"/>
      <c r="BV1048" s="5"/>
      <c r="BW1048" s="5"/>
    </row>
    <row r="1049" spans="1:75" x14ac:dyDescent="0.45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5"/>
      <c r="BK1049" s="5"/>
      <c r="BL1049" s="5"/>
      <c r="BM1049" s="5"/>
      <c r="BN1049" s="5"/>
      <c r="BO1049" s="5"/>
      <c r="BP1049" s="5"/>
      <c r="BQ1049" s="5"/>
      <c r="BR1049" s="5"/>
      <c r="BS1049" s="5"/>
      <c r="BT1049" s="5"/>
      <c r="BU1049" s="5"/>
      <c r="BV1049" s="5"/>
      <c r="BW1049" s="5"/>
    </row>
    <row r="1050" spans="1:75" x14ac:dyDescent="0.45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5"/>
      <c r="BK1050" s="5"/>
      <c r="BL1050" s="5"/>
      <c r="BM1050" s="5"/>
      <c r="BN1050" s="5"/>
      <c r="BO1050" s="5"/>
      <c r="BP1050" s="5"/>
      <c r="BQ1050" s="5"/>
      <c r="BR1050" s="5"/>
      <c r="BS1050" s="5"/>
      <c r="BT1050" s="5"/>
      <c r="BU1050" s="5"/>
      <c r="BV1050" s="5"/>
      <c r="BW1050" s="5"/>
    </row>
    <row r="1051" spans="1:75" x14ac:dyDescent="0.45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5"/>
      <c r="BK1051" s="5"/>
      <c r="BL1051" s="5"/>
      <c r="BM1051" s="5"/>
      <c r="BN1051" s="5"/>
      <c r="BO1051" s="5"/>
      <c r="BP1051" s="5"/>
      <c r="BQ1051" s="5"/>
      <c r="BR1051" s="5"/>
      <c r="BS1051" s="5"/>
      <c r="BT1051" s="5"/>
      <c r="BU1051" s="5"/>
      <c r="BV1051" s="5"/>
      <c r="BW1051" s="5"/>
    </row>
    <row r="1052" spans="1:75" x14ac:dyDescent="0.45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5"/>
      <c r="BK1052" s="5"/>
      <c r="BL1052" s="5"/>
      <c r="BM1052" s="5"/>
      <c r="BN1052" s="5"/>
      <c r="BO1052" s="5"/>
      <c r="BP1052" s="5"/>
      <c r="BQ1052" s="5"/>
      <c r="BR1052" s="5"/>
      <c r="BS1052" s="5"/>
      <c r="BT1052" s="5"/>
      <c r="BU1052" s="5"/>
      <c r="BV1052" s="5"/>
      <c r="BW1052" s="5"/>
    </row>
    <row r="1053" spans="1:75" x14ac:dyDescent="0.45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5"/>
      <c r="BK1053" s="5"/>
      <c r="BL1053" s="5"/>
      <c r="BM1053" s="5"/>
      <c r="BN1053" s="5"/>
      <c r="BO1053" s="5"/>
      <c r="BP1053" s="5"/>
      <c r="BQ1053" s="5"/>
      <c r="BR1053" s="5"/>
      <c r="BS1053" s="5"/>
      <c r="BT1053" s="5"/>
      <c r="BU1053" s="5"/>
      <c r="BV1053" s="5"/>
      <c r="BW1053" s="5"/>
    </row>
    <row r="1054" spans="1:75" x14ac:dyDescent="0.45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5"/>
      <c r="BK1054" s="5"/>
      <c r="BL1054" s="5"/>
      <c r="BM1054" s="5"/>
      <c r="BN1054" s="5"/>
      <c r="BO1054" s="5"/>
      <c r="BP1054" s="5"/>
      <c r="BQ1054" s="5"/>
      <c r="BR1054" s="5"/>
      <c r="BS1054" s="5"/>
      <c r="BT1054" s="5"/>
      <c r="BU1054" s="5"/>
      <c r="BV1054" s="5"/>
      <c r="BW1054" s="5"/>
    </row>
    <row r="1055" spans="1:75" x14ac:dyDescent="0.45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5"/>
      <c r="BK1055" s="5"/>
      <c r="BL1055" s="5"/>
      <c r="BM1055" s="5"/>
      <c r="BN1055" s="5"/>
      <c r="BO1055" s="5"/>
      <c r="BP1055" s="5"/>
      <c r="BQ1055" s="5"/>
      <c r="BR1055" s="5"/>
      <c r="BS1055" s="5"/>
      <c r="BT1055" s="5"/>
      <c r="BU1055" s="5"/>
      <c r="BV1055" s="5"/>
      <c r="BW1055" s="5"/>
    </row>
    <row r="1056" spans="1:75" x14ac:dyDescent="0.45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5"/>
      <c r="BK1056" s="5"/>
      <c r="BL1056" s="5"/>
      <c r="BM1056" s="5"/>
      <c r="BN1056" s="5"/>
      <c r="BO1056" s="5"/>
      <c r="BP1056" s="5"/>
      <c r="BQ1056" s="5"/>
      <c r="BR1056" s="5"/>
      <c r="BS1056" s="5"/>
      <c r="BT1056" s="5"/>
      <c r="BU1056" s="5"/>
      <c r="BV1056" s="5"/>
      <c r="BW1056" s="5"/>
    </row>
    <row r="1057" spans="1:75" x14ac:dyDescent="0.45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5"/>
      <c r="BK1057" s="5"/>
      <c r="BL1057" s="5"/>
      <c r="BM1057" s="5"/>
      <c r="BN1057" s="5"/>
      <c r="BO1057" s="5"/>
      <c r="BP1057" s="5"/>
      <c r="BQ1057" s="5"/>
      <c r="BR1057" s="5"/>
      <c r="BS1057" s="5"/>
      <c r="BT1057" s="5"/>
      <c r="BU1057" s="5"/>
      <c r="BV1057" s="5"/>
      <c r="BW1057" s="5"/>
    </row>
    <row r="1058" spans="1:75" x14ac:dyDescent="0.45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5"/>
      <c r="BK1058" s="5"/>
      <c r="BL1058" s="5"/>
      <c r="BM1058" s="5"/>
      <c r="BN1058" s="5"/>
      <c r="BO1058" s="5"/>
      <c r="BP1058" s="5"/>
      <c r="BQ1058" s="5"/>
      <c r="BR1058" s="5"/>
      <c r="BS1058" s="5"/>
      <c r="BT1058" s="5"/>
      <c r="BU1058" s="5"/>
      <c r="BV1058" s="5"/>
      <c r="BW1058" s="5"/>
    </row>
    <row r="1059" spans="1:75" x14ac:dyDescent="0.45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5"/>
      <c r="BK1059" s="5"/>
      <c r="BL1059" s="5"/>
      <c r="BM1059" s="5"/>
      <c r="BN1059" s="5"/>
      <c r="BO1059" s="5"/>
      <c r="BP1059" s="5"/>
      <c r="BQ1059" s="5"/>
      <c r="BR1059" s="5"/>
      <c r="BS1059" s="5"/>
      <c r="BT1059" s="5"/>
      <c r="BU1059" s="5"/>
      <c r="BV1059" s="5"/>
      <c r="BW1059" s="5"/>
    </row>
    <row r="1060" spans="1:75" x14ac:dyDescent="0.45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  <c r="AF1060" s="5"/>
      <c r="AG1060" s="5"/>
      <c r="AH1060" s="5"/>
      <c r="AI1060" s="5"/>
      <c r="AJ1060" s="5"/>
      <c r="AK1060" s="5"/>
      <c r="AL1060" s="5"/>
      <c r="AM1060" s="5"/>
      <c r="AN1060" s="5"/>
      <c r="AO1060" s="5"/>
      <c r="AP1060" s="5"/>
      <c r="AQ1060" s="5"/>
      <c r="AR1060" s="5"/>
      <c r="AS1060" s="5"/>
      <c r="AT1060" s="5"/>
      <c r="AU1060" s="5"/>
      <c r="AV1060" s="5"/>
      <c r="AW1060" s="5"/>
      <c r="AX1060" s="5"/>
      <c r="AY1060" s="5"/>
      <c r="AZ1060" s="5"/>
      <c r="BA1060" s="5"/>
      <c r="BB1060" s="5"/>
      <c r="BC1060" s="5"/>
      <c r="BD1060" s="5"/>
      <c r="BE1060" s="5"/>
      <c r="BF1060" s="5"/>
      <c r="BG1060" s="5"/>
      <c r="BH1060" s="5"/>
      <c r="BI1060" s="5"/>
      <c r="BJ1060" s="5"/>
      <c r="BK1060" s="5"/>
      <c r="BL1060" s="5"/>
      <c r="BM1060" s="5"/>
      <c r="BN1060" s="5"/>
      <c r="BO1060" s="5"/>
      <c r="BP1060" s="5"/>
      <c r="BQ1060" s="5"/>
      <c r="BR1060" s="5"/>
      <c r="BS1060" s="5"/>
      <c r="BT1060" s="5"/>
      <c r="BU1060" s="5"/>
      <c r="BV1060" s="5"/>
      <c r="BW1060" s="5"/>
    </row>
    <row r="1061" spans="1:75" x14ac:dyDescent="0.45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5"/>
      <c r="BK1061" s="5"/>
      <c r="BL1061" s="5"/>
      <c r="BM1061" s="5"/>
      <c r="BN1061" s="5"/>
      <c r="BO1061" s="5"/>
      <c r="BP1061" s="5"/>
      <c r="BQ1061" s="5"/>
      <c r="BR1061" s="5"/>
      <c r="BS1061" s="5"/>
      <c r="BT1061" s="5"/>
      <c r="BU1061" s="5"/>
      <c r="BV1061" s="5"/>
      <c r="BW1061" s="5"/>
    </row>
    <row r="1062" spans="1:75" x14ac:dyDescent="0.45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5"/>
      <c r="BK1062" s="5"/>
      <c r="BL1062" s="5"/>
      <c r="BM1062" s="5"/>
      <c r="BN1062" s="5"/>
      <c r="BO1062" s="5"/>
      <c r="BP1062" s="5"/>
      <c r="BQ1062" s="5"/>
      <c r="BR1062" s="5"/>
      <c r="BS1062" s="5"/>
      <c r="BT1062" s="5"/>
      <c r="BU1062" s="5"/>
      <c r="BV1062" s="5"/>
      <c r="BW1062" s="5"/>
    </row>
    <row r="1063" spans="1:75" x14ac:dyDescent="0.45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5"/>
      <c r="BK1063" s="5"/>
      <c r="BL1063" s="5"/>
      <c r="BM1063" s="5"/>
      <c r="BN1063" s="5"/>
      <c r="BO1063" s="5"/>
      <c r="BP1063" s="5"/>
      <c r="BQ1063" s="5"/>
      <c r="BR1063" s="5"/>
      <c r="BS1063" s="5"/>
      <c r="BT1063" s="5"/>
      <c r="BU1063" s="5"/>
      <c r="BV1063" s="5"/>
      <c r="BW1063" s="5"/>
    </row>
    <row r="1064" spans="1:75" x14ac:dyDescent="0.45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5"/>
      <c r="BK1064" s="5"/>
      <c r="BL1064" s="5"/>
      <c r="BM1064" s="5"/>
      <c r="BN1064" s="5"/>
      <c r="BO1064" s="5"/>
      <c r="BP1064" s="5"/>
      <c r="BQ1064" s="5"/>
      <c r="BR1064" s="5"/>
      <c r="BS1064" s="5"/>
      <c r="BT1064" s="5"/>
      <c r="BU1064" s="5"/>
      <c r="BV1064" s="5"/>
      <c r="BW1064" s="5"/>
    </row>
    <row r="1065" spans="1:75" x14ac:dyDescent="0.45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5"/>
      <c r="BK1065" s="5"/>
      <c r="BL1065" s="5"/>
      <c r="BM1065" s="5"/>
      <c r="BN1065" s="5"/>
      <c r="BO1065" s="5"/>
      <c r="BP1065" s="5"/>
      <c r="BQ1065" s="5"/>
      <c r="BR1065" s="5"/>
      <c r="BS1065" s="5"/>
      <c r="BT1065" s="5"/>
      <c r="BU1065" s="5"/>
      <c r="BV1065" s="5"/>
      <c r="BW1065" s="5"/>
    </row>
    <row r="1066" spans="1:75" x14ac:dyDescent="0.45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5"/>
      <c r="BK1066" s="5"/>
      <c r="BL1066" s="5"/>
      <c r="BM1066" s="5"/>
      <c r="BN1066" s="5"/>
      <c r="BO1066" s="5"/>
      <c r="BP1066" s="5"/>
      <c r="BQ1066" s="5"/>
      <c r="BR1066" s="5"/>
      <c r="BS1066" s="5"/>
      <c r="BT1066" s="5"/>
      <c r="BU1066" s="5"/>
      <c r="BV1066" s="5"/>
      <c r="BW1066" s="5"/>
    </row>
    <row r="1067" spans="1:75" x14ac:dyDescent="0.45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5"/>
      <c r="BK1067" s="5"/>
      <c r="BL1067" s="5"/>
      <c r="BM1067" s="5"/>
      <c r="BN1067" s="5"/>
      <c r="BO1067" s="5"/>
      <c r="BP1067" s="5"/>
      <c r="BQ1067" s="5"/>
      <c r="BR1067" s="5"/>
      <c r="BS1067" s="5"/>
      <c r="BT1067" s="5"/>
      <c r="BU1067" s="5"/>
      <c r="BV1067" s="5"/>
      <c r="BW1067" s="5"/>
    </row>
    <row r="1068" spans="1:75" x14ac:dyDescent="0.45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5"/>
      <c r="BK1068" s="5"/>
      <c r="BL1068" s="5"/>
      <c r="BM1068" s="5"/>
      <c r="BN1068" s="5"/>
      <c r="BO1068" s="5"/>
      <c r="BP1068" s="5"/>
      <c r="BQ1068" s="5"/>
      <c r="BR1068" s="5"/>
      <c r="BS1068" s="5"/>
      <c r="BT1068" s="5"/>
      <c r="BU1068" s="5"/>
      <c r="BV1068" s="5"/>
      <c r="BW1068" s="5"/>
    </row>
    <row r="1069" spans="1:75" x14ac:dyDescent="0.45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5"/>
      <c r="BK1069" s="5"/>
      <c r="BL1069" s="5"/>
      <c r="BM1069" s="5"/>
      <c r="BN1069" s="5"/>
      <c r="BO1069" s="5"/>
      <c r="BP1069" s="5"/>
      <c r="BQ1069" s="5"/>
      <c r="BR1069" s="5"/>
      <c r="BS1069" s="5"/>
      <c r="BT1069" s="5"/>
      <c r="BU1069" s="5"/>
      <c r="BV1069" s="5"/>
      <c r="BW1069" s="5"/>
    </row>
    <row r="1070" spans="1:75" x14ac:dyDescent="0.45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5"/>
      <c r="BK1070" s="5"/>
      <c r="BL1070" s="5"/>
      <c r="BM1070" s="5"/>
      <c r="BN1070" s="5"/>
      <c r="BO1070" s="5"/>
      <c r="BP1070" s="5"/>
      <c r="BQ1070" s="5"/>
      <c r="BR1070" s="5"/>
      <c r="BS1070" s="5"/>
      <c r="BT1070" s="5"/>
      <c r="BU1070" s="5"/>
      <c r="BV1070" s="5"/>
      <c r="BW1070" s="5"/>
    </row>
    <row r="1071" spans="1:75" x14ac:dyDescent="0.45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5"/>
      <c r="BK1071" s="5"/>
      <c r="BL1071" s="5"/>
      <c r="BM1071" s="5"/>
      <c r="BN1071" s="5"/>
      <c r="BO1071" s="5"/>
      <c r="BP1071" s="5"/>
      <c r="BQ1071" s="5"/>
      <c r="BR1071" s="5"/>
      <c r="BS1071" s="5"/>
      <c r="BT1071" s="5"/>
      <c r="BU1071" s="5"/>
      <c r="BV1071" s="5"/>
      <c r="BW1071" s="5"/>
    </row>
    <row r="1072" spans="1:75" x14ac:dyDescent="0.45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5"/>
      <c r="BK1072" s="5"/>
      <c r="BL1072" s="5"/>
      <c r="BM1072" s="5"/>
      <c r="BN1072" s="5"/>
      <c r="BO1072" s="5"/>
      <c r="BP1072" s="5"/>
      <c r="BQ1072" s="5"/>
      <c r="BR1072" s="5"/>
      <c r="BS1072" s="5"/>
      <c r="BT1072" s="5"/>
      <c r="BU1072" s="5"/>
      <c r="BV1072" s="5"/>
      <c r="BW1072" s="5"/>
    </row>
    <row r="1073" spans="1:75" x14ac:dyDescent="0.45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5"/>
      <c r="BK1073" s="5"/>
      <c r="BL1073" s="5"/>
      <c r="BM1073" s="5"/>
      <c r="BN1073" s="5"/>
      <c r="BO1073" s="5"/>
      <c r="BP1073" s="5"/>
      <c r="BQ1073" s="5"/>
      <c r="BR1073" s="5"/>
      <c r="BS1073" s="5"/>
      <c r="BT1073" s="5"/>
      <c r="BU1073" s="5"/>
      <c r="BV1073" s="5"/>
      <c r="BW1073" s="5"/>
    </row>
    <row r="1074" spans="1:75" x14ac:dyDescent="0.45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5"/>
      <c r="BK1074" s="5"/>
      <c r="BL1074" s="5"/>
      <c r="BM1074" s="5"/>
      <c r="BN1074" s="5"/>
      <c r="BO1074" s="5"/>
      <c r="BP1074" s="5"/>
      <c r="BQ1074" s="5"/>
      <c r="BR1074" s="5"/>
      <c r="BS1074" s="5"/>
      <c r="BT1074" s="5"/>
      <c r="BU1074" s="5"/>
      <c r="BV1074" s="5"/>
      <c r="BW1074" s="5"/>
    </row>
    <row r="1075" spans="1:75" x14ac:dyDescent="0.45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5"/>
      <c r="BK1075" s="5"/>
      <c r="BL1075" s="5"/>
      <c r="BM1075" s="5"/>
      <c r="BN1075" s="5"/>
      <c r="BO1075" s="5"/>
      <c r="BP1075" s="5"/>
      <c r="BQ1075" s="5"/>
      <c r="BR1075" s="5"/>
      <c r="BS1075" s="5"/>
      <c r="BT1075" s="5"/>
      <c r="BU1075" s="5"/>
      <c r="BV1075" s="5"/>
      <c r="BW1075" s="5"/>
    </row>
    <row r="1076" spans="1:75" x14ac:dyDescent="0.45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5"/>
      <c r="BK1076" s="5"/>
      <c r="BL1076" s="5"/>
      <c r="BM1076" s="5"/>
      <c r="BN1076" s="5"/>
      <c r="BO1076" s="5"/>
      <c r="BP1076" s="5"/>
      <c r="BQ1076" s="5"/>
      <c r="BR1076" s="5"/>
      <c r="BS1076" s="5"/>
      <c r="BT1076" s="5"/>
      <c r="BU1076" s="5"/>
      <c r="BV1076" s="5"/>
      <c r="BW1076" s="5"/>
    </row>
    <row r="1077" spans="1:75" x14ac:dyDescent="0.45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5"/>
      <c r="BK1077" s="5"/>
      <c r="BL1077" s="5"/>
      <c r="BM1077" s="5"/>
      <c r="BN1077" s="5"/>
      <c r="BO1077" s="5"/>
      <c r="BP1077" s="5"/>
      <c r="BQ1077" s="5"/>
      <c r="BR1077" s="5"/>
      <c r="BS1077" s="5"/>
      <c r="BT1077" s="5"/>
      <c r="BU1077" s="5"/>
      <c r="BV1077" s="5"/>
      <c r="BW1077" s="5"/>
    </row>
    <row r="1078" spans="1:75" x14ac:dyDescent="0.45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5"/>
      <c r="BK1078" s="5"/>
      <c r="BL1078" s="5"/>
      <c r="BM1078" s="5"/>
      <c r="BN1078" s="5"/>
      <c r="BO1078" s="5"/>
      <c r="BP1078" s="5"/>
      <c r="BQ1078" s="5"/>
      <c r="BR1078" s="5"/>
      <c r="BS1078" s="5"/>
      <c r="BT1078" s="5"/>
      <c r="BU1078" s="5"/>
      <c r="BV1078" s="5"/>
      <c r="BW1078" s="5"/>
    </row>
    <row r="1079" spans="1:75" x14ac:dyDescent="0.45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5"/>
      <c r="BK1079" s="5"/>
      <c r="BL1079" s="5"/>
      <c r="BM1079" s="5"/>
      <c r="BN1079" s="5"/>
      <c r="BO1079" s="5"/>
      <c r="BP1079" s="5"/>
      <c r="BQ1079" s="5"/>
      <c r="BR1079" s="5"/>
      <c r="BS1079" s="5"/>
      <c r="BT1079" s="5"/>
      <c r="BU1079" s="5"/>
      <c r="BV1079" s="5"/>
      <c r="BW1079" s="5"/>
    </row>
    <row r="1080" spans="1:75" x14ac:dyDescent="0.45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5"/>
      <c r="BK1080" s="5"/>
      <c r="BL1080" s="5"/>
      <c r="BM1080" s="5"/>
      <c r="BN1080" s="5"/>
      <c r="BO1080" s="5"/>
      <c r="BP1080" s="5"/>
      <c r="BQ1080" s="5"/>
      <c r="BR1080" s="5"/>
      <c r="BS1080" s="5"/>
      <c r="BT1080" s="5"/>
      <c r="BU1080" s="5"/>
      <c r="BV1080" s="5"/>
      <c r="BW1080" s="5"/>
    </row>
    <row r="1081" spans="1:75" x14ac:dyDescent="0.45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5"/>
      <c r="BK1081" s="5"/>
      <c r="BL1081" s="5"/>
      <c r="BM1081" s="5"/>
      <c r="BN1081" s="5"/>
      <c r="BO1081" s="5"/>
      <c r="BP1081" s="5"/>
      <c r="BQ1081" s="5"/>
      <c r="BR1081" s="5"/>
      <c r="BS1081" s="5"/>
      <c r="BT1081" s="5"/>
      <c r="BU1081" s="5"/>
      <c r="BV1081" s="5"/>
      <c r="BW1081" s="5"/>
    </row>
    <row r="1082" spans="1:75" x14ac:dyDescent="0.45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5"/>
      <c r="BK1082" s="5"/>
      <c r="BL1082" s="5"/>
      <c r="BM1082" s="5"/>
      <c r="BN1082" s="5"/>
      <c r="BO1082" s="5"/>
      <c r="BP1082" s="5"/>
      <c r="BQ1082" s="5"/>
      <c r="BR1082" s="5"/>
      <c r="BS1082" s="5"/>
      <c r="BT1082" s="5"/>
      <c r="BU1082" s="5"/>
      <c r="BV1082" s="5"/>
      <c r="BW1082" s="5"/>
    </row>
    <row r="1083" spans="1:75" x14ac:dyDescent="0.45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5"/>
      <c r="BK1083" s="5"/>
      <c r="BL1083" s="5"/>
      <c r="BM1083" s="5"/>
      <c r="BN1083" s="5"/>
      <c r="BO1083" s="5"/>
      <c r="BP1083" s="5"/>
      <c r="BQ1083" s="5"/>
      <c r="BR1083" s="5"/>
      <c r="BS1083" s="5"/>
      <c r="BT1083" s="5"/>
      <c r="BU1083" s="5"/>
      <c r="BV1083" s="5"/>
      <c r="BW1083" s="5"/>
    </row>
    <row r="1084" spans="1:75" x14ac:dyDescent="0.45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5"/>
      <c r="BK1084" s="5"/>
      <c r="BL1084" s="5"/>
      <c r="BM1084" s="5"/>
      <c r="BN1084" s="5"/>
      <c r="BO1084" s="5"/>
      <c r="BP1084" s="5"/>
      <c r="BQ1084" s="5"/>
      <c r="BR1084" s="5"/>
      <c r="BS1084" s="5"/>
      <c r="BT1084" s="5"/>
      <c r="BU1084" s="5"/>
      <c r="BV1084" s="5"/>
      <c r="BW1084" s="5"/>
    </row>
    <row r="1085" spans="1:75" x14ac:dyDescent="0.45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5"/>
      <c r="BK1085" s="5"/>
      <c r="BL1085" s="5"/>
      <c r="BM1085" s="5"/>
      <c r="BN1085" s="5"/>
      <c r="BO1085" s="5"/>
      <c r="BP1085" s="5"/>
      <c r="BQ1085" s="5"/>
      <c r="BR1085" s="5"/>
      <c r="BS1085" s="5"/>
      <c r="BT1085" s="5"/>
      <c r="BU1085" s="5"/>
      <c r="BV1085" s="5"/>
      <c r="BW1085" s="5"/>
    </row>
    <row r="1086" spans="1:75" x14ac:dyDescent="0.45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5"/>
      <c r="BK1086" s="5"/>
      <c r="BL1086" s="5"/>
      <c r="BM1086" s="5"/>
      <c r="BN1086" s="5"/>
      <c r="BO1086" s="5"/>
      <c r="BP1086" s="5"/>
      <c r="BQ1086" s="5"/>
      <c r="BR1086" s="5"/>
      <c r="BS1086" s="5"/>
      <c r="BT1086" s="5"/>
      <c r="BU1086" s="5"/>
      <c r="BV1086" s="5"/>
      <c r="BW1086" s="5"/>
    </row>
    <row r="1087" spans="1:75" x14ac:dyDescent="0.45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5"/>
      <c r="BK1087" s="5"/>
      <c r="BL1087" s="5"/>
      <c r="BM1087" s="5"/>
      <c r="BN1087" s="5"/>
      <c r="BO1087" s="5"/>
      <c r="BP1087" s="5"/>
      <c r="BQ1087" s="5"/>
      <c r="BR1087" s="5"/>
      <c r="BS1087" s="5"/>
      <c r="BT1087" s="5"/>
      <c r="BU1087" s="5"/>
      <c r="BV1087" s="5"/>
      <c r="BW1087" s="5"/>
    </row>
    <row r="1088" spans="1:75" x14ac:dyDescent="0.45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5"/>
      <c r="BK1088" s="5"/>
      <c r="BL1088" s="5"/>
      <c r="BM1088" s="5"/>
      <c r="BN1088" s="5"/>
      <c r="BO1088" s="5"/>
      <c r="BP1088" s="5"/>
      <c r="BQ1088" s="5"/>
      <c r="BR1088" s="5"/>
      <c r="BS1088" s="5"/>
      <c r="BT1088" s="5"/>
      <c r="BU1088" s="5"/>
      <c r="BV1088" s="5"/>
      <c r="BW1088" s="5"/>
    </row>
    <row r="1089" spans="1:75" x14ac:dyDescent="0.45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5"/>
      <c r="BK1089" s="5"/>
      <c r="BL1089" s="5"/>
      <c r="BM1089" s="5"/>
      <c r="BN1089" s="5"/>
      <c r="BO1089" s="5"/>
      <c r="BP1089" s="5"/>
      <c r="BQ1089" s="5"/>
      <c r="BR1089" s="5"/>
      <c r="BS1089" s="5"/>
      <c r="BT1089" s="5"/>
      <c r="BU1089" s="5"/>
      <c r="BV1089" s="5"/>
      <c r="BW1089" s="5"/>
    </row>
    <row r="1090" spans="1:75" x14ac:dyDescent="0.45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5"/>
      <c r="BK1090" s="5"/>
      <c r="BL1090" s="5"/>
      <c r="BM1090" s="5"/>
      <c r="BN1090" s="5"/>
      <c r="BO1090" s="5"/>
      <c r="BP1090" s="5"/>
      <c r="BQ1090" s="5"/>
      <c r="BR1090" s="5"/>
      <c r="BS1090" s="5"/>
      <c r="BT1090" s="5"/>
      <c r="BU1090" s="5"/>
      <c r="BV1090" s="5"/>
      <c r="BW1090" s="5"/>
    </row>
    <row r="1091" spans="1:75" x14ac:dyDescent="0.45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5"/>
      <c r="BK1091" s="5"/>
      <c r="BL1091" s="5"/>
      <c r="BM1091" s="5"/>
      <c r="BN1091" s="5"/>
      <c r="BO1091" s="5"/>
      <c r="BP1091" s="5"/>
      <c r="BQ1091" s="5"/>
      <c r="BR1091" s="5"/>
      <c r="BS1091" s="5"/>
      <c r="BT1091" s="5"/>
      <c r="BU1091" s="5"/>
      <c r="BV1091" s="5"/>
      <c r="BW1091" s="5"/>
    </row>
    <row r="1092" spans="1:75" x14ac:dyDescent="0.45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5"/>
      <c r="BK1092" s="5"/>
      <c r="BL1092" s="5"/>
      <c r="BM1092" s="5"/>
      <c r="BN1092" s="5"/>
      <c r="BO1092" s="5"/>
      <c r="BP1092" s="5"/>
      <c r="BQ1092" s="5"/>
      <c r="BR1092" s="5"/>
      <c r="BS1092" s="5"/>
      <c r="BT1092" s="5"/>
      <c r="BU1092" s="5"/>
      <c r="BV1092" s="5"/>
      <c r="BW1092" s="5"/>
    </row>
    <row r="1093" spans="1:75" x14ac:dyDescent="0.45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  <c r="AD1093" s="5"/>
      <c r="AE1093" s="5"/>
      <c r="AF1093" s="5"/>
      <c r="AG1093" s="5"/>
      <c r="AH1093" s="5"/>
      <c r="AI1093" s="5"/>
      <c r="AJ1093" s="5"/>
      <c r="AK1093" s="5"/>
      <c r="AL1093" s="5"/>
      <c r="AM1093" s="5"/>
      <c r="AN1093" s="5"/>
      <c r="AO1093" s="5"/>
      <c r="AP1093" s="5"/>
      <c r="AQ1093" s="5"/>
      <c r="AR1093" s="5"/>
      <c r="AS1093" s="5"/>
      <c r="AT1093" s="5"/>
      <c r="AU1093" s="5"/>
      <c r="AV1093" s="5"/>
      <c r="AW1093" s="5"/>
      <c r="AX1093" s="5"/>
      <c r="AY1093" s="5"/>
      <c r="AZ1093" s="5"/>
      <c r="BA1093" s="5"/>
      <c r="BB1093" s="5"/>
      <c r="BC1093" s="5"/>
      <c r="BD1093" s="5"/>
      <c r="BE1093" s="5"/>
      <c r="BF1093" s="5"/>
      <c r="BG1093" s="5"/>
      <c r="BH1093" s="5"/>
      <c r="BI1093" s="5"/>
      <c r="BJ1093" s="5"/>
      <c r="BK1093" s="5"/>
      <c r="BL1093" s="5"/>
      <c r="BM1093" s="5"/>
      <c r="BN1093" s="5"/>
      <c r="BO1093" s="5"/>
      <c r="BP1093" s="5"/>
      <c r="BQ1093" s="5"/>
      <c r="BR1093" s="5"/>
      <c r="BS1093" s="5"/>
      <c r="BT1093" s="5"/>
      <c r="BU1093" s="5"/>
      <c r="BV1093" s="5"/>
      <c r="BW1093" s="5"/>
    </row>
    <row r="1094" spans="1:75" x14ac:dyDescent="0.45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  <c r="AD1094" s="5"/>
      <c r="AE1094" s="5"/>
      <c r="AF1094" s="5"/>
      <c r="AG1094" s="5"/>
      <c r="AH1094" s="5"/>
      <c r="AI1094" s="5"/>
      <c r="AJ1094" s="5"/>
      <c r="AK1094" s="5"/>
      <c r="AL1094" s="5"/>
      <c r="AM1094" s="5"/>
      <c r="AN1094" s="5"/>
      <c r="AO1094" s="5"/>
      <c r="AP1094" s="5"/>
      <c r="AQ1094" s="5"/>
      <c r="AR1094" s="5"/>
      <c r="AS1094" s="5"/>
      <c r="AT1094" s="5"/>
      <c r="AU1094" s="5"/>
      <c r="AV1094" s="5"/>
      <c r="AW1094" s="5"/>
      <c r="AX1094" s="5"/>
      <c r="AY1094" s="5"/>
      <c r="AZ1094" s="5"/>
      <c r="BA1094" s="5"/>
      <c r="BB1094" s="5"/>
      <c r="BC1094" s="5"/>
      <c r="BD1094" s="5"/>
      <c r="BE1094" s="5"/>
      <c r="BF1094" s="5"/>
      <c r="BG1094" s="5"/>
      <c r="BH1094" s="5"/>
      <c r="BI1094" s="5"/>
      <c r="BJ1094" s="5"/>
      <c r="BK1094" s="5"/>
      <c r="BL1094" s="5"/>
      <c r="BM1094" s="5"/>
      <c r="BN1094" s="5"/>
      <c r="BO1094" s="5"/>
      <c r="BP1094" s="5"/>
      <c r="BQ1094" s="5"/>
      <c r="BR1094" s="5"/>
      <c r="BS1094" s="5"/>
      <c r="BT1094" s="5"/>
      <c r="BU1094" s="5"/>
      <c r="BV1094" s="5"/>
      <c r="BW1094" s="5"/>
    </row>
    <row r="1095" spans="1:75" x14ac:dyDescent="0.45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  <c r="AD1095" s="5"/>
      <c r="AE1095" s="5"/>
      <c r="AF1095" s="5"/>
      <c r="AG1095" s="5"/>
      <c r="AH1095" s="5"/>
      <c r="AI1095" s="5"/>
      <c r="AJ1095" s="5"/>
      <c r="AK1095" s="5"/>
      <c r="AL1095" s="5"/>
      <c r="AM1095" s="5"/>
      <c r="AN1095" s="5"/>
      <c r="AO1095" s="5"/>
      <c r="AP1095" s="5"/>
      <c r="AQ1095" s="5"/>
      <c r="AR1095" s="5"/>
      <c r="AS1095" s="5"/>
      <c r="AT1095" s="5"/>
      <c r="AU1095" s="5"/>
      <c r="AV1095" s="5"/>
      <c r="AW1095" s="5"/>
      <c r="AX1095" s="5"/>
      <c r="AY1095" s="5"/>
      <c r="AZ1095" s="5"/>
      <c r="BA1095" s="5"/>
      <c r="BB1095" s="5"/>
      <c r="BC1095" s="5"/>
      <c r="BD1095" s="5"/>
      <c r="BE1095" s="5"/>
      <c r="BF1095" s="5"/>
      <c r="BG1095" s="5"/>
      <c r="BH1095" s="5"/>
      <c r="BI1095" s="5"/>
      <c r="BJ1095" s="5"/>
      <c r="BK1095" s="5"/>
      <c r="BL1095" s="5"/>
      <c r="BM1095" s="5"/>
      <c r="BN1095" s="5"/>
      <c r="BO1095" s="5"/>
      <c r="BP1095" s="5"/>
      <c r="BQ1095" s="5"/>
      <c r="BR1095" s="5"/>
      <c r="BS1095" s="5"/>
      <c r="BT1095" s="5"/>
      <c r="BU1095" s="5"/>
      <c r="BV1095" s="5"/>
      <c r="BW1095" s="5"/>
    </row>
    <row r="1096" spans="1:75" x14ac:dyDescent="0.45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  <c r="AD1096" s="5"/>
      <c r="AE1096" s="5"/>
      <c r="AF1096" s="5"/>
      <c r="AG1096" s="5"/>
      <c r="AH1096" s="5"/>
      <c r="AI1096" s="5"/>
      <c r="AJ1096" s="5"/>
      <c r="AK1096" s="5"/>
      <c r="AL1096" s="5"/>
      <c r="AM1096" s="5"/>
      <c r="AN1096" s="5"/>
      <c r="AO1096" s="5"/>
      <c r="AP1096" s="5"/>
      <c r="AQ1096" s="5"/>
      <c r="AR1096" s="5"/>
      <c r="AS1096" s="5"/>
      <c r="AT1096" s="5"/>
      <c r="AU1096" s="5"/>
      <c r="AV1096" s="5"/>
      <c r="AW1096" s="5"/>
      <c r="AX1096" s="5"/>
      <c r="AY1096" s="5"/>
      <c r="AZ1096" s="5"/>
      <c r="BA1096" s="5"/>
      <c r="BB1096" s="5"/>
      <c r="BC1096" s="5"/>
      <c r="BD1096" s="5"/>
      <c r="BE1096" s="5"/>
      <c r="BF1096" s="5"/>
      <c r="BG1096" s="5"/>
      <c r="BH1096" s="5"/>
      <c r="BI1096" s="5"/>
      <c r="BJ1096" s="5"/>
      <c r="BK1096" s="5"/>
      <c r="BL1096" s="5"/>
      <c r="BM1096" s="5"/>
      <c r="BN1096" s="5"/>
      <c r="BO1096" s="5"/>
      <c r="BP1096" s="5"/>
      <c r="BQ1096" s="5"/>
      <c r="BR1096" s="5"/>
      <c r="BS1096" s="5"/>
      <c r="BT1096" s="5"/>
      <c r="BU1096" s="5"/>
      <c r="BV1096" s="5"/>
      <c r="BW1096" s="5"/>
    </row>
    <row r="1097" spans="1:75" x14ac:dyDescent="0.45">
      <c r="A1097" s="5"/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  <c r="AD1097" s="5"/>
      <c r="AE1097" s="5"/>
      <c r="AF1097" s="5"/>
      <c r="AG1097" s="5"/>
      <c r="AH1097" s="5"/>
      <c r="AI1097" s="5"/>
      <c r="AJ1097" s="5"/>
      <c r="AK1097" s="5"/>
      <c r="AL1097" s="5"/>
      <c r="AM1097" s="5"/>
      <c r="AN1097" s="5"/>
      <c r="AO1097" s="5"/>
      <c r="AP1097" s="5"/>
      <c r="AQ1097" s="5"/>
      <c r="AR1097" s="5"/>
      <c r="AS1097" s="5"/>
      <c r="AT1097" s="5"/>
      <c r="AU1097" s="5"/>
      <c r="AV1097" s="5"/>
      <c r="AW1097" s="5"/>
      <c r="AX1097" s="5"/>
      <c r="AY1097" s="5"/>
      <c r="AZ1097" s="5"/>
      <c r="BA1097" s="5"/>
      <c r="BB1097" s="5"/>
      <c r="BC1097" s="5"/>
      <c r="BD1097" s="5"/>
      <c r="BE1097" s="5"/>
      <c r="BF1097" s="5"/>
      <c r="BG1097" s="5"/>
      <c r="BH1097" s="5"/>
      <c r="BI1097" s="5"/>
      <c r="BJ1097" s="5"/>
      <c r="BK1097" s="5"/>
      <c r="BL1097" s="5"/>
      <c r="BM1097" s="5"/>
      <c r="BN1097" s="5"/>
      <c r="BO1097" s="5"/>
      <c r="BP1097" s="5"/>
      <c r="BQ1097" s="5"/>
      <c r="BR1097" s="5"/>
      <c r="BS1097" s="5"/>
      <c r="BT1097" s="5"/>
      <c r="BU1097" s="5"/>
      <c r="BV1097" s="5"/>
      <c r="BW1097" s="5"/>
    </row>
    <row r="1098" spans="1:75" x14ac:dyDescent="0.45">
      <c r="A1098" s="5"/>
      <c r="B1098" s="5"/>
      <c r="C1098" s="5"/>
      <c r="D1098" s="5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  <c r="AA1098" s="5"/>
      <c r="AB1098" s="5"/>
      <c r="AC1098" s="5"/>
      <c r="AD1098" s="5"/>
      <c r="AE1098" s="5"/>
      <c r="AF1098" s="5"/>
      <c r="AG1098" s="5"/>
      <c r="AH1098" s="5"/>
      <c r="AI1098" s="5"/>
      <c r="AJ1098" s="5"/>
      <c r="AK1098" s="5"/>
      <c r="AL1098" s="5"/>
      <c r="AM1098" s="5"/>
      <c r="AN1098" s="5"/>
      <c r="AO1098" s="5"/>
      <c r="AP1098" s="5"/>
      <c r="AQ1098" s="5"/>
      <c r="AR1098" s="5"/>
      <c r="AS1098" s="5"/>
      <c r="AT1098" s="5"/>
      <c r="AU1098" s="5"/>
      <c r="AV1098" s="5"/>
      <c r="AW1098" s="5"/>
      <c r="AX1098" s="5"/>
      <c r="AY1098" s="5"/>
      <c r="AZ1098" s="5"/>
      <c r="BA1098" s="5"/>
      <c r="BB1098" s="5"/>
      <c r="BC1098" s="5"/>
      <c r="BD1098" s="5"/>
      <c r="BE1098" s="5"/>
      <c r="BF1098" s="5"/>
      <c r="BG1098" s="5"/>
      <c r="BH1098" s="5"/>
      <c r="BI1098" s="5"/>
      <c r="BJ1098" s="5"/>
      <c r="BK1098" s="5"/>
      <c r="BL1098" s="5"/>
      <c r="BM1098" s="5"/>
      <c r="BN1098" s="5"/>
      <c r="BO1098" s="5"/>
      <c r="BP1098" s="5"/>
      <c r="BQ1098" s="5"/>
      <c r="BR1098" s="5"/>
      <c r="BS1098" s="5"/>
      <c r="BT1098" s="5"/>
      <c r="BU1098" s="5"/>
      <c r="BV1098" s="5"/>
      <c r="BW1098" s="5"/>
    </row>
    <row r="1099" spans="1:75" x14ac:dyDescent="0.45">
      <c r="A1099" s="5"/>
      <c r="B1099" s="5"/>
      <c r="C1099" s="5"/>
      <c r="D1099" s="5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  <c r="AA1099" s="5"/>
      <c r="AB1099" s="5"/>
      <c r="AC1099" s="5"/>
      <c r="AD1099" s="5"/>
      <c r="AE1099" s="5"/>
      <c r="AF1099" s="5"/>
      <c r="AG1099" s="5"/>
      <c r="AH1099" s="5"/>
      <c r="AI1099" s="5"/>
      <c r="AJ1099" s="5"/>
      <c r="AK1099" s="5"/>
      <c r="AL1099" s="5"/>
      <c r="AM1099" s="5"/>
      <c r="AN1099" s="5"/>
      <c r="AO1099" s="5"/>
      <c r="AP1099" s="5"/>
      <c r="AQ1099" s="5"/>
      <c r="AR1099" s="5"/>
      <c r="AS1099" s="5"/>
      <c r="AT1099" s="5"/>
      <c r="AU1099" s="5"/>
      <c r="AV1099" s="5"/>
      <c r="AW1099" s="5"/>
      <c r="AX1099" s="5"/>
      <c r="AY1099" s="5"/>
      <c r="AZ1099" s="5"/>
      <c r="BA1099" s="5"/>
      <c r="BB1099" s="5"/>
      <c r="BC1099" s="5"/>
      <c r="BD1099" s="5"/>
      <c r="BE1099" s="5"/>
      <c r="BF1099" s="5"/>
      <c r="BG1099" s="5"/>
      <c r="BH1099" s="5"/>
      <c r="BI1099" s="5"/>
      <c r="BJ1099" s="5"/>
      <c r="BK1099" s="5"/>
      <c r="BL1099" s="5"/>
      <c r="BM1099" s="5"/>
      <c r="BN1099" s="5"/>
      <c r="BO1099" s="5"/>
      <c r="BP1099" s="5"/>
      <c r="BQ1099" s="5"/>
      <c r="BR1099" s="5"/>
      <c r="BS1099" s="5"/>
      <c r="BT1099" s="5"/>
      <c r="BU1099" s="5"/>
      <c r="BV1099" s="5"/>
      <c r="BW1099" s="5"/>
    </row>
    <row r="1100" spans="1:75" x14ac:dyDescent="0.45">
      <c r="A1100" s="5"/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  <c r="AA1100" s="5"/>
      <c r="AB1100" s="5"/>
      <c r="AC1100" s="5"/>
      <c r="AD1100" s="5"/>
      <c r="AE1100" s="5"/>
      <c r="AF1100" s="5"/>
      <c r="AG1100" s="5"/>
      <c r="AH1100" s="5"/>
      <c r="AI1100" s="5"/>
      <c r="AJ1100" s="5"/>
      <c r="AK1100" s="5"/>
      <c r="AL1100" s="5"/>
      <c r="AM1100" s="5"/>
      <c r="AN1100" s="5"/>
      <c r="AO1100" s="5"/>
      <c r="AP1100" s="5"/>
      <c r="AQ1100" s="5"/>
      <c r="AR1100" s="5"/>
      <c r="AS1100" s="5"/>
      <c r="AT1100" s="5"/>
      <c r="AU1100" s="5"/>
      <c r="AV1100" s="5"/>
      <c r="AW1100" s="5"/>
      <c r="AX1100" s="5"/>
      <c r="AY1100" s="5"/>
      <c r="AZ1100" s="5"/>
      <c r="BA1100" s="5"/>
      <c r="BB1100" s="5"/>
      <c r="BC1100" s="5"/>
      <c r="BD1100" s="5"/>
      <c r="BE1100" s="5"/>
      <c r="BF1100" s="5"/>
      <c r="BG1100" s="5"/>
      <c r="BH1100" s="5"/>
      <c r="BI1100" s="5"/>
      <c r="BJ1100" s="5"/>
      <c r="BK1100" s="5"/>
      <c r="BL1100" s="5"/>
      <c r="BM1100" s="5"/>
      <c r="BN1100" s="5"/>
      <c r="BO1100" s="5"/>
      <c r="BP1100" s="5"/>
      <c r="BQ1100" s="5"/>
      <c r="BR1100" s="5"/>
      <c r="BS1100" s="5"/>
      <c r="BT1100" s="5"/>
      <c r="BU1100" s="5"/>
      <c r="BV1100" s="5"/>
      <c r="BW1100" s="5"/>
    </row>
    <row r="1101" spans="1:75" x14ac:dyDescent="0.45">
      <c r="A1101" s="5"/>
      <c r="B1101" s="5"/>
      <c r="C1101" s="5"/>
      <c r="D1101" s="5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  <c r="AA1101" s="5"/>
      <c r="AB1101" s="5"/>
      <c r="AC1101" s="5"/>
      <c r="AD1101" s="5"/>
      <c r="AE1101" s="5"/>
      <c r="AF1101" s="5"/>
      <c r="AG1101" s="5"/>
      <c r="AH1101" s="5"/>
      <c r="AI1101" s="5"/>
      <c r="AJ1101" s="5"/>
      <c r="AK1101" s="5"/>
      <c r="AL1101" s="5"/>
      <c r="AM1101" s="5"/>
      <c r="AN1101" s="5"/>
      <c r="AO1101" s="5"/>
      <c r="AP1101" s="5"/>
      <c r="AQ1101" s="5"/>
      <c r="AR1101" s="5"/>
      <c r="AS1101" s="5"/>
      <c r="AT1101" s="5"/>
      <c r="AU1101" s="5"/>
      <c r="AV1101" s="5"/>
      <c r="AW1101" s="5"/>
      <c r="AX1101" s="5"/>
      <c r="AY1101" s="5"/>
      <c r="AZ1101" s="5"/>
      <c r="BA1101" s="5"/>
      <c r="BB1101" s="5"/>
      <c r="BC1101" s="5"/>
      <c r="BD1101" s="5"/>
      <c r="BE1101" s="5"/>
      <c r="BF1101" s="5"/>
      <c r="BG1101" s="5"/>
      <c r="BH1101" s="5"/>
      <c r="BI1101" s="5"/>
      <c r="BJ1101" s="5"/>
      <c r="BK1101" s="5"/>
      <c r="BL1101" s="5"/>
      <c r="BM1101" s="5"/>
      <c r="BN1101" s="5"/>
      <c r="BO1101" s="5"/>
      <c r="BP1101" s="5"/>
      <c r="BQ1101" s="5"/>
      <c r="BR1101" s="5"/>
      <c r="BS1101" s="5"/>
      <c r="BT1101" s="5"/>
      <c r="BU1101" s="5"/>
      <c r="BV1101" s="5"/>
      <c r="BW1101" s="5"/>
    </row>
    <row r="1102" spans="1:75" x14ac:dyDescent="0.45">
      <c r="A1102" s="5"/>
      <c r="B1102" s="5"/>
      <c r="C1102" s="5"/>
      <c r="D1102" s="5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  <c r="AA1102" s="5"/>
      <c r="AB1102" s="5"/>
      <c r="AC1102" s="5"/>
      <c r="AD1102" s="5"/>
      <c r="AE1102" s="5"/>
      <c r="AF1102" s="5"/>
      <c r="AG1102" s="5"/>
      <c r="AH1102" s="5"/>
      <c r="AI1102" s="5"/>
      <c r="AJ1102" s="5"/>
      <c r="AK1102" s="5"/>
      <c r="AL1102" s="5"/>
      <c r="AM1102" s="5"/>
      <c r="AN1102" s="5"/>
      <c r="AO1102" s="5"/>
      <c r="AP1102" s="5"/>
      <c r="AQ1102" s="5"/>
      <c r="AR1102" s="5"/>
      <c r="AS1102" s="5"/>
      <c r="AT1102" s="5"/>
      <c r="AU1102" s="5"/>
      <c r="AV1102" s="5"/>
      <c r="AW1102" s="5"/>
      <c r="AX1102" s="5"/>
      <c r="AY1102" s="5"/>
      <c r="AZ1102" s="5"/>
      <c r="BA1102" s="5"/>
      <c r="BB1102" s="5"/>
      <c r="BC1102" s="5"/>
      <c r="BD1102" s="5"/>
      <c r="BE1102" s="5"/>
      <c r="BF1102" s="5"/>
      <c r="BG1102" s="5"/>
      <c r="BH1102" s="5"/>
      <c r="BI1102" s="5"/>
      <c r="BJ1102" s="5"/>
      <c r="BK1102" s="5"/>
      <c r="BL1102" s="5"/>
      <c r="BM1102" s="5"/>
      <c r="BN1102" s="5"/>
      <c r="BO1102" s="5"/>
      <c r="BP1102" s="5"/>
      <c r="BQ1102" s="5"/>
      <c r="BR1102" s="5"/>
      <c r="BS1102" s="5"/>
      <c r="BT1102" s="5"/>
      <c r="BU1102" s="5"/>
      <c r="BV1102" s="5"/>
      <c r="BW1102" s="5"/>
    </row>
    <row r="1103" spans="1:75" x14ac:dyDescent="0.45">
      <c r="A1103" s="5"/>
      <c r="B1103" s="5"/>
      <c r="C1103" s="5"/>
      <c r="D1103" s="5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  <c r="AA1103" s="5"/>
      <c r="AB1103" s="5"/>
      <c r="AC1103" s="5"/>
      <c r="AD1103" s="5"/>
      <c r="AE1103" s="5"/>
      <c r="AF1103" s="5"/>
      <c r="AG1103" s="5"/>
      <c r="AH1103" s="5"/>
      <c r="AI1103" s="5"/>
      <c r="AJ1103" s="5"/>
      <c r="AK1103" s="5"/>
      <c r="AL1103" s="5"/>
      <c r="AM1103" s="5"/>
      <c r="AN1103" s="5"/>
      <c r="AO1103" s="5"/>
      <c r="AP1103" s="5"/>
      <c r="AQ1103" s="5"/>
      <c r="AR1103" s="5"/>
      <c r="AS1103" s="5"/>
      <c r="AT1103" s="5"/>
      <c r="AU1103" s="5"/>
      <c r="AV1103" s="5"/>
      <c r="AW1103" s="5"/>
      <c r="AX1103" s="5"/>
      <c r="AY1103" s="5"/>
      <c r="AZ1103" s="5"/>
      <c r="BA1103" s="5"/>
      <c r="BB1103" s="5"/>
      <c r="BC1103" s="5"/>
      <c r="BD1103" s="5"/>
      <c r="BE1103" s="5"/>
      <c r="BF1103" s="5"/>
      <c r="BG1103" s="5"/>
      <c r="BH1103" s="5"/>
      <c r="BI1103" s="5"/>
      <c r="BJ1103" s="5"/>
      <c r="BK1103" s="5"/>
      <c r="BL1103" s="5"/>
      <c r="BM1103" s="5"/>
      <c r="BN1103" s="5"/>
      <c r="BO1103" s="5"/>
      <c r="BP1103" s="5"/>
      <c r="BQ1103" s="5"/>
      <c r="BR1103" s="5"/>
      <c r="BS1103" s="5"/>
      <c r="BT1103" s="5"/>
      <c r="BU1103" s="5"/>
      <c r="BV1103" s="5"/>
      <c r="BW1103" s="5"/>
    </row>
    <row r="1104" spans="1:75" x14ac:dyDescent="0.45">
      <c r="A1104" s="5"/>
      <c r="B1104" s="5"/>
      <c r="C1104" s="5"/>
      <c r="D1104" s="5"/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  <c r="AA1104" s="5"/>
      <c r="AB1104" s="5"/>
      <c r="AC1104" s="5"/>
      <c r="AD1104" s="5"/>
      <c r="AE1104" s="5"/>
      <c r="AF1104" s="5"/>
      <c r="AG1104" s="5"/>
      <c r="AH1104" s="5"/>
      <c r="AI1104" s="5"/>
      <c r="AJ1104" s="5"/>
      <c r="AK1104" s="5"/>
      <c r="AL1104" s="5"/>
      <c r="AM1104" s="5"/>
      <c r="AN1104" s="5"/>
      <c r="AO1104" s="5"/>
      <c r="AP1104" s="5"/>
      <c r="AQ1104" s="5"/>
      <c r="AR1104" s="5"/>
      <c r="AS1104" s="5"/>
      <c r="AT1104" s="5"/>
      <c r="AU1104" s="5"/>
      <c r="AV1104" s="5"/>
      <c r="AW1104" s="5"/>
      <c r="AX1104" s="5"/>
      <c r="AY1104" s="5"/>
      <c r="AZ1104" s="5"/>
      <c r="BA1104" s="5"/>
      <c r="BB1104" s="5"/>
      <c r="BC1104" s="5"/>
      <c r="BD1104" s="5"/>
      <c r="BE1104" s="5"/>
      <c r="BF1104" s="5"/>
      <c r="BG1104" s="5"/>
      <c r="BH1104" s="5"/>
      <c r="BI1104" s="5"/>
      <c r="BJ1104" s="5"/>
      <c r="BK1104" s="5"/>
      <c r="BL1104" s="5"/>
      <c r="BM1104" s="5"/>
      <c r="BN1104" s="5"/>
      <c r="BO1104" s="5"/>
      <c r="BP1104" s="5"/>
      <c r="BQ1104" s="5"/>
      <c r="BR1104" s="5"/>
      <c r="BS1104" s="5"/>
      <c r="BT1104" s="5"/>
      <c r="BU1104" s="5"/>
      <c r="BV1104" s="5"/>
      <c r="BW1104" s="5"/>
    </row>
    <row r="1105" spans="1:75" x14ac:dyDescent="0.45">
      <c r="A1105" s="5"/>
      <c r="B1105" s="5"/>
      <c r="C1105" s="5"/>
      <c r="D1105" s="5"/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  <c r="AA1105" s="5"/>
      <c r="AB1105" s="5"/>
      <c r="AC1105" s="5"/>
      <c r="AD1105" s="5"/>
      <c r="AE1105" s="5"/>
      <c r="AF1105" s="5"/>
      <c r="AG1105" s="5"/>
      <c r="AH1105" s="5"/>
      <c r="AI1105" s="5"/>
      <c r="AJ1105" s="5"/>
      <c r="AK1105" s="5"/>
      <c r="AL1105" s="5"/>
      <c r="AM1105" s="5"/>
      <c r="AN1105" s="5"/>
      <c r="AO1105" s="5"/>
      <c r="AP1105" s="5"/>
      <c r="AQ1105" s="5"/>
      <c r="AR1105" s="5"/>
      <c r="AS1105" s="5"/>
      <c r="AT1105" s="5"/>
      <c r="AU1105" s="5"/>
      <c r="AV1105" s="5"/>
      <c r="AW1105" s="5"/>
      <c r="AX1105" s="5"/>
      <c r="AY1105" s="5"/>
      <c r="AZ1105" s="5"/>
      <c r="BA1105" s="5"/>
      <c r="BB1105" s="5"/>
      <c r="BC1105" s="5"/>
      <c r="BD1105" s="5"/>
      <c r="BE1105" s="5"/>
      <c r="BF1105" s="5"/>
      <c r="BG1105" s="5"/>
      <c r="BH1105" s="5"/>
      <c r="BI1105" s="5"/>
      <c r="BJ1105" s="5"/>
      <c r="BK1105" s="5"/>
      <c r="BL1105" s="5"/>
      <c r="BM1105" s="5"/>
      <c r="BN1105" s="5"/>
      <c r="BO1105" s="5"/>
      <c r="BP1105" s="5"/>
      <c r="BQ1105" s="5"/>
      <c r="BR1105" s="5"/>
      <c r="BS1105" s="5"/>
      <c r="BT1105" s="5"/>
      <c r="BU1105" s="5"/>
      <c r="BV1105" s="5"/>
      <c r="BW1105" s="5"/>
    </row>
    <row r="1106" spans="1:75" x14ac:dyDescent="0.45">
      <c r="A1106" s="5"/>
      <c r="B1106" s="5"/>
      <c r="C1106" s="5"/>
      <c r="D1106" s="5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  <c r="AA1106" s="5"/>
      <c r="AB1106" s="5"/>
      <c r="AC1106" s="5"/>
      <c r="AD1106" s="5"/>
      <c r="AE1106" s="5"/>
      <c r="AF1106" s="5"/>
      <c r="AG1106" s="5"/>
      <c r="AH1106" s="5"/>
      <c r="AI1106" s="5"/>
      <c r="AJ1106" s="5"/>
      <c r="AK1106" s="5"/>
      <c r="AL1106" s="5"/>
      <c r="AM1106" s="5"/>
      <c r="AN1106" s="5"/>
      <c r="AO1106" s="5"/>
      <c r="AP1106" s="5"/>
      <c r="AQ1106" s="5"/>
      <c r="AR1106" s="5"/>
      <c r="AS1106" s="5"/>
      <c r="AT1106" s="5"/>
      <c r="AU1106" s="5"/>
      <c r="AV1106" s="5"/>
      <c r="AW1106" s="5"/>
      <c r="AX1106" s="5"/>
      <c r="AY1106" s="5"/>
      <c r="AZ1106" s="5"/>
      <c r="BA1106" s="5"/>
      <c r="BB1106" s="5"/>
      <c r="BC1106" s="5"/>
      <c r="BD1106" s="5"/>
      <c r="BE1106" s="5"/>
      <c r="BF1106" s="5"/>
      <c r="BG1106" s="5"/>
      <c r="BH1106" s="5"/>
      <c r="BI1106" s="5"/>
      <c r="BJ1106" s="5"/>
      <c r="BK1106" s="5"/>
      <c r="BL1106" s="5"/>
      <c r="BM1106" s="5"/>
      <c r="BN1106" s="5"/>
      <c r="BO1106" s="5"/>
      <c r="BP1106" s="5"/>
      <c r="BQ1106" s="5"/>
      <c r="BR1106" s="5"/>
      <c r="BS1106" s="5"/>
      <c r="BT1106" s="5"/>
      <c r="BU1106" s="5"/>
      <c r="BV1106" s="5"/>
      <c r="BW1106" s="5"/>
    </row>
    <row r="1107" spans="1:75" x14ac:dyDescent="0.45">
      <c r="A1107" s="5"/>
      <c r="B1107" s="5"/>
      <c r="C1107" s="5"/>
      <c r="D1107" s="5"/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  <c r="AA1107" s="5"/>
      <c r="AB1107" s="5"/>
      <c r="AC1107" s="5"/>
      <c r="AD1107" s="5"/>
      <c r="AE1107" s="5"/>
      <c r="AF1107" s="5"/>
      <c r="AG1107" s="5"/>
      <c r="AH1107" s="5"/>
      <c r="AI1107" s="5"/>
      <c r="AJ1107" s="5"/>
      <c r="AK1107" s="5"/>
      <c r="AL1107" s="5"/>
      <c r="AM1107" s="5"/>
      <c r="AN1107" s="5"/>
      <c r="AO1107" s="5"/>
      <c r="AP1107" s="5"/>
      <c r="AQ1107" s="5"/>
      <c r="AR1107" s="5"/>
      <c r="AS1107" s="5"/>
      <c r="AT1107" s="5"/>
      <c r="AU1107" s="5"/>
      <c r="AV1107" s="5"/>
      <c r="AW1107" s="5"/>
      <c r="AX1107" s="5"/>
      <c r="AY1107" s="5"/>
      <c r="AZ1107" s="5"/>
      <c r="BA1107" s="5"/>
      <c r="BB1107" s="5"/>
      <c r="BC1107" s="5"/>
      <c r="BD1107" s="5"/>
      <c r="BE1107" s="5"/>
      <c r="BF1107" s="5"/>
      <c r="BG1107" s="5"/>
      <c r="BH1107" s="5"/>
      <c r="BI1107" s="5"/>
      <c r="BJ1107" s="5"/>
      <c r="BK1107" s="5"/>
      <c r="BL1107" s="5"/>
      <c r="BM1107" s="5"/>
      <c r="BN1107" s="5"/>
      <c r="BO1107" s="5"/>
      <c r="BP1107" s="5"/>
      <c r="BQ1107" s="5"/>
      <c r="BR1107" s="5"/>
      <c r="BS1107" s="5"/>
      <c r="BT1107" s="5"/>
      <c r="BU1107" s="5"/>
      <c r="BV1107" s="5"/>
      <c r="BW1107" s="5"/>
    </row>
    <row r="1108" spans="1:75" x14ac:dyDescent="0.45">
      <c r="A1108" s="5"/>
      <c r="B1108" s="5"/>
      <c r="C1108" s="5"/>
      <c r="D1108" s="5"/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  <c r="AA1108" s="5"/>
      <c r="AB1108" s="5"/>
      <c r="AC1108" s="5"/>
      <c r="AD1108" s="5"/>
      <c r="AE1108" s="5"/>
      <c r="AF1108" s="5"/>
      <c r="AG1108" s="5"/>
      <c r="AH1108" s="5"/>
      <c r="AI1108" s="5"/>
      <c r="AJ1108" s="5"/>
      <c r="AK1108" s="5"/>
      <c r="AL1108" s="5"/>
      <c r="AM1108" s="5"/>
      <c r="AN1108" s="5"/>
      <c r="AO1108" s="5"/>
      <c r="AP1108" s="5"/>
      <c r="AQ1108" s="5"/>
      <c r="AR1108" s="5"/>
      <c r="AS1108" s="5"/>
      <c r="AT1108" s="5"/>
      <c r="AU1108" s="5"/>
      <c r="AV1108" s="5"/>
      <c r="AW1108" s="5"/>
      <c r="AX1108" s="5"/>
      <c r="AY1108" s="5"/>
      <c r="AZ1108" s="5"/>
      <c r="BA1108" s="5"/>
      <c r="BB1108" s="5"/>
      <c r="BC1108" s="5"/>
      <c r="BD1108" s="5"/>
      <c r="BE1108" s="5"/>
      <c r="BF1108" s="5"/>
      <c r="BG1108" s="5"/>
      <c r="BH1108" s="5"/>
      <c r="BI1108" s="5"/>
      <c r="BJ1108" s="5"/>
      <c r="BK1108" s="5"/>
      <c r="BL1108" s="5"/>
      <c r="BM1108" s="5"/>
      <c r="BN1108" s="5"/>
      <c r="BO1108" s="5"/>
      <c r="BP1108" s="5"/>
      <c r="BQ1108" s="5"/>
      <c r="BR1108" s="5"/>
      <c r="BS1108" s="5"/>
      <c r="BT1108" s="5"/>
      <c r="BU1108" s="5"/>
      <c r="BV1108" s="5"/>
      <c r="BW1108" s="5"/>
    </row>
    <row r="1109" spans="1:75" x14ac:dyDescent="0.45">
      <c r="A1109" s="5"/>
      <c r="B1109" s="5"/>
      <c r="C1109" s="5"/>
      <c r="D1109" s="5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  <c r="AA1109" s="5"/>
      <c r="AB1109" s="5"/>
      <c r="AC1109" s="5"/>
      <c r="AD1109" s="5"/>
      <c r="AE1109" s="5"/>
      <c r="AF1109" s="5"/>
      <c r="AG1109" s="5"/>
      <c r="AH1109" s="5"/>
      <c r="AI1109" s="5"/>
      <c r="AJ1109" s="5"/>
      <c r="AK1109" s="5"/>
      <c r="AL1109" s="5"/>
      <c r="AM1109" s="5"/>
      <c r="AN1109" s="5"/>
      <c r="AO1109" s="5"/>
      <c r="AP1109" s="5"/>
      <c r="AQ1109" s="5"/>
      <c r="AR1109" s="5"/>
      <c r="AS1109" s="5"/>
      <c r="AT1109" s="5"/>
      <c r="AU1109" s="5"/>
      <c r="AV1109" s="5"/>
      <c r="AW1109" s="5"/>
      <c r="AX1109" s="5"/>
      <c r="AY1109" s="5"/>
      <c r="AZ1109" s="5"/>
      <c r="BA1109" s="5"/>
      <c r="BB1109" s="5"/>
      <c r="BC1109" s="5"/>
      <c r="BD1109" s="5"/>
      <c r="BE1109" s="5"/>
      <c r="BF1109" s="5"/>
      <c r="BG1109" s="5"/>
      <c r="BH1109" s="5"/>
      <c r="BI1109" s="5"/>
      <c r="BJ1109" s="5"/>
      <c r="BK1109" s="5"/>
      <c r="BL1109" s="5"/>
      <c r="BM1109" s="5"/>
      <c r="BN1109" s="5"/>
      <c r="BO1109" s="5"/>
      <c r="BP1109" s="5"/>
      <c r="BQ1109" s="5"/>
      <c r="BR1109" s="5"/>
      <c r="BS1109" s="5"/>
      <c r="BT1109" s="5"/>
      <c r="BU1109" s="5"/>
      <c r="BV1109" s="5"/>
      <c r="BW1109" s="5"/>
    </row>
    <row r="1110" spans="1:75" x14ac:dyDescent="0.45">
      <c r="A1110" s="5"/>
      <c r="B1110" s="5"/>
      <c r="C1110" s="5"/>
      <c r="D1110" s="5"/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  <c r="AA1110" s="5"/>
      <c r="AB1110" s="5"/>
      <c r="AC1110" s="5"/>
      <c r="AD1110" s="5"/>
      <c r="AE1110" s="5"/>
      <c r="AF1110" s="5"/>
      <c r="AG1110" s="5"/>
      <c r="AH1110" s="5"/>
      <c r="AI1110" s="5"/>
      <c r="AJ1110" s="5"/>
      <c r="AK1110" s="5"/>
      <c r="AL1110" s="5"/>
      <c r="AM1110" s="5"/>
      <c r="AN1110" s="5"/>
      <c r="AO1110" s="5"/>
      <c r="AP1110" s="5"/>
      <c r="AQ1110" s="5"/>
      <c r="AR1110" s="5"/>
      <c r="AS1110" s="5"/>
      <c r="AT1110" s="5"/>
      <c r="AU1110" s="5"/>
      <c r="AV1110" s="5"/>
      <c r="AW1110" s="5"/>
      <c r="AX1110" s="5"/>
      <c r="AY1110" s="5"/>
      <c r="AZ1110" s="5"/>
      <c r="BA1110" s="5"/>
      <c r="BB1110" s="5"/>
      <c r="BC1110" s="5"/>
      <c r="BD1110" s="5"/>
      <c r="BE1110" s="5"/>
      <c r="BF1110" s="5"/>
      <c r="BG1110" s="5"/>
      <c r="BH1110" s="5"/>
      <c r="BI1110" s="5"/>
      <c r="BJ1110" s="5"/>
      <c r="BK1110" s="5"/>
      <c r="BL1110" s="5"/>
      <c r="BM1110" s="5"/>
      <c r="BN1110" s="5"/>
      <c r="BO1110" s="5"/>
      <c r="BP1110" s="5"/>
      <c r="BQ1110" s="5"/>
      <c r="BR1110" s="5"/>
      <c r="BS1110" s="5"/>
      <c r="BT1110" s="5"/>
      <c r="BU1110" s="5"/>
      <c r="BV1110" s="5"/>
      <c r="BW1110" s="5"/>
    </row>
    <row r="1111" spans="1:75" x14ac:dyDescent="0.45">
      <c r="A1111" s="5"/>
      <c r="B1111" s="5"/>
      <c r="C1111" s="5"/>
      <c r="D1111" s="5"/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  <c r="AA1111" s="5"/>
      <c r="AB1111" s="5"/>
      <c r="AC1111" s="5"/>
      <c r="AD1111" s="5"/>
      <c r="AE1111" s="5"/>
      <c r="AF1111" s="5"/>
      <c r="AG1111" s="5"/>
      <c r="AH1111" s="5"/>
      <c r="AI1111" s="5"/>
      <c r="AJ1111" s="5"/>
      <c r="AK1111" s="5"/>
      <c r="AL1111" s="5"/>
      <c r="AM1111" s="5"/>
      <c r="AN1111" s="5"/>
      <c r="AO1111" s="5"/>
      <c r="AP1111" s="5"/>
      <c r="AQ1111" s="5"/>
      <c r="AR1111" s="5"/>
      <c r="AS1111" s="5"/>
      <c r="AT1111" s="5"/>
      <c r="AU1111" s="5"/>
      <c r="AV1111" s="5"/>
      <c r="AW1111" s="5"/>
      <c r="AX1111" s="5"/>
      <c r="AY1111" s="5"/>
      <c r="AZ1111" s="5"/>
      <c r="BA1111" s="5"/>
      <c r="BB1111" s="5"/>
      <c r="BC1111" s="5"/>
      <c r="BD1111" s="5"/>
      <c r="BE1111" s="5"/>
      <c r="BF1111" s="5"/>
      <c r="BG1111" s="5"/>
      <c r="BH1111" s="5"/>
      <c r="BI1111" s="5"/>
      <c r="BJ1111" s="5"/>
      <c r="BK1111" s="5"/>
      <c r="BL1111" s="5"/>
      <c r="BM1111" s="5"/>
      <c r="BN1111" s="5"/>
      <c r="BO1111" s="5"/>
      <c r="BP1111" s="5"/>
      <c r="BQ1111" s="5"/>
      <c r="BR1111" s="5"/>
      <c r="BS1111" s="5"/>
      <c r="BT1111" s="5"/>
      <c r="BU1111" s="5"/>
      <c r="BV1111" s="5"/>
      <c r="BW1111" s="5"/>
    </row>
    <row r="1112" spans="1:75" x14ac:dyDescent="0.45">
      <c r="A1112" s="5"/>
      <c r="B1112" s="5"/>
      <c r="C1112" s="5"/>
      <c r="D1112" s="5"/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</row>
    <row r="1113" spans="1:75" x14ac:dyDescent="0.45">
      <c r="A1113" s="5"/>
      <c r="B1113" s="5"/>
      <c r="C1113" s="5"/>
      <c r="D1113" s="5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</row>
  </sheetData>
  <sortState xmlns:xlrd2="http://schemas.microsoft.com/office/spreadsheetml/2017/richdata2" ref="A2:P69">
    <sortCondition ref="F2:F69" customList="CASE,MAIN CONTROL,POWER,POWER / BOARD STACK,BOARD STACK,CASE / FASTENER,MAIN CONTROL / FASTENER,BOARD STACK / FASTENER,FASTENER,RAW MATERIALS"/>
  </sortState>
  <phoneticPr fontId="1" type="noConversion"/>
  <hyperlinks>
    <hyperlink ref="P2" r:id="rId1" xr:uid="{FE0F7758-751D-48F2-867D-85403833D0A5}"/>
    <hyperlink ref="P21" r:id="rId2" xr:uid="{F321B2E5-B3D0-45B0-B52E-8D0A13B5A5A9}"/>
    <hyperlink ref="P8" r:id="rId3" xr:uid="{71CE2E26-308B-4F46-A244-99DDE23FB03B}"/>
    <hyperlink ref="P4" r:id="rId4" xr:uid="{31EBC972-7192-4105-B3B6-B32A1619503E}"/>
    <hyperlink ref="P48" r:id="rId5" xr:uid="{771FD41E-8DCC-462A-9424-6EF90442688B}"/>
    <hyperlink ref="P9" r:id="rId6" xr:uid="{CC18636D-E1C6-4294-AF7C-EFB2A03F10D3}"/>
    <hyperlink ref="P10" r:id="rId7" xr:uid="{D139B7C3-49FC-47BA-93D6-BB8FE0D3EFA0}"/>
    <hyperlink ref="P12" r:id="rId8" xr:uid="{1CA5149C-15CE-4967-95B8-7FAF239B132C}"/>
    <hyperlink ref="P13" r:id="rId9" xr:uid="{992C056B-E857-421B-8408-577CBD413DCB}"/>
    <hyperlink ref="P14" r:id="rId10" xr:uid="{3893863C-5C26-495E-BD41-666F1025A560}"/>
    <hyperlink ref="P15" r:id="rId11" xr:uid="{EC514DBE-328E-439A-A3B5-6EDBE1D6F941}"/>
    <hyperlink ref="P16" r:id="rId12" display="https://www.digikey.com/en/products/detail/micronel-usa/U65ML-024KS-5/15189312?utm_adgroup=Fans%20%26%20Thermal%20Management&amp;utm_source=bing&amp;utm_medium=cpc&amp;utm_campaign=Dynamic%20Search_EN_RLSA_Buyers&amp;utm_term=thermal%20management&amp;utm_content=Fans%20%26%20Thermal%20Management&amp;utm_id=bi_cmp-384476622_adg-1311717597280127_ad-81982433649389_dat-2333782149589910:aud-807649043:loc-190_dev-c_ext-_prd-&amp;msclkid=a3007203c6ff15a4232f1126e0b7ea9e" xr:uid="{CDF91210-0744-467B-9041-789397BCF04A}"/>
    <hyperlink ref="P18" r:id="rId13" xr:uid="{F40A8252-F41C-4D33-8F39-38265AC1ECAA}"/>
    <hyperlink ref="P19" r:id="rId14" display="https://www.amazon.com/UGREEN-CHARGING-BRAIDED-COMPATIBLE-NINTENDO/DP/B07VJNQT6F/REF=SR_1_3?CRID=1KI90979OI4LP&amp;KEYWORDS=UGREEN%2BUSB%2BC%2BCABLE%2B90%2BDEGREE%2BRIGHT%2BANGLE&amp;QID=1651608179&amp;SPREFIX=UGREEN%2BUSB%2BC%2BCABLE%2B90%2BDEGREE%2BRIGHT%2BANGLE%2CAPS%2C84&amp;SR=8-3&amp;TH=1&amp;th=1" xr:uid="{11AE87AA-834B-4116-8363-79E6F0080BF3}"/>
    <hyperlink ref="P20" r:id="rId15" xr:uid="{AADA88AA-B34C-480E-813C-F4729E9F4E08}"/>
    <hyperlink ref="P27" r:id="rId16" xr:uid="{5A3FD7F9-D30E-4D0D-9626-7FC8CC811A52}"/>
    <hyperlink ref="P45" r:id="rId17" xr:uid="{EA30DB3F-25B7-417A-A2C6-25A36D3309C9}"/>
    <hyperlink ref="P47" r:id="rId18" xr:uid="{686ED06C-E0A8-467F-B647-86E75C7AFA53}"/>
    <hyperlink ref="P46" r:id="rId19" xr:uid="{ED4FD2A5-7EAC-4A70-9DBD-D9CF7166ED36}"/>
    <hyperlink ref="P49" r:id="rId20" xr:uid="{03704DB8-3FCC-4D5B-942C-B43D68279BE1}"/>
    <hyperlink ref="P41" r:id="rId21" xr:uid="{66857512-9D7B-47AB-8A83-4DA47F4458CF}"/>
    <hyperlink ref="P39" r:id="rId22" xr:uid="{F9FF395D-7AD6-44EF-A128-E8BB92DBBE06}"/>
    <hyperlink ref="P40" r:id="rId23" xr:uid="{F669A2BC-B992-49DF-9469-DA02541BE4F4}"/>
    <hyperlink ref="P38" r:id="rId24" xr:uid="{252CC410-4395-42C9-86B0-BABB040295E3}"/>
    <hyperlink ref="P37" r:id="rId25" xr:uid="{0F685B0D-EA72-4B58-9D89-0817A691F0E8}"/>
    <hyperlink ref="P36" r:id="rId26" xr:uid="{EA49FDA7-0B08-4257-9B88-A999CA1D4182}"/>
    <hyperlink ref="P35" r:id="rId27" xr:uid="{B7211284-E5FF-4C51-867E-0B4B5745B081}"/>
    <hyperlink ref="P34" r:id="rId28" xr:uid="{BBCB6C6F-4A46-4A7B-A44D-F7C0FCF541DF}"/>
    <hyperlink ref="P33" r:id="rId29" xr:uid="{C7C067AF-70EB-4248-956B-7045CDDFCA08}"/>
    <hyperlink ref="P31" r:id="rId30" xr:uid="{0FD4DB97-2DED-43A1-BFA8-7555CB41EFFF}"/>
    <hyperlink ref="P32" r:id="rId31" xr:uid="{BF5344F0-22FF-4E97-A1D0-E419E97EA912}"/>
    <hyperlink ref="P30" r:id="rId32" xr:uid="{D48A9B2B-0AEA-4DCB-BF72-509B67BFB70A}"/>
    <hyperlink ref="P29" r:id="rId33" xr:uid="{EAAAC2F3-313B-49C2-92BA-6FDA76AD4346}"/>
    <hyperlink ref="P28" r:id="rId34" xr:uid="{0E27EF59-5F89-48AB-82E2-829A08CB3D26}"/>
    <hyperlink ref="P3" r:id="rId35" xr:uid="{9A62B430-AC32-4061-8231-5F8C5ADDCCF0}"/>
    <hyperlink ref="P71" r:id="rId36" xr:uid="{71BC0E48-6D72-4394-AFFB-D97B90397A4A}"/>
    <hyperlink ref="P70" r:id="rId37" display="https://www.amazon.com/Forstner-BAIDETS-Drill-Round-Shank/dp/B09J22NWMF/ref=sr_1_1_sspa?crid=2LR8GFY8F00GQ&amp;keywords=forstner+bit+1-1%2F4%22&amp;qid=1664554963&amp;qu=eyJxc2MiOiIxLjQ2IiwicXNhIjoiMC4wMCIsInFzcCI6IjAuMDAifQ%3D%3D&amp;sprefix=%2Caps%2C229&amp;sr=8-1-spons&amp;psc=1" xr:uid="{E9A28BB3-2532-48DD-A6C7-65E81AC3D25D}"/>
    <hyperlink ref="P69" r:id="rId38" xr:uid="{4FAB1DE4-0A65-48C1-A5E6-891076590687}"/>
    <hyperlink ref="P68" r:id="rId39" xr:uid="{A9A6D21F-EF77-4E5D-BB6C-42ACE691E6F5}"/>
    <hyperlink ref="P67" r:id="rId40" display="https://www.amazon.com/AmazonBasics-Printer-Filament-1-75mm-Black/dp/B07T6WLFML/ref=sr_1_1_sspa?crid=1VPGCU53BV6JW&amp;keywords=pla+black&amp;qid=1658260244&amp;refinements=p_85%3A2470955011&amp;rnid=2470954011&amp;rps=1&amp;sprefix=pla+black%2Caps%2C93&amp;sr=8-1-spons&amp;psc=1&amp;spLa=ZW5jcnlwdGVkUXVhbGlmaWVyPUExRExQU0pYT1lZWVM3JmVuY3J5cHRlZElkPUEwMTA2OTg4M0U0SkFMMDM5UFo5TyZlbmNyeXB0ZWRBZElkPUEwMDE4NzQwMzhETks5VjM5TjRDOSZ3aWRnZXROYW1lPXNwX2F0ZiZhY3Rpb249Y2xpY2tSZWRpcmVjdCZkb05vdExvZ0NsaWNrPXRydWU=" xr:uid="{10BACCC0-D120-433A-BB44-D2EFBABD2489}"/>
    <hyperlink ref="P65" r:id="rId41" xr:uid="{B6E165BC-A7B6-4BED-A6DF-6C1ADA449FC3}"/>
    <hyperlink ref="P64" r:id="rId42" display="https://www.amazon.com/ELEGOO-Standard-Printer-Printing-UV-Curing/dp/B08T1HSPM2/ref=sr_1_1_sspa?crid=1BUY4LW3JLABW&amp;keywords=sla+black+elegoo&amp;qid=1658260670&amp;sprefix=sla+black+elegoo%2Caps%2C67&amp;sr=8-1-spons&amp;psc=1&amp;spLa=ZW5jcnlwdGVkUXVhbGlmaWVyPUFMRk5KVklPNFhZVEQmZW5jcnlwdGVkSWQ9QTA5NDA3OTUxUklNRkVEQkY3NkVLJmVuY3J5cHRlZEFkSWQ9QTA1OTk5MjEyUE9JUzdaR0VKTU9JJndpZGdldE5hbWU9c3BfYXRmJmFjdGlvbj1jbGlja1JlZGlyZWN0JmRvTm90TG9nQ2xpY2s9dHJ1ZQ==" xr:uid="{09773554-67EB-4556-91ED-8F54F971DD68}"/>
    <hyperlink ref="P63" r:id="rId43" xr:uid="{7ED483EC-8ECE-4EDB-BD55-89600B0C9DB4}"/>
    <hyperlink ref="P60" r:id="rId44" xr:uid="{6376755F-505A-4B49-95AA-0322A9766A83}"/>
    <hyperlink ref="P59" r:id="rId45" xr:uid="{03760E26-993B-46D5-A827-B56115F41AFA}"/>
    <hyperlink ref="P58" r:id="rId46" xr:uid="{564A8A7F-35E0-4622-A1B5-910D15C124A7}"/>
    <hyperlink ref="P57" r:id="rId47" xr:uid="{62D2FD8E-8FA9-4B39-A620-4640273DC5B1}"/>
    <hyperlink ref="P56" r:id="rId48" xr:uid="{D20ADFE3-2379-404B-ADE6-BE852D22DF12}"/>
    <hyperlink ref="P55" r:id="rId49" xr:uid="{6CADB43B-D868-4116-85DB-2F42F98B97D2}"/>
    <hyperlink ref="P54" r:id="rId50" xr:uid="{5E7678EC-00E3-4B2E-89D0-4015A9CF46C2}"/>
    <hyperlink ref="P53" r:id="rId51" xr:uid="{9BA8CD92-C91D-429B-B990-F3CA5BF3B3B3}"/>
    <hyperlink ref="P52" r:id="rId52" xr:uid="{075BB9E1-FD53-4205-B257-693B699B2854}"/>
    <hyperlink ref="P51" r:id="rId53" xr:uid="{4A82CE76-AD1B-4E37-9080-3837059A2D3C}"/>
    <hyperlink ref="P50" r:id="rId54" xr:uid="{56FD40EB-4DE4-4D8D-8FFF-A9CED2730263}"/>
  </hyperlinks>
  <printOptions horizontalCentered="1" verticalCentered="1"/>
  <pageMargins left="0.7" right="0.7" top="0.75" bottom="0.75" header="0.3" footer="0.3"/>
  <pageSetup scale="19" fitToHeight="0" orientation="portrait" r:id="rId5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Dickon</dc:creator>
  <cp:lastModifiedBy>Logan Dickon</cp:lastModifiedBy>
  <cp:lastPrinted>2022-10-19T22:27:22Z</cp:lastPrinted>
  <dcterms:created xsi:type="dcterms:W3CDTF">2022-08-30T22:09:17Z</dcterms:created>
  <dcterms:modified xsi:type="dcterms:W3CDTF">2022-12-15T16:43:46Z</dcterms:modified>
</cp:coreProperties>
</file>