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"/>
    </mc:Choice>
  </mc:AlternateContent>
  <xr:revisionPtr revIDLastSave="352" documentId="8_{73B4EB48-7B59-4218-BFC9-B8896872FEA8}" xr6:coauthVersionLast="47" xr6:coauthVersionMax="47" xr10:uidLastSave="{A9D8D592-386E-4882-B565-EF7FAF502086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E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62" i="1"/>
  <c r="AC2" i="1" l="1"/>
  <c r="A62" i="1"/>
</calcChain>
</file>

<file path=xl/sharedStrings.xml><?xml version="1.0" encoding="utf-8"?>
<sst xmlns="http://schemas.openxmlformats.org/spreadsheetml/2006/main" count="332" uniqueCount="174">
  <si>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</si>
  <si>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</si>
  <si>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</si>
  <si>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</si>
  <si>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</si>
  <si>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</si>
  <si>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</si>
  <si>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</si>
  <si>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</si>
  <si>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</si>
  <si>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</si>
  <si>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</si>
  <si>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</si>
  <si>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</si>
  <si>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</si>
  <si>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</si>
  <si>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</si>
  <si>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</si>
  <si>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</si>
  <si>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</si>
  <si>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</si>
  <si>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</si>
  <si>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</si>
  <si>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</si>
  <si>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</si>
  <si>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</si>
  <si>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</si>
  <si>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</si>
  <si>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</si>
  <si>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</si>
  <si>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</si>
  <si>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</si>
  <si>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</si>
  <si>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</si>
  <si>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</si>
  <si>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</si>
  <si>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</si>
  <si>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</si>
  <si>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</si>
  <si>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</si>
  <si>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</si>
  <si>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</si>
  <si>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</si>
  <si>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</si>
  <si>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</si>
  <si>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</si>
  <si>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</si>
  <si>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</si>
  <si>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</si>
  <si>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</si>
  <si>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</si>
  <si>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</si>
  <si>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</si>
  <si>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</si>
  <si>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</si>
  <si>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</si>
  <si>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</si>
  <si>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</si>
  <si>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</si>
  <si>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</si>
  <si>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</si>
  <si>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</si>
  <si>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</si>
  <si>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</si>
  <si>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</si>
  <si>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</si>
  <si>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</si>
  <si>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</si>
  <si>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</si>
  <si>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</si>
  <si>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</si>
  <si>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</si>
  <si>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</si>
  <si>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</si>
  <si>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</si>
  <si>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</si>
  <si>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</si>
  <si>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</si>
  <si>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</si>
  <si>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</si>
  <si>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</si>
  <si>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</si>
  <si>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</si>
  <si>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</si>
  <si>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</si>
  <si>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</si>
  <si>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</si>
  <si>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</si>
  <si>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</si>
  <si>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</si>
  <si>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</si>
  <si>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</si>
  <si>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</si>
  <si>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</si>
  <si>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</si>
  <si>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</si>
  <si>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</si>
  <si>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</si>
  <si>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</si>
  <si>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</si>
  <si>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</si>
  <si>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</si>
  <si>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</si>
  <si>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</si>
  <si>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</si>
  <si>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</si>
  <si>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</si>
  <si>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</si>
  <si>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</si>
  <si>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</si>
  <si>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</si>
  <si>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</si>
  <si>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</si>
  <si>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</si>
  <si>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</si>
  <si>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</si>
  <si>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</si>
  <si>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</si>
  <si>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</si>
  <si>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</si>
  <si>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</si>
  <si>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</si>
  <si>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</si>
  <si>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</si>
  <si>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</si>
  <si>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DEPRECATED</t>
  </si>
  <si>
    <t>ORDERS NEEDED</t>
  </si>
  <si>
    <t>PER ORDER COST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</si>
  <si>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</si>
  <si>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</si>
  <si>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</si>
  <si>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</si>
  <si>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</si>
  <si>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</si>
  <si>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</si>
  <si>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</si>
  <si>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</si>
  <si>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</si>
  <si>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</si>
  <si>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</si>
  <si>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</si>
  <si>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</si>
  <si>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</si>
  <si>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</si>
  <si>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</si>
  <si>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</si>
  <si>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</si>
  <si>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</si>
  <si>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</si>
  <si>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</si>
  <si>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</si>
  <si>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</si>
  <si>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</si>
  <si>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</si>
  <si>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MICRONEL-USA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</si>
  <si>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</si>
  <si>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</si>
  <si>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</si>
  <si>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</si>
  <si>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</si>
  <si>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</si>
  <si>
    <t>BATTERY PACK</t>
  </si>
  <si>
    <t>https://www.amazon.com/gp/product/B08FBDTP5G/ref=ox_sc_act_title_1?smid=A2VPXM5R5067ZO&amp;psc=1</t>
  </si>
  <si>
    <t>B08FBDTP5G</t>
  </si>
  <si>
    <t>92010A118</t>
  </si>
  <si>
    <t>https://www.mcmaster.com/92010A118/</t>
  </si>
  <si>
    <t>https://www.mcmaster.com/92010A120/</t>
  </si>
  <si>
    <t>92010A120</t>
  </si>
  <si>
    <t>https://www.ebay.com/itm/403085955161?var=673238094834</t>
  </si>
  <si>
    <t>EBAY</t>
  </si>
  <si>
    <t>JYQD_V7.3E2</t>
  </si>
  <si>
    <t>B00J3MHRNO</t>
  </si>
  <si>
    <t>TOP_ELECTRONIC1980_TECHWIN</t>
  </si>
  <si>
    <t>UNKNOWN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</si>
</sst>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8" borderId="0" xfId="0" applyFill="1"/>
    <xf numFmtId="0" fontId="3" fillId="0" borderId="0" xfId="0" applyFont="1"/>
    <xf numFmtId="0" fontId="5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7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1" fillId="0" borderId="0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9" fillId="0" borderId="0" xfId="0" applyFont="1"/>
    <xf numFmtId="0" fontId="0" fillId="8" borderId="1" xfId="0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center"/>
    </xf>
    <xf numFmtId="49" fontId="11" fillId="0" borderId="1" xfId="1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5" borderId="1" xfId="1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0" fillId="9" borderId="2" xfId="0" applyNumberFormat="1" applyFont="1" applyFill="1" applyBorder="1" applyAlignment="1">
      <alignment horizontal="center" vertical="center" wrapText="1"/>
    </xf>
    <xf numFmtId="49" fontId="10" fillId="9" borderId="5" xfId="0" applyNumberFormat="1" applyFont="1" applyFill="1" applyBorder="1" applyAlignment="1">
      <alignment horizontal="center" vertical="center" wrapText="1"/>
    </xf>
    <xf numFmtId="49" fontId="10" fillId="9" borderId="4" xfId="0" applyNumberFormat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pelican.com/us/en/product/cases/small-pistol-case/vault/v100?sku=VCV100-0000-BLK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34" Type="http://schemas.openxmlformats.org/officeDocument/2006/relationships/hyperlink" Target="https://www.mouser.com/ProductDetail/Delta-Electronics/FC241B07-L0E?qs=DRkmTr78QATeJXNxOssdcg%3D%3D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98689A112/" TargetMode="External"/><Relationship Id="rId33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38" Type="http://schemas.openxmlformats.org/officeDocument/2006/relationships/hyperlink" Target="https://www.mcmaster.com/92010A120/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29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2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37" Type="http://schemas.openxmlformats.org/officeDocument/2006/relationships/hyperlink" Target="https://www.mcmaster.com/92010A118/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mcmaster.com/8586K461-8586K462/" TargetMode="External"/><Relationship Id="rId28" Type="http://schemas.openxmlformats.org/officeDocument/2006/relationships/hyperlink" Target="https://www.mcmaster.com/99186A143/" TargetMode="External"/><Relationship Id="rId36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10" Type="http://schemas.openxmlformats.org/officeDocument/2006/relationships/hyperlink" Target="https://www.amazon.com/gp/product/B08FBDTP5G/ref=ox_sc_act_title_1?smid=A2VPXM5R5067ZO&amp;psc=1" TargetMode="External"/><Relationship Id="rId19" Type="http://schemas.openxmlformats.org/officeDocument/2006/relationships/hyperlink" Target="https://www.mcmaster.com/92010A220/" TargetMode="External"/><Relationship Id="rId31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4" Type="http://schemas.openxmlformats.org/officeDocument/2006/relationships/hyperlink" Target="https://www.ebay.com/itm/403085955161?var=673238094834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7" Type="http://schemas.openxmlformats.org/officeDocument/2006/relationships/hyperlink" Target="https://www.mcmaster.com/2930T55/" TargetMode="External"/><Relationship Id="rId30" Type="http://schemas.openxmlformats.org/officeDocument/2006/relationships/hyperlink" Target="https://www.mcmaster.com/5233K66/" TargetMode="External"/><Relationship Id="rId35" Type="http://schemas.openxmlformats.org/officeDocument/2006/relationships/hyperlink" Target="https://www.digikey.com/en/products/detail/delta-electronics/BFN0724SS-01/10244643" TargetMode="Externa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3" Type="http://schemas.openxmlformats.org/officeDocument/2006/relationships/hyperlink" Target="https://www.trcelectronics.com/View/TRACO-Power/TMDC%2060-24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FS144"/>
  <sheetViews>
    <sheetView tabSelected="1" zoomScale="60" zoomScaleNormal="60" workbookViewId="0">
      <selection activeCell="I40" sqref="I40"/>
    </sheetView>
  </sheetViews>
  <sheetFormatPr defaultRowHeight="14.25" x14ac:dyDescent="0.4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7" width="10.53125" customWidth="1"/>
    <col min="18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105" ht="45" customHeight="1" x14ac:dyDescent="0.45">
      <c r="A1" s="18" t="s">
        <v>75</v>
      </c>
      <c r="B1" s="18" t="s">
        <v>74</v>
      </c>
      <c r="C1" s="58" t="s">
        <v>0</v>
      </c>
      <c r="D1" s="58"/>
      <c r="E1" s="58" t="s">
        <v>152</v>
      </c>
      <c r="F1" s="58"/>
      <c r="G1" s="58" t="s">
        <v>1</v>
      </c>
      <c r="H1" s="58"/>
      <c r="I1" s="58" t="s">
        <v>2</v>
      </c>
      <c r="J1" s="58"/>
      <c r="K1" s="19" t="s">
        <v>3</v>
      </c>
      <c r="L1" s="18" t="s">
        <v>4</v>
      </c>
      <c r="M1" s="19" t="s">
        <v>66</v>
      </c>
      <c r="N1" s="18" t="s">
        <v>126</v>
      </c>
      <c r="O1" s="19" t="s">
        <v>81</v>
      </c>
      <c r="P1" s="19" t="s">
        <v>127</v>
      </c>
      <c r="Q1" s="54" t="s">
        <v>5</v>
      </c>
      <c r="R1" s="55"/>
      <c r="S1" s="55"/>
      <c r="T1" s="55"/>
      <c r="U1" s="55"/>
      <c r="V1" s="55"/>
      <c r="W1" s="55"/>
      <c r="X1" s="55"/>
      <c r="Y1" s="55"/>
      <c r="Z1" s="55"/>
      <c r="AA1" s="56"/>
      <c r="AB1" s="18" t="s">
        <v>107</v>
      </c>
      <c r="AC1" s="12" t="s">
        <v>136</v>
      </c>
      <c r="AD1" s="10" t="s">
        <v>121</v>
      </c>
      <c r="AE1" s="10" t="s">
        <v>65</v>
      </c>
      <c r="AG1" s="9"/>
      <c r="AH1" s="9"/>
      <c r="AI1" s="9"/>
      <c r="AJ1" s="9"/>
      <c r="AK1" s="9"/>
      <c r="AL1" s="9"/>
      <c r="AM1" s="6"/>
      <c r="AN1" s="6"/>
      <c r="AO1" s="6"/>
      <c r="AP1" s="6"/>
      <c r="AQ1" s="6"/>
      <c r="AR1" s="6"/>
      <c r="AS1" s="6"/>
      <c r="AT1" s="7"/>
      <c r="AU1" s="7"/>
      <c r="AV1" s="7"/>
      <c r="AW1" s="7"/>
      <c r="AX1" s="7"/>
      <c r="AY1" s="7"/>
      <c r="AZ1" s="7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05" ht="35.1" customHeight="1" x14ac:dyDescent="0.45">
      <c r="A2" s="20">
        <v>1</v>
      </c>
      <c r="B2" s="21" t="s">
        <v>76</v>
      </c>
      <c r="C2" s="43" t="s">
        <v>52</v>
      </c>
      <c r="D2" s="43"/>
      <c r="E2" s="44"/>
      <c r="F2" s="45"/>
      <c r="G2" s="43" t="s">
        <v>53</v>
      </c>
      <c r="H2" s="43"/>
      <c r="I2" s="46" t="s">
        <v>54</v>
      </c>
      <c r="J2" s="46"/>
      <c r="K2" s="20" t="s">
        <v>53</v>
      </c>
      <c r="L2" s="22" t="s">
        <v>30</v>
      </c>
      <c r="M2" s="20">
        <v>1</v>
      </c>
      <c r="N2" s="23" t="s">
        <v>8</v>
      </c>
      <c r="O2" s="20">
        <v>1</v>
      </c>
      <c r="P2" s="24">
        <v>1555</v>
      </c>
      <c r="Q2" s="41" t="s">
        <v>55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25"/>
      <c r="AC2" s="13">
        <f>SUM(B62:B99)</f>
        <v>0.02</v>
      </c>
      <c r="AD2" s="11">
        <f>SUM(A62:A99)</f>
        <v>2194.9061305555556</v>
      </c>
      <c r="AE2" s="11">
        <f>SUM(P2:P39)</f>
        <v>2354.2199999999998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7"/>
      <c r="AU2" s="7"/>
      <c r="AV2" s="7"/>
      <c r="AW2" s="7"/>
      <c r="AX2" s="7"/>
      <c r="AY2" s="7"/>
      <c r="AZ2" s="7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05" ht="35.1" customHeight="1" x14ac:dyDescent="0.45">
      <c r="A3" s="20">
        <v>2</v>
      </c>
      <c r="B3" s="21" t="s">
        <v>76</v>
      </c>
      <c r="C3" s="43" t="s">
        <v>161</v>
      </c>
      <c r="D3" s="43"/>
      <c r="E3" s="44"/>
      <c r="F3" s="45"/>
      <c r="G3" s="43" t="s">
        <v>9</v>
      </c>
      <c r="H3" s="43"/>
      <c r="I3" s="46" t="s">
        <v>10</v>
      </c>
      <c r="J3" s="46"/>
      <c r="K3" s="20" t="s">
        <v>9</v>
      </c>
      <c r="L3" s="22" t="s">
        <v>29</v>
      </c>
      <c r="M3" s="20">
        <v>1</v>
      </c>
      <c r="N3" s="23" t="s">
        <v>8</v>
      </c>
      <c r="O3" s="20">
        <v>1</v>
      </c>
      <c r="P3" s="24">
        <v>113.95</v>
      </c>
      <c r="Q3" s="41" t="s">
        <v>11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2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1:105" ht="35.1" customHeight="1" x14ac:dyDescent="0.45">
      <c r="A4" s="20">
        <v>3</v>
      </c>
      <c r="B4" s="21" t="s">
        <v>76</v>
      </c>
      <c r="C4" s="43" t="s">
        <v>12</v>
      </c>
      <c r="D4" s="43"/>
      <c r="E4" s="44"/>
      <c r="F4" s="45"/>
      <c r="G4" s="43" t="s">
        <v>13</v>
      </c>
      <c r="H4" s="43"/>
      <c r="I4" s="46" t="s">
        <v>14</v>
      </c>
      <c r="J4" s="46"/>
      <c r="K4" s="20" t="s">
        <v>13</v>
      </c>
      <c r="L4" s="22" t="s">
        <v>7</v>
      </c>
      <c r="M4" s="20">
        <v>1</v>
      </c>
      <c r="N4" s="23" t="s">
        <v>8</v>
      </c>
      <c r="O4" s="20">
        <v>1</v>
      </c>
      <c r="P4" s="24">
        <v>7.5</v>
      </c>
      <c r="Q4" s="41" t="s">
        <v>46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2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</row>
    <row r="5" spans="1:105" ht="35.1" customHeight="1" x14ac:dyDescent="0.45">
      <c r="A5" s="20">
        <v>4</v>
      </c>
      <c r="B5" s="21" t="s">
        <v>76</v>
      </c>
      <c r="C5" s="43" t="s">
        <v>16</v>
      </c>
      <c r="D5" s="43"/>
      <c r="E5" s="44"/>
      <c r="F5" s="45"/>
      <c r="G5" s="43" t="s">
        <v>17</v>
      </c>
      <c r="H5" s="43"/>
      <c r="I5" s="46" t="s">
        <v>18</v>
      </c>
      <c r="J5" s="46"/>
      <c r="K5" s="20" t="s">
        <v>17</v>
      </c>
      <c r="L5" s="22" t="s">
        <v>31</v>
      </c>
      <c r="M5" s="20">
        <v>1</v>
      </c>
      <c r="N5" s="23" t="s">
        <v>8</v>
      </c>
      <c r="O5" s="20">
        <v>1</v>
      </c>
      <c r="P5" s="24">
        <v>28.25</v>
      </c>
      <c r="Q5" s="41" t="s">
        <v>19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26" t="s">
        <v>128</v>
      </c>
      <c r="AC5" s="5"/>
      <c r="AD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</row>
    <row r="6" spans="1:105" ht="35.1" customHeight="1" x14ac:dyDescent="0.45">
      <c r="A6" s="20">
        <v>5</v>
      </c>
      <c r="B6" s="21" t="s">
        <v>76</v>
      </c>
      <c r="C6" s="43" t="s">
        <v>147</v>
      </c>
      <c r="D6" s="43"/>
      <c r="E6" s="44"/>
      <c r="F6" s="45"/>
      <c r="G6" s="43" t="s">
        <v>20</v>
      </c>
      <c r="H6" s="43"/>
      <c r="I6" s="46" t="s">
        <v>21</v>
      </c>
      <c r="J6" s="46"/>
      <c r="K6" s="20" t="s">
        <v>6</v>
      </c>
      <c r="L6" s="22" t="s">
        <v>7</v>
      </c>
      <c r="M6" s="20">
        <v>1</v>
      </c>
      <c r="N6" s="23" t="s">
        <v>8</v>
      </c>
      <c r="O6" s="20">
        <v>1</v>
      </c>
      <c r="P6" s="24">
        <v>8.94</v>
      </c>
      <c r="Q6" s="41" t="s">
        <v>22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27" t="s">
        <v>115</v>
      </c>
      <c r="AC6" s="5"/>
      <c r="AD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05" ht="35.1" customHeight="1" x14ac:dyDescent="0.45">
      <c r="A7" s="20">
        <v>6</v>
      </c>
      <c r="B7" s="21" t="s">
        <v>76</v>
      </c>
      <c r="C7" s="43" t="s">
        <v>150</v>
      </c>
      <c r="D7" s="43"/>
      <c r="E7" s="44"/>
      <c r="F7" s="45"/>
      <c r="G7" s="43" t="s">
        <v>23</v>
      </c>
      <c r="H7" s="43"/>
      <c r="I7" s="46" t="s">
        <v>149</v>
      </c>
      <c r="J7" s="46"/>
      <c r="K7" s="20" t="s">
        <v>6</v>
      </c>
      <c r="L7" s="22" t="s">
        <v>27</v>
      </c>
      <c r="M7" s="20">
        <v>1</v>
      </c>
      <c r="N7" s="23" t="s">
        <v>8</v>
      </c>
      <c r="O7" s="20">
        <v>5</v>
      </c>
      <c r="P7" s="24">
        <v>9.99</v>
      </c>
      <c r="Q7" s="41" t="s">
        <v>148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28"/>
      <c r="AC7" s="5"/>
      <c r="AD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</row>
    <row r="8" spans="1:105" ht="35.1" customHeight="1" x14ac:dyDescent="0.45">
      <c r="A8" s="20">
        <v>7</v>
      </c>
      <c r="B8" s="21" t="s">
        <v>76</v>
      </c>
      <c r="C8" s="43" t="s">
        <v>25</v>
      </c>
      <c r="D8" s="43"/>
      <c r="E8" s="44"/>
      <c r="F8" s="45"/>
      <c r="G8" s="43" t="s">
        <v>154</v>
      </c>
      <c r="H8" s="43"/>
      <c r="I8" s="46" t="s">
        <v>155</v>
      </c>
      <c r="J8" s="46"/>
      <c r="K8" s="20" t="s">
        <v>154</v>
      </c>
      <c r="L8" s="22" t="s">
        <v>8</v>
      </c>
      <c r="M8" s="20">
        <v>1</v>
      </c>
      <c r="N8" s="23" t="s">
        <v>8</v>
      </c>
      <c r="O8" s="20">
        <v>1</v>
      </c>
      <c r="P8" s="24">
        <v>110</v>
      </c>
      <c r="Q8" s="41" t="s">
        <v>48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29"/>
      <c r="AC8" s="5"/>
      <c r="AD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1:105" ht="37.5" customHeight="1" x14ac:dyDescent="0.45">
      <c r="A9" s="20">
        <v>8</v>
      </c>
      <c r="B9" s="21" t="s">
        <v>76</v>
      </c>
      <c r="C9" s="43" t="s">
        <v>47</v>
      </c>
      <c r="D9" s="43"/>
      <c r="E9" s="44"/>
      <c r="F9" s="45"/>
      <c r="G9" s="43" t="s">
        <v>172</v>
      </c>
      <c r="H9" s="43"/>
      <c r="I9" s="46" t="s">
        <v>170</v>
      </c>
      <c r="J9" s="46"/>
      <c r="K9" s="20" t="s">
        <v>169</v>
      </c>
      <c r="L9" s="22" t="s">
        <v>8</v>
      </c>
      <c r="M9" s="20">
        <v>1</v>
      </c>
      <c r="N9" s="23" t="s">
        <v>8</v>
      </c>
      <c r="O9" s="20">
        <v>1</v>
      </c>
      <c r="P9" s="24">
        <v>18.21</v>
      </c>
      <c r="Q9" s="41" t="s">
        <v>168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30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5" ht="35.1" customHeight="1" x14ac:dyDescent="0.45">
      <c r="A10" s="20">
        <v>9</v>
      </c>
      <c r="B10" s="21" t="s">
        <v>76</v>
      </c>
      <c r="C10" s="43" t="s">
        <v>140</v>
      </c>
      <c r="D10" s="43"/>
      <c r="E10" s="44"/>
      <c r="F10" s="45"/>
      <c r="G10" s="43" t="s">
        <v>26</v>
      </c>
      <c r="H10" s="43"/>
      <c r="I10" s="46" t="s">
        <v>171</v>
      </c>
      <c r="J10" s="46"/>
      <c r="K10" s="20" t="s">
        <v>6</v>
      </c>
      <c r="L10" s="22" t="s">
        <v>7</v>
      </c>
      <c r="M10" s="20">
        <v>1</v>
      </c>
      <c r="N10" s="23" t="s">
        <v>8</v>
      </c>
      <c r="O10" s="20">
        <v>1</v>
      </c>
      <c r="P10" s="24">
        <v>9.98</v>
      </c>
      <c r="Q10" s="41" t="s">
        <v>28</v>
      </c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28"/>
      <c r="AC10" s="5"/>
      <c r="AD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1:105" ht="35.1" customHeight="1" x14ac:dyDescent="0.45">
      <c r="A11" s="20">
        <v>10</v>
      </c>
      <c r="B11" s="21" t="s">
        <v>76</v>
      </c>
      <c r="C11" s="43" t="s">
        <v>151</v>
      </c>
      <c r="D11" s="43"/>
      <c r="E11" s="44"/>
      <c r="F11" s="45"/>
      <c r="G11" s="43" t="s">
        <v>64</v>
      </c>
      <c r="H11" s="43"/>
      <c r="I11" s="57" t="s">
        <v>63</v>
      </c>
      <c r="J11" s="46"/>
      <c r="K11" s="20" t="s">
        <v>15</v>
      </c>
      <c r="L11" s="22" t="s">
        <v>7</v>
      </c>
      <c r="M11" s="20">
        <v>1</v>
      </c>
      <c r="N11" s="23" t="s">
        <v>8</v>
      </c>
      <c r="O11" s="20">
        <v>1</v>
      </c>
      <c r="P11" s="24">
        <v>22.2</v>
      </c>
      <c r="Q11" s="41" t="s">
        <v>62</v>
      </c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27" t="s">
        <v>115</v>
      </c>
      <c r="AC11" s="5"/>
      <c r="AD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1:105" ht="35.1" customHeight="1" x14ac:dyDescent="0.45">
      <c r="A12" s="20">
        <v>11</v>
      </c>
      <c r="B12" s="21" t="s">
        <v>76</v>
      </c>
      <c r="C12" s="43" t="s">
        <v>141</v>
      </c>
      <c r="D12" s="43"/>
      <c r="E12" s="44"/>
      <c r="F12" s="45"/>
      <c r="G12" s="43" t="s">
        <v>34</v>
      </c>
      <c r="H12" s="43"/>
      <c r="I12" s="46" t="s">
        <v>38</v>
      </c>
      <c r="J12" s="46"/>
      <c r="K12" s="20" t="s">
        <v>6</v>
      </c>
      <c r="L12" s="22" t="s">
        <v>24</v>
      </c>
      <c r="M12" s="20">
        <v>1</v>
      </c>
      <c r="N12" s="23" t="s">
        <v>8</v>
      </c>
      <c r="O12" s="20">
        <v>5</v>
      </c>
      <c r="P12" s="24">
        <v>6.49</v>
      </c>
      <c r="Q12" s="41" t="s">
        <v>37</v>
      </c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27" t="s">
        <v>115</v>
      </c>
      <c r="AC12" s="5"/>
      <c r="AD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ht="35.1" customHeight="1" x14ac:dyDescent="0.45">
      <c r="A13" s="20">
        <v>12</v>
      </c>
      <c r="B13" s="21" t="s">
        <v>76</v>
      </c>
      <c r="C13" s="43" t="s">
        <v>153</v>
      </c>
      <c r="D13" s="43"/>
      <c r="E13" s="44"/>
      <c r="F13" s="45"/>
      <c r="G13" s="43" t="s">
        <v>34</v>
      </c>
      <c r="H13" s="43"/>
      <c r="I13" s="46" t="s">
        <v>35</v>
      </c>
      <c r="J13" s="46"/>
      <c r="K13" s="20" t="s">
        <v>6</v>
      </c>
      <c r="L13" s="22" t="s">
        <v>30</v>
      </c>
      <c r="M13" s="20">
        <v>1</v>
      </c>
      <c r="N13" s="23" t="s">
        <v>8</v>
      </c>
      <c r="O13" s="20">
        <v>1</v>
      </c>
      <c r="P13" s="24">
        <v>5.99</v>
      </c>
      <c r="Q13" s="41" t="s">
        <v>36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27" t="s">
        <v>115</v>
      </c>
      <c r="AC13" s="5"/>
      <c r="AD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ht="35.1" customHeight="1" x14ac:dyDescent="0.45">
      <c r="A14" s="20">
        <v>13</v>
      </c>
      <c r="B14" s="21" t="s">
        <v>76</v>
      </c>
      <c r="C14" s="43" t="s">
        <v>33</v>
      </c>
      <c r="D14" s="43"/>
      <c r="E14" s="44"/>
      <c r="F14" s="45"/>
      <c r="G14" s="43" t="s">
        <v>42</v>
      </c>
      <c r="H14" s="43"/>
      <c r="I14" s="46" t="s">
        <v>43</v>
      </c>
      <c r="J14" s="46"/>
      <c r="K14" s="20" t="s">
        <v>6</v>
      </c>
      <c r="L14" s="22" t="s">
        <v>8</v>
      </c>
      <c r="M14" s="20">
        <v>1</v>
      </c>
      <c r="N14" s="23" t="s">
        <v>8</v>
      </c>
      <c r="O14" s="20">
        <v>1</v>
      </c>
      <c r="P14" s="24">
        <v>23.9</v>
      </c>
      <c r="Q14" s="41" t="s">
        <v>41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30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5" ht="35.1" customHeight="1" x14ac:dyDescent="0.45">
      <c r="A15" s="20">
        <v>14</v>
      </c>
      <c r="B15" s="21" t="s">
        <v>76</v>
      </c>
      <c r="C15" s="43" t="s">
        <v>39</v>
      </c>
      <c r="D15" s="43"/>
      <c r="E15" s="44"/>
      <c r="F15" s="45"/>
      <c r="G15" s="43" t="s">
        <v>40</v>
      </c>
      <c r="H15" s="43"/>
      <c r="I15" s="46" t="s">
        <v>163</v>
      </c>
      <c r="J15" s="46"/>
      <c r="K15" s="20" t="s">
        <v>6</v>
      </c>
      <c r="L15" s="22" t="s">
        <v>8</v>
      </c>
      <c r="M15" s="20">
        <v>1</v>
      </c>
      <c r="N15" s="23" t="s">
        <v>8</v>
      </c>
      <c r="O15" s="20">
        <v>1</v>
      </c>
      <c r="P15" s="24">
        <v>15.68</v>
      </c>
      <c r="Q15" s="41" t="s">
        <v>162</v>
      </c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27" t="s">
        <v>115</v>
      </c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5" ht="35.1" customHeight="1" x14ac:dyDescent="0.45">
      <c r="A16" s="20">
        <v>15</v>
      </c>
      <c r="B16" s="21" t="s">
        <v>76</v>
      </c>
      <c r="C16" s="43" t="s">
        <v>142</v>
      </c>
      <c r="D16" s="43"/>
      <c r="E16" s="44"/>
      <c r="F16" s="45"/>
      <c r="G16" s="43" t="s">
        <v>139</v>
      </c>
      <c r="H16" s="43"/>
      <c r="I16" s="46" t="s">
        <v>45</v>
      </c>
      <c r="J16" s="46"/>
      <c r="K16" s="20" t="s">
        <v>6</v>
      </c>
      <c r="L16" s="22" t="s">
        <v>8</v>
      </c>
      <c r="M16" s="20">
        <v>1</v>
      </c>
      <c r="N16" s="23" t="s">
        <v>8</v>
      </c>
      <c r="O16" s="20">
        <v>2</v>
      </c>
      <c r="P16" s="24">
        <v>7.99</v>
      </c>
      <c r="Q16" s="41" t="s">
        <v>44</v>
      </c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27" t="s">
        <v>115</v>
      </c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73" ht="55.25" customHeight="1" x14ac:dyDescent="0.45">
      <c r="A17" s="20">
        <v>16</v>
      </c>
      <c r="B17" s="21" t="s">
        <v>76</v>
      </c>
      <c r="C17" s="43" t="s">
        <v>143</v>
      </c>
      <c r="D17" s="43"/>
      <c r="E17" s="44"/>
      <c r="F17" s="45"/>
      <c r="G17" s="43" t="s">
        <v>51</v>
      </c>
      <c r="H17" s="43"/>
      <c r="I17" s="46" t="s">
        <v>58</v>
      </c>
      <c r="J17" s="46"/>
      <c r="K17" s="20" t="s">
        <v>6</v>
      </c>
      <c r="L17" s="22" t="s">
        <v>8</v>
      </c>
      <c r="M17" s="20">
        <v>1</v>
      </c>
      <c r="N17" s="23" t="s">
        <v>8</v>
      </c>
      <c r="O17" s="20">
        <v>1</v>
      </c>
      <c r="P17" s="24">
        <v>8.4</v>
      </c>
      <c r="Q17" s="41" t="s">
        <v>57</v>
      </c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27" t="s">
        <v>115</v>
      </c>
      <c r="AC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73" ht="35.1" customHeight="1" x14ac:dyDescent="0.45">
      <c r="A18" s="20">
        <v>17</v>
      </c>
      <c r="B18" s="21" t="s">
        <v>76</v>
      </c>
      <c r="C18" s="43" t="s">
        <v>144</v>
      </c>
      <c r="D18" s="43"/>
      <c r="E18" s="44"/>
      <c r="F18" s="45"/>
      <c r="G18" s="43" t="s">
        <v>56</v>
      </c>
      <c r="H18" s="43"/>
      <c r="I18" s="46" t="s">
        <v>60</v>
      </c>
      <c r="J18" s="46"/>
      <c r="K18" s="20" t="s">
        <v>61</v>
      </c>
      <c r="L18" s="22" t="s">
        <v>8</v>
      </c>
      <c r="M18" s="20">
        <v>1</v>
      </c>
      <c r="N18" s="23" t="s">
        <v>8</v>
      </c>
      <c r="O18" s="20">
        <v>1</v>
      </c>
      <c r="P18" s="24">
        <v>81.58</v>
      </c>
      <c r="Q18" s="41" t="s">
        <v>59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0" t="s">
        <v>129</v>
      </c>
      <c r="AC18" s="5"/>
      <c r="AD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73" ht="35.1" customHeight="1" x14ac:dyDescent="0.45">
      <c r="A19" s="20">
        <v>18</v>
      </c>
      <c r="B19" s="21" t="s">
        <v>76</v>
      </c>
      <c r="C19" s="43" t="s">
        <v>97</v>
      </c>
      <c r="D19" s="43"/>
      <c r="E19" s="44"/>
      <c r="F19" s="45"/>
      <c r="G19" s="43" t="s">
        <v>80</v>
      </c>
      <c r="H19" s="43"/>
      <c r="I19" s="46" t="s">
        <v>100</v>
      </c>
      <c r="J19" s="46"/>
      <c r="K19" s="20" t="s">
        <v>6</v>
      </c>
      <c r="L19" s="22" t="s">
        <v>67</v>
      </c>
      <c r="M19" s="20">
        <v>1</v>
      </c>
      <c r="N19" s="23" t="s">
        <v>8</v>
      </c>
      <c r="O19" s="20">
        <v>50</v>
      </c>
      <c r="P19" s="24">
        <v>8.69</v>
      </c>
      <c r="Q19" s="41" t="s">
        <v>79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27" t="s">
        <v>115</v>
      </c>
      <c r="AC19" s="6"/>
      <c r="AD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5"/>
      <c r="AQ19" s="5"/>
      <c r="AR19" s="5"/>
      <c r="AS19" s="5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73" ht="35.1" customHeight="1" x14ac:dyDescent="0.45">
      <c r="A20" s="20">
        <v>19</v>
      </c>
      <c r="B20" s="21" t="s">
        <v>76</v>
      </c>
      <c r="C20" s="43" t="s">
        <v>98</v>
      </c>
      <c r="D20" s="43"/>
      <c r="E20" s="44"/>
      <c r="F20" s="45"/>
      <c r="G20" s="43" t="s">
        <v>80</v>
      </c>
      <c r="H20" s="43"/>
      <c r="I20" s="46" t="s">
        <v>99</v>
      </c>
      <c r="J20" s="46"/>
      <c r="K20" s="20" t="s">
        <v>6</v>
      </c>
      <c r="L20" s="22" t="s">
        <v>67</v>
      </c>
      <c r="M20" s="20">
        <v>1</v>
      </c>
      <c r="N20" s="23" t="s">
        <v>8</v>
      </c>
      <c r="O20" s="20">
        <v>50</v>
      </c>
      <c r="P20" s="24">
        <v>8.69</v>
      </c>
      <c r="Q20" s="41" t="s">
        <v>78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27" t="s">
        <v>115</v>
      </c>
      <c r="AC20" s="6"/>
      <c r="AD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5"/>
      <c r="AQ20" s="5"/>
      <c r="AR20" s="5"/>
      <c r="AS20" s="5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73" ht="35.1" customHeight="1" x14ac:dyDescent="0.45">
      <c r="A21" s="20">
        <v>20</v>
      </c>
      <c r="B21" s="21" t="s">
        <v>76</v>
      </c>
      <c r="C21" s="43" t="s">
        <v>90</v>
      </c>
      <c r="D21" s="43"/>
      <c r="E21" s="44"/>
      <c r="F21" s="45"/>
      <c r="G21" s="43" t="s">
        <v>93</v>
      </c>
      <c r="H21" s="43"/>
      <c r="I21" s="46" t="s">
        <v>92</v>
      </c>
      <c r="J21" s="46"/>
      <c r="K21" s="20" t="s">
        <v>6</v>
      </c>
      <c r="L21" s="22" t="s">
        <v>30</v>
      </c>
      <c r="M21" s="20">
        <v>1</v>
      </c>
      <c r="N21" s="23" t="s">
        <v>8</v>
      </c>
      <c r="O21" s="20">
        <v>2</v>
      </c>
      <c r="P21" s="24">
        <v>8.99</v>
      </c>
      <c r="Q21" s="41" t="s">
        <v>91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31"/>
      <c r="AC21" s="6"/>
      <c r="AD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5"/>
      <c r="AQ21" s="5"/>
      <c r="AR21" s="5"/>
      <c r="AS21" s="5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73" ht="35.1" customHeight="1" x14ac:dyDescent="0.45">
      <c r="A22" s="20">
        <v>21</v>
      </c>
      <c r="B22" s="21" t="s">
        <v>76</v>
      </c>
      <c r="C22" s="43" t="s">
        <v>145</v>
      </c>
      <c r="D22" s="43"/>
      <c r="E22" s="44"/>
      <c r="F22" s="45"/>
      <c r="G22" s="43" t="s">
        <v>131</v>
      </c>
      <c r="H22" s="43"/>
      <c r="I22" s="46" t="s">
        <v>134</v>
      </c>
      <c r="J22" s="46"/>
      <c r="K22" s="20" t="s">
        <v>6</v>
      </c>
      <c r="L22" s="20">
        <v>1</v>
      </c>
      <c r="M22" s="20">
        <v>1</v>
      </c>
      <c r="N22" s="23" t="s">
        <v>8</v>
      </c>
      <c r="O22" s="20">
        <v>1</v>
      </c>
      <c r="P22" s="24">
        <v>35.979999999999997</v>
      </c>
      <c r="Q22" s="41" t="s">
        <v>135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29"/>
      <c r="AC22" s="6"/>
      <c r="AD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5"/>
      <c r="AQ22" s="5"/>
      <c r="AR22" s="5"/>
      <c r="AS22" s="5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73" ht="35.1" customHeight="1" x14ac:dyDescent="0.45">
      <c r="A23" s="20">
        <v>22</v>
      </c>
      <c r="B23" s="21" t="s">
        <v>76</v>
      </c>
      <c r="C23" s="43" t="s">
        <v>146</v>
      </c>
      <c r="D23" s="43"/>
      <c r="E23" s="44"/>
      <c r="F23" s="45"/>
      <c r="G23" s="43" t="s">
        <v>131</v>
      </c>
      <c r="H23" s="43"/>
      <c r="I23" s="46" t="s">
        <v>132</v>
      </c>
      <c r="J23" s="46"/>
      <c r="K23" s="20" t="s">
        <v>6</v>
      </c>
      <c r="L23" s="20">
        <v>1</v>
      </c>
      <c r="M23" s="20">
        <v>1</v>
      </c>
      <c r="N23" s="23" t="s">
        <v>8</v>
      </c>
      <c r="O23" s="20">
        <v>1</v>
      </c>
      <c r="P23" s="24">
        <v>25.98</v>
      </c>
      <c r="Q23" s="41" t="s">
        <v>133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2"/>
      <c r="AC23" s="6"/>
      <c r="AD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5"/>
      <c r="AQ23" s="5"/>
      <c r="AR23" s="5"/>
      <c r="AS23" s="5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73" ht="35.1" customHeight="1" x14ac:dyDescent="0.45">
      <c r="A24" s="20">
        <v>23</v>
      </c>
      <c r="B24" s="21" t="s">
        <v>76</v>
      </c>
      <c r="C24" s="43" t="s">
        <v>159</v>
      </c>
      <c r="D24" s="43"/>
      <c r="E24" s="44"/>
      <c r="F24" s="45"/>
      <c r="G24" s="43" t="s">
        <v>156</v>
      </c>
      <c r="H24" s="43"/>
      <c r="I24" s="46" t="s">
        <v>158</v>
      </c>
      <c r="J24" s="46"/>
      <c r="K24" s="20" t="s">
        <v>6</v>
      </c>
      <c r="L24" s="20">
        <v>0</v>
      </c>
      <c r="M24" s="20">
        <v>2</v>
      </c>
      <c r="N24" s="23" t="s">
        <v>8</v>
      </c>
      <c r="O24" s="20">
        <v>100</v>
      </c>
      <c r="P24" s="24">
        <v>14.99</v>
      </c>
      <c r="Q24" s="41" t="s">
        <v>157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31"/>
      <c r="AC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5"/>
      <c r="AP24" s="5"/>
      <c r="AQ24" s="5"/>
      <c r="AR24" s="5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73" ht="35.1" customHeight="1" x14ac:dyDescent="0.45">
      <c r="A25" s="20">
        <v>24</v>
      </c>
      <c r="B25" s="33" t="s">
        <v>77</v>
      </c>
      <c r="C25" s="43" t="s">
        <v>89</v>
      </c>
      <c r="D25" s="43"/>
      <c r="E25" s="44"/>
      <c r="F25" s="45"/>
      <c r="G25" s="43" t="s">
        <v>13</v>
      </c>
      <c r="H25" s="43"/>
      <c r="I25" s="46" t="s">
        <v>87</v>
      </c>
      <c r="J25" s="46"/>
      <c r="K25" s="34" t="s">
        <v>13</v>
      </c>
      <c r="L25" s="34">
        <v>0</v>
      </c>
      <c r="M25" s="34">
        <v>7</v>
      </c>
      <c r="N25" s="23" t="s">
        <v>8</v>
      </c>
      <c r="O25" s="34">
        <v>100</v>
      </c>
      <c r="P25" s="24">
        <v>9.02</v>
      </c>
      <c r="Q25" s="49" t="s">
        <v>109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31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  <c r="AO25" s="5"/>
      <c r="AP25" s="5"/>
      <c r="AQ25" s="5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73" ht="35.1" customHeight="1" x14ac:dyDescent="0.45">
      <c r="A26" s="20">
        <v>25</v>
      </c>
      <c r="B26" s="33" t="s">
        <v>77</v>
      </c>
      <c r="C26" s="43" t="s">
        <v>71</v>
      </c>
      <c r="D26" s="43"/>
      <c r="E26" s="44"/>
      <c r="F26" s="45"/>
      <c r="G26" s="43" t="s">
        <v>68</v>
      </c>
      <c r="H26" s="43"/>
      <c r="I26" s="46" t="s">
        <v>69</v>
      </c>
      <c r="J26" s="46"/>
      <c r="K26" s="34" t="s">
        <v>6</v>
      </c>
      <c r="L26" s="34">
        <v>0</v>
      </c>
      <c r="M26" s="34">
        <v>1</v>
      </c>
      <c r="N26" s="23" t="s">
        <v>8</v>
      </c>
      <c r="O26" s="34">
        <v>360</v>
      </c>
      <c r="P26" s="24">
        <v>13.88</v>
      </c>
      <c r="Q26" s="49" t="s">
        <v>70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31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  <c r="AO26" s="5"/>
      <c r="AP26" s="5"/>
      <c r="AQ26" s="5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73" ht="35.1" customHeight="1" x14ac:dyDescent="0.45">
      <c r="A27" s="20">
        <v>26</v>
      </c>
      <c r="B27" s="33" t="s">
        <v>77</v>
      </c>
      <c r="C27" s="43" t="s">
        <v>88</v>
      </c>
      <c r="D27" s="43"/>
      <c r="E27" s="44"/>
      <c r="F27" s="45"/>
      <c r="G27" s="43" t="s">
        <v>13</v>
      </c>
      <c r="H27" s="43"/>
      <c r="I27" s="46" t="s">
        <v>85</v>
      </c>
      <c r="J27" s="46"/>
      <c r="K27" s="34" t="s">
        <v>13</v>
      </c>
      <c r="L27" s="34">
        <v>0</v>
      </c>
      <c r="M27" s="34">
        <v>7</v>
      </c>
      <c r="N27" s="23" t="s">
        <v>8</v>
      </c>
      <c r="O27" s="34">
        <v>100</v>
      </c>
      <c r="P27" s="24">
        <v>19.489999999999998</v>
      </c>
      <c r="Q27" s="49" t="s">
        <v>84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31"/>
      <c r="AC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5"/>
      <c r="AP27" s="5"/>
      <c r="AQ27" s="5"/>
      <c r="AR27" s="5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73" ht="55.25" customHeight="1" x14ac:dyDescent="0.45">
      <c r="A28" s="20">
        <v>27</v>
      </c>
      <c r="B28" s="33" t="s">
        <v>77</v>
      </c>
      <c r="C28" s="43" t="s">
        <v>83</v>
      </c>
      <c r="D28" s="43"/>
      <c r="E28" s="44"/>
      <c r="F28" s="45"/>
      <c r="G28" s="43" t="s">
        <v>13</v>
      </c>
      <c r="H28" s="43"/>
      <c r="I28" s="46" t="s">
        <v>82</v>
      </c>
      <c r="J28" s="46"/>
      <c r="K28" s="34" t="s">
        <v>13</v>
      </c>
      <c r="L28" s="34">
        <v>0.25</v>
      </c>
      <c r="M28" s="35">
        <v>0.25</v>
      </c>
      <c r="N28" s="23" t="s">
        <v>8</v>
      </c>
      <c r="O28" s="34">
        <v>1</v>
      </c>
      <c r="P28" s="24">
        <v>30.3</v>
      </c>
      <c r="Q28" s="49" t="s">
        <v>86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31"/>
      <c r="AC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5"/>
      <c r="AP28" s="5"/>
      <c r="AQ28" s="5"/>
      <c r="AR28" s="5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73" ht="35.1" customHeight="1" x14ac:dyDescent="0.45">
      <c r="A29" s="20">
        <v>28</v>
      </c>
      <c r="B29" s="33" t="s">
        <v>77</v>
      </c>
      <c r="C29" s="43" t="s">
        <v>72</v>
      </c>
      <c r="D29" s="43"/>
      <c r="E29" s="44"/>
      <c r="F29" s="45"/>
      <c r="G29" s="43" t="s">
        <v>13</v>
      </c>
      <c r="H29" s="43"/>
      <c r="I29" s="52" t="s">
        <v>164</v>
      </c>
      <c r="J29" s="53"/>
      <c r="K29" s="34" t="s">
        <v>13</v>
      </c>
      <c r="L29" s="34">
        <v>0</v>
      </c>
      <c r="M29" s="34">
        <v>1</v>
      </c>
      <c r="N29" s="23" t="s">
        <v>8</v>
      </c>
      <c r="O29" s="34">
        <v>50</v>
      </c>
      <c r="P29" s="24">
        <v>5.52</v>
      </c>
      <c r="Q29" s="49" t="s">
        <v>165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31"/>
      <c r="AC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73" ht="35.1" customHeight="1" x14ac:dyDescent="0.45">
      <c r="A30" s="20">
        <v>29</v>
      </c>
      <c r="B30" s="33" t="s">
        <v>77</v>
      </c>
      <c r="C30" s="43" t="s">
        <v>73</v>
      </c>
      <c r="D30" s="43"/>
      <c r="E30" s="44"/>
      <c r="F30" s="45"/>
      <c r="G30" s="43" t="s">
        <v>13</v>
      </c>
      <c r="H30" s="43"/>
      <c r="I30" s="46" t="s">
        <v>167</v>
      </c>
      <c r="J30" s="46"/>
      <c r="K30" s="34" t="s">
        <v>13</v>
      </c>
      <c r="L30" s="34">
        <v>0</v>
      </c>
      <c r="M30" s="34">
        <v>1</v>
      </c>
      <c r="N30" s="23" t="s">
        <v>8</v>
      </c>
      <c r="O30" s="34">
        <v>50</v>
      </c>
      <c r="P30" s="24">
        <v>5.91</v>
      </c>
      <c r="Q30" s="49" t="s">
        <v>166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31"/>
      <c r="AC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73" ht="55.25" customHeight="1" x14ac:dyDescent="0.45">
      <c r="A31" s="20">
        <v>30</v>
      </c>
      <c r="B31" s="33" t="s">
        <v>77</v>
      </c>
      <c r="C31" s="43" t="s">
        <v>94</v>
      </c>
      <c r="D31" s="43"/>
      <c r="E31" s="44"/>
      <c r="F31" s="45"/>
      <c r="G31" s="43" t="s">
        <v>13</v>
      </c>
      <c r="H31" s="43"/>
      <c r="I31" s="46" t="s">
        <v>95</v>
      </c>
      <c r="J31" s="46"/>
      <c r="K31" s="34" t="s">
        <v>13</v>
      </c>
      <c r="L31" s="34">
        <v>0</v>
      </c>
      <c r="M31" s="34">
        <v>1</v>
      </c>
      <c r="N31" s="23" t="s">
        <v>8</v>
      </c>
      <c r="O31" s="34">
        <v>100</v>
      </c>
      <c r="P31" s="24">
        <v>2.99</v>
      </c>
      <c r="Q31" s="49" t="s">
        <v>96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31"/>
      <c r="AC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73" ht="35.1" customHeight="1" x14ac:dyDescent="0.45">
      <c r="A32" s="20">
        <v>31</v>
      </c>
      <c r="B32" s="33" t="s">
        <v>77</v>
      </c>
      <c r="C32" s="43" t="s">
        <v>120</v>
      </c>
      <c r="D32" s="43"/>
      <c r="E32" s="44"/>
      <c r="F32" s="45"/>
      <c r="G32" s="43" t="s">
        <v>108</v>
      </c>
      <c r="H32" s="43"/>
      <c r="I32" s="43" t="s">
        <v>101</v>
      </c>
      <c r="J32" s="43"/>
      <c r="K32" s="36" t="s">
        <v>108</v>
      </c>
      <c r="L32" s="36">
        <v>2</v>
      </c>
      <c r="M32" s="36">
        <v>1</v>
      </c>
      <c r="N32" s="23" t="s">
        <v>8</v>
      </c>
      <c r="O32" s="36">
        <v>1</v>
      </c>
      <c r="P32" s="24">
        <v>49.95</v>
      </c>
      <c r="Q32" s="47" t="s">
        <v>102</v>
      </c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31"/>
      <c r="AC32" s="6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</row>
    <row r="33" spans="1:175" ht="35.1" customHeight="1" x14ac:dyDescent="0.45">
      <c r="A33" s="20">
        <v>32</v>
      </c>
      <c r="B33" s="33" t="s">
        <v>77</v>
      </c>
      <c r="C33" s="43" t="s">
        <v>119</v>
      </c>
      <c r="D33" s="43"/>
      <c r="E33" s="44"/>
      <c r="F33" s="45"/>
      <c r="G33" s="43" t="s">
        <v>13</v>
      </c>
      <c r="H33" s="43"/>
      <c r="I33" s="43" t="s">
        <v>103</v>
      </c>
      <c r="J33" s="43"/>
      <c r="K33" s="36" t="s">
        <v>13</v>
      </c>
      <c r="L33" s="36">
        <v>4</v>
      </c>
      <c r="M33" s="36">
        <v>1</v>
      </c>
      <c r="N33" s="23" t="s">
        <v>8</v>
      </c>
      <c r="O33" s="36">
        <v>10</v>
      </c>
      <c r="P33" s="24">
        <v>12.76</v>
      </c>
      <c r="Q33" s="47" t="s">
        <v>104</v>
      </c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31"/>
      <c r="AC33" s="6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</row>
    <row r="34" spans="1:175" ht="35.1" customHeight="1" x14ac:dyDescent="0.45">
      <c r="A34" s="20">
        <v>33</v>
      </c>
      <c r="B34" s="33" t="s">
        <v>77</v>
      </c>
      <c r="C34" s="43" t="s">
        <v>118</v>
      </c>
      <c r="D34" s="43"/>
      <c r="E34" s="44"/>
      <c r="F34" s="45"/>
      <c r="G34" s="43" t="s">
        <v>13</v>
      </c>
      <c r="H34" s="43"/>
      <c r="I34" s="43" t="s">
        <v>105</v>
      </c>
      <c r="J34" s="43"/>
      <c r="K34" s="36" t="s">
        <v>13</v>
      </c>
      <c r="L34" s="36">
        <v>7</v>
      </c>
      <c r="M34" s="36">
        <v>2</v>
      </c>
      <c r="N34" s="23" t="s">
        <v>8</v>
      </c>
      <c r="O34" s="36">
        <v>10</v>
      </c>
      <c r="P34" s="24">
        <v>14.02</v>
      </c>
      <c r="Q34" s="47" t="s">
        <v>106</v>
      </c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31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</row>
    <row r="35" spans="1:175" s="1" customFormat="1" ht="35.1" customHeight="1" x14ac:dyDescent="0.45">
      <c r="A35" s="20">
        <v>34</v>
      </c>
      <c r="B35" s="33" t="s">
        <v>77</v>
      </c>
      <c r="C35" s="43" t="s">
        <v>117</v>
      </c>
      <c r="D35" s="43"/>
      <c r="E35" s="44"/>
      <c r="F35" s="45"/>
      <c r="G35" s="43" t="s">
        <v>53</v>
      </c>
      <c r="H35" s="43"/>
      <c r="I35" s="46" t="s">
        <v>54</v>
      </c>
      <c r="J35" s="46"/>
      <c r="K35" s="36" t="s">
        <v>53</v>
      </c>
      <c r="L35" s="36">
        <v>1</v>
      </c>
      <c r="M35" s="36">
        <v>1</v>
      </c>
      <c r="N35" s="23" t="s">
        <v>8</v>
      </c>
      <c r="O35" s="36">
        <v>1</v>
      </c>
      <c r="P35" s="24">
        <v>32</v>
      </c>
      <c r="Q35" s="47" t="s">
        <v>130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31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</row>
    <row r="36" spans="1:175" s="1" customFormat="1" ht="35.1" customHeight="1" x14ac:dyDescent="0.45">
      <c r="A36" s="20">
        <v>35</v>
      </c>
      <c r="B36" s="33" t="s">
        <v>77</v>
      </c>
      <c r="C36" s="43" t="s">
        <v>116</v>
      </c>
      <c r="D36" s="43"/>
      <c r="E36" s="44"/>
      <c r="F36" s="45"/>
      <c r="G36" s="43" t="s">
        <v>13</v>
      </c>
      <c r="H36" s="43"/>
      <c r="I36" s="43" t="s">
        <v>123</v>
      </c>
      <c r="J36" s="43"/>
      <c r="K36" s="36" t="s">
        <v>13</v>
      </c>
      <c r="L36" s="36">
        <v>0</v>
      </c>
      <c r="M36" s="36">
        <v>1</v>
      </c>
      <c r="N36" s="23" t="s">
        <v>8</v>
      </c>
      <c r="O36" s="36">
        <v>1</v>
      </c>
      <c r="P36" s="24">
        <v>15</v>
      </c>
      <c r="Q36" s="47" t="s">
        <v>124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31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</row>
    <row r="37" spans="1:175" s="1" customFormat="1" ht="35.1" customHeight="1" x14ac:dyDescent="0.45">
      <c r="A37" s="20">
        <v>36</v>
      </c>
      <c r="B37" s="33" t="s">
        <v>77</v>
      </c>
      <c r="C37" s="43" t="s">
        <v>113</v>
      </c>
      <c r="D37" s="43"/>
      <c r="E37" s="44"/>
      <c r="F37" s="45"/>
      <c r="G37" s="43" t="s">
        <v>122</v>
      </c>
      <c r="H37" s="43"/>
      <c r="I37" s="43" t="s">
        <v>112</v>
      </c>
      <c r="J37" s="43"/>
      <c r="K37" s="36" t="s">
        <v>6</v>
      </c>
      <c r="L37" s="36">
        <v>25</v>
      </c>
      <c r="M37" s="36">
        <v>1</v>
      </c>
      <c r="N37" s="23" t="s">
        <v>8</v>
      </c>
      <c r="O37" s="36">
        <v>400</v>
      </c>
      <c r="P37" s="24">
        <v>5.99</v>
      </c>
      <c r="Q37" s="47" t="s">
        <v>111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31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</row>
    <row r="38" spans="1:175" s="1" customFormat="1" ht="35.1" customHeight="1" x14ac:dyDescent="0.45">
      <c r="A38" s="20">
        <v>37</v>
      </c>
      <c r="B38" s="33" t="s">
        <v>77</v>
      </c>
      <c r="C38" s="43" t="s">
        <v>114</v>
      </c>
      <c r="D38" s="43"/>
      <c r="E38" s="44"/>
      <c r="F38" s="45"/>
      <c r="G38" s="43" t="s">
        <v>13</v>
      </c>
      <c r="H38" s="43"/>
      <c r="I38" s="43"/>
      <c r="J38" s="43"/>
      <c r="K38" s="36" t="s">
        <v>13</v>
      </c>
      <c r="L38" s="36">
        <v>1</v>
      </c>
      <c r="M38" s="36">
        <v>1</v>
      </c>
      <c r="N38" s="37" t="s">
        <v>30</v>
      </c>
      <c r="O38" s="36">
        <v>1</v>
      </c>
      <c r="P38" s="24">
        <v>0.01</v>
      </c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59" t="s">
        <v>173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</row>
    <row r="39" spans="1:175" s="1" customFormat="1" ht="34.5" customHeight="1" x14ac:dyDescent="0.45">
      <c r="A39" s="20">
        <v>38</v>
      </c>
      <c r="B39" s="33" t="s">
        <v>77</v>
      </c>
      <c r="C39" s="43" t="s">
        <v>110</v>
      </c>
      <c r="D39" s="43"/>
      <c r="E39" s="44"/>
      <c r="F39" s="45"/>
      <c r="G39" s="43" t="s">
        <v>13</v>
      </c>
      <c r="H39" s="43"/>
      <c r="I39" s="43"/>
      <c r="J39" s="43"/>
      <c r="K39" s="36" t="s">
        <v>13</v>
      </c>
      <c r="L39" s="36">
        <v>1</v>
      </c>
      <c r="M39" s="36">
        <v>1</v>
      </c>
      <c r="N39" s="37" t="s">
        <v>30</v>
      </c>
      <c r="O39" s="36">
        <v>1</v>
      </c>
      <c r="P39" s="24">
        <v>0.01</v>
      </c>
      <c r="Q39" s="47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9" t="s">
        <v>173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</row>
    <row r="40" spans="1:175" s="1" customFormat="1" ht="34.5" customHeight="1" x14ac:dyDescent="0.4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</row>
    <row r="41" spans="1:175" s="1" customFormat="1" ht="34.5" customHeight="1" x14ac:dyDescent="0.4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</row>
    <row r="42" spans="1:175" s="1" customFormat="1" ht="34.5" customHeight="1" x14ac:dyDescent="0.45">
      <c r="A42" s="20">
        <v>0</v>
      </c>
      <c r="B42" s="21" t="s">
        <v>76</v>
      </c>
      <c r="C42" s="43" t="s">
        <v>25</v>
      </c>
      <c r="D42" s="43"/>
      <c r="E42" s="44"/>
      <c r="F42" s="45"/>
      <c r="G42" s="43" t="s">
        <v>160</v>
      </c>
      <c r="H42" s="43"/>
      <c r="I42" s="46" t="s">
        <v>32</v>
      </c>
      <c r="J42" s="46"/>
      <c r="K42" s="20" t="s">
        <v>15</v>
      </c>
      <c r="L42" s="22" t="s">
        <v>8</v>
      </c>
      <c r="M42" s="20">
        <v>1</v>
      </c>
      <c r="N42" s="37" t="s">
        <v>8</v>
      </c>
      <c r="O42" s="20">
        <v>1</v>
      </c>
      <c r="P42" s="24">
        <v>170.33</v>
      </c>
      <c r="Q42" s="41" t="s">
        <v>48</v>
      </c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38" t="s">
        <v>125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</row>
    <row r="43" spans="1:175" ht="35.1" customHeight="1" x14ac:dyDescent="0.45">
      <c r="A43" s="20">
        <v>0</v>
      </c>
      <c r="B43" s="21" t="s">
        <v>76</v>
      </c>
      <c r="C43" s="43" t="s">
        <v>47</v>
      </c>
      <c r="D43" s="43"/>
      <c r="E43" s="44"/>
      <c r="F43" s="45"/>
      <c r="G43" s="43" t="s">
        <v>160</v>
      </c>
      <c r="H43" s="43"/>
      <c r="I43" s="46" t="s">
        <v>50</v>
      </c>
      <c r="J43" s="46"/>
      <c r="K43" s="20" t="s">
        <v>15</v>
      </c>
      <c r="L43" s="22" t="s">
        <v>8</v>
      </c>
      <c r="M43" s="20">
        <v>1</v>
      </c>
      <c r="N43" s="37" t="s">
        <v>8</v>
      </c>
      <c r="O43" s="20">
        <v>1</v>
      </c>
      <c r="P43" s="24">
        <v>137.94</v>
      </c>
      <c r="Q43" s="41" t="s">
        <v>49</v>
      </c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38" t="s">
        <v>125</v>
      </c>
      <c r="AC43" s="6"/>
      <c r="AD43" s="6"/>
      <c r="AE43" s="8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</row>
    <row r="44" spans="1:175" x14ac:dyDescent="0.4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7"/>
      <c r="AD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</row>
    <row r="45" spans="1:175" x14ac:dyDescent="0.45">
      <c r="A45" s="29"/>
      <c r="B45" s="39"/>
      <c r="C45" s="39"/>
      <c r="D45" s="39"/>
      <c r="E45" s="39"/>
      <c r="F45" s="39"/>
      <c r="G45" s="39"/>
      <c r="H45" s="3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75" x14ac:dyDescent="0.45">
      <c r="A46" s="29"/>
      <c r="B46" s="39"/>
      <c r="C46" s="39"/>
      <c r="D46" s="39"/>
      <c r="E46" s="39"/>
      <c r="F46" s="39"/>
      <c r="G46" s="39"/>
      <c r="H46" s="3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75" x14ac:dyDescent="0.45">
      <c r="A47" s="29"/>
      <c r="B47" s="39"/>
      <c r="C47" s="39"/>
      <c r="D47" s="39"/>
      <c r="E47" s="39"/>
      <c r="F47" s="39"/>
      <c r="G47" s="39"/>
      <c r="H47" s="3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75" x14ac:dyDescent="0.45">
      <c r="A48" s="29"/>
      <c r="B48" s="39"/>
      <c r="C48" s="39"/>
      <c r="D48" s="39"/>
      <c r="E48" s="39"/>
      <c r="F48" s="39"/>
      <c r="G48" s="39"/>
      <c r="H48" s="3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1:106" x14ac:dyDescent="0.45">
      <c r="A49" s="2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1:106" x14ac:dyDescent="0.45">
      <c r="A50" s="2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1:106" x14ac:dyDescent="0.45">
      <c r="A51" s="2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06" x14ac:dyDescent="0.45">
      <c r="A52" s="2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1:106" x14ac:dyDescent="0.45">
      <c r="A53" s="2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1:106" x14ac:dyDescent="0.45">
      <c r="A54" s="2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1:106" x14ac:dyDescent="0.45">
      <c r="A55" s="2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1:106" x14ac:dyDescent="0.45">
      <c r="A56" s="2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1:106" x14ac:dyDescent="0.45">
      <c r="A57" s="2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1:106" x14ac:dyDescent="0.45">
      <c r="A58" s="2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1:106" x14ac:dyDescent="0.45">
      <c r="A59" s="4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1:106" x14ac:dyDescent="0.45">
      <c r="A60" s="2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1:106" x14ac:dyDescent="0.45">
      <c r="A61" s="17" t="s">
        <v>138</v>
      </c>
      <c r="B61" s="16" t="s">
        <v>137</v>
      </c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1:106" x14ac:dyDescent="0.45">
      <c r="A62" s="14">
        <f>((M2/O2) * P2)</f>
        <v>1555</v>
      </c>
      <c r="B62" s="15">
        <f>(N2 * P2)</f>
        <v>0</v>
      </c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1:106" x14ac:dyDescent="0.45">
      <c r="A63" s="14">
        <f t="shared" ref="A63:A99" si="0">((M3/O3) * P3)</f>
        <v>113.95</v>
      </c>
      <c r="B63" s="15">
        <f t="shared" ref="B63:B99" si="1">(N3 * P3)</f>
        <v>0</v>
      </c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1:106" x14ac:dyDescent="0.45">
      <c r="A64" s="14">
        <f t="shared" si="0"/>
        <v>7.5</v>
      </c>
      <c r="B64" s="15">
        <f t="shared" si="1"/>
        <v>0</v>
      </c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1:106" x14ac:dyDescent="0.45">
      <c r="A65" s="14">
        <f t="shared" si="0"/>
        <v>28.25</v>
      </c>
      <c r="B65" s="15">
        <f t="shared" si="1"/>
        <v>0</v>
      </c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1:106" x14ac:dyDescent="0.45">
      <c r="A66" s="14">
        <f t="shared" si="0"/>
        <v>8.94</v>
      </c>
      <c r="B66" s="15">
        <f t="shared" si="1"/>
        <v>0</v>
      </c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1:106" x14ac:dyDescent="0.45">
      <c r="A67" s="14">
        <f t="shared" si="0"/>
        <v>1.9980000000000002</v>
      </c>
      <c r="B67" s="15">
        <f t="shared" si="1"/>
        <v>0</v>
      </c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1:106" x14ac:dyDescent="0.45">
      <c r="A68" s="14">
        <f t="shared" si="0"/>
        <v>110</v>
      </c>
      <c r="B68" s="15">
        <f t="shared" si="1"/>
        <v>0</v>
      </c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1:106" x14ac:dyDescent="0.45">
      <c r="A69" s="14">
        <f t="shared" si="0"/>
        <v>18.21</v>
      </c>
      <c r="B69" s="15">
        <f t="shared" si="1"/>
        <v>0</v>
      </c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1:106" x14ac:dyDescent="0.45">
      <c r="A70" s="14">
        <f t="shared" si="0"/>
        <v>9.98</v>
      </c>
      <c r="B70" s="15">
        <f t="shared" si="1"/>
        <v>0</v>
      </c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1:106" x14ac:dyDescent="0.45">
      <c r="A71" s="14">
        <f t="shared" si="0"/>
        <v>22.2</v>
      </c>
      <c r="B71" s="15">
        <f t="shared" si="1"/>
        <v>0</v>
      </c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1:106" x14ac:dyDescent="0.45">
      <c r="A72" s="14">
        <f t="shared" si="0"/>
        <v>1.298</v>
      </c>
      <c r="B72" s="15">
        <f t="shared" si="1"/>
        <v>0</v>
      </c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1:106" x14ac:dyDescent="0.45">
      <c r="A73" s="14">
        <f t="shared" si="0"/>
        <v>5.99</v>
      </c>
      <c r="B73" s="15">
        <f t="shared" si="1"/>
        <v>0</v>
      </c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1:106" x14ac:dyDescent="0.45">
      <c r="A74" s="14">
        <f t="shared" si="0"/>
        <v>23.9</v>
      </c>
      <c r="B74" s="15">
        <f t="shared" si="1"/>
        <v>0</v>
      </c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1:106" x14ac:dyDescent="0.45">
      <c r="A75" s="14">
        <f t="shared" si="0"/>
        <v>15.68</v>
      </c>
      <c r="B75" s="15">
        <f t="shared" si="1"/>
        <v>0</v>
      </c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1:106" x14ac:dyDescent="0.45">
      <c r="A76" s="14">
        <f t="shared" si="0"/>
        <v>3.9950000000000001</v>
      </c>
      <c r="B76" s="15">
        <f t="shared" si="1"/>
        <v>0</v>
      </c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1:106" x14ac:dyDescent="0.45">
      <c r="A77" s="14">
        <f t="shared" si="0"/>
        <v>8.4</v>
      </c>
      <c r="B77" s="15">
        <f t="shared" si="1"/>
        <v>0</v>
      </c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1:106" x14ac:dyDescent="0.45">
      <c r="A78" s="14">
        <f t="shared" si="0"/>
        <v>81.58</v>
      </c>
      <c r="B78" s="15">
        <f t="shared" si="1"/>
        <v>0</v>
      </c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1:106" x14ac:dyDescent="0.45">
      <c r="A79" s="14">
        <f t="shared" si="0"/>
        <v>0.17379999999999998</v>
      </c>
      <c r="B79" s="15">
        <f t="shared" si="1"/>
        <v>0</v>
      </c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1:106" x14ac:dyDescent="0.45">
      <c r="A80" s="14">
        <f t="shared" si="0"/>
        <v>0.17379999999999998</v>
      </c>
      <c r="B80" s="15">
        <f t="shared" si="1"/>
        <v>0</v>
      </c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1:106" x14ac:dyDescent="0.45">
      <c r="A81" s="14">
        <f t="shared" si="0"/>
        <v>4.4950000000000001</v>
      </c>
      <c r="B81" s="15">
        <f t="shared" si="1"/>
        <v>0</v>
      </c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1:106" x14ac:dyDescent="0.45">
      <c r="A82" s="14">
        <f t="shared" si="0"/>
        <v>35.979999999999997</v>
      </c>
      <c r="B82" s="15">
        <f t="shared" si="1"/>
        <v>0</v>
      </c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1:106" x14ac:dyDescent="0.45">
      <c r="A83" s="14">
        <f t="shared" si="0"/>
        <v>25.98</v>
      </c>
      <c r="B83" s="15">
        <f t="shared" si="1"/>
        <v>0</v>
      </c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1:106" x14ac:dyDescent="0.45">
      <c r="A84" s="14">
        <f t="shared" si="0"/>
        <v>0.29980000000000001</v>
      </c>
      <c r="B84" s="15">
        <f t="shared" si="1"/>
        <v>0</v>
      </c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1:106" x14ac:dyDescent="0.45">
      <c r="A85" s="14">
        <f t="shared" si="0"/>
        <v>0.63140000000000007</v>
      </c>
      <c r="B85" s="15">
        <f t="shared" si="1"/>
        <v>0</v>
      </c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1:106" x14ac:dyDescent="0.45">
      <c r="A86" s="14">
        <f t="shared" si="0"/>
        <v>3.8555555555555558E-2</v>
      </c>
      <c r="B86" s="15">
        <f t="shared" si="1"/>
        <v>0</v>
      </c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1:106" x14ac:dyDescent="0.45">
      <c r="A87" s="14">
        <f t="shared" si="0"/>
        <v>1.3643000000000001</v>
      </c>
      <c r="B87" s="15">
        <f t="shared" si="1"/>
        <v>0</v>
      </c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1:106" x14ac:dyDescent="0.45">
      <c r="A88" s="14">
        <f t="shared" si="0"/>
        <v>7.5750000000000002</v>
      </c>
      <c r="B88" s="15">
        <f t="shared" si="1"/>
        <v>0</v>
      </c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1:106" x14ac:dyDescent="0.45">
      <c r="A89" s="14">
        <f t="shared" si="0"/>
        <v>0.1104</v>
      </c>
      <c r="B89" s="15">
        <f t="shared" si="1"/>
        <v>0</v>
      </c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1:106" x14ac:dyDescent="0.45">
      <c r="A90" s="14">
        <f t="shared" si="0"/>
        <v>0.1182</v>
      </c>
      <c r="B90" s="15">
        <f t="shared" si="1"/>
        <v>0</v>
      </c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1:106" x14ac:dyDescent="0.45">
      <c r="A91" s="14">
        <f t="shared" si="0"/>
        <v>2.9900000000000003E-2</v>
      </c>
      <c r="B91" s="15">
        <f t="shared" si="1"/>
        <v>0</v>
      </c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1:106" x14ac:dyDescent="0.45">
      <c r="A92" s="14">
        <f t="shared" si="0"/>
        <v>49.95</v>
      </c>
      <c r="B92" s="15">
        <f t="shared" si="1"/>
        <v>0</v>
      </c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1:106" x14ac:dyDescent="0.45">
      <c r="A93" s="14">
        <f t="shared" si="0"/>
        <v>1.276</v>
      </c>
      <c r="B93" s="15">
        <f t="shared" si="1"/>
        <v>0</v>
      </c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1:106" x14ac:dyDescent="0.45">
      <c r="A94" s="14">
        <f t="shared" si="0"/>
        <v>2.8040000000000003</v>
      </c>
      <c r="B94" s="15">
        <f t="shared" si="1"/>
        <v>0</v>
      </c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1:106" x14ac:dyDescent="0.45">
      <c r="A95" s="14">
        <f t="shared" si="0"/>
        <v>32</v>
      </c>
      <c r="B95" s="15">
        <f t="shared" si="1"/>
        <v>0</v>
      </c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1:106" x14ac:dyDescent="0.45">
      <c r="A96" s="14">
        <f t="shared" si="0"/>
        <v>15</v>
      </c>
      <c r="B96" s="15">
        <f t="shared" si="1"/>
        <v>0</v>
      </c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1:106" x14ac:dyDescent="0.45">
      <c r="A97" s="14">
        <f t="shared" si="0"/>
        <v>1.4975E-2</v>
      </c>
      <c r="B97" s="15">
        <f t="shared" si="1"/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1:106" x14ac:dyDescent="0.45">
      <c r="A98" s="14">
        <f t="shared" si="0"/>
        <v>0.01</v>
      </c>
      <c r="B98" s="15">
        <f t="shared" si="1"/>
        <v>0.01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1:106" x14ac:dyDescent="0.45">
      <c r="A99" s="14">
        <f t="shared" si="0"/>
        <v>0.01</v>
      </c>
      <c r="B99" s="15">
        <f t="shared" si="1"/>
        <v>0.01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1:106" x14ac:dyDescent="0.4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1:106" x14ac:dyDescent="0.4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1:106" x14ac:dyDescent="0.4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1:106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1:106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1:106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1:106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1:106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1:106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1:106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1:106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1:106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1:106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1:106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1:106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1:106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1:106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1:106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1:106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1:106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1:106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1:106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1:106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1:106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1:106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1:106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1:106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1:106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1:106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1:106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1:106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1:106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1:106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1:106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1:106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1:106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1:106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1:106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1:106" x14ac:dyDescent="0.45"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1:106" x14ac:dyDescent="0.45"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1:106" x14ac:dyDescent="0.45"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1:106" x14ac:dyDescent="0.45"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1:106" x14ac:dyDescent="0.45"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1:106" x14ac:dyDescent="0.45"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</sheetData>
  <mergeCells count="205">
    <mergeCell ref="C39:D39"/>
    <mergeCell ref="G39:H39"/>
    <mergeCell ref="I39:J39"/>
    <mergeCell ref="Q39:AA39"/>
    <mergeCell ref="Q38:AA38"/>
    <mergeCell ref="I38:J38"/>
    <mergeCell ref="G38:H38"/>
    <mergeCell ref="C38:D38"/>
    <mergeCell ref="C36:D36"/>
    <mergeCell ref="G36:H36"/>
    <mergeCell ref="I36:J36"/>
    <mergeCell ref="Q36:AA36"/>
    <mergeCell ref="C37:D37"/>
    <mergeCell ref="G37:H37"/>
    <mergeCell ref="I37:J37"/>
    <mergeCell ref="Q37:AA37"/>
    <mergeCell ref="E36:F36"/>
    <mergeCell ref="E37:F37"/>
    <mergeCell ref="E38:F38"/>
    <mergeCell ref="E39:F39"/>
    <mergeCell ref="C14:D14"/>
    <mergeCell ref="G14:H14"/>
    <mergeCell ref="I14:J14"/>
    <mergeCell ref="E12:F12"/>
    <mergeCell ref="E13:F13"/>
    <mergeCell ref="E14:F14"/>
    <mergeCell ref="E15:F15"/>
    <mergeCell ref="Q21:AA21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E3:F3"/>
    <mergeCell ref="E4:F4"/>
    <mergeCell ref="E5:F5"/>
    <mergeCell ref="E6:F6"/>
    <mergeCell ref="E7:F7"/>
    <mergeCell ref="E8:F8"/>
    <mergeCell ref="C1:D1"/>
    <mergeCell ref="C3:D3"/>
    <mergeCell ref="C4:D4"/>
    <mergeCell ref="C5:D5"/>
    <mergeCell ref="C6:D6"/>
    <mergeCell ref="C7:D7"/>
    <mergeCell ref="C2:D2"/>
    <mergeCell ref="E1:F1"/>
    <mergeCell ref="E2:F2"/>
    <mergeCell ref="Q4:AA4"/>
    <mergeCell ref="Q5:AA5"/>
    <mergeCell ref="Q6:AA6"/>
    <mergeCell ref="C8:D8"/>
    <mergeCell ref="C10:D10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E10:F10"/>
    <mergeCell ref="E11:F11"/>
    <mergeCell ref="G7:H7"/>
    <mergeCell ref="G8:H8"/>
    <mergeCell ref="Q26:AA26"/>
    <mergeCell ref="Q27:AA27"/>
    <mergeCell ref="G28:H28"/>
    <mergeCell ref="Q1:AA1"/>
    <mergeCell ref="Q11:AA11"/>
    <mergeCell ref="Q10:AA10"/>
    <mergeCell ref="Q8:AA8"/>
    <mergeCell ref="G19:H19"/>
    <mergeCell ref="I19:J19"/>
    <mergeCell ref="G20:H20"/>
    <mergeCell ref="I20:J20"/>
    <mergeCell ref="Q20:AA20"/>
    <mergeCell ref="Q19:AA19"/>
    <mergeCell ref="Q17:AA17"/>
    <mergeCell ref="Q18:AA18"/>
    <mergeCell ref="Q16:AA16"/>
    <mergeCell ref="Q12:AA12"/>
    <mergeCell ref="Q13:AA13"/>
    <mergeCell ref="Q14:AA14"/>
    <mergeCell ref="Q15:AA15"/>
    <mergeCell ref="Q7:AA7"/>
    <mergeCell ref="Q9:AA9"/>
    <mergeCell ref="Q2:AA2"/>
    <mergeCell ref="Q3:AA3"/>
    <mergeCell ref="C31:D31"/>
    <mergeCell ref="G31:H31"/>
    <mergeCell ref="I31:J31"/>
    <mergeCell ref="Q31:AA31"/>
    <mergeCell ref="E29:F29"/>
    <mergeCell ref="E30:F30"/>
    <mergeCell ref="E31:F31"/>
    <mergeCell ref="C25:D25"/>
    <mergeCell ref="C26:D26"/>
    <mergeCell ref="C27:D27"/>
    <mergeCell ref="C28:D28"/>
    <mergeCell ref="G25:H25"/>
    <mergeCell ref="G27:H27"/>
    <mergeCell ref="G26:H26"/>
    <mergeCell ref="C29:D29"/>
    <mergeCell ref="G29:H29"/>
    <mergeCell ref="E25:F25"/>
    <mergeCell ref="E26:F26"/>
    <mergeCell ref="E27:F27"/>
    <mergeCell ref="E28:F28"/>
    <mergeCell ref="Q28:AA28"/>
    <mergeCell ref="I25:J25"/>
    <mergeCell ref="I26:J26"/>
    <mergeCell ref="Q25:AA25"/>
    <mergeCell ref="Q22:AA22"/>
    <mergeCell ref="C23:D23"/>
    <mergeCell ref="G23:H23"/>
    <mergeCell ref="I22:J22"/>
    <mergeCell ref="Q23:AA23"/>
    <mergeCell ref="I23:J23"/>
    <mergeCell ref="E22:F22"/>
    <mergeCell ref="E23:F23"/>
    <mergeCell ref="C34:D34"/>
    <mergeCell ref="G34:H34"/>
    <mergeCell ref="I34:J34"/>
    <mergeCell ref="Q34:AA34"/>
    <mergeCell ref="C32:D32"/>
    <mergeCell ref="G32:H32"/>
    <mergeCell ref="I32:J32"/>
    <mergeCell ref="Q32:AA32"/>
    <mergeCell ref="C33:D33"/>
    <mergeCell ref="G33:H33"/>
    <mergeCell ref="I33:J33"/>
    <mergeCell ref="Q33:AA33"/>
    <mergeCell ref="E32:F32"/>
    <mergeCell ref="E33:F33"/>
    <mergeCell ref="E34:F34"/>
    <mergeCell ref="I29:J29"/>
    <mergeCell ref="E9:F9"/>
    <mergeCell ref="I30:J30"/>
    <mergeCell ref="C22:D22"/>
    <mergeCell ref="G22:H22"/>
    <mergeCell ref="C19:D19"/>
    <mergeCell ref="C20:D20"/>
    <mergeCell ref="C16:D16"/>
    <mergeCell ref="G16:H16"/>
    <mergeCell ref="C21:D21"/>
    <mergeCell ref="G21:H21"/>
    <mergeCell ref="I27:J27"/>
    <mergeCell ref="I28:J28"/>
    <mergeCell ref="I16:J16"/>
    <mergeCell ref="E16:F16"/>
    <mergeCell ref="I21:J21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Q24:AA24"/>
    <mergeCell ref="C24:D24"/>
    <mergeCell ref="E24:F24"/>
    <mergeCell ref="G24:H24"/>
    <mergeCell ref="I24:J24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C35:D35"/>
    <mergeCell ref="G35:H35"/>
    <mergeCell ref="I35:J35"/>
    <mergeCell ref="Q35:AA35"/>
    <mergeCell ref="E35:F35"/>
    <mergeCell ref="Q29:AA29"/>
    <mergeCell ref="C30:D30"/>
    <mergeCell ref="G30:H30"/>
    <mergeCell ref="Q30:AA30"/>
  </mergeCells>
  <phoneticPr fontId="4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20" r:id="rId21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2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3" xr:uid="{5ECB791E-EEA2-4B6F-925D-B273A95D69A0}"/>
    <hyperlink ref="Q21" r:id="rId24" xr:uid="{937C380D-AAC0-4E5E-91AA-6DBADC9D8D04}"/>
    <hyperlink ref="Q31" r:id="rId25" xr:uid="{C4BE6A8C-2536-441D-A917-2443874AFA2E}"/>
    <hyperlink ref="Q32" r:id="rId26" xr:uid="{4FECF72B-CF2D-4D19-A15D-851FCC0DB4AA}"/>
    <hyperlink ref="Q33" r:id="rId27" xr:uid="{1BFAE0DC-3CCF-481B-B00B-4676B98C0C8B}"/>
    <hyperlink ref="Q34" r:id="rId28" xr:uid="{581828EE-B346-45E5-A419-7BDDE3A51138}"/>
    <hyperlink ref="Q37" r:id="rId29" xr:uid="{407098DE-E35E-42DE-B8F6-53CFA7A481BB}"/>
    <hyperlink ref="Q36" r:id="rId30" xr:uid="{0A5337BF-651F-4B59-A39C-248FF7921481}"/>
    <hyperlink ref="Q35" r:id="rId31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2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3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4" xr:uid="{D9444913-6941-4189-8985-ED4F60F8DEBA}"/>
    <hyperlink ref="Q42" r:id="rId35" xr:uid="{D5BD6A00-E88F-44C2-9353-C930C62DB730}"/>
    <hyperlink ref="Q24" r:id="rId36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  <hyperlink ref="Q29" r:id="rId37" xr:uid="{BB0C3CD8-931A-489B-8634-4E79BA99D620}"/>
    <hyperlink ref="Q30" r:id="rId38" xr:uid="{ECB14043-5426-4620-B27A-4CB1C40F98D3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2022-05-31T18:25:46Z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