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Docs\Documents\GitHub\AgileRoboticControls\Software\"/>
    </mc:Choice>
  </mc:AlternateContent>
  <bookViews>
    <workbookView xWindow="0" yWindow="0" windowWidth="23040" windowHeight="940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6" i="1"/>
  <c r="O30" i="1"/>
  <c r="L30" i="1"/>
  <c r="K30" i="1"/>
  <c r="M30" i="1" s="1"/>
  <c r="O23" i="1"/>
  <c r="L23" i="1"/>
  <c r="K23" i="1"/>
  <c r="M23" i="1" s="1"/>
  <c r="O13" i="1"/>
  <c r="L13" i="1"/>
  <c r="K13" i="1"/>
  <c r="M13" i="1" s="1"/>
  <c r="O6" i="1"/>
  <c r="L6" i="1"/>
  <c r="K6" i="1"/>
  <c r="M6" i="1" s="1"/>
  <c r="O9" i="1" s="1"/>
  <c r="P9" i="1" s="1"/>
  <c r="P30" i="1" l="1"/>
  <c r="O33" i="1"/>
  <c r="P33" i="1" s="1"/>
  <c r="P23" i="1"/>
  <c r="O26" i="1"/>
  <c r="P26" i="1" s="1"/>
  <c r="P13" i="1"/>
  <c r="O16" i="1"/>
  <c r="P16" i="1" s="1"/>
  <c r="P6" i="1"/>
  <c r="G13" i="1"/>
  <c r="C13" i="1"/>
  <c r="E13" i="1" s="1"/>
  <c r="G6" i="1"/>
  <c r="C6" i="1"/>
  <c r="G16" i="1" l="1"/>
  <c r="H16" i="1" s="1"/>
  <c r="H13" i="1"/>
  <c r="E6" i="1"/>
  <c r="G9" i="1" s="1"/>
  <c r="H9" i="1" s="1"/>
  <c r="H6" i="1" l="1"/>
</calcChain>
</file>

<file path=xl/sharedStrings.xml><?xml version="1.0" encoding="utf-8"?>
<sst xmlns="http://schemas.openxmlformats.org/spreadsheetml/2006/main" count="69" uniqueCount="15">
  <si>
    <t>Torque [N-m]</t>
  </si>
  <si>
    <t>Torque [in-lb]</t>
  </si>
  <si>
    <t>Length [in]</t>
  </si>
  <si>
    <t>Force [lb]</t>
  </si>
  <si>
    <t>Bore D [in]</t>
  </si>
  <si>
    <t>Area [in2]</t>
  </si>
  <si>
    <t>Pressure</t>
  </si>
  <si>
    <t>Pressure [PSI]</t>
  </si>
  <si>
    <t>Area</t>
  </si>
  <si>
    <t>Bore D</t>
  </si>
  <si>
    <t>Hip</t>
  </si>
  <si>
    <t>Knee</t>
  </si>
  <si>
    <t>Max Knee Acc</t>
  </si>
  <si>
    <t>Max Hip Acc</t>
  </si>
  <si>
    <t>Avg Knee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</si>
</sst>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Fill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5"/>
  <sheetViews>
    <sheetView tabSelected="1" workbookViewId="0">
      <selection activeCell="B14" sqref="B14"/>
    </sheetView>
  </sheetViews>
  <sheetFormatPr defaultRowHeight="14.4" x14ac:dyDescent="0.3"/>
  <cols>
    <col min="2" max="2" width="13.5546875" customWidth="1"/>
    <col min="3" max="3" width="12.5546875" customWidth="1"/>
    <col min="4" max="4" width="9.77734375" customWidth="1"/>
    <col min="6" max="6" width="13.109375" customWidth="1"/>
    <col min="7" max="7" width="10.33203125" customWidth="1"/>
  </cols>
  <sheetData>
    <row r="2" spans="2:16" x14ac:dyDescent="0.3">
      <c r="B2" t="s">
        <v>13</v>
      </c>
      <c r="J2" t="s">
        <v>12</v>
      </c>
    </row>
    <row r="3" spans="2:16" ht="15" thickBot="1" x14ac:dyDescent="0.35"/>
    <row r="4" spans="2:16" ht="15" thickBot="1" x14ac:dyDescent="0.35">
      <c r="B4" s="3" t="s">
        <v>10</v>
      </c>
      <c r="C4" s="4"/>
      <c r="D4" s="4"/>
      <c r="E4" s="4"/>
      <c r="F4" s="4"/>
      <c r="G4" s="4"/>
      <c r="H4" s="5"/>
      <c r="J4" s="3" t="s">
        <v>10</v>
      </c>
      <c r="K4" s="4"/>
      <c r="L4" s="4"/>
      <c r="M4" s="4"/>
      <c r="N4" s="4"/>
      <c r="O4" s="4"/>
      <c r="P4" s="5"/>
    </row>
    <row r="5" spans="2:16" x14ac:dyDescent="0.3"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s="1" t="s">
        <v>6</v>
      </c>
      <c r="J5" t="s">
        <v>0</v>
      </c>
      <c r="K5" t="s">
        <v>1</v>
      </c>
      <c r="L5" t="s">
        <v>2</v>
      </c>
      <c r="M5" t="s">
        <v>3</v>
      </c>
      <c r="N5" t="s">
        <v>4</v>
      </c>
      <c r="O5" t="s">
        <v>5</v>
      </c>
      <c r="P5" s="1" t="s">
        <v>6</v>
      </c>
    </row>
    <row r="6" spans="2:16" x14ac:dyDescent="0.3">
      <c r="B6">
        <v>195</v>
      </c>
      <c r="C6">
        <f>B6*8.85</f>
        <v>1725.75</v>
      </c>
      <c r="D6">
        <f>3.149*1</f>
        <v>3.149</v>
      </c>
      <c r="E6">
        <f>C6/D6</f>
        <v>548.03112099079067</v>
      </c>
      <c r="F6">
        <v>2.5</v>
      </c>
      <c r="G6">
        <f>PI()*(F6/2)^2</f>
        <v>4.908738521234052</v>
      </c>
      <c r="H6" s="1">
        <f>E6/G6</f>
        <v>111.64398319856242</v>
      </c>
      <c r="J6">
        <v>118</v>
      </c>
      <c r="K6">
        <f>J6*8.85</f>
        <v>1044.3</v>
      </c>
      <c r="L6">
        <f>3.149*4</f>
        <v>12.596</v>
      </c>
      <c r="M6">
        <f>K6/L6</f>
        <v>82.907272149888854</v>
      </c>
      <c r="N6">
        <v>2.5</v>
      </c>
      <c r="O6">
        <f>PI()*(N6/2)^2</f>
        <v>4.908738521234052</v>
      </c>
      <c r="P6" s="1">
        <f>M6/O6</f>
        <v>16.889730791577396</v>
      </c>
    </row>
    <row r="7" spans="2:16" x14ac:dyDescent="0.3">
      <c r="H7" s="1"/>
      <c r="P7" s="1"/>
    </row>
    <row r="8" spans="2:16" x14ac:dyDescent="0.3">
      <c r="F8" t="s">
        <v>7</v>
      </c>
      <c r="G8" t="s">
        <v>8</v>
      </c>
      <c r="H8" s="1" t="s">
        <v>9</v>
      </c>
      <c r="N8" t="s">
        <v>7</v>
      </c>
      <c r="O8" t="s">
        <v>8</v>
      </c>
      <c r="P8" s="1" t="s">
        <v>9</v>
      </c>
    </row>
    <row r="9" spans="2:16" x14ac:dyDescent="0.3">
      <c r="F9">
        <v>100</v>
      </c>
      <c r="G9">
        <f>E6/F9</f>
        <v>5.4803112099079065</v>
      </c>
      <c r="H9" s="2">
        <f>SQRT(G9/PI())*2</f>
        <v>2.6415429108591351</v>
      </c>
      <c r="N9">
        <v>100</v>
      </c>
      <c r="O9">
        <f>M6/N9</f>
        <v>0.82907272149888855</v>
      </c>
      <c r="P9" s="2">
        <f>SQRT(O9/PI())*2</f>
        <v>1.0274279412560217</v>
      </c>
    </row>
    <row r="10" spans="2:16" ht="15" thickBot="1" x14ac:dyDescent="0.35"/>
    <row r="11" spans="2:16" ht="15" thickBot="1" x14ac:dyDescent="0.35">
      <c r="B11" s="3" t="s">
        <v>11</v>
      </c>
      <c r="C11" s="4"/>
      <c r="D11" s="4"/>
      <c r="E11" s="4"/>
      <c r="F11" s="4"/>
      <c r="G11" s="4"/>
      <c r="H11" s="5"/>
      <c r="J11" s="3" t="s">
        <v>11</v>
      </c>
      <c r="K11" s="4"/>
      <c r="L11" s="4"/>
      <c r="M11" s="4"/>
      <c r="N11" s="4"/>
      <c r="O11" s="4"/>
      <c r="P11" s="5"/>
    </row>
    <row r="12" spans="2:16" x14ac:dyDescent="0.3">
      <c r="B12" t="s">
        <v>0</v>
      </c>
      <c r="C12" t="s">
        <v>1</v>
      </c>
      <c r="D12" t="s">
        <v>2</v>
      </c>
      <c r="E12" t="s">
        <v>3</v>
      </c>
      <c r="F12" t="s">
        <v>4</v>
      </c>
      <c r="G12" t="s">
        <v>5</v>
      </c>
      <c r="H12" s="1" t="s">
        <v>6</v>
      </c>
      <c r="J12" t="s">
        <v>0</v>
      </c>
      <c r="K12" t="s">
        <v>1</v>
      </c>
      <c r="L12" t="s">
        <v>2</v>
      </c>
      <c r="M12" t="s">
        <v>3</v>
      </c>
      <c r="N12" t="s">
        <v>4</v>
      </c>
      <c r="O12" t="s">
        <v>5</v>
      </c>
      <c r="P12" s="1" t="s">
        <v>6</v>
      </c>
    </row>
    <row r="13" spans="2:16" x14ac:dyDescent="0.3">
      <c r="B13">
        <v>27</v>
      </c>
      <c r="C13">
        <f>B13*8.85</f>
        <v>238.95</v>
      </c>
      <c r="D13">
        <f>3.149*1</f>
        <v>3.149</v>
      </c>
      <c r="E13">
        <f>C13/D13</f>
        <v>75.881232137186402</v>
      </c>
      <c r="F13">
        <v>2</v>
      </c>
      <c r="G13">
        <f>PI()*(F13/2)^2</f>
        <v>3.1415926535897931</v>
      </c>
      <c r="H13" s="1">
        <f>E13/G13</f>
        <v>24.153746365073605</v>
      </c>
      <c r="J13">
        <v>275</v>
      </c>
      <c r="K13">
        <f>J13*8.85</f>
        <v>2433.75</v>
      </c>
      <c r="L13">
        <f>3.149*4</f>
        <v>12.596</v>
      </c>
      <c r="M13">
        <f>K13/L13</f>
        <v>193.21610034931723</v>
      </c>
      <c r="N13">
        <v>2</v>
      </c>
      <c r="O13">
        <f>PI()*(N13/2)^2</f>
        <v>3.1415926535897931</v>
      </c>
      <c r="P13" s="1">
        <f>M13/O13</f>
        <v>61.50259491106705</v>
      </c>
    </row>
    <row r="14" spans="2:16" x14ac:dyDescent="0.3">
      <c r="H14" s="1"/>
      <c r="P14" s="1"/>
    </row>
    <row r="15" spans="2:16" x14ac:dyDescent="0.3">
      <c r="F15" t="s">
        <v>7</v>
      </c>
      <c r="G15" t="s">
        <v>8</v>
      </c>
      <c r="H15" s="1" t="s">
        <v>9</v>
      </c>
      <c r="N15" t="s">
        <v>7</v>
      </c>
      <c r="O15" t="s">
        <v>8</v>
      </c>
      <c r="P15" s="1" t="s">
        <v>9</v>
      </c>
    </row>
    <row r="16" spans="2:16" x14ac:dyDescent="0.3">
      <c r="F16">
        <v>100</v>
      </c>
      <c r="G16">
        <f>E13/F16</f>
        <v>0.75881232137186405</v>
      </c>
      <c r="H16" s="2">
        <f>SQRT(G16/PI())*2</f>
        <v>0.98292922156325391</v>
      </c>
      <c r="N16">
        <v>100</v>
      </c>
      <c r="O16">
        <f>M13/N16</f>
        <v>1.9321610034931722</v>
      </c>
      <c r="P16" s="2">
        <f>SQRT(O16/PI())*2</f>
        <v>1.5684718028841582</v>
      </c>
    </row>
    <row r="19" spans="1:16" x14ac:dyDescent="0.3">
      <c r="A19" s="6"/>
      <c r="B19" s="6"/>
      <c r="C19" s="6"/>
      <c r="D19" s="6"/>
      <c r="E19" s="6"/>
      <c r="F19" s="6"/>
      <c r="G19" s="6"/>
      <c r="H19" s="6"/>
      <c r="J19" t="s">
        <v>14</v>
      </c>
    </row>
    <row r="20" spans="1:16" ht="15" thickBot="1" x14ac:dyDescent="0.35">
      <c r="A20" s="7"/>
      <c r="B20" s="7"/>
      <c r="C20" s="7"/>
      <c r="D20" s="7"/>
      <c r="E20" s="7"/>
      <c r="F20" s="7"/>
      <c r="G20" s="7"/>
      <c r="H20" s="7"/>
    </row>
    <row r="21" spans="1:16" ht="15" thickBot="1" x14ac:dyDescent="0.35">
      <c r="A21" s="7"/>
      <c r="B21" s="7"/>
      <c r="C21" s="7"/>
      <c r="D21" s="7"/>
      <c r="E21" s="7"/>
      <c r="F21" s="7"/>
      <c r="G21" s="7"/>
      <c r="H21" s="7"/>
      <c r="J21" s="3" t="s">
        <v>10</v>
      </c>
      <c r="K21" s="4"/>
      <c r="L21" s="4"/>
      <c r="M21" s="4"/>
      <c r="N21" s="4"/>
      <c r="O21" s="4"/>
      <c r="P21" s="5"/>
    </row>
    <row r="22" spans="1:16" x14ac:dyDescent="0.3">
      <c r="A22" s="7"/>
      <c r="B22" s="7"/>
      <c r="C22" s="7"/>
      <c r="D22" s="7"/>
      <c r="E22" s="7"/>
      <c r="F22" s="7"/>
      <c r="G22" s="7"/>
      <c r="H22" s="7"/>
      <c r="J22" t="s">
        <v>0</v>
      </c>
      <c r="K22" t="s">
        <v>1</v>
      </c>
      <c r="L22" t="s">
        <v>2</v>
      </c>
      <c r="M22" t="s">
        <v>3</v>
      </c>
      <c r="N22" t="s">
        <v>4</v>
      </c>
      <c r="O22" t="s">
        <v>5</v>
      </c>
      <c r="P22" s="1" t="s">
        <v>6</v>
      </c>
    </row>
    <row r="23" spans="1:16" x14ac:dyDescent="0.3">
      <c r="A23" s="7"/>
      <c r="B23" s="7"/>
      <c r="C23" s="7"/>
      <c r="D23" s="7"/>
      <c r="E23" s="7"/>
      <c r="F23" s="7"/>
      <c r="G23" s="7"/>
      <c r="H23" s="7"/>
      <c r="J23">
        <v>60</v>
      </c>
      <c r="K23">
        <f>J23*8.85</f>
        <v>531</v>
      </c>
      <c r="L23">
        <f>3.149*4</f>
        <v>12.596</v>
      </c>
      <c r="M23">
        <f>K23/L23</f>
        <v>42.156240076214672</v>
      </c>
      <c r="N23">
        <v>2.5</v>
      </c>
      <c r="O23">
        <f>PI()*(N23/2)^2</f>
        <v>4.908738521234052</v>
      </c>
      <c r="P23" s="1">
        <f>M23/O23</f>
        <v>8.5879987075817255</v>
      </c>
    </row>
    <row r="24" spans="1:16" x14ac:dyDescent="0.3">
      <c r="A24" s="7"/>
      <c r="B24" s="7"/>
      <c r="C24" s="7"/>
      <c r="D24" s="7"/>
      <c r="E24" s="7"/>
      <c r="F24" s="7"/>
      <c r="G24" s="7"/>
      <c r="H24" s="7"/>
      <c r="P24" s="1"/>
    </row>
    <row r="25" spans="1:16" x14ac:dyDescent="0.3">
      <c r="A25" s="7"/>
      <c r="B25" s="7"/>
      <c r="C25" s="7"/>
      <c r="D25" s="7"/>
      <c r="E25" s="7"/>
      <c r="F25" s="7"/>
      <c r="G25" s="7"/>
      <c r="H25" s="7"/>
      <c r="N25" t="s">
        <v>7</v>
      </c>
      <c r="O25" t="s">
        <v>8</v>
      </c>
      <c r="P25" s="1" t="s">
        <v>9</v>
      </c>
    </row>
    <row r="26" spans="1:16" x14ac:dyDescent="0.3">
      <c r="A26" s="7"/>
      <c r="B26" s="7"/>
      <c r="C26" s="7"/>
      <c r="D26" s="7"/>
      <c r="E26" s="7"/>
      <c r="F26" s="7"/>
      <c r="G26" s="7"/>
      <c r="H26" s="7"/>
      <c r="N26">
        <v>100</v>
      </c>
      <c r="O26">
        <f>M23/N26</f>
        <v>0.42156240076214674</v>
      </c>
      <c r="P26" s="2">
        <f>SQRT(O26/PI())*2</f>
        <v>0.73263218549546261</v>
      </c>
    </row>
    <row r="27" spans="1:16" ht="15" thickBot="1" x14ac:dyDescent="0.35">
      <c r="A27" s="7"/>
      <c r="B27" s="7"/>
      <c r="C27" s="7"/>
      <c r="D27" s="7"/>
      <c r="E27" s="7"/>
      <c r="F27" s="7"/>
      <c r="G27" s="7"/>
      <c r="H27" s="7"/>
    </row>
    <row r="28" spans="1:16" ht="15" thickBot="1" x14ac:dyDescent="0.35">
      <c r="A28" s="7"/>
      <c r="B28" s="7"/>
      <c r="C28" s="7"/>
      <c r="D28" s="7"/>
      <c r="E28" s="7"/>
      <c r="F28" s="7"/>
      <c r="G28" s="7"/>
      <c r="H28" s="7"/>
      <c r="J28" s="3" t="s">
        <v>11</v>
      </c>
      <c r="K28" s="4"/>
      <c r="L28" s="4"/>
      <c r="M28" s="4"/>
      <c r="N28" s="4"/>
      <c r="O28" s="4"/>
      <c r="P28" s="5"/>
    </row>
    <row r="29" spans="1:16" x14ac:dyDescent="0.3">
      <c r="A29" s="7"/>
      <c r="B29" s="7"/>
      <c r="C29" s="7"/>
      <c r="D29" s="7"/>
      <c r="E29" s="7"/>
      <c r="F29" s="7"/>
      <c r="G29" s="7"/>
      <c r="H29" s="7"/>
      <c r="J29" t="s">
        <v>0</v>
      </c>
      <c r="K29" t="s">
        <v>1</v>
      </c>
      <c r="L29" t="s">
        <v>2</v>
      </c>
      <c r="M29" t="s">
        <v>3</v>
      </c>
      <c r="N29" t="s">
        <v>4</v>
      </c>
      <c r="O29" t="s">
        <v>5</v>
      </c>
      <c r="P29" s="1" t="s">
        <v>6</v>
      </c>
    </row>
    <row r="30" spans="1:16" x14ac:dyDescent="0.3">
      <c r="A30" s="7"/>
      <c r="B30" s="7"/>
      <c r="C30" s="7"/>
      <c r="D30" s="7"/>
      <c r="E30" s="7"/>
      <c r="F30" s="7"/>
      <c r="G30" s="7"/>
      <c r="H30" s="7"/>
      <c r="J30">
        <v>47</v>
      </c>
      <c r="K30">
        <f>J30*8.85</f>
        <v>415.95</v>
      </c>
      <c r="L30">
        <f>3.149*4</f>
        <v>12.596</v>
      </c>
      <c r="M30">
        <f>K30/L30</f>
        <v>33.022388059701491</v>
      </c>
      <c r="N30">
        <v>2</v>
      </c>
      <c r="O30">
        <f>PI()*(N30/2)^2</f>
        <v>3.1415926535897931</v>
      </c>
      <c r="P30" s="1">
        <f>M30/O30</f>
        <v>10.51135258480055</v>
      </c>
    </row>
    <row r="31" spans="1:16" x14ac:dyDescent="0.3">
      <c r="A31" s="7"/>
      <c r="B31" s="7"/>
      <c r="C31" s="7"/>
      <c r="D31" s="7"/>
      <c r="E31" s="7"/>
      <c r="F31" s="7"/>
      <c r="G31" s="7"/>
      <c r="H31" s="7"/>
      <c r="P31" s="1"/>
    </row>
    <row r="32" spans="1:16" x14ac:dyDescent="0.3">
      <c r="A32" s="7"/>
      <c r="B32" s="7"/>
      <c r="C32" s="7"/>
      <c r="D32" s="7"/>
      <c r="E32" s="7"/>
      <c r="F32" s="7"/>
      <c r="G32" s="7"/>
      <c r="H32" s="7"/>
      <c r="N32" t="s">
        <v>7</v>
      </c>
      <c r="O32" t="s">
        <v>8</v>
      </c>
      <c r="P32" s="1" t="s">
        <v>9</v>
      </c>
    </row>
    <row r="33" spans="1:16" x14ac:dyDescent="0.3">
      <c r="A33" s="7"/>
      <c r="B33" s="7"/>
      <c r="C33" s="7"/>
      <c r="D33" s="7"/>
      <c r="E33" s="7"/>
      <c r="F33" s="7"/>
      <c r="G33" s="7"/>
      <c r="H33" s="7"/>
      <c r="N33">
        <v>100</v>
      </c>
      <c r="O33">
        <f>M30/N33</f>
        <v>0.33022388059701491</v>
      </c>
      <c r="P33" s="2">
        <f>SQRT(O33/PI())*2</f>
        <v>0.648424323565998</v>
      </c>
    </row>
    <row r="34" spans="1:16" x14ac:dyDescent="0.3">
      <c r="A34" s="7"/>
      <c r="B34" s="7"/>
      <c r="C34" s="7"/>
      <c r="D34" s="7"/>
      <c r="E34" s="7"/>
      <c r="F34" s="7"/>
      <c r="G34" s="7"/>
      <c r="H34" s="7"/>
    </row>
    <row r="35" spans="1:16" x14ac:dyDescent="0.3">
      <c r="A35" s="6"/>
      <c r="B35" s="6"/>
      <c r="C35" s="6"/>
      <c r="D35" s="6"/>
      <c r="E35" s="6"/>
      <c r="F35" s="6"/>
      <c r="G35" s="6"/>
      <c r="H3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MSOE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2015-02-10T21:04:10Z</dcterms:created>
  <dcterms:modified xsi:type="dcterms:W3CDTF">2015-02-11T00:47:15Z</dcterms:modified>
</cp:coreProperties>
</file>