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rhiza-my.sharepoint.com/personal/cparker_wrhi_ac_za/Documents/"/>
    </mc:Choice>
  </mc:AlternateContent>
  <xr:revisionPtr revIDLastSave="0" documentId="8_{23514771-B7C1-4006-8122-AC6992BFFA53}" xr6:coauthVersionLast="47" xr6:coauthVersionMax="47" xr10:uidLastSave="{00000000-0000-0000-0000-000000000000}"/>
  <bookViews>
    <workbookView xWindow="-110" yWindow="-110" windowWidth="19420" windowHeight="10300" xr2:uid="{09A7423A-0846-A348-BA98-7073554E02FC}"/>
  </bookViews>
  <sheets>
    <sheet name="Master Codebook " sheetId="1" r:id="rId1"/>
    <sheet name="Lookup Table" sheetId="2" r:id="rId2"/>
  </sheets>
  <definedNames>
    <definedName name="_xlnm._FilterDatabase" localSheetId="0" hidden="1">'Master Codebook '!$A$1:$T$86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2" l="1"/>
  <c r="R3" i="2"/>
  <c r="Q3" i="2"/>
  <c r="P3" i="2"/>
  <c r="O3" i="2"/>
  <c r="N3" i="2"/>
  <c r="M3" i="2"/>
  <c r="L3" i="2"/>
  <c r="K3" i="2"/>
  <c r="J3" i="2"/>
  <c r="I3" i="2"/>
  <c r="H3" i="2"/>
  <c r="G3" i="2"/>
  <c r="F3" i="2"/>
  <c r="E3" i="2"/>
  <c r="D3" i="2"/>
  <c r="C3" i="2"/>
  <c r="B3" i="2"/>
  <c r="A3" i="2"/>
</calcChain>
</file>

<file path=xl/sharedStrings.xml><?xml version="1.0" encoding="utf-8"?>
<sst xmlns="http://schemas.openxmlformats.org/spreadsheetml/2006/main" count="1118" uniqueCount="613">
  <si>
    <t>Variable Name</t>
  </si>
  <si>
    <t>Variable Abbreviation</t>
  </si>
  <si>
    <t>Description</t>
  </si>
  <si>
    <t>Variable Type</t>
  </si>
  <si>
    <t>Variable Category</t>
  </si>
  <si>
    <t>Ontology Code</t>
  </si>
  <si>
    <t>URL</t>
  </si>
  <si>
    <t>Associated Ontology Codes</t>
  </si>
  <si>
    <t>Unit</t>
  </si>
  <si>
    <t>Categories</t>
  </si>
  <si>
    <t>Unit Example (if catagorical)</t>
  </si>
  <si>
    <t>dType</t>
  </si>
  <si>
    <t>valid low limit</t>
  </si>
  <si>
    <t>valid high limit</t>
  </si>
  <si>
    <t>normal lower limit</t>
  </si>
  <si>
    <t>normal upper limit</t>
  </si>
  <si>
    <t>standard</t>
  </si>
  <si>
    <t>method determined</t>
  </si>
  <si>
    <t>associated variables</t>
  </si>
  <si>
    <t>Comments</t>
  </si>
  <si>
    <t>Date</t>
  </si>
  <si>
    <t>date</t>
  </si>
  <si>
    <t>The particular day, month and year an event has happened or will happen.</t>
  </si>
  <si>
    <t>Discrete</t>
  </si>
  <si>
    <t>Static</t>
  </si>
  <si>
    <t>NCIT:C25164</t>
  </si>
  <si>
    <t>http://purl.obolibrary.org/obo/NCIT_C25164</t>
  </si>
  <si>
    <t>None</t>
  </si>
  <si>
    <t>YYYY-MM-DD</t>
  </si>
  <si>
    <t>2023-06-26</t>
  </si>
  <si>
    <t>datetime</t>
  </si>
  <si>
    <t>1900/01/01</t>
  </si>
  <si>
    <t>2100/01/01</t>
  </si>
  <si>
    <t>N/A</t>
  </si>
  <si>
    <t>Time</t>
  </si>
  <si>
    <t>time (local)</t>
  </si>
  <si>
    <t>The continuum of experience in which events pass from the future through the present to the past.</t>
  </si>
  <si>
    <t>NCIT:C25207</t>
  </si>
  <si>
    <t>http://purl.obolibrary.org/obo/NCIT_C25207</t>
  </si>
  <si>
    <t>EFO:0000721</t>
  </si>
  <si>
    <t>hh:mm:ss</t>
  </si>
  <si>
    <t>12:12:12</t>
  </si>
  <si>
    <t>00/00/00</t>
  </si>
  <si>
    <t>23/59/59</t>
  </si>
  <si>
    <t>Birth Date</t>
  </si>
  <si>
    <t>dob</t>
  </si>
  <si>
    <t>The calendar date on which a person was born.</t>
  </si>
  <si>
    <t>NCIT:C68615</t>
  </si>
  <si>
    <t>http://purl.obolibrary.org/obo/NCIT_C68615</t>
  </si>
  <si>
    <t>EFO:0004950</t>
  </si>
  <si>
    <t>Country</t>
  </si>
  <si>
    <t>country</t>
  </si>
  <si>
    <t>A collective generic term that refers here to a wide variety of dependencies, areas of special sovereignty, uninhabited islands, and other entities in addition to the traditional countries or independent states.</t>
  </si>
  <si>
    <t>Nominal</t>
  </si>
  <si>
    <t>NCIT:C25464</t>
  </si>
  <si>
    <t>http://purl.obolibrary.org/obo/NCIT_C25464</t>
  </si>
  <si>
    <t>SIO:000664, HANCESTRO:0003</t>
  </si>
  <si>
    <t>ISO 3166-1 alpha-3 codes</t>
  </si>
  <si>
    <t>ZAF</t>
  </si>
  <si>
    <t>str</t>
  </si>
  <si>
    <t>Patient Identifier</t>
  </si>
  <si>
    <t>patient_id</t>
  </si>
  <si>
    <t>An alphanumeric identifier assigned to a specific patient.</t>
  </si>
  <si>
    <t>NCIT:C164337</t>
  </si>
  <si>
    <t>http://purl.obolibrary.org/obo/NCIT_C164337</t>
  </si>
  <si>
    <t>NCIT:C16960</t>
  </si>
  <si>
    <t>BA112</t>
  </si>
  <si>
    <t>Age-Years</t>
  </si>
  <si>
    <t>age_enrolment</t>
  </si>
  <si>
    <t>The length of a person's life, stated in years since birth.</t>
  </si>
  <si>
    <t>NCIT:C37908</t>
  </si>
  <si>
    <t>http://purl.obolibrary.org/obo/NCIT_C37908</t>
  </si>
  <si>
    <t>EFO:0000246</t>
  </si>
  <si>
    <t>years</t>
  </si>
  <si>
    <t>62</t>
  </si>
  <si>
    <t>int</t>
  </si>
  <si>
    <t>0</t>
  </si>
  <si>
    <t>123</t>
  </si>
  <si>
    <t>Race</t>
  </si>
  <si>
    <t>race</t>
  </si>
  <si>
    <t>A geographic ancestral origin category that is assigned to a population group based mainly on physical characteristics that are thought to be distinct and inherent.</t>
  </si>
  <si>
    <t>NCIT:C17049</t>
  </si>
  <si>
    <t>http://purl.obolibrary.org/obo/NCIT_C17049</t>
  </si>
  <si>
    <t>DOID:1574, EFO:0001799</t>
  </si>
  <si>
    <t>categorical</t>
  </si>
  <si>
    <t>African</t>
  </si>
  <si>
    <t>Sex</t>
  </si>
  <si>
    <t>sex</t>
  </si>
  <si>
    <t>The assemblage of physical properties or qualities by which male is distinguished from female; the physical difference between male and female; the distinguishing peculiarity of male or female.</t>
  </si>
  <si>
    <t>NCIT:C28421</t>
  </si>
  <si>
    <t>http://purl.obolibrary.org/obo/NCIT_C28421</t>
  </si>
  <si>
    <t>PATO:0001894, OMIT:0013619</t>
  </si>
  <si>
    <t>Female</t>
  </si>
  <si>
    <t>Height</t>
  </si>
  <si>
    <t>height</t>
  </si>
  <si>
    <t>The vertical measurement or distance from the base to the top of an object; the vertical dimension of extension.</t>
  </si>
  <si>
    <t>Continuous</t>
  </si>
  <si>
    <t>NCIT:C25347</t>
  </si>
  <si>
    <t>http://purl.obolibrary.org/obo/NCIT_C25347</t>
  </si>
  <si>
    <t>EFO:0004339</t>
  </si>
  <si>
    <t>cm</t>
  </si>
  <si>
    <t>251</t>
  </si>
  <si>
    <t>Body Weight</t>
  </si>
  <si>
    <t>weight</t>
  </si>
  <si>
    <t>The weight of a subject.</t>
  </si>
  <si>
    <t>NCIT:C81328</t>
  </si>
  <si>
    <t>http://purl.obolibrary.org/obo/NCIT_C81328</t>
  </si>
  <si>
    <t>PATO:0000128, SCDO:0000152, EFO:0004338</t>
  </si>
  <si>
    <t>kg</t>
  </si>
  <si>
    <t>52</t>
  </si>
  <si>
    <t>635</t>
  </si>
  <si>
    <t>Body Mass Index</t>
  </si>
  <si>
    <t>bmi</t>
  </si>
  <si>
    <t>An individual's weight in kilograms divided by the square of the height in meters.</t>
  </si>
  <si>
    <t>NCIT:C16358</t>
  </si>
  <si>
    <t>http://purl.obolibrary.org/obo/NCIT_C16358</t>
  </si>
  <si>
    <t>EFO:0004340, OMIT:0016586, ExO:0000105, CMO:0000105</t>
  </si>
  <si>
    <t>kg/m2</t>
  </si>
  <si>
    <t>24</t>
  </si>
  <si>
    <t>186</t>
  </si>
  <si>
    <t>Height, Body Weight</t>
  </si>
  <si>
    <t>Location</t>
  </si>
  <si>
    <t>study_location</t>
  </si>
  <si>
    <t>A position, site, or point in space where something can be found.</t>
  </si>
  <si>
    <t>NCIT:C25341</t>
  </si>
  <si>
    <t>http://purl.obolibrary.org/obo/NCIT_C25341</t>
  </si>
  <si>
    <t>ExO:0000017</t>
  </si>
  <si>
    <t>degrees lat, degrees lon</t>
  </si>
  <si>
    <t>-42.54,+25.56</t>
  </si>
  <si>
    <t>int,int</t>
  </si>
  <si>
    <t>-90,-180</t>
  </si>
  <si>
    <t>90,180</t>
  </si>
  <si>
    <t>Address</t>
  </si>
  <si>
    <t>participant_address</t>
  </si>
  <si>
    <t>A standardized representation of the location of a person, business, building, or organization.</t>
  </si>
  <si>
    <t>NCIT:C25407</t>
  </si>
  <si>
    <t>http://purl.obolibrary.org/obo/NCIT_C25407</t>
  </si>
  <si>
    <t>SIO:000172</t>
  </si>
  <si>
    <t>text</t>
  </si>
  <si>
    <t>Unit 3, 23 First Street, Johannesburg</t>
  </si>
  <si>
    <t>Housing Type</t>
  </si>
  <si>
    <t>housing_type</t>
  </si>
  <si>
    <t>The classification of a residential structure</t>
  </si>
  <si>
    <t>NCIT:C90397</t>
  </si>
  <si>
    <t>http://purl.obolibrary.org/obo/NCIT_C90397</t>
  </si>
  <si>
    <t>Number in household (observable entity)</t>
  </si>
  <si>
    <t>num_people_household</t>
  </si>
  <si>
    <t>Number in household</t>
  </si>
  <si>
    <t>SNOMED:224525003</t>
  </si>
  <si>
    <t>http://snomed.info/id/224525003</t>
  </si>
  <si>
    <t>number of people</t>
  </si>
  <si>
    <t>3</t>
  </si>
  <si>
    <t xml:space="preserve">int </t>
  </si>
  <si>
    <t>?</t>
  </si>
  <si>
    <t>exposure to air conditioning unit</t>
  </si>
  <si>
    <t>aircon_access</t>
  </si>
  <si>
    <t>A exposure event involving the interaction of an exposure receptor to the condition of air conditioning unit.</t>
  </si>
  <si>
    <t>Binary</t>
  </si>
  <si>
    <t>ECTO:1000032</t>
  </si>
  <si>
    <t>http://purl.obolibrary.org/obo/ECTO_1000032</t>
  </si>
  <si>
    <t>OMIT:0001816</t>
  </si>
  <si>
    <t>binary</t>
  </si>
  <si>
    <t>1: 'Yes', 0: 'No'</t>
  </si>
  <si>
    <t>1</t>
  </si>
  <si>
    <t>Income</t>
  </si>
  <si>
    <t>income</t>
  </si>
  <si>
    <t>A gain or recurrent benefit during a period of time, usually measured in money that derives from capital or labor.</t>
  </si>
  <si>
    <t>NCIT:C41150</t>
  </si>
  <si>
    <t>http://purl.obolibrary.org/obo/NCIT_C41150</t>
  </si>
  <si>
    <t xml:space="preserve">OMIT:0008309, </t>
  </si>
  <si>
    <t>USD</t>
  </si>
  <si>
    <t>2000</t>
  </si>
  <si>
    <t>Household Income</t>
  </si>
  <si>
    <t>house_income</t>
  </si>
  <si>
    <t>A demographic parameter indicating the amount of earnings made by a family.</t>
  </si>
  <si>
    <t>NCIT:C70811</t>
  </si>
  <si>
    <t>http://purl.obolibrary.org/obo/NCIT_C70811</t>
  </si>
  <si>
    <t>EFO:0009695</t>
  </si>
  <si>
    <t>2001</t>
  </si>
  <si>
    <t>Maternal Substance Abuse during Pregnancy</t>
  </si>
  <si>
    <t>substance_abuse_preg</t>
  </si>
  <si>
    <t>A question whether there was maternal substance abuse during pregnancy.</t>
  </si>
  <si>
    <t>NCIT:C182281</t>
  </si>
  <si>
    <t>http://purl.obolibrary.org/obo/NCIT_C182281</t>
  </si>
  <si>
    <t>GSSO:006601</t>
  </si>
  <si>
    <t>Substance Abuse</t>
  </si>
  <si>
    <t>Maladaptive pattern of drug or alcohol use that may lead to social, occupational, psychological, or physical problems.</t>
  </si>
  <si>
    <t>NCIT:C18272</t>
  </si>
  <si>
    <t>http://purl.obolibrary.org/obo/NCIT_C18272</t>
  </si>
  <si>
    <t>Smoking Status</t>
  </si>
  <si>
    <t>smoking_status</t>
  </si>
  <si>
    <t>An indication of a person's current tobacco and nicotine consumption as well as some indication of smoking history.</t>
  </si>
  <si>
    <t>NCIT:C19796</t>
  </si>
  <si>
    <t>http://purl.obolibrary.org/obo/NCIT_C17934</t>
  </si>
  <si>
    <t>ExO:0000113, ECTO:6000029, NCIT:C17934</t>
  </si>
  <si>
    <t>Alcohol Abuse</t>
  </si>
  <si>
    <t>alcohol_status</t>
  </si>
  <si>
    <t>The use of alcoholic beverages to excess, either on individual occasions ("binge drinking") or as a regular practice.</t>
  </si>
  <si>
    <t>NCIT:C20701</t>
  </si>
  <si>
    <t>http://purl.obolibrary.org/obo/NCIT_C20701</t>
  </si>
  <si>
    <t>MONDO:0002046, SNOMED:15167005</t>
  </si>
  <si>
    <t>Employment Status</t>
  </si>
  <si>
    <t>employment</t>
  </si>
  <si>
    <t>The state of a person with regard to earning wages or salary.</t>
  </si>
  <si>
    <t>NCIT:C179143</t>
  </si>
  <si>
    <t>http://purl.obolibrary.org/obo/NCIT_C179143</t>
  </si>
  <si>
    <t>OPMI:0000122, EFO:0005241, SDGIO:00010029, SNOMED:224362002, SCDO:0000306</t>
  </si>
  <si>
    <t>Education Level</t>
  </si>
  <si>
    <t>education_years</t>
  </si>
  <si>
    <t>An indication of the years of schooling completed in graded public, private, or parochial schools, and in colleges, universities, or professional schools.</t>
  </si>
  <si>
    <t>NCIT:C17953</t>
  </si>
  <si>
    <t>http://purl.obolibrary.org/obo/NCIT_C17953</t>
  </si>
  <si>
    <t>GECKO:0000065, OPMI:0000111</t>
  </si>
  <si>
    <t>9</t>
  </si>
  <si>
    <t>Lost To Follow-Up</t>
  </si>
  <si>
    <t>loss_to_follow_up</t>
  </si>
  <si>
    <t>The subject was not available for follow-up procedures.</t>
  </si>
  <si>
    <t>NCIT:C70740</t>
  </si>
  <si>
    <t>http://purl.obolibrary.org/obo/NCIT_C70740</t>
  </si>
  <si>
    <t>OMIT:0027493, SNOMED:399307001, NCIT:C48227</t>
  </si>
  <si>
    <t>Hypertension</t>
  </si>
  <si>
    <t>hypertension</t>
  </si>
  <si>
    <t>Blood pressure that is abnormally high.</t>
  </si>
  <si>
    <t>Maternal</t>
  </si>
  <si>
    <t>NCIT:C3117</t>
  </si>
  <si>
    <t>http://purl.obolibrary.org/obo/NCIT_C3117</t>
  </si>
  <si>
    <t>OMIT:0008107, 
HP:0000822</t>
  </si>
  <si>
    <t>2</t>
  </si>
  <si>
    <t>Eclampsia</t>
  </si>
  <si>
    <t>Diabetes Mellitus</t>
  </si>
  <si>
    <t>dm</t>
  </si>
  <si>
    <t>A metabolic disorder characterized by abnormally high blood sugar levels due to diminished production of insulin or insulin resistance/desensitization.</t>
  </si>
  <si>
    <t>NCIT:C2985</t>
  </si>
  <si>
    <t>http://purl.obolibrary.org/obo/NCIT_C2985</t>
  </si>
  <si>
    <t>OMIT:0005196, HP:0000819, EFO:0000400</t>
  </si>
  <si>
    <t>Maternal, Neonatal</t>
  </si>
  <si>
    <t>Syphilis</t>
  </si>
  <si>
    <t>syphilis_status</t>
  </si>
  <si>
    <t>A contagious bacterial infection caused by the spirochete Treponema pallidum. It is a sexually transmitted disorder, although it can also be transmitted from the mother to the fetus in utero. Typically, it is initially manifested with a single sore which heals without treatment. If the infection is left untreated, the initial stage is followed by skin rash and mucous membrane lesions. A late stage follows, which is characterized by damage of the internal organs, including the nervous system.</t>
  </si>
  <si>
    <t>NCIT:C35055</t>
  </si>
  <si>
    <t>http://purl.obolibrary.org/obo/NCIT_C35055</t>
  </si>
  <si>
    <t>EFO:0007504, DOID:4166, MONDO:0005976, OMIT:0014449</t>
  </si>
  <si>
    <t>1: 'Positive', 0: 'Negative'</t>
  </si>
  <si>
    <t>Tuberculosis</t>
  </si>
  <si>
    <t>tb_status</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</si>
  <si>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</si>
  <si>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NCIT:C3423</t>
  </si>
  <si>
    <t>http://purl.obolibrary.org/obo/NCIT_C3423</t>
  </si>
  <si>
    <t>DOID:399, MONDO:0018076</t>
  </si>
  <si>
    <t>Hemoglobin</t>
  </si>
  <si>
    <t>haemoglobin</t>
  </si>
  <si>
    <t>The red respiratory protein of erythrocytes, consisting of approximately 3.8% heme and 96.2% globin (64.5 KD), which as oxyhemoglobin (HbO2) transports oxygen from the lungs to the tissues where the oxygen is readily released and HbO2 becomes Hb.</t>
  </si>
  <si>
    <t>Laboratory</t>
  </si>
  <si>
    <t>NCIT:C16676</t>
  </si>
  <si>
    <t>http://purl.obolibrary.org/obo/NCIT_C16676</t>
  </si>
  <si>
    <t>CHEBI:35143, FMA:62293, NCIT:C64848</t>
  </si>
  <si>
    <t>g/dL</t>
  </si>
  <si>
    <t>8.2</t>
  </si>
  <si>
    <t>float</t>
  </si>
  <si>
    <t>Creatinine</t>
  </si>
  <si>
    <t>creat</t>
  </si>
  <si>
    <t>The breakdown product of creatine, a constituent of muscle tissue, that is excreted by the kidney and whose serum level is used to evaluate kidney function.</t>
  </si>
  <si>
    <t>NCIT:C399</t>
  </si>
  <si>
    <t>http://purl.obolibrary.org/obo/NCIT_C399</t>
  </si>
  <si>
    <t>CHEBI:16737, OMIT:0004699, MR:1000214, NCIT:C64547, UPa:UPC00791</t>
  </si>
  <si>
    <t>μmol/L</t>
  </si>
  <si>
    <t>92</t>
  </si>
  <si>
    <t>Creatinine Clearance</t>
  </si>
  <si>
    <t>creat_clearance</t>
  </si>
  <si>
    <t>The determination of the clearance of endogenous creatinine, used for evaluating the glomerular filtration rate.</t>
  </si>
  <si>
    <t>NCIT:C25747</t>
  </si>
  <si>
    <t>http://purl.obolibrary.org/obo/NCIT_C25747</t>
  </si>
  <si>
    <t>CMO:0000765</t>
  </si>
  <si>
    <t>ml/min/ 1.73 m2</t>
  </si>
  <si>
    <t>68</t>
  </si>
  <si>
    <t>HIV Viral Load Measurement</t>
  </si>
  <si>
    <t>hiv_vl</t>
  </si>
  <si>
    <t>The determination of the HIV viral load in a specimen.</t>
  </si>
  <si>
    <t>NCIT:C92544</t>
  </si>
  <si>
    <t>http://purl.obolibrary.org/obo/NCIT_C92544</t>
  </si>
  <si>
    <t>NCIT:C74727</t>
  </si>
  <si>
    <t>copies/mL</t>
  </si>
  <si>
    <t>245</t>
  </si>
  <si>
    <t>CD4 Expressing Cell Count</t>
  </si>
  <si>
    <t>cd4</t>
  </si>
  <si>
    <t>The determination of the amount of the CD4 expressing cells in a sample.</t>
  </si>
  <si>
    <t>NCIT:C103810</t>
  </si>
  <si>
    <t>http://purl.obolibrary.org/obo/NCIT_C103810</t>
  </si>
  <si>
    <t>cells/mm3</t>
  </si>
  <si>
    <t>Platelet Count</t>
  </si>
  <si>
    <t>plt</t>
  </si>
  <si>
    <t>The determination of the number of platelets in a biospecimen.</t>
  </si>
  <si>
    <t>NCIT:C51951</t>
  </si>
  <si>
    <t>http://purl.obolibrary.org/obo/NCIT_C51951</t>
  </si>
  <si>
    <t>EFO:0004309</t>
  </si>
  <si>
    <t>10^9cells/L</t>
  </si>
  <si>
    <t>Aspartate Aminotransferase Measurement</t>
  </si>
  <si>
    <t>ast</t>
  </si>
  <si>
    <t>A quantitative measurement of aspartate aminotransferase present in a sample.</t>
  </si>
  <si>
    <t>NCIT:C64467</t>
  </si>
  <si>
    <t>http://purl.obolibrary.org/obo/NCIT_C64467</t>
  </si>
  <si>
    <t>MAXO:0000841, EFO:0004736</t>
  </si>
  <si>
    <t>U/l</t>
  </si>
  <si>
    <t>23</t>
  </si>
  <si>
    <t>Alanine Aminotransferase Measurement</t>
  </si>
  <si>
    <t>alt</t>
  </si>
  <si>
    <t>A quantitative measurement of alanine aminotransferase present in a sample.</t>
  </si>
  <si>
    <t>NCIT:C64433</t>
  </si>
  <si>
    <t>http://purl.obolibrary.org/obo/NCIT_C64433</t>
  </si>
  <si>
    <t>MAXO:0000840, SCDO:0000035</t>
  </si>
  <si>
    <t>Protein to Creatinine Ratio Measurement</t>
  </si>
  <si>
    <t>urine_pcr</t>
  </si>
  <si>
    <t>The determination of the ratio of total protein compared to creatinine present in a sample. The measurement may be expressed as a ratio or percentage.</t>
  </si>
  <si>
    <t>NCIT:C79463</t>
  </si>
  <si>
    <t>http://purl.obolibrary.org/obo/NCIT_C79463</t>
  </si>
  <si>
    <t>Ratio</t>
  </si>
  <si>
    <t>1.2</t>
  </si>
  <si>
    <t>Alkaline Phosphatase Measurement</t>
  </si>
  <si>
    <t>alp</t>
  </si>
  <si>
    <t>A quantitative measurement of alkaline phosphatase present in a sample.</t>
  </si>
  <si>
    <t>NCIT:C64432</t>
  </si>
  <si>
    <t>http://purl.obolibrary.org/obo/NCIT_C64432</t>
  </si>
  <si>
    <t>MAXO:0000844, EFO:0004533</t>
  </si>
  <si>
    <t>Gamma Glutamyl Transpeptidase Measurement</t>
  </si>
  <si>
    <t>ggt</t>
  </si>
  <si>
    <t>A quantitative measurement of the amount of gamma glutamyl transpeptidase present in a sample.</t>
  </si>
  <si>
    <t>NCIT:C64847</t>
  </si>
  <si>
    <t>http://purl.obolibrary.org/obo/NCIT_C64847</t>
  </si>
  <si>
    <t xml:space="preserve">MAXO:0000842, </t>
  </si>
  <si>
    <t>mean corpuscular volume</t>
  </si>
  <si>
    <t>mcv</t>
  </si>
  <si>
    <t>A mean corpuscular volume is the result of calculation of the mean volume of erythrocytes in a blood sample.</t>
  </si>
  <si>
    <t>EFO:0004526</t>
  </si>
  <si>
    <t>http://www.ebi.ac.uk/efo/EFO_0004526</t>
  </si>
  <si>
    <t>CMO:0000038, EFO:0004526</t>
  </si>
  <si>
    <t>fL</t>
  </si>
  <si>
    <t>92.0</t>
  </si>
  <si>
    <t>Ferritin Measurement</t>
  </si>
  <si>
    <t>ferritin</t>
  </si>
  <si>
    <t>The determination of the amount of ferritin present in a sample.</t>
  </si>
  <si>
    <t>NCIT:C74737</t>
  </si>
  <si>
    <t>http://purl.obolibrary.org/obo/NCIT_C74737</t>
  </si>
  <si>
    <t>EFO:0004459, SCDO:0001322</t>
  </si>
  <si>
    <t>ng/mL</t>
  </si>
  <si>
    <t>212</t>
  </si>
  <si>
    <t>mean corpuscular hemoglobin concentration</t>
  </si>
  <si>
    <t>mchc</t>
  </si>
  <si>
    <t>The mean corpuscular hemoglobin concentration is a measure of the concentration of hemoglobin in a given volume of packed red blood cell</t>
  </si>
  <si>
    <t>EFO:0004528</t>
  </si>
  <si>
    <t>http://www.ebi.ac.uk/efo/EFO_0004528</t>
  </si>
  <si>
    <t>EFO:0004528, CMO:0000291</t>
  </si>
  <si>
    <t>Viral Resistance Domain</t>
  </si>
  <si>
    <t>hiv_resistance_mutations</t>
  </si>
  <si>
    <t>A findings domain that captures information regarding the genetics of viral drug resistance. It contains the reference sequence used to validate the observed genetic mutation of interest.</t>
  </si>
  <si>
    <t>NCIT:C106581</t>
  </si>
  <si>
    <t>http://purl.obolibrary.org/obo/NCIT_C106581</t>
  </si>
  <si>
    <t>M184V</t>
  </si>
  <si>
    <t>Drug resistance to antiretroviral therapy (disorder)</t>
  </si>
  <si>
    <t>hiv_drug_resistance</t>
  </si>
  <si>
    <t>A binary variable describing the presence or abscence of any drug resistance to antiretroviral therapy.</t>
  </si>
  <si>
    <t>SNOMED: 425581000</t>
  </si>
  <si>
    <t>http://snomed.info/id/425581000</t>
  </si>
  <si>
    <t>Highly Active Antiretroviral Therapy</t>
  </si>
  <si>
    <t>art_regimen</t>
  </si>
  <si>
    <t>Drug therapy which targets retrovirus function by multiple mechanisms.</t>
  </si>
  <si>
    <t>NCIT:C16165</t>
  </si>
  <si>
    <t>http://purl.obolibrary.org/obo/NCIT_C16165</t>
  </si>
  <si>
    <t>Noncompliance with antiretroviral medication regimen (finding)</t>
  </si>
  <si>
    <t>art_adherance</t>
  </si>
  <si>
    <t>Noncompliance with antiretroviral therapy</t>
  </si>
  <si>
    <t>Clinical</t>
  </si>
  <si>
    <t>SNOMED: 713017009</t>
  </si>
  <si>
    <t>http://snomed.info/id/713017009</t>
  </si>
  <si>
    <t>Study Subject Radiography Report</t>
  </si>
  <si>
    <t>xray_findings</t>
  </si>
  <si>
    <t>Records pertaining to the findings from a study subject's radiographic images.</t>
  </si>
  <si>
    <t>NCIT:C115514</t>
  </si>
  <si>
    <t>http://purl.obolibrary.org/obo/NCIT_C115514</t>
  </si>
  <si>
    <t>Opacity left upper zone</t>
  </si>
  <si>
    <t>thyroid stimulating hormone measurement</t>
  </si>
  <si>
    <t>tsh</t>
  </si>
  <si>
    <t>Is a quantification of thyroid-stimulating hormone, a glycoprotein and hormone secreted from the pituitary which regulates the thryoid.</t>
  </si>
  <si>
    <t>EFO:0004748</t>
  </si>
  <si>
    <t>http://www.ebi.ac.uk/efo/EFO_0004748</t>
  </si>
  <si>
    <t>mIU/L</t>
  </si>
  <si>
    <t>3.2</t>
  </si>
  <si>
    <t>Lower Respiratory Tract Infection</t>
  </si>
  <si>
    <t>lrti</t>
  </si>
  <si>
    <t>An acute or chronic, viral or bacterial infectious process that affects the lower respiratory tract.</t>
  </si>
  <si>
    <t>NCIT:C35158</t>
  </si>
  <si>
    <t>http://purl.obolibrary.org/obo/NCIT_C35158</t>
  </si>
  <si>
    <t>Upper Respiratory Tract Infection</t>
  </si>
  <si>
    <t>urti</t>
  </si>
  <si>
    <t>An infectious process affecting the upper respiratory tract (nose, paranasal sinuses, pharynx, larynx, or trachea). Symptoms include congestion, sneezing, coughing, fever, and sore throat.</t>
  </si>
  <si>
    <t>NCIT:C35650</t>
  </si>
  <si>
    <t>http://purl.obolibrary.org/obo/NCIT_C35650</t>
  </si>
  <si>
    <t>Direct Bilirubin Measurement</t>
  </si>
  <si>
    <t>direct_bili</t>
  </si>
  <si>
    <t>The bilirubin is bound to glucuronide to form conjugated bilirubin (direct bilirubin). Direct Bilirubin measurement is accomplished by a colorimetric method. Direct Bilirubin in biological fluids reacts with sulfanilic acid at acidic pH to produce a red colored complex. The optical density of produced color has a direct relationship with Direct Bilirubin concentration in the solution.</t>
  </si>
  <si>
    <t>NCIT:C64481</t>
  </si>
  <si>
    <t>http://purl.obolibrary.org/obo/NCIT_C64481</t>
  </si>
  <si>
    <t>SNOMED: 39748002, OPMI:0000018</t>
  </si>
  <si>
    <t>μmol/l</t>
  </si>
  <si>
    <t>Indirect Bilirubin Measurement</t>
  </si>
  <si>
    <t>indirect_bili</t>
  </si>
  <si>
    <t>Bilirubin is in the insoluble form, unconjugated bilirubin (indirect bilirubin).The non-water soluble, free bilirubin does not react with sulfanilic acid at acidic pH to produce a red colored complex until an accelearator, alcohol, is added to the solution to perform a quantitative measurement of unconjugated bilirubin levels.</t>
  </si>
  <si>
    <t>NCIT:C64483</t>
  </si>
  <si>
    <t>http://purl.obolibrary.org/obo/NCIT_C64483</t>
  </si>
  <si>
    <t>MAXO:0000849</t>
  </si>
  <si>
    <t>Amylase Measurement</t>
  </si>
  <si>
    <t>amylase</t>
  </si>
  <si>
    <t>A quantitative measurement of amylase present in a sample.</t>
  </si>
  <si>
    <t>NCIT:C64434</t>
  </si>
  <si>
    <t>http://purl.obolibrary.org/obo/NCIT_C64434</t>
  </si>
  <si>
    <t>U/L</t>
  </si>
  <si>
    <t>72</t>
  </si>
  <si>
    <t>Lipase Measurement</t>
  </si>
  <si>
    <t>lipase</t>
  </si>
  <si>
    <t>The determination of the amount of lipase present in a sample.</t>
  </si>
  <si>
    <t>NCIT:C117748</t>
  </si>
  <si>
    <t>http://purl.obolibrary.org/obo/NCIT_C117748</t>
  </si>
  <si>
    <t>Cholesterol Measurement</t>
  </si>
  <si>
    <t>cholesterol</t>
  </si>
  <si>
    <t>The determination of the amount of total cholesterol present in a sample.</t>
  </si>
  <si>
    <t>NCIT:C105586</t>
  </si>
  <si>
    <t>http://purl.obolibrary.org/obo/NCIT_C105586</t>
  </si>
  <si>
    <t>mmol/L</t>
  </si>
  <si>
    <t>mean corpuscular hemoglobin</t>
  </si>
  <si>
    <t>mch</t>
  </si>
  <si>
    <t>The MCH is the average mass of hemoglobin per red blood cell in a sample of blood and is calculated by dividing the total mass of hemoglobin by the RBC count</t>
  </si>
  <si>
    <t>EFO:0004527</t>
  </si>
  <si>
    <t>http://www.ebi.ac.uk/efo/EFO_0004527</t>
  </si>
  <si>
    <t>pg</t>
  </si>
  <si>
    <t>22.2</t>
  </si>
  <si>
    <t>Low Density Lipoprotein Cholesterol Measurement</t>
  </si>
  <si>
    <t>ldlc</t>
  </si>
  <si>
    <t>The determination of the amount of low-density lipoprotein cholesterol present in a sample.</t>
  </si>
  <si>
    <t>NCIT:C105588</t>
  </si>
  <si>
    <t>http://purl.obolibrary.org/obo/NCIT_C105588</t>
  </si>
  <si>
    <t>High Density Lipoprotein Cholesterol Measurement</t>
  </si>
  <si>
    <t>hdlc</t>
  </si>
  <si>
    <t>The determination of the amount of high-density lipoprotein cholesterol present in a sample.</t>
  </si>
  <si>
    <t>NCIT:C105587</t>
  </si>
  <si>
    <t>http://purl.obolibrary.org/obo/NCIT_C105587</t>
  </si>
  <si>
    <t>Glycosylated Hemoglobin Measurement</t>
  </si>
  <si>
    <t>hba1c</t>
  </si>
  <si>
    <t>A quantitative measurement of the amount of glycosylated hemoglobin present in a sample of blood.</t>
  </si>
  <si>
    <t>NCIT:C64849</t>
  </si>
  <si>
    <t>http://purl.obolibrary.org/obo/NCIT_C64849</t>
  </si>
  <si>
    <t>%</t>
  </si>
  <si>
    <t>4.2</t>
  </si>
  <si>
    <t>Albumin Measurement</t>
  </si>
  <si>
    <t>albumin</t>
  </si>
  <si>
    <t>A quantitative measurement of albumin present in a sample.</t>
  </si>
  <si>
    <t>NCIT:C64431</t>
  </si>
  <si>
    <t>http://purl.obolibrary.org/obo/NCIT_C64431</t>
  </si>
  <si>
    <t>g/L</t>
  </si>
  <si>
    <t>Cortisol Measurement</t>
  </si>
  <si>
    <t>cortisol</t>
  </si>
  <si>
    <t>The determination of the amount of cortisol present in a sample.</t>
  </si>
  <si>
    <t>NCIT:C74781</t>
  </si>
  <si>
    <t>http://purl.obolibrary.org/obo/NCIT_C74781</t>
  </si>
  <si>
    <t>nmol/L</t>
  </si>
  <si>
    <t>7.5</t>
  </si>
  <si>
    <t>Whole Parathyroid Hormone Measurement</t>
  </si>
  <si>
    <t>pth</t>
  </si>
  <si>
    <t>The determination of the amount of the whole parathyroid hormone (consisting of amino acids 1-84) in a sample.</t>
  </si>
  <si>
    <t>NCIT:C103451</t>
  </si>
  <si>
    <t>http://purl.obolibrary.org/obo/NCIT_C103451</t>
  </si>
  <si>
    <t>pmol/L</t>
  </si>
  <si>
    <t>12</t>
  </si>
  <si>
    <t>Free Thyroxine Measurement</t>
  </si>
  <si>
    <t>ft4</t>
  </si>
  <si>
    <t>The determination of the amount of free thyroxine present in a sample.</t>
  </si>
  <si>
    <t>NCIT:C74786</t>
  </si>
  <si>
    <t>http://purl.obolibrary.org/obo/NCIT_C74786</t>
  </si>
  <si>
    <t>2.4</t>
  </si>
  <si>
    <t>Free Triiodothyronine Measurement</t>
  </si>
  <si>
    <t>ft3</t>
  </si>
  <si>
    <t>The determination of the amount of free triiodothyronine present in a sample.</t>
  </si>
  <si>
    <t>NCIT:C74787</t>
  </si>
  <si>
    <t>http://purl.obolibrary.org/obo/NCIT_C74787</t>
  </si>
  <si>
    <t>2.6</t>
  </si>
  <si>
    <t>Blood Urea Nitrogen Measurement</t>
  </si>
  <si>
    <t>urea</t>
  </si>
  <si>
    <t>A quantitative measurement of the amount of urea nitrogen present in a serum sample.</t>
  </si>
  <si>
    <t>NCIT:C61019</t>
  </si>
  <si>
    <t>http://purl.obolibrary.org/obo/NCIT_C61019</t>
  </si>
  <si>
    <t>6.4</t>
  </si>
  <si>
    <t>Calcium Measurement</t>
  </si>
  <si>
    <t>calcium</t>
  </si>
  <si>
    <t>A quantitative measurement of the amount of calcium present in a sample.</t>
  </si>
  <si>
    <t>NCIT:C64488</t>
  </si>
  <si>
    <t>http://purl.obolibrary.org/obo/NCIT_C64488</t>
  </si>
  <si>
    <t>2.3</t>
  </si>
  <si>
    <t>Bone Mineral Density Z-Score</t>
  </si>
  <si>
    <t>dexa_scan</t>
  </si>
  <si>
    <t>A statistical score representing the number of standard deviations above or below what is expected for an individual's bone density based on his age, sex, weight, and race. Z-scores are most useful in evaluating low bone density in children, premenopausal women, and men younger than age fifty.</t>
  </si>
  <si>
    <t>NCIT:C139217</t>
  </si>
  <si>
    <t>http://purl.obolibrary.org/obo/NCIT_C139217</t>
  </si>
  <si>
    <t>Z-Score</t>
  </si>
  <si>
    <t>-1.2</t>
  </si>
  <si>
    <t>Serum Uric Acid Measurement</t>
  </si>
  <si>
    <t>uric_acid</t>
  </si>
  <si>
    <t>A quantitative measurement of the amount of uric acid present in a sample of serum.</t>
  </si>
  <si>
    <t>NCIT:C61034</t>
  </si>
  <si>
    <t>http://purl.obolibrary.org/obo/NCIT_C61034</t>
  </si>
  <si>
    <t>Potassium Measurement</t>
  </si>
  <si>
    <t>potassium</t>
  </si>
  <si>
    <t>A quantitative measurement of the amount of potassium present in a sample.</t>
  </si>
  <si>
    <t>NCIT:C64853</t>
  </si>
  <si>
    <t>http://purl.obolibrary.org/obo/NCIT_C64853</t>
  </si>
  <si>
    <t>Sodium Measurement</t>
  </si>
  <si>
    <t>sodium</t>
  </si>
  <si>
    <t>A quantitative measurement of the amount of sodium present in a sample.</t>
  </si>
  <si>
    <t>NCIT:C64809</t>
  </si>
  <si>
    <t>http://purl.obolibrary.org/obo/NCIT_C64809</t>
  </si>
  <si>
    <t>COVID-19 RT-PCR assay</t>
  </si>
  <si>
    <t>covid_19_pcr</t>
  </si>
  <si>
    <t>Result of a COVID-19 PCR based assay.</t>
  </si>
  <si>
    <t>CIDO:0000019</t>
  </si>
  <si>
    <t>http://purl.obolibrary.org/obo/CIDO_0000019</t>
  </si>
  <si>
    <t>C-Reactive Protein Measurement</t>
  </si>
  <si>
    <t>crp</t>
  </si>
  <si>
    <t>A quantitative measurement of the amount of C-reactive protein present in a sample.</t>
  </si>
  <si>
    <t>NCIT:C64548</t>
  </si>
  <si>
    <t>http://purl.obolibrary.org/obo/NCIT_C64548</t>
  </si>
  <si>
    <t>MAXO:0000551, EFO:0004458, SNOMED: 55235003</t>
  </si>
  <si>
    <t>mg/mL</t>
  </si>
  <si>
    <t>242</t>
  </si>
  <si>
    <t>Procalcitonin Measurement</t>
  </si>
  <si>
    <t>pct</t>
  </si>
  <si>
    <t>The determination of the amount of the procalcitonin in a sample.</t>
  </si>
  <si>
    <t>NCIT:C103430</t>
  </si>
  <si>
    <t>http://purl.obolibrary.org/obo/NCIT_C103430</t>
  </si>
  <si>
    <t>EFO:0802910, MAXO:0000606</t>
  </si>
  <si>
    <t>0.3</t>
  </si>
  <si>
    <t>interleukin-6 measurement</t>
  </si>
  <si>
    <t>il-6</t>
  </si>
  <si>
    <t>Is a quantification of interleukin-6, a pro-inflammatory and anti-inflammatory cytokine.</t>
  </si>
  <si>
    <t>EFO:0004810</t>
  </si>
  <si>
    <t>http://www.ebi.ac.uk/efo/EFO_0004810</t>
  </si>
  <si>
    <t>pg/mL</t>
  </si>
  <si>
    <t>International Normalized Ratio</t>
  </si>
  <si>
    <t>inr</t>
  </si>
  <si>
    <t>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t>
  </si>
  <si>
    <t>NCIT:C25352</t>
  </si>
  <si>
    <t>http://purl.obolibrary.org/obo/NCIT_C25352</t>
  </si>
  <si>
    <t>ratio</t>
  </si>
  <si>
    <t>D-Dimer Measurement</t>
  </si>
  <si>
    <t>d_dimers</t>
  </si>
  <si>
    <t>The determination of the amount of d-dimers present in a sample.</t>
  </si>
  <si>
    <t>NCIT:C82621</t>
  </si>
  <si>
    <t>http://purl.obolibrary.org/obo/NCIT_C82621</t>
  </si>
  <si>
    <t>EFO:0004507, EFO:0020313, MAXO:0000607</t>
  </si>
  <si>
    <t>mg/L</t>
  </si>
  <si>
    <t>Unipolar Depression</t>
  </si>
  <si>
    <t>depression</t>
  </si>
  <si>
    <t>A mood disorder having a clinical course involving one or more episodes of serious psychological depression that last two or more weeks each, do not have intervening episodes of mania or hypomania, and are characterized by a loss of interest or pleasure in almost all activities and by some or all of disturbances of appetite, sleep, or psychomotor functioning, a decrease in energy, difficulties in thinking or making decisions, loss of self-esteem or feelings of guilt, and suicidal thoughts or attempts. </t>
  </si>
  <si>
    <t>NCIT:C35094</t>
  </si>
  <si>
    <t>http://purl.obolibrary.org/obo/NCIT_C35094</t>
  </si>
  <si>
    <t>OMIT:0005139, SCDO:0000360, HP:0000716, OMIT:0005141, SNOMED: 370143000, MONDO:0002009</t>
  </si>
  <si>
    <t>Generalized Anxiety Disorder</t>
  </si>
  <si>
    <t>gen_anxiety_disorder</t>
  </si>
  <si>
    <t>An anxiety disorder characterized by excessive and difficult-to-control worry about a number of life situations. The worry is accompanied by restlessness, fatigue, inability to concentrate, irritability, muscle tension, and/or sleep disturbance and lasts for at least 6 months.</t>
  </si>
  <si>
    <t>NCIT:C92622</t>
  </si>
  <si>
    <t>http://purl.obolibrary.org/obo/NCIT_C92622</t>
  </si>
  <si>
    <t>Adverse Event</t>
  </si>
  <si>
    <t>adverse_event</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</si>
  <si>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t>
  </si>
  <si>
    <t>NCIT:C41331</t>
  </si>
  <si>
    <t>http://purl.obolibrary.org/obo/NCIT_C41331</t>
  </si>
  <si>
    <t>Heart Rate</t>
  </si>
  <si>
    <t>heart_rate</t>
  </si>
  <si>
    <t>The number of heartbeats per unit of time, usually expressed as beats per minute.</t>
  </si>
  <si>
    <t>NCIT:C49677</t>
  </si>
  <si>
    <t>http://purl.obolibrary.org/obo/NCIT_C49677</t>
  </si>
  <si>
    <t>CMO:0000002, OBA:1001087, EFO:0004326, SCDO:0000501</t>
  </si>
  <si>
    <t>bpm</t>
  </si>
  <si>
    <t>122</t>
  </si>
  <si>
    <t>250</t>
  </si>
  <si>
    <t>60</t>
  </si>
  <si>
    <t>100</t>
  </si>
  <si>
    <t>Systolic Blood Pressure</t>
  </si>
  <si>
    <t>systolic_blood_pressure</t>
  </si>
  <si>
    <t>The maximum pressure exerted into the systemic arterial circulation during the contraction of the left ventricle of the heart.</t>
  </si>
  <si>
    <t>NCIT:C25298</t>
  </si>
  <si>
    <t>http://purl.obolibrary.org/obo/NCIT_C25298</t>
  </si>
  <si>
    <t>CMO:0000004, EFO:0006335</t>
  </si>
  <si>
    <t>mmHg</t>
  </si>
  <si>
    <t>300</t>
  </si>
  <si>
    <t>Diastolic Blood Pressure</t>
  </si>
  <si>
    <t>diastolic_blood_pressure</t>
  </si>
  <si>
    <t>The minimum pressure exerted into the systemic arterial circulation during cardiac ventricular relaxation and filling.</t>
  </si>
  <si>
    <t>NCIT:C25299</t>
  </si>
  <si>
    <t>http://purl.obolibrary.org/obo/NCIT_C25299</t>
  </si>
  <si>
    <t>CMO:0000005, EFO:0006336</t>
  </si>
  <si>
    <t>80</t>
  </si>
  <si>
    <t>Mean Arterial Pressure</t>
  </si>
  <si>
    <t>mean_arterial_pressure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</si>
  <si>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t>
  </si>
  <si>
    <t>NCIT:C49679</t>
  </si>
  <si>
    <t>http://purl.obolibrary.org/obo/NCIT_C49679</t>
  </si>
  <si>
    <t>EFO:0006340</t>
  </si>
  <si>
    <t>Oxygen Saturation Measurement</t>
  </si>
  <si>
    <t>oxygen_saturation</t>
  </si>
  <si>
    <t>The measurement of the ratio of oxygenated hemoglobin to total hemoglobin in the blood</t>
  </si>
  <si>
    <t>NCIT:C60832</t>
  </si>
  <si>
    <t>http://purl.obolibrary.org/obo/NCIT_C60832</t>
  </si>
  <si>
    <t>MAXO:0000616, CMO:0001324, EFO:0005682</t>
  </si>
  <si>
    <t>95</t>
  </si>
  <si>
    <t>Variable Name: Select from Dropdown List</t>
  </si>
  <si>
    <t>Variable Name (EFO,SNOMED,NCIT)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</si>
</sst>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2"/>
      <color theme="10"/>
      <name val="Calibri"/>
      <family val="2"/>
      <scheme val="minor"/>
    </font>
    <font>
      <sz val="10"/>
      <color rgb="FF000000"/>
      <name val="Arial"/>
    </font>
    <font>
      <sz val="13.5"/>
      <color rgb="FF000000"/>
      <name val="IBM Plex Sans"/>
      <charset val="1"/>
    </font>
    <font>
      <sz val="11"/>
      <color rgb="FF000000"/>
      <name val="Calibri"/>
      <family val="2"/>
      <charset val="1"/>
    </font>
    <font>
      <sz val="11"/>
      <color theme="1"/>
      <name val="IBM Plex Sans"/>
      <charset val="1"/>
    </font>
    <font>
      <b/>
      <sz val="11"/>
      <color theme="1"/>
      <name val="IBM Plex Sans"/>
      <charset val="1"/>
    </font>
    <font>
      <sz val="13.5"/>
      <color theme="1"/>
      <name val="IBM Plex Sans"/>
      <charset val="1"/>
    </font>
    <font>
      <sz val="12"/>
      <color theme="1"/>
      <name val="Helvetica"/>
      <charset val="1"/>
    </font>
    <font>
      <sz val="10"/>
      <color theme="1"/>
      <name val="Arial"/>
    </font>
    <font>
      <u/>
      <sz val="12"/>
      <color theme="1"/>
      <name val="Calibri"/>
      <family val="2"/>
      <scheme val="minor"/>
    </font>
    <font>
      <sz val="11"/>
      <color theme="1"/>
      <name val="Calibri"/>
      <family val="2"/>
      <charset val="1"/>
    </font>
    <font>
      <sz val="12"/>
      <color theme="1"/>
      <name val="Calibri"/>
    </font>
    <font>
      <sz val="11"/>
      <color rgb="FF000000"/>
      <name val="IBM Plex Sans"/>
      <charset val="1"/>
    </font>
    <font>
      <sz val="11"/>
      <color rgb="FF666666"/>
      <name val="IBM Plex Sans"/>
      <charset val="1"/>
    </font>
    <font>
      <sz val="11"/>
      <color rgb="FF696969"/>
      <name val="Helvetica"/>
      <charset val="1"/>
    </font>
    <font>
      <sz val="12"/>
      <color rgb="FF000000"/>
      <name val="Helvetica"/>
      <charset val="1"/>
    </font>
    <font>
      <sz val="12"/>
      <color rgb="FF222222"/>
      <name val="Helvetica"/>
      <charset val="1"/>
    </font>
    <font>
      <sz val="11"/>
      <color rgb="FF000000"/>
      <name val="AvantGardeITCbyBT"/>
      <charset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right style="medium">
        <color rgb="FF000000"/>
      </right>
      <top style="medium">
        <color rgb="FF000000"/>
      </top>
      <bottom style="medium">
        <color rgb="FF000000"/>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0" borderId="0" applyNumberFormat="0" applyFill="0" applyBorder="0" applyAlignment="0" applyProtection="0"/>
  </cellStyleXfs>
  <cellXfs count="43">
    <xf numFmtId="0" fontId="0" fillId="0" borderId="0" xfId="0"/>
    <xf numFmtId="0" fontId="2" fillId="3" borderId="1" xfId="2" applyBorder="1"/>
    <xf numFmtId="0" fontId="3" fillId="4" borderId="1" xfId="3" applyBorder="1"/>
    <xf numFmtId="0" fontId="1" fillId="2" borderId="1" xfId="1" applyBorder="1"/>
    <xf numFmtId="0" fontId="0" fillId="0" borderId="1" xfId="0" applyBorder="1"/>
    <xf numFmtId="0" fontId="5" fillId="0" borderId="0" xfId="0" applyFont="1" applyAlignment="1">
      <alignment wrapText="1"/>
    </xf>
    <xf numFmtId="0" fontId="4" fillId="0" borderId="0" xfId="4"/>
    <xf numFmtId="0" fontId="6" fillId="0" borderId="0" xfId="0" applyFont="1"/>
    <xf numFmtId="49" fontId="0" fillId="0" borderId="1" xfId="0" applyNumberFormat="1" applyBorder="1"/>
    <xf numFmtId="49" fontId="3" fillId="4" borderId="1" xfId="3" applyNumberFormat="1" applyBorder="1"/>
    <xf numFmtId="0" fontId="7" fillId="0" borderId="0" xfId="0" applyFont="1" applyAlignment="1">
      <alignment wrapText="1"/>
    </xf>
    <xf numFmtId="49" fontId="1" fillId="2" borderId="1" xfId="1" applyNumberFormat="1" applyBorder="1"/>
    <xf numFmtId="0" fontId="0" fillId="0" borderId="0" xfId="0" applyAlignment="1">
      <alignment wrapText="1"/>
    </xf>
    <xf numFmtId="49" fontId="3" fillId="4" borderId="1" xfId="3" applyNumberFormat="1" applyBorder="1" applyAlignment="1">
      <alignment wrapText="1"/>
    </xf>
    <xf numFmtId="0" fontId="2" fillId="3" borderId="3" xfId="2" applyBorder="1"/>
    <xf numFmtId="0" fontId="0" fillId="0" borderId="2" xfId="0" applyBorder="1" applyAlignment="1">
      <alignment wrapText="1"/>
    </xf>
    <xf numFmtId="0" fontId="0" fillId="5" borderId="4" xfId="0" applyFill="1" applyBorder="1"/>
    <xf numFmtId="0" fontId="8" fillId="0" borderId="0" xfId="0" applyFont="1"/>
    <xf numFmtId="0" fontId="9" fillId="0" borderId="0" xfId="0" applyFont="1"/>
    <xf numFmtId="0" fontId="8" fillId="0" borderId="0" xfId="0" applyFont="1" applyAlignment="1">
      <alignment wrapText="1"/>
    </xf>
    <xf numFmtId="0" fontId="0" fillId="0" borderId="1" xfId="2" applyFont="1" applyFill="1" applyBorder="1" applyAlignment="1">
      <alignment wrapText="1"/>
    </xf>
    <xf numFmtId="0" fontId="1" fillId="0" borderId="1" xfId="1" applyFill="1" applyBorder="1"/>
    <xf numFmtId="0" fontId="0" fillId="0" borderId="1" xfId="2" applyFont="1" applyFill="1" applyBorder="1"/>
    <xf numFmtId="0" fontId="0" fillId="0" borderId="1" xfId="3" applyFont="1" applyFill="1" applyBorder="1"/>
    <xf numFmtId="49" fontId="0" fillId="0" borderId="1" xfId="3" applyNumberFormat="1" applyFont="1" applyFill="1" applyBorder="1"/>
    <xf numFmtId="49" fontId="0" fillId="0" borderId="1" xfId="1" applyNumberFormat="1" applyFont="1" applyFill="1" applyBorder="1"/>
    <xf numFmtId="0" fontId="0" fillId="0" borderId="1" xfId="1" applyFont="1" applyFill="1" applyBorder="1"/>
    <xf numFmtId="0" fontId="11" fillId="0" borderId="0" xfId="0" applyFont="1"/>
    <xf numFmtId="0" fontId="12" fillId="0" borderId="0" xfId="0" applyFont="1"/>
    <xf numFmtId="49" fontId="12" fillId="0" borderId="0" xfId="0" applyNumberFormat="1" applyFont="1"/>
    <xf numFmtId="0" fontId="13" fillId="0" borderId="0" xfId="4" applyFont="1"/>
    <xf numFmtId="0" fontId="10" fillId="0" borderId="0" xfId="0" applyFont="1"/>
    <xf numFmtId="0" fontId="14" fillId="0" borderId="0" xfId="0" applyFont="1"/>
    <xf numFmtId="0" fontId="0" fillId="0" borderId="1" xfId="0" applyBorder="1" applyAlignment="1">
      <alignment wrapText="1"/>
    </xf>
    <xf numFmtId="0" fontId="15" fillId="0" borderId="0" xfId="0" applyFont="1"/>
    <xf numFmtId="0" fontId="0" fillId="3" borderId="1" xfId="2" applyFont="1" applyBorder="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0" fillId="6" borderId="1" xfId="0" applyFill="1" applyBorder="1"/>
    <xf numFmtId="0" fontId="21" fillId="0" borderId="0" xfId="0" applyFont="1" applyAlignment="1">
      <alignment wrapText="1"/>
    </xf>
  </cellXfs>
  <cellStyles count="5">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bolibrary.org/obo/NCIT_C70740" TargetMode="External"/><Relationship Id="rId21" Type="http://schemas.openxmlformats.org/officeDocument/2006/relationships/hyperlink" Target="https://www.ebi.ac.uk/spot/oxo/terms/EFO:0000721" TargetMode="External"/><Relationship Id="rId42" Type="http://schemas.openxmlformats.org/officeDocument/2006/relationships/hyperlink" Target="https://www.ebi.ac.uk/ols/ontologies/ncit/terms?iri=http%3A%2F%2Fpurl.obolibrary.org%2Fobo%2FNCIT_C25747" TargetMode="External"/><Relationship Id="rId47" Type="http://schemas.openxmlformats.org/officeDocument/2006/relationships/hyperlink" Target="https://www.ebi.ac.uk/ols4/ontologies/ncit/classes/http%253A%252F%252Fpurl.obolibrary.org%252Fobo%252FNCIT_C64467" TargetMode="External"/><Relationship Id="rId63" Type="http://schemas.openxmlformats.org/officeDocument/2006/relationships/hyperlink" Target="https://www.ebi.ac.uk/ols/ontologies/ncit/terms?iri=http%3A%2F%2Fpurl.obolibrary.org%2Fobo%2FNCIT_C105587" TargetMode="External"/><Relationship Id="rId68" Type="http://schemas.openxmlformats.org/officeDocument/2006/relationships/hyperlink" Target="https://www.ebi.ac.uk/ols/ontologies/ncit/terms?iri=http%3A%2F%2Fpurl.obolibrary.org%2Fobo%2FNCIT_C74786" TargetMode="External"/><Relationship Id="rId84" Type="http://schemas.openxmlformats.org/officeDocument/2006/relationships/hyperlink" Target="https://www.ebi.ac.uk/ols/ontologies/ncit/terms?iri=http%3A%2F%2Fpurl.obolibrary.org%2Fobo%2FNCIT_C82621" TargetMode="External"/><Relationship Id="rId89" Type="http://schemas.openxmlformats.org/officeDocument/2006/relationships/hyperlink" Target="https://www.ebi.ac.uk/ols/ontologies/ncit/terms?iri=http%3A%2F%2Fpurl.obolibrary.org%2Fobo%2FNCIT_C35650" TargetMode="External"/><Relationship Id="rId16" Type="http://schemas.openxmlformats.org/officeDocument/2006/relationships/hyperlink" Target="https://www.ebi.ac.uk/ols4/ontologies/ncit/classes/http%253A%252F%252Fpurl.obolibrary.org%252Fobo%252FNCIT_C18272" TargetMode="External"/><Relationship Id="rId11" Type="http://schemas.openxmlformats.org/officeDocument/2006/relationships/hyperlink" Target="https://www.ebi.ac.uk/ols4/ontologies/ncit/classes/http%253A%252F%252Fpurl.obolibrary.org%252Fobo%252FNCIT_C90397" TargetMode="External"/><Relationship Id="rId32" Type="http://schemas.openxmlformats.org/officeDocument/2006/relationships/hyperlink" Target="https://www.ebi.ac.uk/ols4/ontologies/ncit/classes/http%253A%252F%252Fpurl.obolibrary.org%252Fobo%252FNCIT_C3117" TargetMode="External"/><Relationship Id="rId37" Type="http://schemas.openxmlformats.org/officeDocument/2006/relationships/hyperlink" Target="https://www.ebi.ac.uk/ols4/ontologies/ncit/classes/http%253A%252F%252Fpurl.obolibrary.org%252Fobo%252FNCIT_C25347" TargetMode="External"/><Relationship Id="rId53" Type="http://schemas.openxmlformats.org/officeDocument/2006/relationships/hyperlink" Target="https://www.ebi.ac.uk/ols/ontologies/efo/terms?iri=http%3A%2F%2Fwww.ebi.ac.uk%2Fefo%2FEFO_0004528" TargetMode="External"/><Relationship Id="rId58" Type="http://schemas.openxmlformats.org/officeDocument/2006/relationships/hyperlink" Target="https://www.ebi.ac.uk/ols/ontologies/ncit/terms?iri=http%3A%2F%2Fpurl.obolibrary.org%2Fobo%2FNCIT_C64434" TargetMode="External"/><Relationship Id="rId74" Type="http://schemas.openxmlformats.org/officeDocument/2006/relationships/hyperlink" Target="https://www.ebi.ac.uk/ols/ontologies/ncit/terms?iri=http%3A%2F%2Fpurl.obolibrary.org%2Fobo%2FNCIT_C16165" TargetMode="External"/><Relationship Id="rId79" Type="http://schemas.openxmlformats.org/officeDocument/2006/relationships/hyperlink" Target="https://www.ebi.ac.uk/ols/ontologies/ncit/terms?iri=http%3A%2F%2Fpurl.obolibrary.org%2Fobo%2FNCIT_C64548" TargetMode="External"/><Relationship Id="rId5" Type="http://schemas.openxmlformats.org/officeDocument/2006/relationships/hyperlink" Target="https://www.ebi.ac.uk/ols4/ontologies/ncit/classes/http%253A%252F%252Fpurl.obolibrary.org%252Fobo%252FNCIT_C164337" TargetMode="External"/><Relationship Id="rId90" Type="http://schemas.openxmlformats.org/officeDocument/2006/relationships/hyperlink" Target="https://www.ebi.ac.uk/ols/ontologies/ncit/terms?iri=http%3A%2F%2Fpurl.obolibrary.org%2Fobo%2FNCIT_C35158" TargetMode="External"/><Relationship Id="rId95" Type="http://schemas.openxmlformats.org/officeDocument/2006/relationships/hyperlink" Target="https://www.ebi.ac.uk/ols4/ontologies/ncit/classes/http%253A%252F%252Fpurl.obolibrary.org%252Fobo%252FNCIT_C49679" TargetMode="External"/><Relationship Id="rId22" Type="http://schemas.openxmlformats.org/officeDocument/2006/relationships/hyperlink" Target="https://www.ebi.ac.uk/spot/oxo/terms/DOID:1574" TargetMode="External"/><Relationship Id="rId27" Type="http://schemas.openxmlformats.org/officeDocument/2006/relationships/hyperlink" Target="https://www.ebi.ac.uk/ols4/ontologies/ncit/classes/http%253A%252F%252Fpurl.obolibrary.org%252Fobo%252FNCIT_C19796" TargetMode="External"/><Relationship Id="rId43" Type="http://schemas.openxmlformats.org/officeDocument/2006/relationships/hyperlink" Target="https://www.ebi.ac.uk/ols4/ontologies/ncit/classes/http%253A%252F%252Fpurl.obolibrary.org%252Fobo%252FNCIT_C92544" TargetMode="External"/><Relationship Id="rId48" Type="http://schemas.openxmlformats.org/officeDocument/2006/relationships/hyperlink" Target="https://www.ebi.ac.uk/ols4/ontologies/ncit/classes/http%253A%252F%252Fpurl.obolibrary.org%252Fobo%252FNCIT_C79463" TargetMode="External"/><Relationship Id="rId64" Type="http://schemas.openxmlformats.org/officeDocument/2006/relationships/hyperlink" Target="https://www.ebi.ac.uk/ols/ontologies/ncit/terms?iri=http%3A%2F%2Fpurl.obolibrary.org%2Fobo%2FNCIT_C64849" TargetMode="External"/><Relationship Id="rId69" Type="http://schemas.openxmlformats.org/officeDocument/2006/relationships/hyperlink" Target="https://www.ebi.ac.uk/ols/ontologies/ncit/terms?iri=http%3A%2F%2Fpurl.obolibrary.org%2Fobo%2FNCIT_C61019" TargetMode="External"/><Relationship Id="rId8" Type="http://schemas.openxmlformats.org/officeDocument/2006/relationships/hyperlink" Target="https://www.ebi.ac.uk/ols4/ontologies/ncit/classes/http%253A%252F%252Fpurl.obolibrary.org%252Fobo%252FNCIT_C28421" TargetMode="External"/><Relationship Id="rId51" Type="http://schemas.openxmlformats.org/officeDocument/2006/relationships/hyperlink" Target="https://www.ebi.ac.uk/ols/ontologies/efo/terms?iri=http%3A%2F%2Fwww.ebi.ac.uk%2Fefo%2FEFO_0004526" TargetMode="External"/><Relationship Id="rId72" Type="http://schemas.openxmlformats.org/officeDocument/2006/relationships/hyperlink" Target="https://www.ebi.ac.uk/ols/ontologies/ncit/terms?iri=http%3A%2F%2Fpurl.obolibrary.org%2Fobo%2FNCIT_C61034" TargetMode="External"/><Relationship Id="rId80" Type="http://schemas.openxmlformats.org/officeDocument/2006/relationships/hyperlink" Target="https://www.ebi.ac.uk/ols/ontologies/cido/terms?iri=http%3A%2F%2Fpurl.obolibrary.org%2Fobo%2FCIDO_0000019" TargetMode="External"/><Relationship Id="rId85" Type="http://schemas.openxmlformats.org/officeDocument/2006/relationships/hyperlink" Target="https://www.ebi.ac.uk/ols/ontologies/ncit/terms?iri=http%3A%2F%2Fpurl.obolibrary.org%2Fobo%2FNCIT_C35094" TargetMode="External"/><Relationship Id="rId93" Type="http://schemas.openxmlformats.org/officeDocument/2006/relationships/hyperlink" Target="https://www.ebi.ac.uk/ols4/ontologies/ncit/classes/http%253A%252F%252Fpurl.obolibrary.org%252Fobo%252FNCIT_C25298" TargetMode="External"/><Relationship Id="rId3" Type="http://schemas.openxmlformats.org/officeDocument/2006/relationships/hyperlink" Target="https://www.ebi.ac.uk/ols4/ontologies/ncit/classes/http%253A%252F%252Fpurl.obolibrary.org%252Fobo%252FNCIT_C68615" TargetMode="External"/><Relationship Id="rId12" Type="http://schemas.openxmlformats.org/officeDocument/2006/relationships/hyperlink" Target="https://www.ebi.ac.uk/ols4/ontologies/snomed/classes/http%253A%252F%252Fsnomed.info%252Fid%252F224525003" TargetMode="External"/><Relationship Id="rId17" Type="http://schemas.openxmlformats.org/officeDocument/2006/relationships/hyperlink" Target="https://www.ebi.ac.uk/ols4/ontologies/ncit/classes/http%253A%252F%252Fpurl.obolibrary.org%252Fobo%252FNCIT_C20701" TargetMode="External"/><Relationship Id="rId25" Type="http://schemas.openxmlformats.org/officeDocument/2006/relationships/hyperlink" Target="https://www.ebi.ac.uk/spot/oxo/terms/EFO:0009695" TargetMode="External"/><Relationship Id="rId33" Type="http://schemas.openxmlformats.org/officeDocument/2006/relationships/hyperlink" Target="https://www.ebi.ac.uk/ols4/ontologies/ncit/classes/http%253A%252F%252Fpurl.obolibrary.org%252Fobo%252FNCIT_C2985" TargetMode="External"/><Relationship Id="rId38" Type="http://schemas.openxmlformats.org/officeDocument/2006/relationships/hyperlink" Target="https://www.ebi.ac.uk/ols/ontologies/ncit/terms?iri=http%3A%2F%2Fpurl.obolibrary.org%2Fobo%2FNCIT_C16358" TargetMode="External"/><Relationship Id="rId46" Type="http://schemas.openxmlformats.org/officeDocument/2006/relationships/hyperlink" Target="https://www.ebi.ac.uk/ols4/ontologies/ncit/classes/http%253A%252F%252Fpurl.obolibrary.org%252Fobo%252FNCIT_C64433" TargetMode="External"/><Relationship Id="rId59" Type="http://schemas.openxmlformats.org/officeDocument/2006/relationships/hyperlink" Target="https://www.ebi.ac.uk/ols/ontologies/ncit/terms?iri=http%3A%2F%2Fpurl.obolibrary.org%2Fobo%2FNCIT_C117748" TargetMode="External"/><Relationship Id="rId67" Type="http://schemas.openxmlformats.org/officeDocument/2006/relationships/hyperlink" Target="https://www.ebi.ac.uk/ols/ontologies/ncit/terms?iri=http%3A%2F%2Fpurl.obolibrary.org%2Fobo%2FNCIT_C103451" TargetMode="External"/><Relationship Id="rId20" Type="http://schemas.openxmlformats.org/officeDocument/2006/relationships/hyperlink" Target="https://www.ebi.ac.uk/ols4/ontologies/ncit/classes/http%253A%252F%252Fpurl.obolibrary.org%252Fobo%252FNCIT_C48227" TargetMode="External"/><Relationship Id="rId41" Type="http://schemas.openxmlformats.org/officeDocument/2006/relationships/hyperlink" Target="https://www.ebi.ac.uk/ols/ontologies/ncit/terms?iri=http%3A%2F%2Fpurl.obolibrary.org%2Fobo%2FNCIT_C399" TargetMode="External"/><Relationship Id="rId54" Type="http://schemas.openxmlformats.org/officeDocument/2006/relationships/hyperlink" Target="https://www.ebi.ac.uk/ols/ontologies/efo/terms?iri=http%3A%2F%2Fwww.ebi.ac.uk%2Fefo%2FEFO_0004748" TargetMode="External"/><Relationship Id="rId62" Type="http://schemas.openxmlformats.org/officeDocument/2006/relationships/hyperlink" Target="https://www.ebi.ac.uk/ols/ontologies/ncit/terms?iri=http%3A%2F%2Fpurl.obolibrary.org%2Fobo%2FNCIT_C105588" TargetMode="External"/><Relationship Id="rId70" Type="http://schemas.openxmlformats.org/officeDocument/2006/relationships/hyperlink" Target="https://www.ebi.ac.uk/ols/ontologies/ncit/terms?iri=http%3A%2F%2Fpurl.obolibrary.org%2Fobo%2FNCIT_C74787" TargetMode="External"/><Relationship Id="rId75" Type="http://schemas.openxmlformats.org/officeDocument/2006/relationships/hyperlink" Target="https://www.ebi.ac.uk/ols/ontologies/snomed/terms?iri=http%3A%2F%2Fsnomed.info%2Fid%2F713017009" TargetMode="External"/><Relationship Id="rId83" Type="http://schemas.openxmlformats.org/officeDocument/2006/relationships/hyperlink" Target="https://www.ebi.ac.uk/ols4/ontologies/ncit/classes/http%253A%252F%252Fpurl.obolibrary.org%252Fobo%252FNCIT_C25352" TargetMode="External"/><Relationship Id="rId88" Type="http://schemas.openxmlformats.org/officeDocument/2006/relationships/hyperlink" Target="https://www.ebi.ac.uk/ols/ontologies/ncit/terms?iri=http%3A%2F%2Fpurl.obolibrary.org%2Fobo%2FNCIT_C115514" TargetMode="External"/><Relationship Id="rId91" Type="http://schemas.openxmlformats.org/officeDocument/2006/relationships/hyperlink" Target="https://www.ebi.ac.uk/spot/oxo/terms/EFO:0004309" TargetMode="External"/><Relationship Id="rId96" Type="http://schemas.openxmlformats.org/officeDocument/2006/relationships/hyperlink" Target="https://www.ebi.ac.uk/ols4/ontologies/ncit/classes/http%253A%252F%252Fpurl.obolibrary.org%252Fobo%252FNCIT_C60832" TargetMode="External"/><Relationship Id="rId1" Type="http://schemas.openxmlformats.org/officeDocument/2006/relationships/hyperlink" Target="https://www.ebi.ac.uk/ols4/ontologies/ncit/classes/http%253A%252F%252Fpurl.obolibrary.org%252Fobo%252FNCIT_C25164" TargetMode="External"/><Relationship Id="rId6" Type="http://schemas.openxmlformats.org/officeDocument/2006/relationships/hyperlink" Target="https://www.ebi.ac.uk/ols4/ontologies/ncit/classes/http%253A%252F%252Fpurl.obolibrary.org%252Fobo%252FNCIT_C37908" TargetMode="External"/><Relationship Id="rId15" Type="http://schemas.openxmlformats.org/officeDocument/2006/relationships/hyperlink" Target="https://www.ebi.ac.uk/ols4/ontologies/ncit/classes/http%253A%252F%252Fpurl.obolibrary.org%252Fobo%252FNCIT_C70811" TargetMode="External"/><Relationship Id="rId23" Type="http://schemas.openxmlformats.org/officeDocument/2006/relationships/hyperlink" Target="https://www.ebi.ac.uk/spot/oxo/terms/EFO:0004339" TargetMode="External"/><Relationship Id="rId28" Type="http://schemas.openxmlformats.org/officeDocument/2006/relationships/hyperlink" Target="https://www.ebi.ac.uk/ols4/ontologies/ncit/classes/http%253A%252F%252Fpurl.obolibrary.org%252Fobo%252FNCIT_C182281" TargetMode="External"/><Relationship Id="rId36" Type="http://schemas.openxmlformats.org/officeDocument/2006/relationships/hyperlink" Target="https://www.ebi.ac.uk/ols/ontologies/ncit/terms?iri=http%3A%2F%2Fpurl.obolibrary.org%2Fobo%2FNCIT_C81328" TargetMode="External"/><Relationship Id="rId49" Type="http://schemas.openxmlformats.org/officeDocument/2006/relationships/hyperlink" Target="https://www.ebi.ac.uk/ols/ontologies/ncit/terms?iri=http%3A%2F%2Fpurl.obolibrary.org%2Fobo%2FNCIT_C64432" TargetMode="External"/><Relationship Id="rId57" Type="http://schemas.openxmlformats.org/officeDocument/2006/relationships/hyperlink" Target="https://www.ebi.ac.uk/ols/ontologies/ncit/terms?iri=http%3A%2F%2Fpurl.obolibrary.org%2Fobo%2FNCIT_C64483" TargetMode="External"/><Relationship Id="rId10" Type="http://schemas.openxmlformats.org/officeDocument/2006/relationships/hyperlink" Target="https://www.ebi.ac.uk/ols4/ontologies/ncit/classes/http%253A%252F%252Fpurl.obolibrary.org%252Fobo%252FNCIT_C25341" TargetMode="External"/><Relationship Id="rId31" Type="http://schemas.openxmlformats.org/officeDocument/2006/relationships/hyperlink" Target="https://www.ebi.ac.uk/ols4/ontologies/ncit/classes/http%253A%252F%252Fpurl.obolibrary.org%252Fobo%252FNCIT_C68615" TargetMode="External"/><Relationship Id="rId44" Type="http://schemas.openxmlformats.org/officeDocument/2006/relationships/hyperlink" Target="https://www.ebi.ac.uk/ols4/ontologies/ncit/classes/http%253A%252F%252Fpurl.obolibrary.org%252Fobo%252FNCIT_C103810" TargetMode="External"/><Relationship Id="rId52" Type="http://schemas.openxmlformats.org/officeDocument/2006/relationships/hyperlink" Target="https://www.ebi.ac.uk/ols/ontologies/ncit/terms?iri=http%3A%2F%2Fpurl.obolibrary.org%2Fobo%2FNCIT_C74737" TargetMode="External"/><Relationship Id="rId60" Type="http://schemas.openxmlformats.org/officeDocument/2006/relationships/hyperlink" Target="https://www.ebi.ac.uk/ols/ontologies/ncit/terms?iri=http%3A%2F%2Fpurl.obolibrary.org%2Fobo%2FNCIT_C105586" TargetMode="External"/><Relationship Id="rId65" Type="http://schemas.openxmlformats.org/officeDocument/2006/relationships/hyperlink" Target="https://www.ebi.ac.uk/ols/ontologies/ncit/terms?iri=http%3A%2F%2Fpurl.obolibrary.org%2Fobo%2FNCIT_C64431" TargetMode="External"/><Relationship Id="rId73" Type="http://schemas.openxmlformats.org/officeDocument/2006/relationships/hyperlink" Target="https://www.ebi.ac.uk/ols/ontologies/ncit/terms?iri=http%3A%2F%2Fpurl.obolibrary.org%2Fobo%2FNCIT_C106581" TargetMode="External"/><Relationship Id="rId78" Type="http://schemas.openxmlformats.org/officeDocument/2006/relationships/hyperlink" Target="https://www.ebi.ac.uk/ols/ontologies/ncit/terms?iri=http%3A%2F%2Fpurl.obolibrary.org%2Fobo%2FNCIT_C64809" TargetMode="External"/><Relationship Id="rId81" Type="http://schemas.openxmlformats.org/officeDocument/2006/relationships/hyperlink" Target="https://www.ebi.ac.uk/ols/ontologies/ncit/terms?iri=http%3A%2F%2Fpurl.obolibrary.org%2Fobo%2FNCIT_C103430" TargetMode="External"/><Relationship Id="rId86" Type="http://schemas.openxmlformats.org/officeDocument/2006/relationships/hyperlink" Target="https://www.ebi.ac.uk/ols/ontologies/ncit/terms?iri=http%3A%2F%2Fpurl.obolibrary.org%2Fobo%2FNCIT_C92622" TargetMode="External"/><Relationship Id="rId94" Type="http://schemas.openxmlformats.org/officeDocument/2006/relationships/hyperlink" Target="https://www.ebi.ac.uk/ols4/ontologies/ncit/classes/http%253A%252F%252Fpurl.obolibrary.org%252Fobo%252FNCIT_C25299" TargetMode="External"/><Relationship Id="rId4" Type="http://schemas.openxmlformats.org/officeDocument/2006/relationships/hyperlink" Target="https://www.ebi.ac.uk/ols4/ontologies/ncit/classes/http%253A%252F%252Fpurl.obolibrary.org%252Fobo%252FNCIT_C25464" TargetMode="External"/><Relationship Id="rId9" Type="http://schemas.openxmlformats.org/officeDocument/2006/relationships/hyperlink" Target="https://www.ebi.ac.uk/ols4/ontologies/ncit/classes/http%253A%252F%252Fpurl.obolibrary.org%252Fobo%252FNCIT_C25347" TargetMode="External"/><Relationship Id="rId13" Type="http://schemas.openxmlformats.org/officeDocument/2006/relationships/hyperlink" Target="https://www.ebi.ac.uk/ols4/ontologies/ecto/classes/http%253A%252F%252Fpurl.obolibrary.org%252Fobo%252FECTO_1000032" TargetMode="External"/><Relationship Id="rId18" Type="http://schemas.openxmlformats.org/officeDocument/2006/relationships/hyperlink" Target="https://www.ebi.ac.uk/ols4/ontologies/ncit/classes/http%253A%252F%252Fpurl.obolibrary.org%252Fobo%252FNCIT_C179143" TargetMode="External"/><Relationship Id="rId39" Type="http://schemas.openxmlformats.org/officeDocument/2006/relationships/hyperlink" Target="https://www.ebi.ac.uk/ols/ontologies/ncit/terms?iri=http%3A%2F%2Fpurl.obolibrary.org%2Fobo%2FNCIT_C25407" TargetMode="External"/><Relationship Id="rId34" Type="http://schemas.openxmlformats.org/officeDocument/2006/relationships/hyperlink" Target="https://www.ebi.ac.uk/ols4/ontologies/ncit/classes/http%253A%252F%252Fpurl.obolibrary.org%252Fobo%252FNCIT_C3423" TargetMode="External"/><Relationship Id="rId50" Type="http://schemas.openxmlformats.org/officeDocument/2006/relationships/hyperlink" Target="https://www.ebi.ac.uk/ols/ontologies/ncit/terms?iri=http%3A%2F%2Fpurl.obolibrary.org%2Fobo%2FNCIT_C64847" TargetMode="External"/><Relationship Id="rId55" Type="http://schemas.openxmlformats.org/officeDocument/2006/relationships/hyperlink" Target="https://www.ebi.ac.uk/ols/ontologies/ncit/terms?iri=http%3A%2F%2Fpurl.obolibrary.org%2Fobo%2FNCIT_C139217" TargetMode="External"/><Relationship Id="rId76" Type="http://schemas.openxmlformats.org/officeDocument/2006/relationships/hyperlink" Target="https://www.ebi.ac.uk/ols/ontologies/snomed/terms?iri=http%3A%2F%2Fsnomed.info%2Fid%2F425581000" TargetMode="External"/><Relationship Id="rId7" Type="http://schemas.openxmlformats.org/officeDocument/2006/relationships/hyperlink" Target="https://www.ebi.ac.uk/ols4/ontologies/ncit/classes/http%253A%252F%252Fpurl.obolibrary.org%252Fobo%252FNCIT_C17049" TargetMode="External"/><Relationship Id="rId71" Type="http://schemas.openxmlformats.org/officeDocument/2006/relationships/hyperlink" Target="https://www.ebi.ac.uk/ols/ontologies/ncit/terms?iri=http%3A%2F%2Fpurl.obolibrary.org%2Fobo%2FNCIT_C64488" TargetMode="External"/><Relationship Id="rId92" Type="http://schemas.openxmlformats.org/officeDocument/2006/relationships/hyperlink" Target="https://www.ebi.ac.uk/ols4/ontologies/ncit/classes/http%253A%252F%252Fpurl.obolibrary.org%252Fobo%252FNCIT_C49677" TargetMode="External"/><Relationship Id="rId2" Type="http://schemas.openxmlformats.org/officeDocument/2006/relationships/hyperlink" Target="https://www.ebi.ac.uk/ols4/ontologies/ncit/classes/http%253A%252F%252Fpurl.obolibrary.org%252Fobo%252FNCIT_C25207" TargetMode="External"/><Relationship Id="rId29" Type="http://schemas.openxmlformats.org/officeDocument/2006/relationships/hyperlink" Target="https://www.ebi.ac.uk/ols4/ontologies/ncit/classes/http%253A%252F%252Fpurl.obolibrary.org%252Fobo%252FNCIT_C182281" TargetMode="External"/><Relationship Id="rId24" Type="http://schemas.openxmlformats.org/officeDocument/2006/relationships/hyperlink" Target="https://www.ebi.ac.uk/spot/oxo/terms/PATO:0001894" TargetMode="External"/><Relationship Id="rId40" Type="http://schemas.openxmlformats.org/officeDocument/2006/relationships/hyperlink" Target="https://www.ebi.ac.uk/ols/ontologies/ncit/terms?iri=http%3A%2F%2Fpurl.obolibrary.org%2Fobo%2FNCIT_C16676" TargetMode="External"/><Relationship Id="rId45" Type="http://schemas.openxmlformats.org/officeDocument/2006/relationships/hyperlink" Target="https://www.ebi.ac.uk/ols4/ontologies/ncit/classes/http%253A%252F%252Fpurl.obolibrary.org%252Fobo%252FNCIT_C51951" TargetMode="External"/><Relationship Id="rId66" Type="http://schemas.openxmlformats.org/officeDocument/2006/relationships/hyperlink" Target="https://www.ebi.ac.uk/ols/ontologies/ncit/terms?iri=http%3A%2F%2Fpurl.obolibrary.org%2Fobo%2FNCIT_C74781" TargetMode="External"/><Relationship Id="rId87" Type="http://schemas.openxmlformats.org/officeDocument/2006/relationships/hyperlink" Target="https://www.ebi.ac.uk/ols/ontologies/ncit/terms?iri=http%3A%2F%2Fpurl.obolibrary.org%2Fobo%2FNCIT_C41331" TargetMode="External"/><Relationship Id="rId61" Type="http://schemas.openxmlformats.org/officeDocument/2006/relationships/hyperlink" Target="https://www.ebi.ac.uk/ols/ontologies/efo/terms?iri=http%3A%2F%2Fwww.ebi.ac.uk%2Fefo%2FEFO_0004527" TargetMode="External"/><Relationship Id="rId82" Type="http://schemas.openxmlformats.org/officeDocument/2006/relationships/hyperlink" Target="https://www.ebi.ac.uk/ols4/ontologies/efo/classes/http%253A%252F%252Fwww.ebi.ac.uk%252Fefo%252FEFO_0004810" TargetMode="External"/><Relationship Id="rId19" Type="http://schemas.openxmlformats.org/officeDocument/2006/relationships/hyperlink" Target="https://www.ebi.ac.uk/ols4/ontologies/ncit/classes/http%253A%252F%252Fpurl.obolibrary.org%252Fobo%252FNCIT_C17953" TargetMode="External"/><Relationship Id="rId14" Type="http://schemas.openxmlformats.org/officeDocument/2006/relationships/hyperlink" Target="https://www.ebi.ac.uk/ols4/ontologies/ncit/classes/http%253A%252F%252Fpurl.obolibrary.org%252Fobo%252FNCIT_C41150" TargetMode="External"/><Relationship Id="rId30" Type="http://schemas.openxmlformats.org/officeDocument/2006/relationships/hyperlink" Target="https://www.ebi.ac.uk/ols4/ontologies/ncit/classes/http%253A%252F%252Fpurl.obolibrary.org%252Fobo%252FNCIT_C18272" TargetMode="External"/><Relationship Id="rId35" Type="http://schemas.openxmlformats.org/officeDocument/2006/relationships/hyperlink" Target="https://www.ebi.ac.uk/ols4/ontologies/ncit/classes/http%253A%252F%252Fpurl.obolibrary.org%252Fobo%252FNCIT_C35055" TargetMode="External"/><Relationship Id="rId56" Type="http://schemas.openxmlformats.org/officeDocument/2006/relationships/hyperlink" Target="https://www.ebi.ac.uk/ols/ontologies/ncit/terms?iri=http%3A%2F%2Fpurl.obolibrary.org%2Fobo%2FNCIT_C61024" TargetMode="External"/><Relationship Id="rId77" Type="http://schemas.openxmlformats.org/officeDocument/2006/relationships/hyperlink" Target="https://www.ebi.ac.uk/ols/ontologies/ncit/terms?iri=http%3A%2F%2Fpurl.obolibrary.org%2Fobo%2FNCIT_C648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96C-D40E-0049-86C6-793CDDB02389}">
  <dimension ref="A1:T86"/>
  <sheetViews>
    <sheetView tabSelected="1" zoomScale="125" workbookViewId="0">
      <selection activeCell="A28" sqref="A28:P105"/>
    </sheetView>
  </sheetViews>
  <sheetFormatPr defaultColWidth="10.83203125" defaultRowHeight="15.75" customHeight="1"/>
  <cols>
    <col min="1" max="1" width="31.5" style="4" bestFit="1" customWidth="1"/>
    <col min="2" max="2" width="22.58203125" style="4" customWidth="1"/>
    <col min="3" max="3" width="74.08203125" style="4" customWidth="1"/>
    <col min="4" max="4" width="11.58203125" style="4" customWidth="1"/>
    <col min="5" max="5" width="13.58203125" style="4" bestFit="1" customWidth="1"/>
    <col min="6" max="6" width="13.08203125" style="4" customWidth="1"/>
    <col min="7" max="7" width="39.83203125" style="4" bestFit="1" customWidth="1"/>
    <col min="8" max="8" width="22.08203125" style="4" customWidth="1"/>
    <col min="9" max="10" width="12" style="4" customWidth="1"/>
    <col min="11" max="11" width="11.08203125" style="8" customWidth="1"/>
    <col min="12" max="12" width="7.58203125" style="8" bestFit="1" customWidth="1"/>
    <col min="13" max="13" width="12.83203125" style="8" bestFit="1" customWidth="1"/>
    <col min="14" max="14" width="13.33203125" style="8" bestFit="1" customWidth="1"/>
    <col min="15" max="16" width="16.58203125" style="8" bestFit="1" customWidth="1"/>
    <col min="17" max="17" width="8.33203125" style="4" bestFit="1" customWidth="1"/>
    <col min="18" max="18" width="17.58203125" style="4" bestFit="1" customWidth="1"/>
    <col min="19" max="19" width="17.83203125" style="4" bestFit="1" customWidth="1"/>
    <col min="20" max="16384" width="10.83203125" style="4"/>
  </cols>
  <sheetData>
    <row r="1" spans="1:20" ht="15.5">
      <c r="A1" s="1" t="s">
        <v>0</v>
      </c>
      <c r="B1" s="1" t="s">
        <v>1</v>
      </c>
      <c r="C1" s="1" t="s">
        <v>2</v>
      </c>
      <c r="D1" s="1" t="s">
        <v>3</v>
      </c>
      <c r="E1" s="1" t="s">
        <v>4</v>
      </c>
      <c r="F1" s="1" t="s">
        <v>5</v>
      </c>
      <c r="G1" s="35" t="s">
        <v>6</v>
      </c>
      <c r="H1" s="1" t="s">
        <v>7</v>
      </c>
      <c r="I1" s="2" t="s">
        <v>8</v>
      </c>
      <c r="J1" s="2" t="s">
        <v>9</v>
      </c>
      <c r="K1" s="9" t="s">
        <v>10</v>
      </c>
      <c r="L1" s="9" t="s">
        <v>11</v>
      </c>
      <c r="M1" s="11" t="s">
        <v>12</v>
      </c>
      <c r="N1" s="11" t="s">
        <v>13</v>
      </c>
      <c r="O1" s="11" t="s">
        <v>14</v>
      </c>
      <c r="P1" s="11" t="s">
        <v>15</v>
      </c>
      <c r="Q1" s="3" t="s">
        <v>16</v>
      </c>
      <c r="R1" s="3" t="s">
        <v>17</v>
      </c>
      <c r="S1" s="3" t="s">
        <v>18</v>
      </c>
      <c r="T1" s="41" t="s">
        <v>19</v>
      </c>
    </row>
    <row r="2" spans="1:20" ht="18.5">
      <c r="A2" s="6" t="s">
        <v>20</v>
      </c>
      <c r="B2" s="5" t="s">
        <v>21</v>
      </c>
      <c r="C2" s="31" t="s">
        <v>22</v>
      </c>
      <c r="D2" s="31" t="s">
        <v>23</v>
      </c>
      <c r="E2" s="22" t="s">
        <v>24</v>
      </c>
      <c r="F2" s="27" t="s">
        <v>25</v>
      </c>
      <c r="G2" s="17" t="s">
        <v>26</v>
      </c>
      <c r="H2" s="27" t="s">
        <v>27</v>
      </c>
      <c r="I2" s="28" t="s">
        <v>28</v>
      </c>
      <c r="J2" s="28"/>
      <c r="K2" s="24" t="s">
        <v>29</v>
      </c>
      <c r="L2" s="29" t="s">
        <v>30</v>
      </c>
      <c r="M2" s="25" t="s">
        <v>31</v>
      </c>
      <c r="N2" s="25" t="s">
        <v>32</v>
      </c>
      <c r="O2" s="25" t="s">
        <v>33</v>
      </c>
      <c r="P2" s="25" t="s">
        <v>33</v>
      </c>
      <c r="Q2" s="26"/>
      <c r="R2" s="26"/>
      <c r="S2" s="21"/>
    </row>
    <row r="3" spans="1:20" ht="18.5">
      <c r="A3" s="6" t="s">
        <v>34</v>
      </c>
      <c r="B3" s="5" t="s">
        <v>35</v>
      </c>
      <c r="C3" s="31" t="s">
        <v>36</v>
      </c>
      <c r="D3" s="31" t="s">
        <v>23</v>
      </c>
      <c r="E3" s="22" t="s">
        <v>24</v>
      </c>
      <c r="F3" s="17" t="s">
        <v>37</v>
      </c>
      <c r="G3" s="17" t="s">
        <v>38</v>
      </c>
      <c r="H3" s="30" t="s">
        <v>39</v>
      </c>
      <c r="I3" s="28" t="s">
        <v>40</v>
      </c>
      <c r="J3" s="28"/>
      <c r="K3" s="24" t="s">
        <v>41</v>
      </c>
      <c r="L3" s="29" t="s">
        <v>30</v>
      </c>
      <c r="M3" s="25" t="s">
        <v>42</v>
      </c>
      <c r="N3" s="25" t="s">
        <v>43</v>
      </c>
      <c r="O3" s="25" t="s">
        <v>33</v>
      </c>
      <c r="P3" s="25" t="s">
        <v>33</v>
      </c>
      <c r="Q3" s="26"/>
      <c r="R3" s="26"/>
      <c r="S3" s="21"/>
    </row>
    <row r="4" spans="1:20" ht="18.5">
      <c r="A4" s="6" t="s">
        <v>44</v>
      </c>
      <c r="B4" s="5" t="s">
        <v>45</v>
      </c>
      <c r="C4" s="31" t="s">
        <v>46</v>
      </c>
      <c r="D4" s="31" t="s">
        <v>23</v>
      </c>
      <c r="E4" s="22" t="s">
        <v>24</v>
      </c>
      <c r="F4" s="22" t="s">
        <v>47</v>
      </c>
      <c r="G4" s="17" t="s">
        <v>48</v>
      </c>
      <c r="H4" s="27" t="s">
        <v>49</v>
      </c>
      <c r="I4" s="28" t="s">
        <v>28</v>
      </c>
      <c r="J4" s="28"/>
      <c r="K4" s="24" t="s">
        <v>29</v>
      </c>
      <c r="L4" s="29" t="s">
        <v>30</v>
      </c>
      <c r="M4" s="25" t="s">
        <v>31</v>
      </c>
      <c r="N4" s="25" t="s">
        <v>32</v>
      </c>
      <c r="O4" s="25" t="s">
        <v>33</v>
      </c>
      <c r="P4" s="25" t="s">
        <v>33</v>
      </c>
      <c r="Q4" s="26"/>
      <c r="R4" s="26"/>
      <c r="S4" s="21"/>
    </row>
    <row r="5" spans="1:20" ht="32">
      <c r="A5" s="6" t="s">
        <v>50</v>
      </c>
      <c r="B5" s="5" t="s">
        <v>51</v>
      </c>
      <c r="C5" s="31" t="s">
        <v>52</v>
      </c>
      <c r="D5" s="31" t="s">
        <v>53</v>
      </c>
      <c r="E5" s="22" t="s">
        <v>24</v>
      </c>
      <c r="F5" s="27" t="s">
        <v>54</v>
      </c>
      <c r="G5" s="17" t="s">
        <v>55</v>
      </c>
      <c r="H5" s="20" t="s">
        <v>56</v>
      </c>
      <c r="I5" s="28" t="s">
        <v>57</v>
      </c>
      <c r="J5" s="23"/>
      <c r="K5" s="24" t="s">
        <v>58</v>
      </c>
      <c r="L5" s="24" t="s">
        <v>59</v>
      </c>
      <c r="M5" s="25" t="s">
        <v>33</v>
      </c>
      <c r="N5" s="25" t="s">
        <v>33</v>
      </c>
      <c r="O5" s="25" t="s">
        <v>33</v>
      </c>
      <c r="P5" s="25" t="s">
        <v>33</v>
      </c>
      <c r="Q5" s="26"/>
      <c r="R5" s="26"/>
      <c r="S5" s="21"/>
    </row>
    <row r="6" spans="1:20" ht="18.5">
      <c r="A6" s="6" t="s">
        <v>60</v>
      </c>
      <c r="B6" s="5" t="s">
        <v>61</v>
      </c>
      <c r="C6" s="31" t="s">
        <v>62</v>
      </c>
      <c r="D6" s="31" t="s">
        <v>53</v>
      </c>
      <c r="E6" s="22" t="s">
        <v>24</v>
      </c>
      <c r="F6" s="27" t="s">
        <v>63</v>
      </c>
      <c r="G6" s="17" t="s">
        <v>64</v>
      </c>
      <c r="H6" s="17" t="s">
        <v>65</v>
      </c>
      <c r="I6" s="23"/>
      <c r="J6" s="23"/>
      <c r="K6" s="24" t="s">
        <v>66</v>
      </c>
      <c r="L6" s="24" t="s">
        <v>59</v>
      </c>
      <c r="M6" s="25" t="s">
        <v>33</v>
      </c>
      <c r="N6" s="25" t="s">
        <v>33</v>
      </c>
      <c r="O6" s="25" t="s">
        <v>33</v>
      </c>
      <c r="P6" s="25" t="s">
        <v>33</v>
      </c>
      <c r="Q6" s="26"/>
      <c r="R6" s="26"/>
      <c r="S6" s="21"/>
    </row>
    <row r="7" spans="1:20" ht="18.5">
      <c r="A7" s="6" t="s">
        <v>67</v>
      </c>
      <c r="B7" s="5" t="s">
        <v>68</v>
      </c>
      <c r="C7" s="31" t="s">
        <v>69</v>
      </c>
      <c r="D7" s="31" t="s">
        <v>23</v>
      </c>
      <c r="E7" s="22" t="s">
        <v>24</v>
      </c>
      <c r="F7" s="17" t="s">
        <v>70</v>
      </c>
      <c r="G7" s="17" t="s">
        <v>71</v>
      </c>
      <c r="H7" s="17" t="s">
        <v>72</v>
      </c>
      <c r="I7" s="23" t="s">
        <v>73</v>
      </c>
      <c r="J7" s="23"/>
      <c r="K7" s="24" t="s">
        <v>74</v>
      </c>
      <c r="L7" s="24" t="s">
        <v>75</v>
      </c>
      <c r="M7" s="25" t="s">
        <v>76</v>
      </c>
      <c r="N7" s="25" t="s">
        <v>77</v>
      </c>
      <c r="O7" s="25" t="s">
        <v>33</v>
      </c>
      <c r="P7" s="25" t="s">
        <v>33</v>
      </c>
      <c r="Q7" s="26"/>
      <c r="R7" s="26"/>
      <c r="S7" s="6" t="s">
        <v>44</v>
      </c>
    </row>
    <row r="8" spans="1:20" ht="18.5">
      <c r="A8" s="6" t="s">
        <v>78</v>
      </c>
      <c r="B8" s="5" t="s">
        <v>79</v>
      </c>
      <c r="C8" s="31" t="s">
        <v>80</v>
      </c>
      <c r="D8" s="31" t="s">
        <v>53</v>
      </c>
      <c r="E8" s="22" t="s">
        <v>24</v>
      </c>
      <c r="F8" s="17" t="s">
        <v>81</v>
      </c>
      <c r="G8" s="17" t="s">
        <v>82</v>
      </c>
      <c r="H8" s="30" t="s">
        <v>83</v>
      </c>
      <c r="I8" s="23" t="s">
        <v>84</v>
      </c>
      <c r="J8" s="23"/>
      <c r="K8" s="24" t="s">
        <v>85</v>
      </c>
      <c r="L8" s="24" t="s">
        <v>59</v>
      </c>
      <c r="M8" s="25" t="s">
        <v>33</v>
      </c>
      <c r="N8" s="25" t="s">
        <v>33</v>
      </c>
      <c r="O8" s="25" t="s">
        <v>33</v>
      </c>
      <c r="P8" s="25" t="s">
        <v>33</v>
      </c>
      <c r="Q8" s="26"/>
      <c r="R8" s="26"/>
      <c r="S8" s="21"/>
    </row>
    <row r="9" spans="1:20" ht="18.5">
      <c r="A9" s="6" t="s">
        <v>86</v>
      </c>
      <c r="B9" s="5" t="s">
        <v>87</v>
      </c>
      <c r="C9" s="31" t="s">
        <v>88</v>
      </c>
      <c r="D9" s="31" t="s">
        <v>53</v>
      </c>
      <c r="E9" s="22" t="s">
        <v>24</v>
      </c>
      <c r="F9" s="17" t="s">
        <v>89</v>
      </c>
      <c r="G9" s="17" t="s">
        <v>90</v>
      </c>
      <c r="H9" s="30" t="s">
        <v>91</v>
      </c>
      <c r="I9" s="23" t="s">
        <v>84</v>
      </c>
      <c r="J9" s="23"/>
      <c r="K9" s="24" t="s">
        <v>92</v>
      </c>
      <c r="L9" s="24" t="s">
        <v>59</v>
      </c>
      <c r="M9" s="25" t="s">
        <v>33</v>
      </c>
      <c r="N9" s="25" t="s">
        <v>33</v>
      </c>
      <c r="O9" s="25" t="s">
        <v>33</v>
      </c>
      <c r="P9" s="25" t="s">
        <v>33</v>
      </c>
      <c r="Q9" s="26"/>
      <c r="R9" s="26"/>
      <c r="S9" s="21"/>
    </row>
    <row r="10" spans="1:20" ht="18.5">
      <c r="A10" s="6" t="s">
        <v>93</v>
      </c>
      <c r="B10" s="5" t="s">
        <v>94</v>
      </c>
      <c r="C10" s="31" t="s">
        <v>95</v>
      </c>
      <c r="D10" s="31" t="s">
        <v>96</v>
      </c>
      <c r="E10" s="22" t="s">
        <v>24</v>
      </c>
      <c r="F10" s="18" t="s">
        <v>97</v>
      </c>
      <c r="G10" s="17" t="s">
        <v>98</v>
      </c>
      <c r="H10" s="30" t="s">
        <v>99</v>
      </c>
      <c r="I10" s="23" t="s">
        <v>100</v>
      </c>
      <c r="J10" s="23"/>
      <c r="K10" s="24"/>
      <c r="L10" s="24"/>
      <c r="M10" s="25" t="s">
        <v>76</v>
      </c>
      <c r="N10" s="25" t="s">
        <v>101</v>
      </c>
      <c r="O10" s="25"/>
      <c r="P10" s="25"/>
      <c r="Q10" s="26"/>
      <c r="R10" s="26"/>
      <c r="S10" s="21"/>
    </row>
    <row r="11" spans="1:20" ht="18.5">
      <c r="A11" s="6" t="s">
        <v>102</v>
      </c>
      <c r="B11" s="5" t="s">
        <v>103</v>
      </c>
      <c r="C11" s="40" t="s">
        <v>104</v>
      </c>
      <c r="D11" s="31" t="s">
        <v>96</v>
      </c>
      <c r="E11" s="22" t="s">
        <v>24</v>
      </c>
      <c r="F11" s="39" t="s">
        <v>105</v>
      </c>
      <c r="G11" s="38" t="s">
        <v>106</v>
      </c>
      <c r="H11" s="39" t="s">
        <v>107</v>
      </c>
      <c r="I11" s="23" t="s">
        <v>108</v>
      </c>
      <c r="J11" s="23"/>
      <c r="K11" s="24" t="s">
        <v>109</v>
      </c>
      <c r="L11" s="24" t="s">
        <v>75</v>
      </c>
      <c r="M11" s="25" t="s">
        <v>76</v>
      </c>
      <c r="N11" s="25" t="s">
        <v>110</v>
      </c>
      <c r="O11" s="25"/>
      <c r="P11" s="25"/>
      <c r="Q11" s="26"/>
      <c r="R11" s="26"/>
      <c r="S11" s="21"/>
    </row>
    <row r="12" spans="1:20" ht="18.5">
      <c r="A12" s="6" t="s">
        <v>111</v>
      </c>
      <c r="B12" s="5" t="s">
        <v>112</v>
      </c>
      <c r="C12" s="40" t="s">
        <v>113</v>
      </c>
      <c r="D12" s="31" t="s">
        <v>96</v>
      </c>
      <c r="E12" s="22" t="s">
        <v>24</v>
      </c>
      <c r="F12" s="39" t="s">
        <v>114</v>
      </c>
      <c r="G12" s="38" t="s">
        <v>115</v>
      </c>
      <c r="H12" s="39" t="s">
        <v>116</v>
      </c>
      <c r="I12" s="23" t="s">
        <v>117</v>
      </c>
      <c r="J12" s="23"/>
      <c r="K12" s="24" t="s">
        <v>118</v>
      </c>
      <c r="L12" s="24" t="s">
        <v>75</v>
      </c>
      <c r="M12" s="25" t="s">
        <v>76</v>
      </c>
      <c r="N12" s="25" t="s">
        <v>119</v>
      </c>
      <c r="O12" s="25"/>
      <c r="P12" s="25"/>
      <c r="Q12" s="26"/>
      <c r="R12" s="26"/>
      <c r="S12" s="6" t="s">
        <v>120</v>
      </c>
    </row>
    <row r="13" spans="1:20" ht="18.5">
      <c r="A13" s="6" t="s">
        <v>121</v>
      </c>
      <c r="B13" s="5" t="s">
        <v>122</v>
      </c>
      <c r="C13" s="31" t="s">
        <v>123</v>
      </c>
      <c r="D13" s="31" t="s">
        <v>96</v>
      </c>
      <c r="E13" s="22" t="s">
        <v>24</v>
      </c>
      <c r="F13" s="18" t="s">
        <v>124</v>
      </c>
      <c r="G13" s="17" t="s">
        <v>125</v>
      </c>
      <c r="H13" s="17" t="s">
        <v>126</v>
      </c>
      <c r="I13" s="23" t="s">
        <v>127</v>
      </c>
      <c r="J13" s="23"/>
      <c r="K13" s="24" t="s">
        <v>128</v>
      </c>
      <c r="L13" s="24" t="s">
        <v>129</v>
      </c>
      <c r="M13" s="25" t="s">
        <v>130</v>
      </c>
      <c r="N13" s="25" t="s">
        <v>131</v>
      </c>
      <c r="O13" s="25" t="s">
        <v>33</v>
      </c>
      <c r="P13" s="25" t="s">
        <v>33</v>
      </c>
      <c r="Q13" s="26"/>
      <c r="R13" s="26"/>
      <c r="S13" s="21"/>
    </row>
    <row r="14" spans="1:20" ht="18.5">
      <c r="A14" s="6" t="s">
        <v>132</v>
      </c>
      <c r="B14" s="5" t="s">
        <v>133</v>
      </c>
      <c r="C14" s="40" t="s">
        <v>134</v>
      </c>
      <c r="D14" s="31" t="s">
        <v>96</v>
      </c>
      <c r="E14" s="22" t="s">
        <v>24</v>
      </c>
      <c r="F14" s="39" t="s">
        <v>135</v>
      </c>
      <c r="G14" s="38" t="s">
        <v>136</v>
      </c>
      <c r="H14" s="39" t="s">
        <v>137</v>
      </c>
      <c r="I14" s="23" t="s">
        <v>138</v>
      </c>
      <c r="J14" s="23"/>
      <c r="K14" s="24" t="s">
        <v>139</v>
      </c>
      <c r="L14" s="24" t="s">
        <v>59</v>
      </c>
      <c r="M14" s="25" t="s">
        <v>33</v>
      </c>
      <c r="N14" s="25" t="s">
        <v>33</v>
      </c>
      <c r="O14" s="25" t="s">
        <v>33</v>
      </c>
      <c r="P14" s="25" t="s">
        <v>33</v>
      </c>
    </row>
    <row r="15" spans="1:20" ht="18.5">
      <c r="A15" s="6" t="s">
        <v>140</v>
      </c>
      <c r="B15" s="5" t="s">
        <v>141</v>
      </c>
      <c r="C15" s="31" t="s">
        <v>142</v>
      </c>
      <c r="D15" s="31" t="s">
        <v>53</v>
      </c>
      <c r="E15" s="22" t="s">
        <v>24</v>
      </c>
      <c r="F15" s="17" t="s">
        <v>143</v>
      </c>
      <c r="G15" s="17" t="s">
        <v>144</v>
      </c>
      <c r="H15" s="4" t="s">
        <v>27</v>
      </c>
      <c r="I15" s="4" t="s">
        <v>84</v>
      </c>
      <c r="L15" s="8" t="s">
        <v>59</v>
      </c>
      <c r="M15" s="8" t="s">
        <v>33</v>
      </c>
      <c r="N15" s="8" t="s">
        <v>33</v>
      </c>
      <c r="O15" s="8" t="s">
        <v>33</v>
      </c>
      <c r="P15" s="8" t="s">
        <v>33</v>
      </c>
    </row>
    <row r="16" spans="1:20" ht="18.5">
      <c r="A16" s="6" t="s">
        <v>145</v>
      </c>
      <c r="B16" s="5" t="s">
        <v>146</v>
      </c>
      <c r="C16" s="34" t="s">
        <v>147</v>
      </c>
      <c r="D16" s="31" t="s">
        <v>23</v>
      </c>
      <c r="E16" s="22" t="s">
        <v>24</v>
      </c>
      <c r="F16" s="17" t="s">
        <v>148</v>
      </c>
      <c r="G16" s="17" t="s">
        <v>149</v>
      </c>
      <c r="H16" s="4" t="s">
        <v>27</v>
      </c>
      <c r="I16" s="4" t="s">
        <v>150</v>
      </c>
      <c r="K16" s="8" t="s">
        <v>151</v>
      </c>
      <c r="L16" s="8" t="s">
        <v>152</v>
      </c>
      <c r="M16" s="8" t="s">
        <v>76</v>
      </c>
      <c r="N16" s="8" t="s">
        <v>153</v>
      </c>
      <c r="O16" s="8" t="s">
        <v>33</v>
      </c>
      <c r="P16" s="8" t="s">
        <v>33</v>
      </c>
    </row>
    <row r="17" spans="1:19" ht="18.5">
      <c r="A17" s="6" t="s">
        <v>154</v>
      </c>
      <c r="B17" s="5" t="s">
        <v>155</v>
      </c>
      <c r="C17" s="31" t="s">
        <v>156</v>
      </c>
      <c r="D17" s="31" t="s">
        <v>157</v>
      </c>
      <c r="E17" s="22" t="s">
        <v>24</v>
      </c>
      <c r="F17" s="17" t="s">
        <v>158</v>
      </c>
      <c r="G17" s="17" t="s">
        <v>159</v>
      </c>
      <c r="H17" s="17" t="s">
        <v>160</v>
      </c>
      <c r="I17" s="4" t="s">
        <v>161</v>
      </c>
      <c r="J17" s="4" t="s">
        <v>162</v>
      </c>
      <c r="K17" s="8" t="s">
        <v>163</v>
      </c>
      <c r="L17" s="8" t="s">
        <v>75</v>
      </c>
      <c r="M17" s="8" t="s">
        <v>76</v>
      </c>
      <c r="N17" s="8" t="s">
        <v>163</v>
      </c>
      <c r="O17" s="8" t="s">
        <v>33</v>
      </c>
      <c r="P17" s="8" t="s">
        <v>33</v>
      </c>
    </row>
    <row r="18" spans="1:19" ht="18.5">
      <c r="A18" s="6" t="s">
        <v>164</v>
      </c>
      <c r="B18" s="5" t="s">
        <v>165</v>
      </c>
      <c r="C18" s="31" t="s">
        <v>166</v>
      </c>
      <c r="D18" s="31" t="s">
        <v>96</v>
      </c>
      <c r="E18" s="22" t="s">
        <v>24</v>
      </c>
      <c r="F18" s="17" t="s">
        <v>167</v>
      </c>
      <c r="G18" s="17" t="s">
        <v>168</v>
      </c>
      <c r="H18" s="17" t="s">
        <v>169</v>
      </c>
      <c r="I18" s="4" t="s">
        <v>170</v>
      </c>
      <c r="K18" s="8" t="s">
        <v>171</v>
      </c>
      <c r="L18" s="8" t="s">
        <v>75</v>
      </c>
      <c r="M18" s="8" t="s">
        <v>76</v>
      </c>
      <c r="N18" s="8" t="s">
        <v>153</v>
      </c>
      <c r="O18" s="8" t="s">
        <v>33</v>
      </c>
      <c r="P18" s="8" t="s">
        <v>33</v>
      </c>
    </row>
    <row r="19" spans="1:19" ht="18.5">
      <c r="A19" s="6" t="s">
        <v>172</v>
      </c>
      <c r="B19" s="5" t="s">
        <v>173</v>
      </c>
      <c r="C19" s="31" t="s">
        <v>174</v>
      </c>
      <c r="D19" s="31" t="s">
        <v>96</v>
      </c>
      <c r="E19" s="22" t="s">
        <v>24</v>
      </c>
      <c r="F19" s="17" t="s">
        <v>175</v>
      </c>
      <c r="G19" s="17" t="s">
        <v>176</v>
      </c>
      <c r="H19" s="30" t="s">
        <v>177</v>
      </c>
      <c r="I19" s="4" t="s">
        <v>170</v>
      </c>
      <c r="K19" s="8" t="s">
        <v>178</v>
      </c>
      <c r="L19" s="8" t="s">
        <v>75</v>
      </c>
      <c r="M19" s="8" t="s">
        <v>163</v>
      </c>
      <c r="N19" s="8" t="s">
        <v>153</v>
      </c>
      <c r="O19" s="8" t="s">
        <v>33</v>
      </c>
      <c r="P19" s="8" t="s">
        <v>33</v>
      </c>
    </row>
    <row r="20" spans="1:19" ht="18.5">
      <c r="A20" s="6" t="s">
        <v>179</v>
      </c>
      <c r="B20" s="5" t="s">
        <v>180</v>
      </c>
      <c r="C20" s="31" t="s">
        <v>181</v>
      </c>
      <c r="D20" s="31" t="s">
        <v>157</v>
      </c>
      <c r="E20" s="22" t="s">
        <v>24</v>
      </c>
      <c r="F20" s="17" t="s">
        <v>182</v>
      </c>
      <c r="G20" s="17" t="s">
        <v>183</v>
      </c>
      <c r="H20" s="17" t="s">
        <v>184</v>
      </c>
      <c r="S20" s="6" t="s">
        <v>179</v>
      </c>
    </row>
    <row r="21" spans="1:19" ht="18.5">
      <c r="A21" s="6" t="s">
        <v>185</v>
      </c>
      <c r="B21" s="5" t="s">
        <v>180</v>
      </c>
      <c r="C21" s="31" t="s">
        <v>186</v>
      </c>
      <c r="D21" s="31" t="s">
        <v>157</v>
      </c>
      <c r="E21" s="22" t="s">
        <v>24</v>
      </c>
      <c r="F21" s="17" t="s">
        <v>187</v>
      </c>
      <c r="G21" s="17" t="s">
        <v>188</v>
      </c>
      <c r="H21" s="17" t="s">
        <v>184</v>
      </c>
      <c r="I21" s="4" t="s">
        <v>161</v>
      </c>
      <c r="J21" s="4" t="s">
        <v>162</v>
      </c>
      <c r="K21" s="8" t="s">
        <v>163</v>
      </c>
      <c r="L21" s="8" t="s">
        <v>75</v>
      </c>
      <c r="M21" s="8" t="s">
        <v>76</v>
      </c>
      <c r="N21" s="8" t="s">
        <v>163</v>
      </c>
      <c r="O21" s="8" t="s">
        <v>33</v>
      </c>
      <c r="P21" s="8" t="s">
        <v>33</v>
      </c>
      <c r="S21" s="6" t="s">
        <v>185</v>
      </c>
    </row>
    <row r="22" spans="1:19" ht="47">
      <c r="A22" s="6" t="s">
        <v>189</v>
      </c>
      <c r="B22" s="5" t="s">
        <v>190</v>
      </c>
      <c r="C22" s="31" t="s">
        <v>191</v>
      </c>
      <c r="D22" s="31" t="s">
        <v>157</v>
      </c>
      <c r="E22" s="22" t="s">
        <v>24</v>
      </c>
      <c r="F22" s="32" t="s">
        <v>192</v>
      </c>
      <c r="G22" s="17" t="s">
        <v>193</v>
      </c>
      <c r="H22" s="19" t="s">
        <v>194</v>
      </c>
      <c r="I22" s="4" t="s">
        <v>161</v>
      </c>
      <c r="J22" s="4" t="s">
        <v>162</v>
      </c>
      <c r="K22" s="8" t="s">
        <v>163</v>
      </c>
      <c r="L22" s="8" t="s">
        <v>75</v>
      </c>
      <c r="M22" s="8" t="s">
        <v>76</v>
      </c>
      <c r="N22" s="8" t="s">
        <v>163</v>
      </c>
      <c r="O22" s="8" t="s">
        <v>33</v>
      </c>
      <c r="P22" s="8" t="s">
        <v>33</v>
      </c>
    </row>
    <row r="23" spans="1:19" ht="18.5">
      <c r="A23" s="6" t="s">
        <v>195</v>
      </c>
      <c r="B23" s="5" t="s">
        <v>196</v>
      </c>
      <c r="C23" s="31" t="s">
        <v>197</v>
      </c>
      <c r="D23" s="31" t="s">
        <v>157</v>
      </c>
      <c r="E23" s="22" t="s">
        <v>24</v>
      </c>
      <c r="F23" s="17" t="s">
        <v>198</v>
      </c>
      <c r="G23" s="17" t="s">
        <v>199</v>
      </c>
      <c r="H23" s="17" t="s">
        <v>200</v>
      </c>
      <c r="I23" s="4" t="s">
        <v>161</v>
      </c>
      <c r="J23" s="4" t="s">
        <v>162</v>
      </c>
      <c r="K23" s="8" t="s">
        <v>163</v>
      </c>
      <c r="L23" s="8" t="s">
        <v>75</v>
      </c>
      <c r="M23" s="8" t="s">
        <v>76</v>
      </c>
      <c r="N23" s="8" t="s">
        <v>163</v>
      </c>
      <c r="O23" s="8" t="s">
        <v>33</v>
      </c>
      <c r="P23" s="8" t="s">
        <v>33</v>
      </c>
    </row>
    <row r="24" spans="1:19" ht="78.5">
      <c r="A24" s="6" t="s">
        <v>201</v>
      </c>
      <c r="B24" s="5" t="s">
        <v>202</v>
      </c>
      <c r="C24" s="31" t="s">
        <v>203</v>
      </c>
      <c r="D24" s="31" t="s">
        <v>157</v>
      </c>
      <c r="E24" s="22" t="s">
        <v>24</v>
      </c>
      <c r="F24" s="17" t="s">
        <v>204</v>
      </c>
      <c r="G24" s="17" t="s">
        <v>205</v>
      </c>
      <c r="H24" s="33" t="s">
        <v>206</v>
      </c>
      <c r="I24" s="4" t="s">
        <v>161</v>
      </c>
      <c r="J24" s="4" t="s">
        <v>162</v>
      </c>
      <c r="K24" s="8" t="s">
        <v>163</v>
      </c>
      <c r="L24" s="8" t="s">
        <v>75</v>
      </c>
      <c r="M24" s="8" t="s">
        <v>76</v>
      </c>
      <c r="N24" s="8" t="s">
        <v>163</v>
      </c>
      <c r="O24" s="8" t="s">
        <v>33</v>
      </c>
      <c r="P24" s="8" t="s">
        <v>33</v>
      </c>
    </row>
    <row r="25" spans="1:19" ht="18.5">
      <c r="A25" s="6" t="s">
        <v>207</v>
      </c>
      <c r="B25" s="5" t="s">
        <v>208</v>
      </c>
      <c r="C25" s="31" t="s">
        <v>209</v>
      </c>
      <c r="D25" s="31" t="s">
        <v>23</v>
      </c>
      <c r="E25" s="22" t="s">
        <v>24</v>
      </c>
      <c r="F25" s="17" t="s">
        <v>210</v>
      </c>
      <c r="G25" s="17" t="s">
        <v>211</v>
      </c>
      <c r="H25" s="4" t="s">
        <v>212</v>
      </c>
      <c r="I25" s="4" t="s">
        <v>73</v>
      </c>
      <c r="K25" s="8" t="s">
        <v>213</v>
      </c>
      <c r="L25" s="8" t="s">
        <v>75</v>
      </c>
      <c r="M25" s="8" t="s">
        <v>76</v>
      </c>
      <c r="N25" s="8" t="s">
        <v>153</v>
      </c>
      <c r="O25" s="8" t="s">
        <v>33</v>
      </c>
      <c r="P25" s="8" t="s">
        <v>33</v>
      </c>
    </row>
    <row r="26" spans="1:19" ht="18.5">
      <c r="A26" s="6" t="s">
        <v>214</v>
      </c>
      <c r="B26" s="5" t="s">
        <v>215</v>
      </c>
      <c r="C26" s="31" t="s">
        <v>216</v>
      </c>
      <c r="D26" s="31" t="s">
        <v>157</v>
      </c>
      <c r="E26" s="22" t="s">
        <v>24</v>
      </c>
      <c r="F26" s="32" t="s">
        <v>217</v>
      </c>
      <c r="G26" s="30" t="s">
        <v>218</v>
      </c>
      <c r="H26" s="17" t="s">
        <v>219</v>
      </c>
      <c r="I26" s="4" t="s">
        <v>161</v>
      </c>
      <c r="J26" s="4" t="s">
        <v>162</v>
      </c>
      <c r="K26" s="8" t="s">
        <v>163</v>
      </c>
      <c r="L26" s="8" t="s">
        <v>75</v>
      </c>
      <c r="M26" s="8" t="s">
        <v>76</v>
      </c>
      <c r="N26" s="8" t="s">
        <v>163</v>
      </c>
      <c r="O26" s="8" t="s">
        <v>33</v>
      </c>
      <c r="P26" s="8" t="s">
        <v>33</v>
      </c>
    </row>
    <row r="27" spans="1:19" ht="31.5">
      <c r="A27" s="6" t="s">
        <v>220</v>
      </c>
      <c r="B27" s="5" t="s">
        <v>221</v>
      </c>
      <c r="C27" s="7" t="s">
        <v>222</v>
      </c>
      <c r="D27" s="31" t="s">
        <v>157</v>
      </c>
      <c r="E27" s="22" t="s">
        <v>223</v>
      </c>
      <c r="F27" s="17" t="s">
        <v>224</v>
      </c>
      <c r="G27" s="17" t="s">
        <v>225</v>
      </c>
      <c r="H27" s="19" t="s">
        <v>226</v>
      </c>
      <c r="I27" s="4" t="s">
        <v>161</v>
      </c>
      <c r="J27" s="4" t="s">
        <v>162</v>
      </c>
      <c r="K27" s="8" t="s">
        <v>163</v>
      </c>
      <c r="L27" s="8" t="s">
        <v>75</v>
      </c>
      <c r="M27" s="8" t="s">
        <v>76</v>
      </c>
      <c r="N27" s="8" t="s">
        <v>163</v>
      </c>
      <c r="O27" s="8" t="s">
        <v>33</v>
      </c>
      <c r="P27" s="8" t="s">
        <v>33</v>
      </c>
    </row>
    <row r="28" spans="1:19" ht="18.5">
      <c r="A28" s="6" t="s">
        <v>229</v>
      </c>
      <c r="B28" s="10" t="s">
        <v>230</v>
      </c>
      <c r="C28" s="7" t="s">
        <v>231</v>
      </c>
      <c r="D28" s="31" t="s">
        <v>157</v>
      </c>
      <c r="E28" s="22" t="s">
        <v>223</v>
      </c>
      <c r="F28" s="36" t="s">
        <v>232</v>
      </c>
      <c r="G28" s="37" t="s">
        <v>233</v>
      </c>
      <c r="H28" s="36" t="s">
        <v>234</v>
      </c>
      <c r="I28" s="4" t="s">
        <v>161</v>
      </c>
      <c r="J28" s="4" t="s">
        <v>162</v>
      </c>
      <c r="K28" s="8" t="s">
        <v>76</v>
      </c>
      <c r="L28" s="8" t="s">
        <v>75</v>
      </c>
      <c r="M28" s="8" t="s">
        <v>76</v>
      </c>
      <c r="N28" s="8" t="s">
        <v>163</v>
      </c>
      <c r="O28" s="8" t="s">
        <v>33</v>
      </c>
      <c r="P28" s="8" t="s">
        <v>33</v>
      </c>
    </row>
    <row r="29" spans="1:19" ht="15.75" customHeight="1">
      <c r="A29" s="6" t="s">
        <v>236</v>
      </c>
      <c r="B29" s="4" t="s">
        <v>237</v>
      </c>
      <c r="C29" s="7" t="s">
        <v>238</v>
      </c>
      <c r="D29" s="31" t="s">
        <v>157</v>
      </c>
      <c r="E29" s="4" t="s">
        <v>235</v>
      </c>
      <c r="F29" s="36" t="s">
        <v>239</v>
      </c>
      <c r="G29" s="37" t="s">
        <v>240</v>
      </c>
      <c r="H29" s="36" t="s">
        <v>241</v>
      </c>
      <c r="I29" s="4" t="s">
        <v>161</v>
      </c>
      <c r="J29" s="4" t="s">
        <v>242</v>
      </c>
      <c r="K29" s="8" t="s">
        <v>163</v>
      </c>
      <c r="L29" s="8" t="s">
        <v>75</v>
      </c>
      <c r="M29" s="8" t="s">
        <v>76</v>
      </c>
      <c r="N29" s="8" t="s">
        <v>163</v>
      </c>
      <c r="O29" s="8" t="s">
        <v>33</v>
      </c>
      <c r="P29" s="8" t="s">
        <v>33</v>
      </c>
    </row>
    <row r="30" spans="1:19" ht="15.75" customHeight="1">
      <c r="A30" s="6" t="s">
        <v>243</v>
      </c>
      <c r="B30" s="4" t="s">
        <v>244</v>
      </c>
      <c r="C30" s="7" t="s">
        <v>245</v>
      </c>
      <c r="D30" s="31" t="s">
        <v>157</v>
      </c>
      <c r="E30" s="4" t="s">
        <v>235</v>
      </c>
      <c r="F30" s="36" t="s">
        <v>246</v>
      </c>
      <c r="G30" s="37" t="s">
        <v>247</v>
      </c>
      <c r="H30" s="4" t="s">
        <v>248</v>
      </c>
      <c r="I30" s="4" t="s">
        <v>161</v>
      </c>
      <c r="J30" s="4" t="s">
        <v>242</v>
      </c>
      <c r="K30" s="8" t="s">
        <v>163</v>
      </c>
      <c r="L30" s="8" t="s">
        <v>75</v>
      </c>
      <c r="M30" s="8" t="s">
        <v>76</v>
      </c>
      <c r="N30" s="8" t="s">
        <v>163</v>
      </c>
      <c r="O30" s="8" t="s">
        <v>33</v>
      </c>
      <c r="P30" s="8" t="s">
        <v>33</v>
      </c>
    </row>
    <row r="31" spans="1:19" ht="15.75" customHeight="1">
      <c r="A31" s="6" t="s">
        <v>249</v>
      </c>
      <c r="B31" s="4" t="s">
        <v>250</v>
      </c>
      <c r="C31" s="40" t="s">
        <v>251</v>
      </c>
      <c r="D31" s="31" t="s">
        <v>96</v>
      </c>
      <c r="E31" s="4" t="s">
        <v>252</v>
      </c>
      <c r="F31" s="39" t="s">
        <v>253</v>
      </c>
      <c r="G31" s="38" t="s">
        <v>254</v>
      </c>
      <c r="H31" s="39" t="s">
        <v>255</v>
      </c>
      <c r="I31" s="4" t="s">
        <v>256</v>
      </c>
      <c r="K31" s="8" t="s">
        <v>257</v>
      </c>
      <c r="L31" s="8" t="s">
        <v>258</v>
      </c>
    </row>
    <row r="32" spans="1:19" ht="15.75" customHeight="1">
      <c r="A32" s="6" t="s">
        <v>259</v>
      </c>
      <c r="B32" s="4" t="s">
        <v>260</v>
      </c>
      <c r="C32" s="40" t="s">
        <v>261</v>
      </c>
      <c r="D32" s="31" t="s">
        <v>96</v>
      </c>
      <c r="E32" s="4" t="s">
        <v>252</v>
      </c>
      <c r="F32" s="39" t="s">
        <v>262</v>
      </c>
      <c r="G32" s="38" t="s">
        <v>263</v>
      </c>
      <c r="H32" s="39" t="s">
        <v>264</v>
      </c>
      <c r="I32" s="42" t="s">
        <v>265</v>
      </c>
      <c r="K32" s="8" t="s">
        <v>266</v>
      </c>
      <c r="L32" s="8" t="s">
        <v>75</v>
      </c>
    </row>
    <row r="33" spans="1:16" ht="15.75" customHeight="1">
      <c r="A33" s="6" t="s">
        <v>267</v>
      </c>
      <c r="B33" s="4" t="s">
        <v>268</v>
      </c>
      <c r="C33" s="40" t="s">
        <v>269</v>
      </c>
      <c r="D33" s="31" t="s">
        <v>96</v>
      </c>
      <c r="E33" s="4" t="s">
        <v>252</v>
      </c>
      <c r="F33" s="39" t="s">
        <v>270</v>
      </c>
      <c r="G33" s="38" t="s">
        <v>271</v>
      </c>
      <c r="H33" s="39" t="s">
        <v>272</v>
      </c>
      <c r="I33" s="42" t="s">
        <v>273</v>
      </c>
      <c r="K33" s="8" t="s">
        <v>274</v>
      </c>
      <c r="L33" s="8" t="s">
        <v>75</v>
      </c>
    </row>
    <row r="34" spans="1:16" ht="15.75" customHeight="1">
      <c r="A34" s="6" t="s">
        <v>275</v>
      </c>
      <c r="B34" s="4" t="s">
        <v>276</v>
      </c>
      <c r="C34" s="7" t="s">
        <v>277</v>
      </c>
      <c r="D34" s="31" t="s">
        <v>96</v>
      </c>
      <c r="E34" s="4" t="s">
        <v>252</v>
      </c>
      <c r="F34" s="36" t="s">
        <v>278</v>
      </c>
      <c r="G34" s="37" t="s">
        <v>279</v>
      </c>
      <c r="H34" s="36" t="s">
        <v>280</v>
      </c>
      <c r="I34" s="4" t="s">
        <v>281</v>
      </c>
      <c r="K34" s="8" t="s">
        <v>282</v>
      </c>
      <c r="L34" s="8" t="s">
        <v>75</v>
      </c>
    </row>
    <row r="35" spans="1:16" ht="15.75" customHeight="1">
      <c r="A35" s="6" t="s">
        <v>283</v>
      </c>
      <c r="B35" s="4" t="s">
        <v>284</v>
      </c>
      <c r="C35" s="7" t="s">
        <v>285</v>
      </c>
      <c r="D35" s="31" t="s">
        <v>96</v>
      </c>
      <c r="E35" s="4" t="s">
        <v>252</v>
      </c>
      <c r="F35" s="36" t="s">
        <v>286</v>
      </c>
      <c r="G35" s="37" t="s">
        <v>287</v>
      </c>
      <c r="I35" s="42" t="s">
        <v>288</v>
      </c>
      <c r="K35" s="8" t="s">
        <v>282</v>
      </c>
      <c r="L35" s="8" t="s">
        <v>75</v>
      </c>
    </row>
    <row r="36" spans="1:16" ht="15.75" customHeight="1">
      <c r="A36" s="6" t="s">
        <v>289</v>
      </c>
      <c r="B36" s="4" t="s">
        <v>290</v>
      </c>
      <c r="C36" s="7" t="s">
        <v>291</v>
      </c>
      <c r="D36" s="31" t="s">
        <v>96</v>
      </c>
      <c r="E36" s="4" t="s">
        <v>252</v>
      </c>
      <c r="F36" s="36" t="s">
        <v>292</v>
      </c>
      <c r="G36" s="37" t="s">
        <v>293</v>
      </c>
      <c r="H36" s="6" t="s">
        <v>294</v>
      </c>
      <c r="I36" s="4" t="s">
        <v>295</v>
      </c>
      <c r="K36" s="8" t="s">
        <v>77</v>
      </c>
      <c r="L36" s="8" t="s">
        <v>75</v>
      </c>
    </row>
    <row r="37" spans="1:16" ht="15.75" customHeight="1">
      <c r="A37" s="6" t="s">
        <v>296</v>
      </c>
      <c r="B37" s="4" t="s">
        <v>297</v>
      </c>
      <c r="C37" s="7" t="s">
        <v>298</v>
      </c>
      <c r="D37" s="31" t="s">
        <v>96</v>
      </c>
      <c r="E37" s="4" t="s">
        <v>252</v>
      </c>
      <c r="F37" s="36" t="s">
        <v>299</v>
      </c>
      <c r="G37" s="37" t="s">
        <v>300</v>
      </c>
      <c r="H37" s="4" t="s">
        <v>301</v>
      </c>
      <c r="I37" s="4" t="s">
        <v>302</v>
      </c>
      <c r="K37" s="8" t="s">
        <v>303</v>
      </c>
      <c r="L37" s="8" t="s">
        <v>75</v>
      </c>
    </row>
    <row r="38" spans="1:16" ht="15.75" customHeight="1">
      <c r="A38" s="6" t="s">
        <v>304</v>
      </c>
      <c r="B38" s="4" t="s">
        <v>305</v>
      </c>
      <c r="C38" s="7" t="s">
        <v>306</v>
      </c>
      <c r="D38" s="31" t="s">
        <v>96</v>
      </c>
      <c r="E38" s="4" t="s">
        <v>252</v>
      </c>
      <c r="F38" s="36" t="s">
        <v>307</v>
      </c>
      <c r="G38" s="37" t="s">
        <v>308</v>
      </c>
      <c r="H38" s="4" t="s">
        <v>309</v>
      </c>
      <c r="I38" s="4" t="s">
        <v>302</v>
      </c>
      <c r="K38" s="8" t="s">
        <v>303</v>
      </c>
      <c r="L38" s="8" t="s">
        <v>75</v>
      </c>
    </row>
    <row r="39" spans="1:16" ht="15.75" customHeight="1">
      <c r="A39" s="6" t="s">
        <v>310</v>
      </c>
      <c r="B39" s="4" t="s">
        <v>311</v>
      </c>
      <c r="C39" s="7" t="s">
        <v>312</v>
      </c>
      <c r="D39" s="31" t="s">
        <v>96</v>
      </c>
      <c r="E39" s="4" t="s">
        <v>252</v>
      </c>
      <c r="F39" s="36" t="s">
        <v>313</v>
      </c>
      <c r="G39" s="37" t="s">
        <v>314</v>
      </c>
      <c r="I39" s="4" t="s">
        <v>315</v>
      </c>
      <c r="K39" s="8" t="s">
        <v>316</v>
      </c>
      <c r="L39" s="8" t="s">
        <v>258</v>
      </c>
    </row>
    <row r="40" spans="1:16" ht="15.75" customHeight="1">
      <c r="A40" s="6" t="s">
        <v>317</v>
      </c>
      <c r="B40" s="4" t="s">
        <v>318</v>
      </c>
      <c r="C40" s="40" t="s">
        <v>319</v>
      </c>
      <c r="D40" s="31" t="s">
        <v>96</v>
      </c>
      <c r="E40" s="4" t="s">
        <v>252</v>
      </c>
      <c r="F40" s="27" t="s">
        <v>320</v>
      </c>
      <c r="G40" s="38" t="s">
        <v>321</v>
      </c>
      <c r="H40" s="4" t="s">
        <v>322</v>
      </c>
      <c r="I40" s="4" t="s">
        <v>302</v>
      </c>
      <c r="K40" s="8" t="s">
        <v>303</v>
      </c>
      <c r="L40" s="8" t="s">
        <v>75</v>
      </c>
    </row>
    <row r="41" spans="1:16" ht="15.75" customHeight="1">
      <c r="A41" s="6" t="s">
        <v>323</v>
      </c>
      <c r="B41" s="4" t="s">
        <v>324</v>
      </c>
      <c r="C41" s="40" t="s">
        <v>325</v>
      </c>
      <c r="D41" s="31" t="s">
        <v>96</v>
      </c>
      <c r="E41" s="4" t="s">
        <v>252</v>
      </c>
      <c r="F41" s="27" t="s">
        <v>326</v>
      </c>
      <c r="G41" s="38" t="s">
        <v>327</v>
      </c>
      <c r="H41" s="4" t="s">
        <v>328</v>
      </c>
      <c r="I41" s="4" t="s">
        <v>302</v>
      </c>
      <c r="K41" s="8" t="s">
        <v>303</v>
      </c>
      <c r="L41" s="8" t="s">
        <v>75</v>
      </c>
    </row>
    <row r="42" spans="1:16" ht="15.75" customHeight="1">
      <c r="A42" s="6" t="s">
        <v>329</v>
      </c>
      <c r="B42" s="4" t="s">
        <v>330</v>
      </c>
      <c r="C42" s="40" t="s">
        <v>331</v>
      </c>
      <c r="D42" s="31" t="s">
        <v>96</v>
      </c>
      <c r="E42" s="4" t="s">
        <v>252</v>
      </c>
      <c r="F42" s="27" t="s">
        <v>332</v>
      </c>
      <c r="G42" s="38" t="s">
        <v>333</v>
      </c>
      <c r="H42" s="4" t="s">
        <v>334</v>
      </c>
      <c r="I42" s="4" t="s">
        <v>335</v>
      </c>
      <c r="K42" s="8" t="s">
        <v>336</v>
      </c>
      <c r="L42" s="8" t="s">
        <v>258</v>
      </c>
    </row>
    <row r="43" spans="1:16" ht="15.75" customHeight="1">
      <c r="A43" s="6" t="s">
        <v>337</v>
      </c>
      <c r="B43" s="4" t="s">
        <v>338</v>
      </c>
      <c r="C43" s="40" t="s">
        <v>339</v>
      </c>
      <c r="D43" s="31" t="s">
        <v>96</v>
      </c>
      <c r="E43" s="4" t="s">
        <v>252</v>
      </c>
      <c r="F43" s="27" t="s">
        <v>340</v>
      </c>
      <c r="G43" s="38" t="s">
        <v>341</v>
      </c>
      <c r="H43" s="4" t="s">
        <v>342</v>
      </c>
      <c r="I43" s="4" t="s">
        <v>343</v>
      </c>
      <c r="K43" s="8" t="s">
        <v>344</v>
      </c>
      <c r="L43" s="8" t="s">
        <v>75</v>
      </c>
    </row>
    <row r="44" spans="1:16" ht="15.75" customHeight="1">
      <c r="A44" s="6" t="s">
        <v>345</v>
      </c>
      <c r="B44" s="4" t="s">
        <v>346</v>
      </c>
      <c r="C44" s="40" t="s">
        <v>347</v>
      </c>
      <c r="D44" s="31" t="s">
        <v>96</v>
      </c>
      <c r="E44" s="4" t="s">
        <v>252</v>
      </c>
      <c r="F44" s="27" t="s">
        <v>348</v>
      </c>
      <c r="G44" s="38" t="s">
        <v>349</v>
      </c>
      <c r="H44" s="4" t="s">
        <v>350</v>
      </c>
      <c r="I44" s="4" t="s">
        <v>256</v>
      </c>
      <c r="K44" s="8" t="s">
        <v>118</v>
      </c>
      <c r="L44" s="8" t="s">
        <v>75</v>
      </c>
    </row>
    <row r="45" spans="1:16" ht="15.75" customHeight="1">
      <c r="A45" s="6" t="s">
        <v>351</v>
      </c>
      <c r="B45" s="4" t="s">
        <v>352</v>
      </c>
      <c r="C45" s="40" t="s">
        <v>353</v>
      </c>
      <c r="D45" s="31" t="s">
        <v>53</v>
      </c>
      <c r="E45" s="4" t="s">
        <v>252</v>
      </c>
      <c r="F45" s="27" t="s">
        <v>354</v>
      </c>
      <c r="G45" s="38" t="s">
        <v>355</v>
      </c>
      <c r="I45" s="4" t="s">
        <v>138</v>
      </c>
      <c r="K45" s="8" t="s">
        <v>356</v>
      </c>
      <c r="L45" s="8" t="s">
        <v>59</v>
      </c>
      <c r="M45" s="8" t="s">
        <v>33</v>
      </c>
      <c r="N45" s="8" t="s">
        <v>33</v>
      </c>
      <c r="O45" s="8" t="s">
        <v>33</v>
      </c>
      <c r="P45" s="8" t="s">
        <v>33</v>
      </c>
    </row>
    <row r="46" spans="1:16" ht="15.75" customHeight="1">
      <c r="A46" s="6" t="s">
        <v>357</v>
      </c>
      <c r="B46" s="4" t="s">
        <v>358</v>
      </c>
      <c r="C46" s="40" t="s">
        <v>359</v>
      </c>
      <c r="D46" s="31" t="s">
        <v>157</v>
      </c>
      <c r="E46" s="4" t="s">
        <v>252</v>
      </c>
      <c r="F46" s="27" t="s">
        <v>360</v>
      </c>
      <c r="G46" s="38" t="s">
        <v>361</v>
      </c>
      <c r="I46" s="4" t="s">
        <v>161</v>
      </c>
      <c r="J46" s="4" t="s">
        <v>242</v>
      </c>
      <c r="K46" s="8" t="s">
        <v>163</v>
      </c>
      <c r="L46" s="8" t="s">
        <v>75</v>
      </c>
      <c r="M46" s="8" t="s">
        <v>76</v>
      </c>
      <c r="N46" s="8" t="s">
        <v>163</v>
      </c>
      <c r="O46" s="8" t="s">
        <v>33</v>
      </c>
      <c r="P46" s="8" t="s">
        <v>33</v>
      </c>
    </row>
    <row r="47" spans="1:16" ht="15.75" customHeight="1">
      <c r="A47" s="6" t="s">
        <v>362</v>
      </c>
      <c r="B47" s="4" t="s">
        <v>363</v>
      </c>
      <c r="C47" s="40" t="s">
        <v>364</v>
      </c>
      <c r="D47" s="31" t="s">
        <v>53</v>
      </c>
      <c r="E47" s="4" t="s">
        <v>252</v>
      </c>
      <c r="F47" s="27" t="s">
        <v>365</v>
      </c>
      <c r="G47" s="38" t="s">
        <v>366</v>
      </c>
      <c r="I47" s="4" t="s">
        <v>161</v>
      </c>
      <c r="J47" s="4" t="s">
        <v>242</v>
      </c>
      <c r="K47" s="8" t="s">
        <v>227</v>
      </c>
      <c r="L47" s="8" t="s">
        <v>75</v>
      </c>
      <c r="M47" s="8" t="s">
        <v>76</v>
      </c>
      <c r="N47" s="8" t="s">
        <v>163</v>
      </c>
      <c r="O47" s="8" t="s">
        <v>33</v>
      </c>
      <c r="P47" s="8" t="s">
        <v>33</v>
      </c>
    </row>
    <row r="48" spans="1:16" ht="15.75" customHeight="1">
      <c r="A48" s="6" t="s">
        <v>367</v>
      </c>
      <c r="B48" s="4" t="s">
        <v>368</v>
      </c>
      <c r="C48" s="4" t="s">
        <v>369</v>
      </c>
      <c r="D48" s="31" t="s">
        <v>157</v>
      </c>
      <c r="E48" s="4" t="s">
        <v>370</v>
      </c>
      <c r="F48" s="27" t="s">
        <v>371</v>
      </c>
      <c r="G48" s="38" t="s">
        <v>372</v>
      </c>
      <c r="I48" s="4" t="s">
        <v>161</v>
      </c>
      <c r="J48" s="4" t="s">
        <v>242</v>
      </c>
      <c r="K48" s="8" t="s">
        <v>163</v>
      </c>
      <c r="L48" s="8" t="s">
        <v>75</v>
      </c>
      <c r="M48" s="8" t="s">
        <v>76</v>
      </c>
      <c r="N48" s="8" t="s">
        <v>163</v>
      </c>
      <c r="O48" s="8" t="s">
        <v>33</v>
      </c>
      <c r="P48" s="8" t="s">
        <v>33</v>
      </c>
    </row>
    <row r="49" spans="1:16" ht="15.75" customHeight="1">
      <c r="A49" s="6" t="s">
        <v>373</v>
      </c>
      <c r="B49" s="4" t="s">
        <v>374</v>
      </c>
      <c r="C49" s="40" t="s">
        <v>375</v>
      </c>
      <c r="D49" s="31" t="s">
        <v>53</v>
      </c>
      <c r="E49" s="4" t="s">
        <v>370</v>
      </c>
      <c r="F49" s="27" t="s">
        <v>376</v>
      </c>
      <c r="G49" s="38" t="s">
        <v>377</v>
      </c>
      <c r="I49" s="4" t="s">
        <v>138</v>
      </c>
      <c r="K49" s="8" t="s">
        <v>378</v>
      </c>
      <c r="L49" s="8" t="s">
        <v>59</v>
      </c>
    </row>
    <row r="50" spans="1:16" ht="15.75" customHeight="1">
      <c r="A50" s="6" t="s">
        <v>379</v>
      </c>
      <c r="B50" s="4" t="s">
        <v>380</v>
      </c>
      <c r="C50" s="40" t="s">
        <v>381</v>
      </c>
      <c r="D50" s="31" t="s">
        <v>96</v>
      </c>
      <c r="E50" s="4" t="s">
        <v>252</v>
      </c>
      <c r="F50" s="27" t="s">
        <v>382</v>
      </c>
      <c r="G50" s="38" t="s">
        <v>383</v>
      </c>
      <c r="I50" s="4" t="s">
        <v>384</v>
      </c>
      <c r="K50" s="8" t="s">
        <v>385</v>
      </c>
      <c r="L50" s="8" t="s">
        <v>258</v>
      </c>
    </row>
    <row r="51" spans="1:16" ht="15.75" customHeight="1">
      <c r="A51" s="6" t="s">
        <v>386</v>
      </c>
      <c r="B51" s="4" t="s">
        <v>387</v>
      </c>
      <c r="C51" s="40" t="s">
        <v>388</v>
      </c>
      <c r="D51" s="31" t="s">
        <v>157</v>
      </c>
      <c r="E51" s="4" t="s">
        <v>370</v>
      </c>
      <c r="F51" s="27" t="s">
        <v>389</v>
      </c>
      <c r="G51" s="38" t="s">
        <v>390</v>
      </c>
      <c r="I51" s="4" t="s">
        <v>161</v>
      </c>
      <c r="J51" s="4" t="s">
        <v>242</v>
      </c>
      <c r="K51" s="8" t="s">
        <v>163</v>
      </c>
      <c r="L51" s="8" t="s">
        <v>75</v>
      </c>
      <c r="M51" s="8" t="s">
        <v>76</v>
      </c>
      <c r="N51" s="8" t="s">
        <v>163</v>
      </c>
      <c r="O51" s="8" t="s">
        <v>33</v>
      </c>
      <c r="P51" s="8" t="s">
        <v>33</v>
      </c>
    </row>
    <row r="52" spans="1:16" ht="15.75" customHeight="1">
      <c r="A52" s="6" t="s">
        <v>391</v>
      </c>
      <c r="B52" s="4" t="s">
        <v>392</v>
      </c>
      <c r="C52" s="40" t="s">
        <v>393</v>
      </c>
      <c r="D52" s="31" t="s">
        <v>157</v>
      </c>
      <c r="E52" s="4" t="s">
        <v>370</v>
      </c>
      <c r="F52" s="27" t="s">
        <v>394</v>
      </c>
      <c r="G52" s="38" t="s">
        <v>395</v>
      </c>
      <c r="I52" s="4" t="s">
        <v>161</v>
      </c>
      <c r="J52" s="4" t="s">
        <v>242</v>
      </c>
      <c r="K52" s="8" t="s">
        <v>163</v>
      </c>
      <c r="L52" s="8" t="s">
        <v>75</v>
      </c>
      <c r="M52" s="8" t="s">
        <v>76</v>
      </c>
      <c r="N52" s="8" t="s">
        <v>163</v>
      </c>
      <c r="O52" s="8" t="s">
        <v>33</v>
      </c>
      <c r="P52" s="8" t="s">
        <v>33</v>
      </c>
    </row>
    <row r="53" spans="1:16" ht="15.75" customHeight="1">
      <c r="A53" s="6" t="s">
        <v>396</v>
      </c>
      <c r="B53" s="4" t="s">
        <v>397</v>
      </c>
      <c r="C53" s="40" t="s">
        <v>398</v>
      </c>
      <c r="D53" s="31" t="s">
        <v>96</v>
      </c>
      <c r="E53" s="4" t="s">
        <v>252</v>
      </c>
      <c r="F53" s="27" t="s">
        <v>399</v>
      </c>
      <c r="G53" s="38" t="s">
        <v>400</v>
      </c>
      <c r="H53" s="27" t="s">
        <v>401</v>
      </c>
      <c r="I53" s="42" t="s">
        <v>402</v>
      </c>
      <c r="K53" s="8" t="s">
        <v>118</v>
      </c>
      <c r="L53" s="8" t="s">
        <v>75</v>
      </c>
    </row>
    <row r="54" spans="1:16" ht="15.75" customHeight="1">
      <c r="A54" s="6" t="s">
        <v>403</v>
      </c>
      <c r="B54" s="4" t="s">
        <v>404</v>
      </c>
      <c r="C54" s="40" t="s">
        <v>405</v>
      </c>
      <c r="D54" s="31" t="s">
        <v>96</v>
      </c>
      <c r="E54" s="4" t="s">
        <v>252</v>
      </c>
      <c r="F54" s="27" t="s">
        <v>406</v>
      </c>
      <c r="G54" s="38" t="s">
        <v>407</v>
      </c>
      <c r="H54" s="27" t="s">
        <v>408</v>
      </c>
      <c r="I54" s="42" t="s">
        <v>402</v>
      </c>
      <c r="K54" s="8" t="s">
        <v>151</v>
      </c>
      <c r="L54" s="8" t="s">
        <v>75</v>
      </c>
    </row>
    <row r="55" spans="1:16" ht="15.75" customHeight="1">
      <c r="A55" s="6" t="s">
        <v>409</v>
      </c>
      <c r="B55" s="4" t="s">
        <v>410</v>
      </c>
      <c r="C55" s="40" t="s">
        <v>411</v>
      </c>
      <c r="D55" s="31" t="s">
        <v>96</v>
      </c>
      <c r="E55" s="4" t="s">
        <v>252</v>
      </c>
      <c r="F55" s="27" t="s">
        <v>412</v>
      </c>
      <c r="G55" s="38" t="s">
        <v>413</v>
      </c>
      <c r="I55" s="4" t="s">
        <v>414</v>
      </c>
      <c r="K55" s="8" t="s">
        <v>415</v>
      </c>
      <c r="L55" s="8" t="s">
        <v>75</v>
      </c>
    </row>
    <row r="56" spans="1:16" ht="15.75" customHeight="1">
      <c r="A56" s="6" t="s">
        <v>416</v>
      </c>
      <c r="B56" s="4" t="s">
        <v>417</v>
      </c>
      <c r="C56" s="40" t="s">
        <v>418</v>
      </c>
      <c r="D56" s="31" t="s">
        <v>96</v>
      </c>
      <c r="E56" s="4" t="s">
        <v>252</v>
      </c>
      <c r="F56" s="27" t="s">
        <v>419</v>
      </c>
      <c r="G56" s="38" t="s">
        <v>420</v>
      </c>
      <c r="I56" s="4" t="s">
        <v>414</v>
      </c>
      <c r="K56" s="8" t="s">
        <v>118</v>
      </c>
      <c r="L56" s="8" t="s">
        <v>75</v>
      </c>
    </row>
    <row r="57" spans="1:16" ht="15.75" customHeight="1">
      <c r="A57" s="6" t="s">
        <v>421</v>
      </c>
      <c r="B57" s="4" t="s">
        <v>422</v>
      </c>
      <c r="C57" s="40" t="s">
        <v>423</v>
      </c>
      <c r="D57" s="31" t="s">
        <v>96</v>
      </c>
      <c r="E57" s="4" t="s">
        <v>252</v>
      </c>
      <c r="F57" s="27" t="s">
        <v>424</v>
      </c>
      <c r="G57" s="38" t="s">
        <v>425</v>
      </c>
      <c r="I57" s="4" t="s">
        <v>426</v>
      </c>
    </row>
    <row r="58" spans="1:16" ht="15.75" customHeight="1">
      <c r="A58" s="6" t="s">
        <v>427</v>
      </c>
      <c r="B58" s="4" t="s">
        <v>428</v>
      </c>
      <c r="C58" s="40" t="s">
        <v>429</v>
      </c>
      <c r="D58" s="31" t="s">
        <v>96</v>
      </c>
      <c r="E58" s="4" t="s">
        <v>252</v>
      </c>
      <c r="F58" s="27" t="s">
        <v>430</v>
      </c>
      <c r="G58" s="38" t="s">
        <v>431</v>
      </c>
      <c r="I58" s="4" t="s">
        <v>432</v>
      </c>
      <c r="K58" s="8" t="s">
        <v>433</v>
      </c>
      <c r="L58" s="8" t="s">
        <v>258</v>
      </c>
    </row>
    <row r="59" spans="1:16" ht="15.75" customHeight="1">
      <c r="A59" s="6" t="s">
        <v>434</v>
      </c>
      <c r="B59" s="4" t="s">
        <v>435</v>
      </c>
      <c r="C59" s="40" t="s">
        <v>436</v>
      </c>
      <c r="D59" s="31" t="s">
        <v>96</v>
      </c>
      <c r="E59" s="4" t="s">
        <v>252</v>
      </c>
      <c r="F59" s="27" t="s">
        <v>437</v>
      </c>
      <c r="G59" s="38" t="s">
        <v>438</v>
      </c>
      <c r="I59" s="4" t="s">
        <v>426</v>
      </c>
    </row>
    <row r="60" spans="1:16" ht="15.75" customHeight="1">
      <c r="A60" s="6" t="s">
        <v>439</v>
      </c>
      <c r="B60" s="4" t="s">
        <v>440</v>
      </c>
      <c r="C60" s="40" t="s">
        <v>441</v>
      </c>
      <c r="D60" s="31" t="s">
        <v>96</v>
      </c>
      <c r="E60" s="4" t="s">
        <v>252</v>
      </c>
      <c r="F60" s="27" t="s">
        <v>442</v>
      </c>
      <c r="G60" s="38" t="s">
        <v>443</v>
      </c>
      <c r="I60" s="4" t="s">
        <v>426</v>
      </c>
    </row>
    <row r="61" spans="1:16" ht="15.75" customHeight="1">
      <c r="A61" s="6" t="s">
        <v>444</v>
      </c>
      <c r="B61" s="4" t="s">
        <v>445</v>
      </c>
      <c r="C61" s="40" t="s">
        <v>446</v>
      </c>
      <c r="D61" s="31" t="s">
        <v>96</v>
      </c>
      <c r="E61" s="4" t="s">
        <v>252</v>
      </c>
      <c r="F61" s="27" t="s">
        <v>447</v>
      </c>
      <c r="G61" s="38" t="s">
        <v>448</v>
      </c>
      <c r="I61" s="4" t="s">
        <v>449</v>
      </c>
      <c r="K61" s="8" t="s">
        <v>450</v>
      </c>
      <c r="L61" s="8" t="s">
        <v>258</v>
      </c>
    </row>
    <row r="62" spans="1:16" ht="15.75" customHeight="1">
      <c r="A62" s="6" t="s">
        <v>451</v>
      </c>
      <c r="B62" s="4" t="s">
        <v>452</v>
      </c>
      <c r="C62" s="40" t="s">
        <v>453</v>
      </c>
      <c r="D62" s="31" t="s">
        <v>96</v>
      </c>
      <c r="E62" s="4" t="s">
        <v>252</v>
      </c>
      <c r="F62" s="27" t="s">
        <v>454</v>
      </c>
      <c r="G62" s="38" t="s">
        <v>455</v>
      </c>
      <c r="I62" s="4" t="s">
        <v>456</v>
      </c>
      <c r="K62" s="8" t="s">
        <v>303</v>
      </c>
      <c r="L62" s="8" t="s">
        <v>75</v>
      </c>
    </row>
    <row r="63" spans="1:16" ht="15.75" customHeight="1">
      <c r="A63" s="6" t="s">
        <v>457</v>
      </c>
      <c r="B63" s="4" t="s">
        <v>458</v>
      </c>
      <c r="C63" s="40" t="s">
        <v>459</v>
      </c>
      <c r="D63" s="31" t="s">
        <v>96</v>
      </c>
      <c r="E63" s="4" t="s">
        <v>252</v>
      </c>
      <c r="F63" s="27" t="s">
        <v>460</v>
      </c>
      <c r="G63" s="38" t="s">
        <v>461</v>
      </c>
      <c r="I63" s="4" t="s">
        <v>462</v>
      </c>
      <c r="K63" s="8" t="s">
        <v>463</v>
      </c>
      <c r="L63" s="8" t="s">
        <v>258</v>
      </c>
    </row>
    <row r="64" spans="1:16" ht="15.75" customHeight="1">
      <c r="A64" s="6" t="s">
        <v>464</v>
      </c>
      <c r="B64" s="4" t="s">
        <v>465</v>
      </c>
      <c r="C64" s="40" t="s">
        <v>466</v>
      </c>
      <c r="D64" s="31" t="s">
        <v>96</v>
      </c>
      <c r="E64" s="4" t="s">
        <v>252</v>
      </c>
      <c r="F64" s="27" t="s">
        <v>467</v>
      </c>
      <c r="G64" s="38" t="s">
        <v>468</v>
      </c>
      <c r="I64" s="4" t="s">
        <v>469</v>
      </c>
      <c r="K64" s="8" t="s">
        <v>470</v>
      </c>
      <c r="L64" s="8" t="s">
        <v>75</v>
      </c>
    </row>
    <row r="65" spans="1:16" ht="15.75" customHeight="1">
      <c r="A65" s="6" t="s">
        <v>471</v>
      </c>
      <c r="B65" s="4" t="s">
        <v>472</v>
      </c>
      <c r="C65" s="40" t="s">
        <v>473</v>
      </c>
      <c r="D65" s="31" t="s">
        <v>96</v>
      </c>
      <c r="E65" s="4" t="s">
        <v>252</v>
      </c>
      <c r="F65" s="27" t="s">
        <v>474</v>
      </c>
      <c r="G65" s="38" t="s">
        <v>475</v>
      </c>
      <c r="I65" s="4" t="s">
        <v>469</v>
      </c>
      <c r="K65" s="8" t="s">
        <v>476</v>
      </c>
      <c r="L65" s="8" t="s">
        <v>258</v>
      </c>
    </row>
    <row r="66" spans="1:16" ht="15.75" customHeight="1">
      <c r="A66" s="6" t="s">
        <v>477</v>
      </c>
      <c r="B66" s="4" t="s">
        <v>478</v>
      </c>
      <c r="C66" s="40" t="s">
        <v>479</v>
      </c>
      <c r="D66" s="31" t="s">
        <v>96</v>
      </c>
      <c r="E66" s="4" t="s">
        <v>252</v>
      </c>
      <c r="F66" s="27" t="s">
        <v>480</v>
      </c>
      <c r="G66" s="38" t="s">
        <v>481</v>
      </c>
      <c r="I66" s="4" t="s">
        <v>469</v>
      </c>
      <c r="K66" s="8" t="s">
        <v>482</v>
      </c>
      <c r="L66" s="8" t="s">
        <v>258</v>
      </c>
    </row>
    <row r="67" spans="1:16" ht="15.75" customHeight="1">
      <c r="A67" s="6" t="s">
        <v>483</v>
      </c>
      <c r="B67" s="4" t="s">
        <v>484</v>
      </c>
      <c r="C67" s="40" t="s">
        <v>485</v>
      </c>
      <c r="D67" s="31" t="s">
        <v>96</v>
      </c>
      <c r="E67" s="4" t="s">
        <v>252</v>
      </c>
      <c r="F67" s="27" t="s">
        <v>486</v>
      </c>
      <c r="G67" s="38" t="s">
        <v>487</v>
      </c>
      <c r="I67" s="4" t="s">
        <v>426</v>
      </c>
      <c r="K67" s="8" t="s">
        <v>488</v>
      </c>
      <c r="L67" s="8" t="s">
        <v>258</v>
      </c>
    </row>
    <row r="68" spans="1:16" ht="15.75" customHeight="1">
      <c r="A68" s="6" t="s">
        <v>489</v>
      </c>
      <c r="B68" s="4" t="s">
        <v>490</v>
      </c>
      <c r="C68" s="40" t="s">
        <v>491</v>
      </c>
      <c r="D68" s="31" t="s">
        <v>96</v>
      </c>
      <c r="E68" s="4" t="s">
        <v>252</v>
      </c>
      <c r="F68" s="27" t="s">
        <v>492</v>
      </c>
      <c r="G68" s="38" t="s">
        <v>493</v>
      </c>
      <c r="I68" s="4" t="s">
        <v>426</v>
      </c>
      <c r="K68" s="8" t="s">
        <v>494</v>
      </c>
      <c r="L68" s="8" t="s">
        <v>258</v>
      </c>
    </row>
    <row r="69" spans="1:16" ht="15.75" customHeight="1">
      <c r="A69" s="6" t="s">
        <v>495</v>
      </c>
      <c r="B69" s="4" t="s">
        <v>496</v>
      </c>
      <c r="C69" s="40" t="s">
        <v>497</v>
      </c>
      <c r="D69" s="31" t="s">
        <v>96</v>
      </c>
      <c r="E69" s="4" t="s">
        <v>370</v>
      </c>
      <c r="F69" s="27" t="s">
        <v>498</v>
      </c>
      <c r="G69" s="38" t="s">
        <v>499</v>
      </c>
      <c r="I69" s="4" t="s">
        <v>500</v>
      </c>
      <c r="K69" s="8" t="s">
        <v>501</v>
      </c>
      <c r="L69" s="8" t="s">
        <v>258</v>
      </c>
    </row>
    <row r="70" spans="1:16" ht="15.75" customHeight="1">
      <c r="A70" s="6" t="s">
        <v>502</v>
      </c>
      <c r="B70" s="4" t="s">
        <v>503</v>
      </c>
      <c r="C70" s="40" t="s">
        <v>504</v>
      </c>
      <c r="D70" s="31" t="s">
        <v>96</v>
      </c>
      <c r="E70" s="4" t="s">
        <v>252</v>
      </c>
      <c r="F70" s="27" t="s">
        <v>505</v>
      </c>
      <c r="G70" s="38" t="s">
        <v>506</v>
      </c>
      <c r="I70" s="4" t="s">
        <v>426</v>
      </c>
      <c r="K70" s="8" t="s">
        <v>316</v>
      </c>
      <c r="L70" s="8" t="s">
        <v>258</v>
      </c>
    </row>
    <row r="71" spans="1:16" ht="15.75" customHeight="1">
      <c r="A71" s="6" t="s">
        <v>507</v>
      </c>
      <c r="B71" s="4" t="s">
        <v>508</v>
      </c>
      <c r="C71" s="40" t="s">
        <v>509</v>
      </c>
      <c r="D71" s="31" t="s">
        <v>96</v>
      </c>
      <c r="E71" s="4" t="s">
        <v>252</v>
      </c>
      <c r="F71" s="27" t="s">
        <v>510</v>
      </c>
      <c r="G71" s="38" t="s">
        <v>511</v>
      </c>
      <c r="I71" s="4" t="s">
        <v>426</v>
      </c>
      <c r="K71" s="8" t="s">
        <v>385</v>
      </c>
      <c r="L71" s="8" t="s">
        <v>258</v>
      </c>
    </row>
    <row r="72" spans="1:16" ht="15.75" customHeight="1">
      <c r="A72" s="6" t="s">
        <v>512</v>
      </c>
      <c r="B72" s="4" t="s">
        <v>513</v>
      </c>
      <c r="C72" s="40" t="s">
        <v>514</v>
      </c>
      <c r="D72" s="31" t="s">
        <v>96</v>
      </c>
      <c r="E72" s="4" t="s">
        <v>252</v>
      </c>
      <c r="F72" s="27" t="s">
        <v>515</v>
      </c>
      <c r="G72" s="38" t="s">
        <v>516</v>
      </c>
      <c r="I72" s="4" t="s">
        <v>161</v>
      </c>
      <c r="J72" s="4" t="s">
        <v>242</v>
      </c>
      <c r="K72" s="8" t="s">
        <v>76</v>
      </c>
      <c r="L72" s="8" t="s">
        <v>75</v>
      </c>
      <c r="M72" s="8" t="s">
        <v>76</v>
      </c>
      <c r="N72" s="8" t="s">
        <v>163</v>
      </c>
      <c r="O72" s="8" t="s">
        <v>33</v>
      </c>
      <c r="P72" s="8" t="s">
        <v>33</v>
      </c>
    </row>
    <row r="73" spans="1:16" ht="15.75" customHeight="1">
      <c r="A73" s="6" t="s">
        <v>517</v>
      </c>
      <c r="B73" s="4" t="s">
        <v>518</v>
      </c>
      <c r="C73" s="4" t="s">
        <v>519</v>
      </c>
      <c r="D73" s="31" t="s">
        <v>157</v>
      </c>
      <c r="E73" s="4" t="s">
        <v>252</v>
      </c>
      <c r="F73" s="27" t="s">
        <v>520</v>
      </c>
      <c r="G73" s="38" t="s">
        <v>521</v>
      </c>
      <c r="I73" s="4" t="s">
        <v>161</v>
      </c>
      <c r="J73" s="4" t="s">
        <v>242</v>
      </c>
      <c r="K73" s="8" t="s">
        <v>163</v>
      </c>
      <c r="L73" s="8" t="s">
        <v>75</v>
      </c>
      <c r="M73" s="8" t="s">
        <v>76</v>
      </c>
      <c r="N73" s="8" t="s">
        <v>163</v>
      </c>
      <c r="O73" s="8" t="s">
        <v>33</v>
      </c>
      <c r="P73" s="8" t="s">
        <v>33</v>
      </c>
    </row>
    <row r="74" spans="1:16" ht="15.75" customHeight="1">
      <c r="A74" s="6" t="s">
        <v>522</v>
      </c>
      <c r="B74" s="4" t="s">
        <v>523</v>
      </c>
      <c r="C74" s="40" t="s">
        <v>524</v>
      </c>
      <c r="D74" s="31" t="s">
        <v>96</v>
      </c>
      <c r="E74" s="4" t="s">
        <v>252</v>
      </c>
      <c r="F74" s="27" t="s">
        <v>525</v>
      </c>
      <c r="G74" s="38" t="s">
        <v>526</v>
      </c>
      <c r="H74" s="27" t="s">
        <v>527</v>
      </c>
      <c r="I74" s="4" t="s">
        <v>528</v>
      </c>
      <c r="K74" s="8" t="s">
        <v>529</v>
      </c>
      <c r="L74" s="8" t="s">
        <v>75</v>
      </c>
    </row>
    <row r="75" spans="1:16" ht="15.75" customHeight="1">
      <c r="A75" s="6" t="s">
        <v>530</v>
      </c>
      <c r="B75" s="4" t="s">
        <v>531</v>
      </c>
      <c r="C75" s="40" t="s">
        <v>532</v>
      </c>
      <c r="D75" s="31" t="s">
        <v>96</v>
      </c>
      <c r="E75" s="4" t="s">
        <v>252</v>
      </c>
      <c r="F75" s="27" t="s">
        <v>533</v>
      </c>
      <c r="G75" s="38" t="s">
        <v>534</v>
      </c>
      <c r="H75" s="27" t="s">
        <v>535</v>
      </c>
      <c r="I75" s="4" t="s">
        <v>343</v>
      </c>
      <c r="K75" s="8" t="s">
        <v>536</v>
      </c>
      <c r="L75" s="8" t="s">
        <v>258</v>
      </c>
    </row>
    <row r="76" spans="1:16" ht="15.75" customHeight="1">
      <c r="A76" s="6" t="s">
        <v>537</v>
      </c>
      <c r="B76" s="4" t="s">
        <v>538</v>
      </c>
      <c r="C76" s="7" t="s">
        <v>539</v>
      </c>
      <c r="D76" s="31" t="s">
        <v>96</v>
      </c>
      <c r="E76" s="4" t="s">
        <v>252</v>
      </c>
      <c r="F76" t="s">
        <v>540</v>
      </c>
      <c r="G76" s="37" t="s">
        <v>541</v>
      </c>
      <c r="I76" s="4" t="s">
        <v>542</v>
      </c>
      <c r="K76" s="8" t="s">
        <v>450</v>
      </c>
      <c r="L76" s="8" t="s">
        <v>258</v>
      </c>
    </row>
    <row r="77" spans="1:16" ht="15.75" customHeight="1">
      <c r="A77" s="6" t="s">
        <v>543</v>
      </c>
      <c r="B77" s="4" t="s">
        <v>544</v>
      </c>
      <c r="C77" s="7" t="s">
        <v>545</v>
      </c>
      <c r="D77" s="31" t="s">
        <v>96</v>
      </c>
      <c r="E77" s="4" t="s">
        <v>252</v>
      </c>
      <c r="F77" s="18" t="s">
        <v>546</v>
      </c>
      <c r="G77" s="37" t="s">
        <v>547</v>
      </c>
      <c r="I77" s="4" t="s">
        <v>548</v>
      </c>
      <c r="K77" s="8" t="s">
        <v>316</v>
      </c>
      <c r="L77" s="8" t="s">
        <v>258</v>
      </c>
    </row>
    <row r="78" spans="1:16" ht="15.75" customHeight="1">
      <c r="A78" s="6" t="s">
        <v>549</v>
      </c>
      <c r="B78" s="4" t="s">
        <v>550</v>
      </c>
      <c r="C78" s="40" t="s">
        <v>551</v>
      </c>
      <c r="D78" s="31" t="s">
        <v>96</v>
      </c>
      <c r="E78" s="4" t="s">
        <v>252</v>
      </c>
      <c r="F78" s="27" t="s">
        <v>552</v>
      </c>
      <c r="G78" s="38" t="s">
        <v>553</v>
      </c>
      <c r="H78" s="27" t="s">
        <v>554</v>
      </c>
      <c r="I78" s="4" t="s">
        <v>555</v>
      </c>
      <c r="K78" s="8" t="s">
        <v>450</v>
      </c>
      <c r="L78" s="8" t="s">
        <v>258</v>
      </c>
    </row>
    <row r="79" spans="1:16" ht="15.75" customHeight="1">
      <c r="A79" s="6" t="s">
        <v>556</v>
      </c>
      <c r="B79" s="4" t="s">
        <v>557</v>
      </c>
      <c r="C79" s="40" t="s">
        <v>558</v>
      </c>
      <c r="D79" s="31" t="s">
        <v>157</v>
      </c>
      <c r="E79" s="4" t="s">
        <v>370</v>
      </c>
      <c r="F79" s="27" t="s">
        <v>559</v>
      </c>
      <c r="G79" s="38" t="s">
        <v>560</v>
      </c>
      <c r="H79" s="27" t="s">
        <v>561</v>
      </c>
      <c r="I79" s="4" t="s">
        <v>161</v>
      </c>
      <c r="J79" s="4" t="s">
        <v>242</v>
      </c>
      <c r="K79" s="8" t="s">
        <v>163</v>
      </c>
      <c r="L79" s="8" t="s">
        <v>75</v>
      </c>
      <c r="M79" s="8" t="s">
        <v>76</v>
      </c>
      <c r="N79" s="8" t="s">
        <v>163</v>
      </c>
      <c r="O79" s="8" t="s">
        <v>33</v>
      </c>
      <c r="P79" s="8" t="s">
        <v>33</v>
      </c>
    </row>
    <row r="80" spans="1:16" ht="15.75" customHeight="1">
      <c r="A80" s="6" t="s">
        <v>562</v>
      </c>
      <c r="B80" s="4" t="s">
        <v>563</v>
      </c>
      <c r="C80" s="40" t="s">
        <v>564</v>
      </c>
      <c r="D80" s="31" t="s">
        <v>157</v>
      </c>
      <c r="E80" s="4" t="s">
        <v>370</v>
      </c>
      <c r="F80" s="27" t="s">
        <v>565</v>
      </c>
      <c r="G80" s="38" t="s">
        <v>566</v>
      </c>
      <c r="I80" s="4" t="s">
        <v>161</v>
      </c>
      <c r="J80" s="4" t="s">
        <v>242</v>
      </c>
      <c r="K80" s="8" t="s">
        <v>163</v>
      </c>
      <c r="L80" s="8" t="s">
        <v>75</v>
      </c>
      <c r="M80" s="8" t="s">
        <v>76</v>
      </c>
      <c r="N80" s="8" t="s">
        <v>163</v>
      </c>
      <c r="O80" s="8" t="s">
        <v>33</v>
      </c>
      <c r="P80" s="8" t="s">
        <v>33</v>
      </c>
    </row>
    <row r="81" spans="1:16" ht="15.75" customHeight="1">
      <c r="A81" s="6" t="s">
        <v>567</v>
      </c>
      <c r="B81" s="4" t="s">
        <v>568</v>
      </c>
      <c r="C81" s="40" t="s">
        <v>569</v>
      </c>
      <c r="D81" s="31" t="s">
        <v>157</v>
      </c>
      <c r="E81" s="4" t="s">
        <v>370</v>
      </c>
      <c r="F81" s="27" t="s">
        <v>570</v>
      </c>
      <c r="G81" s="38" t="s">
        <v>571</v>
      </c>
      <c r="I81" s="4" t="s">
        <v>161</v>
      </c>
      <c r="J81" s="4" t="s">
        <v>242</v>
      </c>
      <c r="K81" s="8" t="s">
        <v>163</v>
      </c>
      <c r="L81" s="8" t="s">
        <v>75</v>
      </c>
      <c r="M81" s="8" t="s">
        <v>76</v>
      </c>
      <c r="N81" s="8" t="s">
        <v>163</v>
      </c>
      <c r="O81" s="8" t="s">
        <v>33</v>
      </c>
      <c r="P81" s="8" t="s">
        <v>33</v>
      </c>
    </row>
    <row r="82" spans="1:16" ht="15.75" customHeight="1">
      <c r="A82" s="6" t="s">
        <v>572</v>
      </c>
      <c r="B82" s="4" t="s">
        <v>573</v>
      </c>
      <c r="C82" s="7" t="s">
        <v>574</v>
      </c>
      <c r="D82" s="4" t="s">
        <v>96</v>
      </c>
      <c r="E82" s="4" t="s">
        <v>370</v>
      </c>
      <c r="F82" s="36" t="s">
        <v>575</v>
      </c>
      <c r="G82" s="37" t="s">
        <v>576</v>
      </c>
      <c r="H82" s="4" t="s">
        <v>577</v>
      </c>
      <c r="I82" s="4" t="s">
        <v>578</v>
      </c>
      <c r="K82" s="8" t="s">
        <v>579</v>
      </c>
      <c r="L82" s="8" t="s">
        <v>75</v>
      </c>
      <c r="M82" s="8" t="s">
        <v>76</v>
      </c>
      <c r="N82" s="8" t="s">
        <v>580</v>
      </c>
      <c r="O82" s="8" t="s">
        <v>581</v>
      </c>
      <c r="P82" s="8" t="s">
        <v>582</v>
      </c>
    </row>
    <row r="83" spans="1:16" ht="15.75" customHeight="1">
      <c r="A83" s="6" t="s">
        <v>583</v>
      </c>
      <c r="B83" s="4" t="s">
        <v>584</v>
      </c>
      <c r="C83" s="7" t="s">
        <v>585</v>
      </c>
      <c r="D83" s="4" t="s">
        <v>96</v>
      </c>
      <c r="E83" s="4" t="s">
        <v>370</v>
      </c>
      <c r="F83" s="4" t="s">
        <v>586</v>
      </c>
      <c r="G83" s="37" t="s">
        <v>587</v>
      </c>
      <c r="H83" s="4" t="s">
        <v>588</v>
      </c>
      <c r="I83" s="4" t="s">
        <v>589</v>
      </c>
      <c r="K83" s="8" t="s">
        <v>579</v>
      </c>
      <c r="L83" s="8" t="s">
        <v>75</v>
      </c>
      <c r="M83" s="8" t="s">
        <v>76</v>
      </c>
      <c r="N83" s="8" t="s">
        <v>590</v>
      </c>
    </row>
    <row r="84" spans="1:16" ht="15.75" customHeight="1">
      <c r="A84" s="6" t="s">
        <v>591</v>
      </c>
      <c r="B84" s="4" t="s">
        <v>592</v>
      </c>
      <c r="C84" s="7" t="s">
        <v>593</v>
      </c>
      <c r="D84" s="4" t="s">
        <v>96</v>
      </c>
      <c r="E84" s="4" t="s">
        <v>370</v>
      </c>
      <c r="F84" s="4" t="s">
        <v>594</v>
      </c>
      <c r="G84" s="37" t="s">
        <v>595</v>
      </c>
      <c r="H84" s="4" t="s">
        <v>596</v>
      </c>
      <c r="I84" s="4" t="s">
        <v>589</v>
      </c>
      <c r="K84" s="8" t="s">
        <v>597</v>
      </c>
      <c r="L84" s="8" t="s">
        <v>75</v>
      </c>
      <c r="M84" s="8" t="s">
        <v>76</v>
      </c>
      <c r="N84" s="8" t="s">
        <v>590</v>
      </c>
    </row>
    <row r="85" spans="1:16" ht="15.75" customHeight="1">
      <c r="A85" s="6" t="s">
        <v>598</v>
      </c>
      <c r="B85" s="4" t="s">
        <v>599</v>
      </c>
      <c r="C85" s="7" t="s">
        <v>600</v>
      </c>
      <c r="D85" s="4" t="s">
        <v>96</v>
      </c>
      <c r="E85" s="4" t="s">
        <v>370</v>
      </c>
      <c r="F85" s="4" t="s">
        <v>601</v>
      </c>
      <c r="G85" s="37" t="s">
        <v>602</v>
      </c>
      <c r="H85" s="4" t="s">
        <v>603</v>
      </c>
      <c r="I85" s="4" t="s">
        <v>589</v>
      </c>
      <c r="K85" s="8" t="s">
        <v>415</v>
      </c>
      <c r="L85" s="8" t="s">
        <v>75</v>
      </c>
      <c r="M85" s="8" t="s">
        <v>76</v>
      </c>
      <c r="N85" s="8" t="s">
        <v>590</v>
      </c>
    </row>
    <row r="86" spans="1:16" ht="15.75" customHeight="1">
      <c r="A86" s="6" t="s">
        <v>604</v>
      </c>
      <c r="B86" s="4" t="s">
        <v>605</v>
      </c>
      <c r="C86" s="7" t="s">
        <v>606</v>
      </c>
      <c r="D86" s="4" t="s">
        <v>96</v>
      </c>
      <c r="E86" s="4" t="s">
        <v>370</v>
      </c>
      <c r="F86" s="4" t="s">
        <v>607</v>
      </c>
      <c r="G86" s="37" t="s">
        <v>608</v>
      </c>
      <c r="H86" s="4" t="s">
        <v>609</v>
      </c>
      <c r="I86" s="4" t="s">
        <v>449</v>
      </c>
      <c r="K86" s="8" t="s">
        <v>266</v>
      </c>
      <c r="L86" s="8" t="s">
        <v>75</v>
      </c>
      <c r="M86" s="8" t="s">
        <v>76</v>
      </c>
      <c r="N86" s="8" t="s">
        <v>582</v>
      </c>
      <c r="O86" s="8" t="s">
        <v>610</v>
      </c>
      <c r="P86" s="8" t="s">
        <v>582</v>
      </c>
    </row>
  </sheetData>
  <autoFilter ref="A1:T86" xr:uid="{D4AAC96C-D40E-0049-86C6-793CDDB02389}"/>
  <dataValidations count="1">
    <dataValidation type="list" allowBlank="1" showInputMessage="1" showErrorMessage="1" sqref="D2:D81" xr:uid="{3D8DB8BB-0B3A-4237-A33D-214C1FE8BC7D}">
      <formula1>"Discrete, Continuous, Nominal, Ordinal, Binary"</formula1>
    </dataValidation>
  </dataValidations>
  <hyperlinks>
    <hyperlink ref="A2" r:id="rId1" xr:uid="{DCCBEE28-3D8A-4278-972F-B5610FD2ADEF}"/>
    <hyperlink ref="A3" r:id="rId2" xr:uid="{1704DF8B-0B7C-446F-B4CF-75B8C0535A8F}"/>
    <hyperlink ref="A4" r:id="rId3" xr:uid="{781D71D5-6BD8-4115-9FE4-42EF05D5FEB0}"/>
    <hyperlink ref="A5" r:id="rId4" xr:uid="{928C0C1D-1AF9-4BF9-A7FD-DF214AA94757}"/>
    <hyperlink ref="A6" r:id="rId5" xr:uid="{3EB0F2B8-AE9A-4790-823D-9A4BDAAF53AD}"/>
    <hyperlink ref="A7" r:id="rId6" xr:uid="{50314269-65F5-4C94-9DFB-72F8C69DD115}"/>
    <hyperlink ref="A8" r:id="rId7" xr:uid="{45E4132E-301A-4307-B72A-A1CD5EAADF34}"/>
    <hyperlink ref="A9" r:id="rId8" xr:uid="{E6177680-DC68-4A4D-8F3E-07690C4332CC}"/>
    <hyperlink ref="A10" r:id="rId9" xr:uid="{598772EF-ED40-43A8-9693-E432DD1588E7}"/>
    <hyperlink ref="A13" r:id="rId10" xr:uid="{A0B49ECD-6A30-402C-BB83-122B173683F2}"/>
    <hyperlink ref="A15" r:id="rId11" xr:uid="{BAFCDC4C-0898-470C-9CEA-18FB85D109E3}"/>
    <hyperlink ref="A16" r:id="rId12" xr:uid="{A1B81C43-E326-4A0D-A369-EACA466E84C1}"/>
    <hyperlink ref="A17" r:id="rId13" xr:uid="{2458E99D-AE4D-4B78-854E-AAA47EA48248}"/>
    <hyperlink ref="A18" r:id="rId14" xr:uid="{2F5AA468-3327-49EA-AA04-A0E7CEB3500F}"/>
    <hyperlink ref="A19" r:id="rId15" xr:uid="{E2B00162-B575-4C0F-9CF8-054044E89D9F}"/>
    <hyperlink ref="A21" r:id="rId16" xr:uid="{346CC373-0A05-4035-9D51-DD826C176D8B}"/>
    <hyperlink ref="A23" r:id="rId17" xr:uid="{8C244B4E-6E72-4DE3-90F0-E7A6C788F2F7}"/>
    <hyperlink ref="A24" r:id="rId18" xr:uid="{E605381E-FF13-46C5-90A6-C4D8502438E4}"/>
    <hyperlink ref="A25" r:id="rId19" xr:uid="{06C54CEA-7F56-4385-9F09-C3084D802646}"/>
    <hyperlink ref="A26" r:id="rId20" xr:uid="{9BD375CF-9889-4C7D-AED0-E069CBA2BE2D}"/>
    <hyperlink ref="H3" r:id="rId21" xr:uid="{46757931-168D-4562-B617-B563F73DE186}"/>
    <hyperlink ref="H8" r:id="rId22" display="DOID:1574" xr:uid="{3D26682E-507A-49A5-926E-DDC0A2DEB1F3}"/>
    <hyperlink ref="H10" r:id="rId23" xr:uid="{0B5BF5B5-F8A9-4FA7-893E-136EACB824D4}"/>
    <hyperlink ref="H9" r:id="rId24" display="PATO:0001894" xr:uid="{08A33D7D-E958-4076-8431-A875E95364B4}"/>
    <hyperlink ref="H19" r:id="rId25" xr:uid="{3D797BC7-2088-4A49-87D5-AB5F9CC08B3D}"/>
    <hyperlink ref="G26" r:id="rId26" xr:uid="{4C2590BB-D980-4E0B-B81D-75DBCFA5E04B}"/>
    <hyperlink ref="A22" r:id="rId27" xr:uid="{502EE1D8-35D9-4564-A78B-86B6342C069B}"/>
    <hyperlink ref="A20" r:id="rId28" xr:uid="{E768DB4C-2CD7-45B7-B3E8-83437FC62016}"/>
    <hyperlink ref="S20" r:id="rId29" xr:uid="{3EE2F651-1DEC-4B8A-996F-8E922934E9FD}"/>
    <hyperlink ref="S21" r:id="rId30" xr:uid="{5DF0F77A-1106-4CDC-AC31-B688145C3DE9}"/>
    <hyperlink ref="S7" r:id="rId31" xr:uid="{0A6A2E77-5F22-480C-886F-90703185C927}"/>
    <hyperlink ref="A27" r:id="rId32" xr:uid="{357F5219-4C37-43E0-8DC7-800A7031A064}"/>
    <hyperlink ref="A28" r:id="rId33" xr:uid="{589F27E6-A4F6-4E44-A81E-D15DE7DD6DAA}"/>
    <hyperlink ref="A30" r:id="rId34" xr:uid="{33EE2401-BD6B-4E31-A2FD-3FE633911CDF}"/>
    <hyperlink ref="A29" r:id="rId35" xr:uid="{286406DD-67F2-4100-8070-19819088BDDD}"/>
    <hyperlink ref="A11" r:id="rId36" xr:uid="{D4CC7E09-10A2-43BA-B433-3C9A0DE3A7B8}"/>
    <hyperlink ref="S12" r:id="rId37" xr:uid="{F6701EBD-017A-4842-9E09-CCC8699BD52B}"/>
    <hyperlink ref="A12" r:id="rId38" xr:uid="{73866BBC-3C56-430A-89AE-456413EEBE21}"/>
    <hyperlink ref="A14" r:id="rId39" xr:uid="{6032C4A4-D8E2-40A9-BAAD-31AE4BFAF166}"/>
    <hyperlink ref="A31" r:id="rId40" xr:uid="{DF83AB10-6BC8-43D2-8A61-B3B74CEB9C9E}"/>
    <hyperlink ref="A32" r:id="rId41" xr:uid="{0DE426E2-4F65-4994-821E-B2C2D89E0166}"/>
    <hyperlink ref="A33" r:id="rId42" xr:uid="{AEBE476C-F40A-4533-B903-F7FC49BA7CBA}"/>
    <hyperlink ref="A34" r:id="rId43" xr:uid="{541AE659-236D-4676-AE66-C8E6525E5D83}"/>
    <hyperlink ref="A35" r:id="rId44" xr:uid="{F08E3FBE-CE6D-478F-AFD6-EDE0347FDC74}"/>
    <hyperlink ref="A36" r:id="rId45" xr:uid="{8F5D17A3-FF68-4DC8-81B7-44B1DD7BBC91}"/>
    <hyperlink ref="A38" r:id="rId46" xr:uid="{1B27397B-FE2F-4A6D-A23B-C74DB51969C3}"/>
    <hyperlink ref="A37" r:id="rId47" xr:uid="{C63E6358-E959-4122-94F8-6D07DE566426}"/>
    <hyperlink ref="A39" r:id="rId48" xr:uid="{66060DD3-20FD-4D84-9338-47904C799B4F}"/>
    <hyperlink ref="A40" r:id="rId49" xr:uid="{4451E9C6-22AB-41CB-86C7-E04E65BAA2D4}"/>
    <hyperlink ref="A41" r:id="rId50" xr:uid="{A4B7E059-FEAA-4FFA-BA45-0FD45C66D61F}"/>
    <hyperlink ref="A42" r:id="rId51" xr:uid="{A9F555F1-2F95-45C7-9A33-28EF54FB7228}"/>
    <hyperlink ref="A43" r:id="rId52" xr:uid="{2A526E3A-49F1-43AC-B92E-8A2B05A8A01C}"/>
    <hyperlink ref="A44" r:id="rId53" xr:uid="{DF25AFEC-8B0D-4709-B708-238BFBC39AF4}"/>
    <hyperlink ref="A50" r:id="rId54" xr:uid="{363612D3-7403-47BB-9642-F12DC55A9875}"/>
    <hyperlink ref="A69" r:id="rId55" xr:uid="{5A80E4E9-4045-4511-9342-C513EEAEFE98}"/>
    <hyperlink ref="A53" r:id="rId56" display="Serum Direct Bilirubin Measurement" xr:uid="{3636B00B-7166-4FA3-8CA2-9662223E1F94}"/>
    <hyperlink ref="A54" r:id="rId57" xr:uid="{7A583A8F-FE4F-415C-B504-ABCAFBAA6044}"/>
    <hyperlink ref="A55" r:id="rId58" xr:uid="{71D8D3B9-3375-4EF7-B6A6-ECBFD60A449D}"/>
    <hyperlink ref="A56" r:id="rId59" xr:uid="{A5D1B888-3CAB-4C9C-A02F-01FB5B4109CF}"/>
    <hyperlink ref="A57" r:id="rId60" xr:uid="{B78B1473-0811-4EFA-9BD4-2A5E8A513ED3}"/>
    <hyperlink ref="A58" r:id="rId61" xr:uid="{A1E960D4-5190-4730-9191-F948EA28853C}"/>
    <hyperlink ref="A59" r:id="rId62" xr:uid="{3D7CACC8-8D1F-4E20-BBFF-126AF24E9172}"/>
    <hyperlink ref="A60" r:id="rId63" xr:uid="{E518CFB1-54AE-4E9B-8DFA-37C43A77B1AA}"/>
    <hyperlink ref="A61" r:id="rId64" xr:uid="{FAB20769-862E-4669-BD83-6CDDD0C69F8B}"/>
    <hyperlink ref="A62" r:id="rId65" xr:uid="{03F3C09C-CD65-473B-9032-7762ED2553BE}"/>
    <hyperlink ref="A63" r:id="rId66" xr:uid="{0B9214E5-4279-400A-9EED-64413C24F021}"/>
    <hyperlink ref="A64" r:id="rId67" xr:uid="{B912C2CE-51B5-4481-8BB9-9CC22488E6DB}"/>
    <hyperlink ref="A65" r:id="rId68" xr:uid="{D87ED653-8B7A-4287-9D14-1D408800D748}"/>
    <hyperlink ref="A67" r:id="rId69" xr:uid="{ADAD48DD-9C8F-4795-8F3D-8E7E59B99C8F}"/>
    <hyperlink ref="A66" r:id="rId70" xr:uid="{928889FF-2D23-41AE-A268-606109F2BCA4}"/>
    <hyperlink ref="A68" r:id="rId71" xr:uid="{043F9048-D306-47C0-A3DE-D9D4F0381EDB}"/>
    <hyperlink ref="A70" r:id="rId72" xr:uid="{95759252-8743-4E70-B7D2-9717674DD523}"/>
    <hyperlink ref="A45" r:id="rId73" xr:uid="{502A10F3-C618-4B5E-9E2E-643C520726A7}"/>
    <hyperlink ref="A47" r:id="rId74" xr:uid="{045F162C-C5D4-4477-BADF-838447430BB7}"/>
    <hyperlink ref="A48" r:id="rId75" xr:uid="{4B45EB2F-A951-4C78-B318-55AA498A9456}"/>
    <hyperlink ref="A46" r:id="rId76" xr:uid="{ECF190DA-C481-43A8-BC0A-2E6ACCAC2A76}"/>
    <hyperlink ref="A71" r:id="rId77" xr:uid="{A50A17D6-17D5-49F4-BAD7-B8E3854A746B}"/>
    <hyperlink ref="A72" r:id="rId78" xr:uid="{E11C2207-B521-4369-AD2E-C500FC74073F}"/>
    <hyperlink ref="A74" r:id="rId79" xr:uid="{66A55B70-05A5-4A38-B8BD-39D5DAF82D2C}"/>
    <hyperlink ref="A73" r:id="rId80" xr:uid="{D2494739-CE9D-42A2-AF36-01B9A28EA777}"/>
    <hyperlink ref="A75" r:id="rId81" xr:uid="{C5D3ED0A-40D4-408D-8885-383E83E5891E}"/>
    <hyperlink ref="A76" r:id="rId82" xr:uid="{413D6D4C-8C3E-46D0-872A-0BD4183646EB}"/>
    <hyperlink ref="A77" r:id="rId83" xr:uid="{FBE95C50-6341-43BB-A6EB-6EB21F501240}"/>
    <hyperlink ref="A78" r:id="rId84" xr:uid="{21861194-A880-4C55-9A70-4C543594069E}"/>
    <hyperlink ref="A79" r:id="rId85" xr:uid="{81C1E755-B38C-4E97-B879-7A47F7327F0C}"/>
    <hyperlink ref="A80" r:id="rId86" xr:uid="{3A0FD722-C27C-4B4F-8F44-7B654071A744}"/>
    <hyperlink ref="A81" r:id="rId87" xr:uid="{0965ADF7-0D7B-4F77-897A-A055CEC684D2}"/>
    <hyperlink ref="A49" r:id="rId88" xr:uid="{F784C763-AA89-4BF1-ACDD-FEE3FCF0BFD4}"/>
    <hyperlink ref="A52" r:id="rId89" xr:uid="{65BFFC4B-13DB-4C21-9577-E59BE7DE7655}"/>
    <hyperlink ref="A51" r:id="rId90" xr:uid="{43776C7A-7257-422C-B989-ECF8469AEA11}"/>
    <hyperlink ref="H36" r:id="rId91" xr:uid="{EF170802-C7C0-4E67-B887-72178BA83A5C}"/>
    <hyperlink ref="A82" r:id="rId92" xr:uid="{E0D6899D-4368-4CDC-B356-6EF3BA52281F}"/>
    <hyperlink ref="A83" r:id="rId93" xr:uid="{CCDE0D70-6AEC-464D-BBC7-30DCAE795C56}"/>
    <hyperlink ref="A84" r:id="rId94" xr:uid="{82597B1C-5725-4BC1-98C9-957AB1538FAA}"/>
    <hyperlink ref="A85" r:id="rId95" xr:uid="{A869E336-2085-42BF-9AFE-F8C24DBEE522}"/>
    <hyperlink ref="A86" r:id="rId96" xr:uid="{4A612DB4-02D1-4718-9A3B-2AA1A98743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94815-3FFE-41DE-AA05-AEA9C2A080B1}">
  <dimension ref="A1:S3"/>
  <sheetViews>
    <sheetView workbookViewId="0">
      <selection activeCell="B1" sqref="B1"/>
    </sheetView>
  </sheetViews>
  <sheetFormatPr defaultRowHeight="15.5"/>
  <cols>
    <col min="1" max="1" width="30.75" bestFit="1" customWidth="1"/>
    <col min="2" max="2" width="18.83203125" bestFit="1" customWidth="1"/>
    <col min="3" max="3" width="56.33203125" customWidth="1"/>
    <col min="4" max="4" width="12.08203125" bestFit="1" customWidth="1"/>
    <col min="5" max="5" width="15.58203125" bestFit="1" customWidth="1"/>
    <col min="6" max="6" width="13.25" bestFit="1" customWidth="1"/>
    <col min="7" max="7" width="24.33203125" customWidth="1"/>
    <col min="8" max="8" width="23.5" bestFit="1" customWidth="1"/>
    <col min="10" max="10" width="13.33203125" customWidth="1"/>
    <col min="11" max="11" width="16.25" customWidth="1"/>
    <col min="12" max="12" width="9.75" customWidth="1"/>
    <col min="13" max="13" width="12.33203125" bestFit="1" customWidth="1"/>
    <col min="14" max="14" width="12.83203125" bestFit="1" customWidth="1"/>
    <col min="15" max="15" width="16.08203125" bestFit="1" customWidth="1"/>
    <col min="16" max="16" width="16.33203125" bestFit="1" customWidth="1"/>
    <col min="17" max="17" width="8.25" bestFit="1" customWidth="1"/>
    <col min="18" max="18" width="17.58203125" bestFit="1" customWidth="1"/>
    <col min="19" max="19" width="17.5" bestFit="1" customWidth="1"/>
  </cols>
  <sheetData>
    <row r="1" spans="1:19" ht="36" customHeight="1">
      <c r="A1" s="15" t="s">
        <v>611</v>
      </c>
      <c r="B1" s="16" t="s">
        <v>228</v>
      </c>
    </row>
    <row r="2" spans="1:19" ht="30" customHeight="1">
      <c r="A2" s="14" t="s">
        <v>612</v>
      </c>
      <c r="B2" s="14" t="s">
        <v>1</v>
      </c>
      <c r="C2" s="1" t="s">
        <v>2</v>
      </c>
      <c r="D2" s="1" t="s">
        <v>3</v>
      </c>
      <c r="E2" s="1" t="s">
        <v>4</v>
      </c>
      <c r="F2" s="1" t="s">
        <v>5</v>
      </c>
      <c r="G2" s="1" t="s">
        <v>6</v>
      </c>
      <c r="H2" s="1" t="s">
        <v>7</v>
      </c>
      <c r="I2" s="2" t="s">
        <v>8</v>
      </c>
      <c r="J2" s="2" t="s">
        <v>9</v>
      </c>
      <c r="K2" s="13" t="s">
        <v>10</v>
      </c>
      <c r="L2" s="9" t="s">
        <v>11</v>
      </c>
      <c r="M2" s="11" t="s">
        <v>12</v>
      </c>
      <c r="N2" s="11" t="s">
        <v>13</v>
      </c>
      <c r="O2" s="11" t="s">
        <v>14</v>
      </c>
      <c r="P2" s="11" t="s">
        <v>15</v>
      </c>
      <c r="Q2" s="3" t="s">
        <v>16</v>
      </c>
      <c r="R2" s="3" t="s">
        <v>17</v>
      </c>
      <c r="S2" s="3" t="s">
        <v>18</v>
      </c>
    </row>
    <row r="3" spans="1:19" ht="162" customHeight="1">
      <c r="A3" t="e">
        <f>VLOOKUP(B1,'Master Codebook '!A2:S50, 1, FALSE)</f>
        <v>#N/A</v>
      </c>
      <c r="B3" t="e">
        <f>VLOOKUP(B1,'Master Codebook '!A2:S50, 2, FALSE)</f>
        <v>#N/A</v>
      </c>
      <c r="C3" s="12" t="e">
        <f>VLOOKUP(B1,'Master Codebook '!A2:S50, 3, FALSE)</f>
        <v>#N/A</v>
      </c>
      <c r="D3" t="e">
        <f>VLOOKUP(B1,'Master Codebook '!A2:S50, 4, FALSE)</f>
        <v>#N/A</v>
      </c>
      <c r="E3" t="e">
        <f>VLOOKUP(B1,'Master Codebook '!A2:S50, 5, FALSE)</f>
        <v>#N/A</v>
      </c>
      <c r="F3" t="e">
        <f>VLOOKUP(B1,'Master Codebook '!A2:S50, 6, FALSE)</f>
        <v>#N/A</v>
      </c>
      <c r="G3" s="12" t="e">
        <f>VLOOKUP(B1,'Master Codebook '!A2:S50, 7, FALSE)</f>
        <v>#N/A</v>
      </c>
      <c r="H3" t="e">
        <f>VLOOKUP(B1,'Master Codebook '!A2:S50, 8, FALSE)</f>
        <v>#N/A</v>
      </c>
      <c r="I3" t="e">
        <f>VLOOKUP(B1,'Master Codebook '!A2:S50, 9, FALSE)</f>
        <v>#N/A</v>
      </c>
      <c r="J3" t="e">
        <f>VLOOKUP(B1,'Master Codebook '!A2:S50, 10, FALSE)</f>
        <v>#N/A</v>
      </c>
      <c r="K3" t="e">
        <f>VLOOKUP(B1,'Master Codebook '!A2:S50, 11, FALSE)</f>
        <v>#N/A</v>
      </c>
      <c r="L3" t="e">
        <f>VLOOKUP(B1,'Master Codebook '!A2:S50, 12, FALSE)</f>
        <v>#N/A</v>
      </c>
      <c r="M3" t="e">
        <f>VLOOKUP(B1,'Master Codebook '!A2:S50, 13, FALSE)</f>
        <v>#N/A</v>
      </c>
      <c r="N3" t="e">
        <f>VLOOKUP(B1,'Master Codebook '!A2:S50, 14, FALSE)</f>
        <v>#N/A</v>
      </c>
      <c r="O3" t="e">
        <f>VLOOKUP(B1,'Master Codebook '!A2:S50, 15, FALSE)</f>
        <v>#N/A</v>
      </c>
      <c r="P3" t="e">
        <f>VLOOKUP(B1,'Master Codebook '!A2:S50, 16, FALSE)</f>
        <v>#N/A</v>
      </c>
      <c r="Q3" t="e">
        <f>VLOOKUP(B1,'Master Codebook '!A2:S50, 17, FALSE)</f>
        <v>#N/A</v>
      </c>
      <c r="R3" t="e">
        <f>VLOOKUP(B1,'Master Codebook '!A2:S50, 18, FALSE)</f>
        <v>#N/A</v>
      </c>
      <c r="S3" t="e">
        <f>VLOOKUP(B1,'Master Codebook '!A2:S50, 19, FALSE)</f>
        <v>#N/A</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85CD0F-D079-4C38-92E9-E6A731E9DA4E}">
          <x14:formula1>
            <xm:f>'Master Codebook '!$A:$A</xm:f>
          </x14:formula1>
          <xm:sqref>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Codebook </vt:lpstr>
      <vt:lpstr>Lookup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Marsh</dc:creator>
  <cp:keywords/>
  <dc:description/>
  <cp:lastModifiedBy>Craig Parker</cp:lastModifiedBy>
  <cp:revision/>
  <dcterms:created xsi:type="dcterms:W3CDTF">2023-06-20T10:34:19Z</dcterms:created>
  <dcterms:modified xsi:type="dcterms:W3CDTF">2023-10-02T11:35:00Z</dcterms:modified>
  <cp:category/>
  <cp:contentStatus/>
</cp:coreProperties>
</file>