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<sst xmlns="http://schemas.openxmlformats.org/spreadsheetml/2006/main" uniqueCount="85" count="85">
  <si>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</si>
  <si>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</si>
  <si>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</si>
  <si>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</si>
  <si>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</si>
  <si>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</si>
  <si>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</si>
  <si>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</si>
  <si>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</si>
  <si>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</si>
  <si>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</si>
  <si>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</si>
  <si>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</si>
  <si>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</si>
  <si>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</si>
  <si>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</si>
  <si>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</si>
  <si>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</si>
  <si>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</si>
  <si>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</si>
  <si>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</si>
  <si>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</si>
  <si>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</si>
  <si>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</si>
  <si>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</si>
  <si>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</si>
  <si>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</si>
  <si>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</si>
  <si>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</si>
  <si>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</si>
  <si>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</si>
  <si>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</si>
  <si>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</si>
  <si>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</si>
  <si>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</si>
  <si>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</si>
  <si>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</si>
  <si>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</si>
  <si>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</si>
  <si>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</si>
  <si>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</si>
  <si>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</si>
  <si>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</si>
  <si>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</si>
  <si>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</si>
  <si>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</si>
  <si>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</si>
  <si>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</si>
  <si>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</si>
  <si>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</si>
  <si>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</si>
  <si>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</si>
  <si>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</si>
  <si>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</si>
  <si>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</si>
  <si>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</si>
  <si>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</si>
  <si>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</si>
  <si>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</si>
  <si>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</si>
  <si>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</si>
  <si>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</si>
  <si>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</si>
  <si>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</si>
  <si>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</si>
  <si>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</si>
  <si>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</si>
  <si>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</si>
  <si>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</si>
  <si>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</si>
  <si>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</si>
  <si>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</si>
  <si>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</si>
  <si>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</si>
  <si>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</si>
  <si>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</si>
  <si>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</si>
  <si>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</si>
  <si>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</si>
  <si>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</si>
  <si>
    <t>卖出(股价反弹，为买另一只筹资，持股8天)</t>
  </si>
  <si>
    <t>卖出(股价反弹，意外卖出，持股8天)</t>
  </si>
  <si>
    <t>600658</t>
  </si>
  <si>
    <t>电子城</t>
  </si>
  <si>
    <t>买入(成交量辅助的锤子线)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</si>
</sst>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J45"/>
  <sheetViews>
    <sheetView tabSelected="1" workbookViewId="0" topLeftCell="L14" zoomScale="82">
      <selection activeCell="J34" sqref="H34:J34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1" width="39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>
        <v>2.0210806E7</v>
      </c>
      <c r="B29" s="37" t="s">
        <v>79</v>
      </c>
      <c r="C29"/>
      <c r="D29" t="s">
        <v>30</v>
      </c>
      <c r="E29" s="38">
        <v>0.0</v>
      </c>
      <c r="F29">
        <f>I29*E29</f>
        <v>0.0</v>
      </c>
      <c r="G29" s="20">
        <v>0.0</v>
      </c>
      <c r="H29">
        <f>H28-F29-G29</f>
        <v>247.53</v>
      </c>
      <c r="I29" s="22"/>
      <c r="J29" s="22">
        <v>7.72</v>
      </c>
      <c r="K29" s="22">
        <v>100.0</v>
      </c>
      <c r="L29">
        <f>K29*J29</f>
        <v>772.0</v>
      </c>
      <c r="M29">
        <f>H29+L29</f>
        <v>1019.53</v>
      </c>
      <c r="N29">
        <f>M29-1000</f>
        <v>19.529999999999973</v>
      </c>
      <c r="O29">
        <f>N29/1000</f>
        <v>0.01952999999999997</v>
      </c>
      <c r="P29">
        <f>P28+G29</f>
        <v>3.06</v>
      </c>
      <c r="Q29">
        <f>P29/SUM(F2:F29)</f>
        <v>5.59559228247135E-4</v>
      </c>
      <c r="U29" t="s">
        <v>30</v>
      </c>
    </row>
    <row r="30" spans="8:8">
      <c r="A30">
        <v>2.0210809E7</v>
      </c>
      <c r="B30" s="37" t="s">
        <v>79</v>
      </c>
      <c r="C30"/>
      <c r="D30" t="s">
        <v>30</v>
      </c>
      <c r="E30" s="38">
        <v>0.0</v>
      </c>
      <c r="F30">
        <f>I30*E30</f>
        <v>0.0</v>
      </c>
      <c r="G30" s="20">
        <v>0.0</v>
      </c>
      <c r="H30">
        <f>H29-F30-G30</f>
        <v>247.53</v>
      </c>
      <c r="I30" s="22"/>
      <c r="J30" s="22">
        <v>7.77</v>
      </c>
      <c r="K30" s="22">
        <v>100.0</v>
      </c>
      <c r="L30">
        <f>K30*J30</f>
        <v>777.0</v>
      </c>
      <c r="M30">
        <f>H30+L30</f>
        <v>1024.53</v>
      </c>
      <c r="N30">
        <f>M30-1000</f>
        <v>24.529999999999973</v>
      </c>
      <c r="O30">
        <f>N30/1000</f>
        <v>0.024529999999999972</v>
      </c>
      <c r="P30">
        <f>P29+G30</f>
        <v>3.06</v>
      </c>
      <c r="Q30">
        <f>P30/SUM(F2:F30)</f>
        <v>5.59559228247135E-4</v>
      </c>
      <c r="U30" t="s">
        <v>30</v>
      </c>
    </row>
    <row r="31" spans="8:8">
      <c r="A31">
        <v>2.021081E7</v>
      </c>
      <c r="B31" s="37" t="s">
        <v>79</v>
      </c>
      <c r="C31"/>
      <c r="D31" t="s">
        <v>35</v>
      </c>
      <c r="E31">
        <v>100.0</v>
      </c>
      <c r="F31">
        <f>I31*E31</f>
        <v>806.0</v>
      </c>
      <c r="G31" s="20">
        <v>0.89</v>
      </c>
      <c r="H31">
        <f>H30+F31-G31</f>
        <v>1052.6399999999999</v>
      </c>
      <c r="I31" s="22">
        <v>8.06</v>
      </c>
      <c r="J31" s="22">
        <v>4.43</v>
      </c>
      <c r="K31" s="22">
        <v>0.0</v>
      </c>
      <c r="L31">
        <f>K31*J31</f>
        <v>0.0</v>
      </c>
      <c r="M31">
        <f>H31+L31</f>
        <v>1052.64</v>
      </c>
      <c r="N31">
        <f>M31-1000</f>
        <v>52.6400000000001</v>
      </c>
      <c r="O31">
        <f>N31/1000</f>
        <v>0.0526400000000001</v>
      </c>
      <c r="P31">
        <f>P30+G31</f>
        <v>3.95</v>
      </c>
      <c r="Q31">
        <f>P31/SUM(F2:F31)</f>
        <v>6.295232039065501E-4</v>
      </c>
      <c r="R31" t="s">
        <v>37</v>
      </c>
      <c r="S31">
        <f>F31-F24-G31-G24</f>
        <v>21.02</v>
      </c>
      <c r="T31">
        <f>S31/(F30+G30+G31)</f>
        <v>23.617977528089888</v>
      </c>
      <c r="U31" t="s">
        <v>81</v>
      </c>
    </row>
    <row r="32" spans="8:8">
      <c r="A32">
        <v>2.0210811E7</v>
      </c>
      <c r="B32" s="36" t="s">
        <v>82</v>
      </c>
      <c r="C32" t="s">
        <v>83</v>
      </c>
      <c r="D32" t="s">
        <v>14</v>
      </c>
      <c r="E32">
        <v>100.0</v>
      </c>
      <c r="F32">
        <f>I32*E32</f>
        <v>380.0</v>
      </c>
      <c r="G32" s="20">
        <v>0.05</v>
      </c>
      <c r="H32">
        <f>H31-F32-G32</f>
        <v>672.59</v>
      </c>
      <c r="I32" s="22">
        <v>3.8</v>
      </c>
      <c r="J32" s="22">
        <v>3.79</v>
      </c>
      <c r="K32" s="22">
        <v>100.0</v>
      </c>
      <c r="L32">
        <f>K32*J32</f>
        <v>379.0</v>
      </c>
      <c r="M32">
        <f>H32+L32</f>
        <v>1051.5900000000001</v>
      </c>
      <c r="N32">
        <f>M32-1000</f>
        <v>51.58999999999992</v>
      </c>
      <c r="O32">
        <f>N32/1000</f>
        <v>0.05158999999999992</v>
      </c>
      <c r="P32">
        <f>P31+G32</f>
        <v>4.0</v>
      </c>
      <c r="Q32">
        <f>P32/SUM(F2:F32)</f>
        <v>6.010888724925202E-4</v>
      </c>
      <c r="R32"/>
      <c r="S32"/>
      <c r="T32"/>
      <c r="U32" t="s">
        <v>84</v>
      </c>
    </row>
    <row r="33" spans="8:8">
      <c r="A33">
        <v>2.0210812E7</v>
      </c>
      <c r="B33" s="36" t="s">
        <v>82</v>
      </c>
      <c r="C33" t="s">
        <v>83</v>
      </c>
      <c r="D33" t="s">
        <v>30</v>
      </c>
      <c r="E33">
        <v>0.0</v>
      </c>
      <c r="F33">
        <f>I33*E33</f>
        <v>0.0</v>
      </c>
      <c r="G33" s="20">
        <v>0.0</v>
      </c>
      <c r="H33">
        <f>H32-F33-G33</f>
        <v>672.59</v>
      </c>
      <c r="I33" s="22"/>
      <c r="J33" s="22">
        <v>3.79</v>
      </c>
      <c r="K33" s="22">
        <v>100.0</v>
      </c>
      <c r="L33">
        <f>K33*J33</f>
        <v>379.0</v>
      </c>
      <c r="M33">
        <f>H33+L33</f>
        <v>1051.5900000000001</v>
      </c>
      <c r="N33">
        <f>M33-1000</f>
        <v>51.58999999999992</v>
      </c>
      <c r="O33">
        <f>N33/1000</f>
        <v>0.05158999999999992</v>
      </c>
      <c r="P33">
        <f>P32+G33</f>
        <v>4.0</v>
      </c>
      <c r="Q33">
        <f>P33/SUM(F2:F33)</f>
        <v>6.010888724925202E-4</v>
      </c>
      <c r="R33"/>
      <c r="S33"/>
      <c r="T33"/>
      <c r="U33" t="s">
        <v>30</v>
      </c>
    </row>
    <row r="34" spans="8:8">
      <c r="A34">
        <v>2.0210813E7</v>
      </c>
      <c r="B34" s="36" t="s">
        <v>82</v>
      </c>
      <c r="C34" t="s">
        <v>83</v>
      </c>
      <c r="D34" t="s">
        <v>30</v>
      </c>
      <c r="E34">
        <v>0.0</v>
      </c>
      <c r="F34">
        <f>I34*E34</f>
        <v>0.0</v>
      </c>
      <c r="G34" s="20">
        <v>0.0</v>
      </c>
      <c r="H34">
        <f>H33-F34-G34</f>
        <v>672.59</v>
      </c>
      <c r="I34" s="22"/>
      <c r="J34" s="22">
        <v>3.7800000000000002</v>
      </c>
      <c r="K34" s="22">
        <v>100.0</v>
      </c>
      <c r="L34">
        <f>K34*J34</f>
        <v>378.0</v>
      </c>
      <c r="M34">
        <f>H34+L34</f>
        <v>1050.5900000000001</v>
      </c>
      <c r="N34">
        <f>M34-1000</f>
        <v>50.58999999999992</v>
      </c>
      <c r="O34">
        <f>N34/1000</f>
        <v>0.05058999999999992</v>
      </c>
      <c r="P34">
        <f>P33+G34</f>
        <v>4.0</v>
      </c>
      <c r="Q34">
        <f>P34/SUM(F3:F34)</f>
        <v>6.344583866674915E-4</v>
      </c>
      <c r="R34"/>
      <c r="S34"/>
      <c r="T34"/>
      <c r="U34" t="s">
        <v>30</v>
      </c>
    </row>
    <row r="35" spans="8:8">
      <c r="A35" t="s">
        <v>0</v>
      </c>
      <c r="B35" t="s">
        <v>2</v>
      </c>
      <c r="C35" t="s">
        <v>3</v>
      </c>
      <c r="D35" t="s">
        <v>4</v>
      </c>
      <c r="E35" t="s">
        <v>56</v>
      </c>
      <c r="F35" t="s">
        <v>50</v>
      </c>
      <c r="G35" t="s">
        <v>7</v>
      </c>
      <c r="H35" t="s">
        <v>8</v>
      </c>
      <c r="I35" t="s">
        <v>49</v>
      </c>
      <c r="J35" t="s">
        <v>20</v>
      </c>
      <c r="K35" t="s">
        <v>53</v>
      </c>
      <c r="L35" t="s">
        <v>54</v>
      </c>
      <c r="M35" t="s">
        <v>9</v>
      </c>
      <c r="N35" t="s">
        <v>10</v>
      </c>
      <c r="O35" t="s">
        <v>11</v>
      </c>
      <c r="P35" t="s">
        <v>31</v>
      </c>
      <c r="Q35" t="s">
        <v>76</v>
      </c>
      <c r="R35" t="s">
        <v>17</v>
      </c>
      <c r="S35" t="s">
        <v>47</v>
      </c>
      <c r="T35" t="s">
        <v>55</v>
      </c>
      <c r="U3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2006-09-03T00:00:00Z</dcterms:created>
  <dcterms:modified xsi:type="dcterms:W3CDTF">2021-08-13T07:15:35Z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