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<sst xmlns="http://schemas.openxmlformats.org/spreadsheetml/2006/main" uniqueCount="86" count="86">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</sst>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Q52"/>
  <sheetViews>
    <sheetView tabSelected="1" workbookViewId="0" zoomScale="58">
      <selection activeCell="Q41" sqref="Q41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S31/(F30+G30+G31)</f>
        <v>23.617977528089888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>
        <v>2.021082E7</v>
      </c>
      <c r="B39" s="36" t="s">
        <v>85</v>
      </c>
      <c r="C39" t="s">
        <v>83</v>
      </c>
      <c r="D39" t="s">
        <v>30</v>
      </c>
      <c r="E39">
        <v>0.0</v>
      </c>
      <c r="F39">
        <f>I39*E39</f>
        <v>0.0</v>
      </c>
      <c r="G39" s="20">
        <v>0.0</v>
      </c>
      <c r="H39">
        <f>H38-F39-G39</f>
        <v>672.59</v>
      </c>
      <c r="I39" s="22"/>
      <c r="J39" s="22">
        <v>3.7</v>
      </c>
      <c r="K39" s="22">
        <v>100.0</v>
      </c>
      <c r="L39">
        <f>K39*J39</f>
        <v>370.0</v>
      </c>
      <c r="M39">
        <f>H39+L39</f>
        <v>1042.5900000000001</v>
      </c>
      <c r="N39">
        <f>M39-1000</f>
        <v>42.58999999999992</v>
      </c>
      <c r="O39">
        <f>N39/1000</f>
        <v>0.04258999999999992</v>
      </c>
      <c r="P39">
        <f>P38+G39</f>
        <v>4.0</v>
      </c>
      <c r="Q39">
        <f>P39/SUM(F1:F39)</f>
        <v>6.010888724925202E-4</v>
      </c>
      <c r="R39"/>
      <c r="S39"/>
      <c r="T39"/>
      <c r="U39" t="s">
        <v>30</v>
      </c>
    </row>
    <row r="40" spans="8:8">
      <c r="A40">
        <v>2.0210823E7</v>
      </c>
      <c r="B40" s="36" t="s">
        <v>85</v>
      </c>
      <c r="C40" t="s">
        <v>83</v>
      </c>
      <c r="D40" t="s">
        <v>30</v>
      </c>
      <c r="E40">
        <v>0.0</v>
      </c>
      <c r="F40">
        <f>I40*E40</f>
        <v>0.0</v>
      </c>
      <c r="G40" s="20">
        <v>0.0</v>
      </c>
      <c r="H40">
        <f>H39-F40-G40</f>
        <v>672.59</v>
      </c>
      <c r="I40" s="22"/>
      <c r="J40" s="22">
        <v>3.71</v>
      </c>
      <c r="K40" s="22">
        <v>100.0</v>
      </c>
      <c r="L40">
        <f>K40*J40</f>
        <v>371.0</v>
      </c>
      <c r="M40">
        <f>H40+L40</f>
        <v>1043.5900000000001</v>
      </c>
      <c r="N40">
        <f>M40-1000</f>
        <v>43.58999999999992</v>
      </c>
      <c r="O40">
        <f>N40/1000</f>
        <v>0.04358999999999992</v>
      </c>
      <c r="P40">
        <f>P39+G40</f>
        <v>4.0</v>
      </c>
      <c r="Q40">
        <f>P40/SUM(F1:F40)</f>
        <v>6.010888724925202E-4</v>
      </c>
      <c r="R40"/>
      <c r="S40"/>
      <c r="T40"/>
      <c r="U40" t="s">
        <v>30</v>
      </c>
    </row>
    <row r="41" spans="8:8">
      <c r="A41">
        <v>2.0210824E7</v>
      </c>
      <c r="B41" s="36" t="s">
        <v>85</v>
      </c>
      <c r="C41" t="s">
        <v>83</v>
      </c>
      <c r="D41" t="s">
        <v>30</v>
      </c>
      <c r="E41">
        <v>0.0</v>
      </c>
      <c r="F41">
        <f>I41*E41</f>
        <v>0.0</v>
      </c>
      <c r="G41" s="20">
        <v>0.0</v>
      </c>
      <c r="H41">
        <f>H40-F41-G41</f>
        <v>672.59</v>
      </c>
      <c r="I41" s="22"/>
      <c r="J41" s="22">
        <v>3.71</v>
      </c>
      <c r="K41" s="22">
        <v>100.0</v>
      </c>
      <c r="L41">
        <f>K41*J41</f>
        <v>371.0</v>
      </c>
      <c r="M41">
        <f>H41+L41</f>
        <v>1043.5900000000001</v>
      </c>
      <c r="N41">
        <f>M41-1000</f>
        <v>43.58999999999992</v>
      </c>
      <c r="O41">
        <f>N41/1000</f>
        <v>0.04358999999999992</v>
      </c>
      <c r="P41">
        <f>P40+G41</f>
        <v>4.0</v>
      </c>
      <c r="Q41">
        <f>P41/SUM(F1:F41)</f>
        <v>6.010888724925202E-4</v>
      </c>
      <c r="R41"/>
      <c r="S41"/>
      <c r="T41"/>
      <c r="U41" t="s">
        <v>30</v>
      </c>
    </row>
    <row r="42" spans="8:8">
      <c r="A42" t="s">
        <v>0</v>
      </c>
      <c r="B42" t="s">
        <v>2</v>
      </c>
      <c r="C42" t="s">
        <v>3</v>
      </c>
      <c r="D42" t="s">
        <v>4</v>
      </c>
      <c r="E42" t="s">
        <v>56</v>
      </c>
      <c r="F42" t="s">
        <v>50</v>
      </c>
      <c r="G42" t="s">
        <v>7</v>
      </c>
      <c r="H42" t="s">
        <v>8</v>
      </c>
      <c r="I42" t="s">
        <v>49</v>
      </c>
      <c r="J42" t="s">
        <v>20</v>
      </c>
      <c r="K42" t="s">
        <v>53</v>
      </c>
      <c r="L42" t="s">
        <v>54</v>
      </c>
      <c r="M42" t="s">
        <v>9</v>
      </c>
      <c r="N42" t="s">
        <v>10</v>
      </c>
      <c r="O42" t="s">
        <v>11</v>
      </c>
      <c r="P42" t="s">
        <v>31</v>
      </c>
      <c r="Q42" t="s">
        <v>76</v>
      </c>
      <c r="R42" t="s">
        <v>17</v>
      </c>
      <c r="S42" t="s">
        <v>47</v>
      </c>
      <c r="T42" t="s">
        <v>55</v>
      </c>
      <c r="U4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2006-08-31T16:00:00Z</dcterms:created>
  <dcterms:modified xsi:type="dcterms:W3CDTF">2021-08-24T07:07:01Z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