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wsl$\Ubuntu\home\mike\projects\work\covid-stats\data\ons-deaths\explore\"/>
    </mc:Choice>
  </mc:AlternateContent>
  <xr:revisionPtr revIDLastSave="0" documentId="13_ncr:1_{F86BC81E-4BA5-411E-8804-1A18D230F45B}" xr6:coauthVersionLast="47" xr6:coauthVersionMax="47" xr10:uidLastSave="{00000000-0000-0000-0000-000000000000}"/>
  <bookViews>
    <workbookView xWindow="-120" yWindow="-120" windowWidth="29040" windowHeight="16440" activeTab="2" xr2:uid="{573EC059-2C72-4359-8DA2-5A12CE099F7D}"/>
  </bookViews>
  <sheets>
    <sheet name="Covid-19 - Weekly registrations" sheetId="1" r:id="rId1"/>
    <sheet name="log charts" sheetId="3" r:id="rId2"/>
    <sheet name="smooth charts" sheetId="4" r:id="rId3"/>
  </sheets>
  <definedNames>
    <definedName name="_Order1" hidden="1">255</definedName>
    <definedName name="_Order2" hidden="1">255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1" i="1" l="1"/>
  <c r="C31" i="4" s="1"/>
  <c r="C30" i="4"/>
  <c r="C29" i="4"/>
  <c r="C28" i="4"/>
  <c r="C27" i="4"/>
  <c r="C26" i="4"/>
  <c r="C25" i="4"/>
  <c r="C24" i="4"/>
  <c r="C23" i="4"/>
  <c r="C22" i="4"/>
  <c r="C21" i="4"/>
  <c r="C20" i="4"/>
  <c r="C19" i="4"/>
  <c r="C18" i="4"/>
  <c r="C17" i="4"/>
  <c r="C16" i="4"/>
  <c r="C15" i="4"/>
  <c r="C14" i="4"/>
  <c r="C13" i="4"/>
  <c r="C12" i="4"/>
  <c r="C16" i="1"/>
  <c r="C17" i="1" s="1"/>
  <c r="C18" i="1" s="1"/>
  <c r="C19" i="1" s="1"/>
  <c r="C20" i="1" s="1"/>
  <c r="C21" i="1" s="1"/>
  <c r="C22" i="1" s="1"/>
  <c r="C23" i="1" s="1"/>
  <c r="C24" i="1" s="1"/>
  <c r="C25" i="1" s="1"/>
  <c r="C26" i="1" s="1"/>
  <c r="C27" i="1" s="1"/>
  <c r="C28" i="1" s="1"/>
  <c r="C29" i="1" s="1"/>
  <c r="C30" i="1" s="1"/>
  <c r="C15" i="1"/>
  <c r="CE53" i="3" l="1"/>
  <c r="CE52" i="3"/>
  <c r="CE51" i="3"/>
  <c r="CE50" i="3"/>
  <c r="CE49" i="3"/>
  <c r="CE48" i="3"/>
  <c r="CE47" i="3"/>
  <c r="CE46" i="3"/>
  <c r="CE45" i="3"/>
  <c r="CE44" i="3"/>
  <c r="CE43" i="3"/>
  <c r="CE42" i="3"/>
  <c r="CE41" i="3"/>
  <c r="CE40" i="3"/>
  <c r="CE39" i="3"/>
  <c r="CE38" i="3"/>
  <c r="CE37" i="3"/>
  <c r="CE36" i="3"/>
  <c r="CE35" i="3"/>
  <c r="CE34" i="3"/>
  <c r="CE54" i="3" s="1"/>
  <c r="CE31" i="3"/>
  <c r="CE30" i="3"/>
  <c r="CE29" i="3"/>
  <c r="CE28" i="3"/>
  <c r="CE27" i="3"/>
  <c r="CE26" i="3"/>
  <c r="CE25" i="3"/>
  <c r="CE24" i="3"/>
  <c r="CE23" i="3"/>
  <c r="CE22" i="3"/>
  <c r="CE21" i="3"/>
  <c r="CE20" i="3"/>
  <c r="CE19" i="3"/>
  <c r="CE18" i="3"/>
  <c r="CE17" i="3"/>
  <c r="CE16" i="3"/>
  <c r="CE15" i="3"/>
  <c r="CE14" i="3"/>
  <c r="CE13" i="3"/>
  <c r="CE12" i="3"/>
  <c r="CE9" i="3"/>
  <c r="BZ10" i="3"/>
  <c r="CA10" i="3"/>
  <c r="CB10" i="3"/>
  <c r="CE53" i="1"/>
  <c r="CE52" i="1"/>
  <c r="CE51" i="1"/>
  <c r="CE50" i="1"/>
  <c r="CE49" i="1"/>
  <c r="CE48" i="1"/>
  <c r="CE47" i="1"/>
  <c r="CE46" i="1"/>
  <c r="CE45" i="1"/>
  <c r="CE44" i="1"/>
  <c r="CE43" i="1"/>
  <c r="CE42" i="1"/>
  <c r="CE41" i="1"/>
  <c r="CE40" i="1"/>
  <c r="CE39" i="1"/>
  <c r="CE38" i="1"/>
  <c r="CE37" i="1"/>
  <c r="CE36" i="1"/>
  <c r="CE35" i="1"/>
  <c r="CE34" i="1"/>
  <c r="CD31" i="4"/>
  <c r="CC31" i="4"/>
  <c r="CB31" i="4"/>
  <c r="CA31" i="4"/>
  <c r="BZ31" i="4"/>
  <c r="BY31" i="4"/>
  <c r="BX31" i="4"/>
  <c r="BW31" i="4"/>
  <c r="BV31" i="4"/>
  <c r="BU31" i="4"/>
  <c r="BT31" i="4"/>
  <c r="BS31" i="4"/>
  <c r="BR31" i="4"/>
  <c r="BQ31" i="4"/>
  <c r="BP31" i="4"/>
  <c r="BO31" i="4"/>
  <c r="BN31" i="4"/>
  <c r="BM31" i="4"/>
  <c r="BL31" i="4"/>
  <c r="BK31" i="4"/>
  <c r="BJ31" i="4"/>
  <c r="BI31" i="4"/>
  <c r="BH31" i="4"/>
  <c r="BG31" i="4"/>
  <c r="BF31" i="4"/>
  <c r="BE31" i="4"/>
  <c r="BD31" i="4"/>
  <c r="BC31" i="4"/>
  <c r="BB31" i="4"/>
  <c r="BA31" i="4"/>
  <c r="AZ31" i="4"/>
  <c r="AY31" i="4"/>
  <c r="AX31" i="4"/>
  <c r="AW31" i="4"/>
  <c r="AV31" i="4"/>
  <c r="AU31" i="4"/>
  <c r="AT31" i="4"/>
  <c r="AS31" i="4"/>
  <c r="AR31" i="4"/>
  <c r="AQ31" i="4"/>
  <c r="AP31" i="4"/>
  <c r="AO31" i="4"/>
  <c r="AN31" i="4"/>
  <c r="AM31" i="4"/>
  <c r="AL31" i="4"/>
  <c r="AK31" i="4"/>
  <c r="AJ31" i="4"/>
  <c r="AI31" i="4"/>
  <c r="AH31" i="4"/>
  <c r="AG31" i="4"/>
  <c r="AF31" i="4"/>
  <c r="AE31" i="4"/>
  <c r="AD31" i="4"/>
  <c r="AC31" i="4"/>
  <c r="AB31" i="4"/>
  <c r="AA31" i="4"/>
  <c r="Z31" i="4"/>
  <c r="Y31" i="4"/>
  <c r="X31" i="4"/>
  <c r="W31" i="4"/>
  <c r="V31" i="4"/>
  <c r="U31" i="4"/>
  <c r="T31" i="4"/>
  <c r="S31" i="4"/>
  <c r="R31" i="4"/>
  <c r="Q31" i="4"/>
  <c r="P31" i="4"/>
  <c r="N31" i="4"/>
  <c r="M31" i="4"/>
  <c r="L31" i="4"/>
  <c r="K31" i="4"/>
  <c r="J31" i="4"/>
  <c r="I31" i="4"/>
  <c r="H31" i="4"/>
  <c r="G31" i="4"/>
  <c r="F31" i="4"/>
  <c r="E31" i="4"/>
  <c r="CD30" i="4"/>
  <c r="CC30" i="4"/>
  <c r="CB30" i="4"/>
  <c r="CB52" i="4" s="1"/>
  <c r="CA30" i="4"/>
  <c r="BZ30" i="4"/>
  <c r="BY30" i="4"/>
  <c r="BX30" i="4"/>
  <c r="BX52" i="4" s="1"/>
  <c r="BW30" i="4"/>
  <c r="BV30" i="4"/>
  <c r="BU30" i="4"/>
  <c r="BT30" i="4"/>
  <c r="BT52" i="4" s="1"/>
  <c r="BS30" i="4"/>
  <c r="BR30" i="4"/>
  <c r="BQ30" i="4"/>
  <c r="BP30" i="4"/>
  <c r="BP52" i="4" s="1"/>
  <c r="BO30" i="4"/>
  <c r="BN30" i="4"/>
  <c r="BM30" i="4"/>
  <c r="BL30" i="4"/>
  <c r="BL52" i="4" s="1"/>
  <c r="BK30" i="4"/>
  <c r="BJ30" i="4"/>
  <c r="BI30" i="4"/>
  <c r="BH30" i="4"/>
  <c r="BH52" i="4" s="1"/>
  <c r="BG30" i="4"/>
  <c r="BF30" i="4"/>
  <c r="BE30" i="4"/>
  <c r="BD30" i="4"/>
  <c r="BD52" i="4" s="1"/>
  <c r="BC30" i="4"/>
  <c r="BB30" i="4"/>
  <c r="BA30" i="4"/>
  <c r="AZ30" i="4"/>
  <c r="AZ52" i="4" s="1"/>
  <c r="AY30" i="4"/>
  <c r="AX30" i="4"/>
  <c r="AW30" i="4"/>
  <c r="AV30" i="4"/>
  <c r="AV52" i="4" s="1"/>
  <c r="AU30" i="4"/>
  <c r="AT30" i="4"/>
  <c r="AS30" i="4"/>
  <c r="AR30" i="4"/>
  <c r="AR52" i="4" s="1"/>
  <c r="AQ30" i="4"/>
  <c r="AP30" i="4"/>
  <c r="AO30" i="4"/>
  <c r="AN30" i="4"/>
  <c r="AN52" i="4" s="1"/>
  <c r="AM30" i="4"/>
  <c r="AL30" i="4"/>
  <c r="AK30" i="4"/>
  <c r="AJ30" i="4"/>
  <c r="AJ52" i="4" s="1"/>
  <c r="AI30" i="4"/>
  <c r="AH30" i="4"/>
  <c r="AG30" i="4"/>
  <c r="AF30" i="4"/>
  <c r="AF52" i="4" s="1"/>
  <c r="AE30" i="4"/>
  <c r="AD30" i="4"/>
  <c r="AC30" i="4"/>
  <c r="AB30" i="4"/>
  <c r="AB52" i="4" s="1"/>
  <c r="AA30" i="4"/>
  <c r="Z30" i="4"/>
  <c r="Y30" i="4"/>
  <c r="X30" i="4"/>
  <c r="X52" i="4" s="1"/>
  <c r="W30" i="4"/>
  <c r="V30" i="4"/>
  <c r="U30" i="4"/>
  <c r="T30" i="4"/>
  <c r="T52" i="4" s="1"/>
  <c r="S30" i="4"/>
  <c r="R30" i="4"/>
  <c r="Q30" i="4"/>
  <c r="P30" i="4"/>
  <c r="P52" i="4" s="1"/>
  <c r="N30" i="4"/>
  <c r="M30" i="4"/>
  <c r="L30" i="4"/>
  <c r="K30" i="4"/>
  <c r="K52" i="4" s="1"/>
  <c r="J30" i="4"/>
  <c r="I30" i="4"/>
  <c r="H30" i="4"/>
  <c r="G30" i="4"/>
  <c r="G52" i="4" s="1"/>
  <c r="F30" i="4"/>
  <c r="E30" i="4"/>
  <c r="CD29" i="4"/>
  <c r="CD51" i="4" s="1"/>
  <c r="CC29" i="4"/>
  <c r="CC51" i="4" s="1"/>
  <c r="CB29" i="4"/>
  <c r="CA29" i="4"/>
  <c r="BZ29" i="4"/>
  <c r="BY29" i="4"/>
  <c r="BY51" i="4" s="1"/>
  <c r="BX29" i="4"/>
  <c r="BW29" i="4"/>
  <c r="BV29" i="4"/>
  <c r="BU29" i="4"/>
  <c r="BU51" i="4" s="1"/>
  <c r="BT29" i="4"/>
  <c r="BS29" i="4"/>
  <c r="BR29" i="4"/>
  <c r="BQ29" i="4"/>
  <c r="BQ51" i="4" s="1"/>
  <c r="BP29" i="4"/>
  <c r="BO29" i="4"/>
  <c r="BN29" i="4"/>
  <c r="BM29" i="4"/>
  <c r="BM51" i="4" s="1"/>
  <c r="BL29" i="4"/>
  <c r="BK29" i="4"/>
  <c r="BJ29" i="4"/>
  <c r="BI29" i="4"/>
  <c r="BI51" i="4" s="1"/>
  <c r="BH29" i="4"/>
  <c r="BG29" i="4"/>
  <c r="BF29" i="4"/>
  <c r="BE29" i="4"/>
  <c r="BE51" i="4" s="1"/>
  <c r="BD29" i="4"/>
  <c r="BC29" i="4"/>
  <c r="BB29" i="4"/>
  <c r="BA29" i="4"/>
  <c r="BA51" i="4" s="1"/>
  <c r="AZ29" i="4"/>
  <c r="AY29" i="4"/>
  <c r="AX29" i="4"/>
  <c r="AW29" i="4"/>
  <c r="AW51" i="4" s="1"/>
  <c r="AV29" i="4"/>
  <c r="AU29" i="4"/>
  <c r="AT29" i="4"/>
  <c r="AS29" i="4"/>
  <c r="AS51" i="4" s="1"/>
  <c r="AR29" i="4"/>
  <c r="AQ29" i="4"/>
  <c r="AP29" i="4"/>
  <c r="AO29" i="4"/>
  <c r="AO51" i="4" s="1"/>
  <c r="AN29" i="4"/>
  <c r="AM29" i="4"/>
  <c r="AL29" i="4"/>
  <c r="AK29" i="4"/>
  <c r="AK51" i="4" s="1"/>
  <c r="AJ29" i="4"/>
  <c r="AI29" i="4"/>
  <c r="AH29" i="4"/>
  <c r="AG29" i="4"/>
  <c r="AG51" i="4" s="1"/>
  <c r="AF29" i="4"/>
  <c r="AE29" i="4"/>
  <c r="AD29" i="4"/>
  <c r="AC29" i="4"/>
  <c r="AC51" i="4" s="1"/>
  <c r="AB29" i="4"/>
  <c r="AA29" i="4"/>
  <c r="Z29" i="4"/>
  <c r="Y29" i="4"/>
  <c r="Y51" i="4" s="1"/>
  <c r="X29" i="4"/>
  <c r="W29" i="4"/>
  <c r="V29" i="4"/>
  <c r="U29" i="4"/>
  <c r="U51" i="4" s="1"/>
  <c r="T29" i="4"/>
  <c r="S29" i="4"/>
  <c r="R29" i="4"/>
  <c r="Q29" i="4"/>
  <c r="Q51" i="4" s="1"/>
  <c r="P29" i="4"/>
  <c r="N29" i="4"/>
  <c r="M29" i="4"/>
  <c r="L29" i="4"/>
  <c r="L51" i="4" s="1"/>
  <c r="K29" i="4"/>
  <c r="J29" i="4"/>
  <c r="I29" i="4"/>
  <c r="H29" i="4"/>
  <c r="H51" i="4" s="1"/>
  <c r="G29" i="4"/>
  <c r="F29" i="4"/>
  <c r="E29" i="4"/>
  <c r="CD28" i="4"/>
  <c r="CD50" i="4" s="1"/>
  <c r="CC28" i="4"/>
  <c r="CB28" i="4"/>
  <c r="CA28" i="4"/>
  <c r="BZ28" i="4"/>
  <c r="BZ50" i="4" s="1"/>
  <c r="BY28" i="4"/>
  <c r="BX28" i="4"/>
  <c r="BW28" i="4"/>
  <c r="BV28" i="4"/>
  <c r="BV50" i="4" s="1"/>
  <c r="BU28" i="4"/>
  <c r="BT28" i="4"/>
  <c r="BS28" i="4"/>
  <c r="BR28" i="4"/>
  <c r="BR50" i="4" s="1"/>
  <c r="BQ28" i="4"/>
  <c r="BP28" i="4"/>
  <c r="BO28" i="4"/>
  <c r="BN28" i="4"/>
  <c r="BN50" i="4" s="1"/>
  <c r="BM28" i="4"/>
  <c r="BL28" i="4"/>
  <c r="BK28" i="4"/>
  <c r="BJ28" i="4"/>
  <c r="BJ50" i="4" s="1"/>
  <c r="BI28" i="4"/>
  <c r="BH28" i="4"/>
  <c r="BG28" i="4"/>
  <c r="BF28" i="4"/>
  <c r="BF50" i="4" s="1"/>
  <c r="BE28" i="4"/>
  <c r="BD28" i="4"/>
  <c r="BC28" i="4"/>
  <c r="BB28" i="4"/>
  <c r="BB50" i="4" s="1"/>
  <c r="BA28" i="4"/>
  <c r="AZ28" i="4"/>
  <c r="AY28" i="4"/>
  <c r="AX28" i="4"/>
  <c r="AX50" i="4" s="1"/>
  <c r="AW28" i="4"/>
  <c r="AV28" i="4"/>
  <c r="AU28" i="4"/>
  <c r="AT28" i="4"/>
  <c r="AT50" i="4" s="1"/>
  <c r="AS28" i="4"/>
  <c r="AR28" i="4"/>
  <c r="AQ28" i="4"/>
  <c r="AP28" i="4"/>
  <c r="AP50" i="4" s="1"/>
  <c r="AO28" i="4"/>
  <c r="AN28" i="4"/>
  <c r="AM28" i="4"/>
  <c r="AL28" i="4"/>
  <c r="AL50" i="4" s="1"/>
  <c r="AK28" i="4"/>
  <c r="AJ28" i="4"/>
  <c r="AI28" i="4"/>
  <c r="AH28" i="4"/>
  <c r="AH50" i="4" s="1"/>
  <c r="AG28" i="4"/>
  <c r="AF28" i="4"/>
  <c r="AE28" i="4"/>
  <c r="AD28" i="4"/>
  <c r="AD50" i="4" s="1"/>
  <c r="AC28" i="4"/>
  <c r="AB28" i="4"/>
  <c r="AA28" i="4"/>
  <c r="Z28" i="4"/>
  <c r="Z50" i="4" s="1"/>
  <c r="Y28" i="4"/>
  <c r="X28" i="4"/>
  <c r="W28" i="4"/>
  <c r="V28" i="4"/>
  <c r="V50" i="4" s="1"/>
  <c r="U28" i="4"/>
  <c r="T28" i="4"/>
  <c r="S28" i="4"/>
  <c r="R28" i="4"/>
  <c r="R50" i="4" s="1"/>
  <c r="Q28" i="4"/>
  <c r="P28" i="4"/>
  <c r="N28" i="4"/>
  <c r="M28" i="4"/>
  <c r="M50" i="4" s="1"/>
  <c r="L28" i="4"/>
  <c r="K28" i="4"/>
  <c r="J28" i="4"/>
  <c r="I28" i="4"/>
  <c r="I50" i="4" s="1"/>
  <c r="H28" i="4"/>
  <c r="G28" i="4"/>
  <c r="F28" i="4"/>
  <c r="E28" i="4"/>
  <c r="E50" i="4" s="1"/>
  <c r="CD27" i="4"/>
  <c r="CC27" i="4"/>
  <c r="CB27" i="4"/>
  <c r="CA27" i="4"/>
  <c r="CA49" i="4" s="1"/>
  <c r="BZ27" i="4"/>
  <c r="BY27" i="4"/>
  <c r="BX27" i="4"/>
  <c r="BW27" i="4"/>
  <c r="BW49" i="4" s="1"/>
  <c r="BV27" i="4"/>
  <c r="BU27" i="4"/>
  <c r="BT27" i="4"/>
  <c r="BS27" i="4"/>
  <c r="BS49" i="4" s="1"/>
  <c r="BR27" i="4"/>
  <c r="BQ27" i="4"/>
  <c r="BP27" i="4"/>
  <c r="BO27" i="4"/>
  <c r="BO49" i="4" s="1"/>
  <c r="BN27" i="4"/>
  <c r="BM27" i="4"/>
  <c r="BL27" i="4"/>
  <c r="BK27" i="4"/>
  <c r="BK49" i="4" s="1"/>
  <c r="BJ27" i="4"/>
  <c r="BI27" i="4"/>
  <c r="BH27" i="4"/>
  <c r="BG27" i="4"/>
  <c r="BG49" i="4" s="1"/>
  <c r="BF27" i="4"/>
  <c r="BE27" i="4"/>
  <c r="BD27" i="4"/>
  <c r="BC27" i="4"/>
  <c r="BC49" i="4" s="1"/>
  <c r="BB27" i="4"/>
  <c r="BA27" i="4"/>
  <c r="AZ27" i="4"/>
  <c r="AY27" i="4"/>
  <c r="AY49" i="4" s="1"/>
  <c r="AX27" i="4"/>
  <c r="AW27" i="4"/>
  <c r="AV27" i="4"/>
  <c r="AU27" i="4"/>
  <c r="AU49" i="4" s="1"/>
  <c r="AT27" i="4"/>
  <c r="AS27" i="4"/>
  <c r="AR27" i="4"/>
  <c r="AQ27" i="4"/>
  <c r="AQ49" i="4" s="1"/>
  <c r="AP27" i="4"/>
  <c r="AO27" i="4"/>
  <c r="AN27" i="4"/>
  <c r="AM27" i="4"/>
  <c r="AM49" i="4" s="1"/>
  <c r="AL27" i="4"/>
  <c r="AK27" i="4"/>
  <c r="AJ27" i="4"/>
  <c r="AI27" i="4"/>
  <c r="AI49" i="4" s="1"/>
  <c r="AH27" i="4"/>
  <c r="AG27" i="4"/>
  <c r="AF27" i="4"/>
  <c r="AE27" i="4"/>
  <c r="AE49" i="4" s="1"/>
  <c r="AD27" i="4"/>
  <c r="AC27" i="4"/>
  <c r="AB27" i="4"/>
  <c r="AA27" i="4"/>
  <c r="AA49" i="4" s="1"/>
  <c r="Z27" i="4"/>
  <c r="Y27" i="4"/>
  <c r="X27" i="4"/>
  <c r="W27" i="4"/>
  <c r="W49" i="4" s="1"/>
  <c r="V27" i="4"/>
  <c r="U27" i="4"/>
  <c r="T27" i="4"/>
  <c r="S27" i="4"/>
  <c r="S49" i="4" s="1"/>
  <c r="R27" i="4"/>
  <c r="Q27" i="4"/>
  <c r="P27" i="4"/>
  <c r="N27" i="4"/>
  <c r="N49" i="4" s="1"/>
  <c r="M27" i="4"/>
  <c r="L27" i="4"/>
  <c r="K27" i="4"/>
  <c r="J27" i="4"/>
  <c r="J49" i="4" s="1"/>
  <c r="I27" i="4"/>
  <c r="H27" i="4"/>
  <c r="G27" i="4"/>
  <c r="F27" i="4"/>
  <c r="F49" i="4" s="1"/>
  <c r="E27" i="4"/>
  <c r="CD26" i="4"/>
  <c r="CC26" i="4"/>
  <c r="CB26" i="4"/>
  <c r="CB48" i="4" s="1"/>
  <c r="CA26" i="4"/>
  <c r="BZ26" i="4"/>
  <c r="BY26" i="4"/>
  <c r="BX26" i="4"/>
  <c r="BX48" i="4" s="1"/>
  <c r="BW26" i="4"/>
  <c r="BV26" i="4"/>
  <c r="BU26" i="4"/>
  <c r="BT26" i="4"/>
  <c r="BT48" i="4" s="1"/>
  <c r="BS26" i="4"/>
  <c r="BR26" i="4"/>
  <c r="BQ26" i="4"/>
  <c r="BP26" i="4"/>
  <c r="BP48" i="4" s="1"/>
  <c r="BO26" i="4"/>
  <c r="BN26" i="4"/>
  <c r="BM26" i="4"/>
  <c r="BL26" i="4"/>
  <c r="BL48" i="4" s="1"/>
  <c r="BK26" i="4"/>
  <c r="BJ26" i="4"/>
  <c r="BI26" i="4"/>
  <c r="BH26" i="4"/>
  <c r="BH48" i="4" s="1"/>
  <c r="BG26" i="4"/>
  <c r="BF26" i="4"/>
  <c r="BE26" i="4"/>
  <c r="BD26" i="4"/>
  <c r="BD48" i="4" s="1"/>
  <c r="BC26" i="4"/>
  <c r="BB26" i="4"/>
  <c r="BA26" i="4"/>
  <c r="AZ26" i="4"/>
  <c r="AZ48" i="4" s="1"/>
  <c r="AY26" i="4"/>
  <c r="AX26" i="4"/>
  <c r="AW26" i="4"/>
  <c r="AV26" i="4"/>
  <c r="AV48" i="4" s="1"/>
  <c r="AU26" i="4"/>
  <c r="AT26" i="4"/>
  <c r="AS26" i="4"/>
  <c r="AR26" i="4"/>
  <c r="AR48" i="4" s="1"/>
  <c r="AQ26" i="4"/>
  <c r="AP26" i="4"/>
  <c r="AO26" i="4"/>
  <c r="AN26" i="4"/>
  <c r="AN48" i="4" s="1"/>
  <c r="AM26" i="4"/>
  <c r="AL26" i="4"/>
  <c r="AK26" i="4"/>
  <c r="AJ26" i="4"/>
  <c r="AJ48" i="4" s="1"/>
  <c r="AI26" i="4"/>
  <c r="AH26" i="4"/>
  <c r="AG26" i="4"/>
  <c r="AF26" i="4"/>
  <c r="AF48" i="4" s="1"/>
  <c r="AE26" i="4"/>
  <c r="AD26" i="4"/>
  <c r="AC26" i="4"/>
  <c r="AB26" i="4"/>
  <c r="AB48" i="4" s="1"/>
  <c r="AA26" i="4"/>
  <c r="Z26" i="4"/>
  <c r="Y26" i="4"/>
  <c r="X26" i="4"/>
  <c r="X48" i="4" s="1"/>
  <c r="W26" i="4"/>
  <c r="V26" i="4"/>
  <c r="U26" i="4"/>
  <c r="T26" i="4"/>
  <c r="T48" i="4" s="1"/>
  <c r="S26" i="4"/>
  <c r="R26" i="4"/>
  <c r="Q26" i="4"/>
  <c r="P26" i="4"/>
  <c r="P48" i="4" s="1"/>
  <c r="N26" i="4"/>
  <c r="M26" i="4"/>
  <c r="L26" i="4"/>
  <c r="K26" i="4"/>
  <c r="K48" i="4" s="1"/>
  <c r="J26" i="4"/>
  <c r="I26" i="4"/>
  <c r="H26" i="4"/>
  <c r="G26" i="4"/>
  <c r="G48" i="4" s="1"/>
  <c r="F26" i="4"/>
  <c r="E26" i="4"/>
  <c r="CD25" i="4"/>
  <c r="CD47" i="4" s="1"/>
  <c r="CC25" i="4"/>
  <c r="CC47" i="4" s="1"/>
  <c r="CB25" i="4"/>
  <c r="CA25" i="4"/>
  <c r="BZ25" i="4"/>
  <c r="BY25" i="4"/>
  <c r="BY47" i="4" s="1"/>
  <c r="BX25" i="4"/>
  <c r="BW25" i="4"/>
  <c r="BV25" i="4"/>
  <c r="BU25" i="4"/>
  <c r="BU47" i="4" s="1"/>
  <c r="BT25" i="4"/>
  <c r="BS25" i="4"/>
  <c r="BR25" i="4"/>
  <c r="BQ25" i="4"/>
  <c r="BQ47" i="4" s="1"/>
  <c r="BP25" i="4"/>
  <c r="BO25" i="4"/>
  <c r="BN25" i="4"/>
  <c r="BM25" i="4"/>
  <c r="BM47" i="4" s="1"/>
  <c r="BL25" i="4"/>
  <c r="BK25" i="4"/>
  <c r="BJ25" i="4"/>
  <c r="BI25" i="4"/>
  <c r="BI47" i="4" s="1"/>
  <c r="BH25" i="4"/>
  <c r="BG25" i="4"/>
  <c r="BF25" i="4"/>
  <c r="BE25" i="4"/>
  <c r="BE47" i="4" s="1"/>
  <c r="BD25" i="4"/>
  <c r="BC25" i="4"/>
  <c r="BB25" i="4"/>
  <c r="BA25" i="4"/>
  <c r="BA47" i="4" s="1"/>
  <c r="AZ25" i="4"/>
  <c r="AY25" i="4"/>
  <c r="AX25" i="4"/>
  <c r="AW25" i="4"/>
  <c r="AW47" i="4" s="1"/>
  <c r="AV25" i="4"/>
  <c r="AU25" i="4"/>
  <c r="AT25" i="4"/>
  <c r="AS25" i="4"/>
  <c r="AS47" i="4" s="1"/>
  <c r="AR25" i="4"/>
  <c r="AQ25" i="4"/>
  <c r="AP25" i="4"/>
  <c r="AO25" i="4"/>
  <c r="AO47" i="4" s="1"/>
  <c r="AN25" i="4"/>
  <c r="AM25" i="4"/>
  <c r="AL25" i="4"/>
  <c r="AK25" i="4"/>
  <c r="AK47" i="4" s="1"/>
  <c r="AJ25" i="4"/>
  <c r="AI25" i="4"/>
  <c r="AH25" i="4"/>
  <c r="AG25" i="4"/>
  <c r="AG47" i="4" s="1"/>
  <c r="AF25" i="4"/>
  <c r="AE25" i="4"/>
  <c r="AD25" i="4"/>
  <c r="AC25" i="4"/>
  <c r="AC47" i="4" s="1"/>
  <c r="AB25" i="4"/>
  <c r="AA25" i="4"/>
  <c r="Z25" i="4"/>
  <c r="Y25" i="4"/>
  <c r="Y47" i="4" s="1"/>
  <c r="X25" i="4"/>
  <c r="W25" i="4"/>
  <c r="V25" i="4"/>
  <c r="U25" i="4"/>
  <c r="U47" i="4" s="1"/>
  <c r="T25" i="4"/>
  <c r="S25" i="4"/>
  <c r="R25" i="4"/>
  <c r="Q25" i="4"/>
  <c r="Q47" i="4" s="1"/>
  <c r="P25" i="4"/>
  <c r="N25" i="4"/>
  <c r="M25" i="4"/>
  <c r="L25" i="4"/>
  <c r="L47" i="4" s="1"/>
  <c r="K25" i="4"/>
  <c r="J25" i="4"/>
  <c r="I25" i="4"/>
  <c r="H25" i="4"/>
  <c r="H47" i="4" s="1"/>
  <c r="G25" i="4"/>
  <c r="F25" i="4"/>
  <c r="E25" i="4"/>
  <c r="CD24" i="4"/>
  <c r="CD46" i="4" s="1"/>
  <c r="CC24" i="4"/>
  <c r="CB24" i="4"/>
  <c r="CA24" i="4"/>
  <c r="BZ24" i="4"/>
  <c r="BZ46" i="4" s="1"/>
  <c r="BY24" i="4"/>
  <c r="BX24" i="4"/>
  <c r="BW24" i="4"/>
  <c r="BV24" i="4"/>
  <c r="BV46" i="4" s="1"/>
  <c r="BU24" i="4"/>
  <c r="BT24" i="4"/>
  <c r="BS24" i="4"/>
  <c r="BR24" i="4"/>
  <c r="BR46" i="4" s="1"/>
  <c r="BQ24" i="4"/>
  <c r="BP24" i="4"/>
  <c r="BO24" i="4"/>
  <c r="BN24" i="4"/>
  <c r="BN46" i="4" s="1"/>
  <c r="BM24" i="4"/>
  <c r="BL24" i="4"/>
  <c r="BK24" i="4"/>
  <c r="BJ24" i="4"/>
  <c r="BJ46" i="4" s="1"/>
  <c r="BI24" i="4"/>
  <c r="BH24" i="4"/>
  <c r="BG24" i="4"/>
  <c r="BF24" i="4"/>
  <c r="BF46" i="4" s="1"/>
  <c r="BE24" i="4"/>
  <c r="BD24" i="4"/>
  <c r="BC24" i="4"/>
  <c r="BB24" i="4"/>
  <c r="BB46" i="4" s="1"/>
  <c r="BA24" i="4"/>
  <c r="AZ24" i="4"/>
  <c r="AY24" i="4"/>
  <c r="AX24" i="4"/>
  <c r="AX46" i="4" s="1"/>
  <c r="AW24" i="4"/>
  <c r="AV24" i="4"/>
  <c r="AU24" i="4"/>
  <c r="AT24" i="4"/>
  <c r="AT46" i="4" s="1"/>
  <c r="AS24" i="4"/>
  <c r="AR24" i="4"/>
  <c r="AQ24" i="4"/>
  <c r="AP24" i="4"/>
  <c r="AP46" i="4" s="1"/>
  <c r="AO24" i="4"/>
  <c r="AN24" i="4"/>
  <c r="AM24" i="4"/>
  <c r="AL24" i="4"/>
  <c r="AL46" i="4" s="1"/>
  <c r="AK24" i="4"/>
  <c r="AJ24" i="4"/>
  <c r="AI24" i="4"/>
  <c r="AH24" i="4"/>
  <c r="AH46" i="4" s="1"/>
  <c r="AG24" i="4"/>
  <c r="AF24" i="4"/>
  <c r="AE24" i="4"/>
  <c r="AD24" i="4"/>
  <c r="AD46" i="4" s="1"/>
  <c r="AC24" i="4"/>
  <c r="AB24" i="4"/>
  <c r="AA24" i="4"/>
  <c r="Z24" i="4"/>
  <c r="Z46" i="4" s="1"/>
  <c r="Y24" i="4"/>
  <c r="X24" i="4"/>
  <c r="W24" i="4"/>
  <c r="V24" i="4"/>
  <c r="V46" i="4" s="1"/>
  <c r="U24" i="4"/>
  <c r="T24" i="4"/>
  <c r="S24" i="4"/>
  <c r="R24" i="4"/>
  <c r="R46" i="4" s="1"/>
  <c r="Q24" i="4"/>
  <c r="P24" i="4"/>
  <c r="N24" i="4"/>
  <c r="M24" i="4"/>
  <c r="M46" i="4" s="1"/>
  <c r="L24" i="4"/>
  <c r="K24" i="4"/>
  <c r="J24" i="4"/>
  <c r="I24" i="4"/>
  <c r="I46" i="4" s="1"/>
  <c r="H24" i="4"/>
  <c r="G24" i="4"/>
  <c r="F24" i="4"/>
  <c r="E24" i="4"/>
  <c r="E46" i="4" s="1"/>
  <c r="CD23" i="4"/>
  <c r="CC23" i="4"/>
  <c r="CB23" i="4"/>
  <c r="CA23" i="4"/>
  <c r="CA45" i="4" s="1"/>
  <c r="BZ23" i="4"/>
  <c r="BY23" i="4"/>
  <c r="BX23" i="4"/>
  <c r="BW23" i="4"/>
  <c r="BW45" i="4" s="1"/>
  <c r="BV23" i="4"/>
  <c r="BU23" i="4"/>
  <c r="BT23" i="4"/>
  <c r="BS23" i="4"/>
  <c r="BS45" i="4" s="1"/>
  <c r="BR23" i="4"/>
  <c r="BQ23" i="4"/>
  <c r="BP23" i="4"/>
  <c r="BO23" i="4"/>
  <c r="BO45" i="4" s="1"/>
  <c r="BN23" i="4"/>
  <c r="BM23" i="4"/>
  <c r="BL23" i="4"/>
  <c r="BK23" i="4"/>
  <c r="BK45" i="4" s="1"/>
  <c r="BJ23" i="4"/>
  <c r="BI23" i="4"/>
  <c r="BH23" i="4"/>
  <c r="BG23" i="4"/>
  <c r="BG45" i="4" s="1"/>
  <c r="BF23" i="4"/>
  <c r="BE23" i="4"/>
  <c r="BD23" i="4"/>
  <c r="BC23" i="4"/>
  <c r="BC45" i="4" s="1"/>
  <c r="BB23" i="4"/>
  <c r="BA23" i="4"/>
  <c r="AZ23" i="4"/>
  <c r="AY23" i="4"/>
  <c r="AY45" i="4" s="1"/>
  <c r="AX23" i="4"/>
  <c r="AW23" i="4"/>
  <c r="AV23" i="4"/>
  <c r="AU23" i="4"/>
  <c r="AU45" i="4" s="1"/>
  <c r="AT23" i="4"/>
  <c r="AS23" i="4"/>
  <c r="AR23" i="4"/>
  <c r="AQ23" i="4"/>
  <c r="AQ45" i="4" s="1"/>
  <c r="AP23" i="4"/>
  <c r="AO23" i="4"/>
  <c r="AN23" i="4"/>
  <c r="AM23" i="4"/>
  <c r="AM45" i="4" s="1"/>
  <c r="AL23" i="4"/>
  <c r="AK23" i="4"/>
  <c r="AJ23" i="4"/>
  <c r="AI23" i="4"/>
  <c r="AI45" i="4" s="1"/>
  <c r="AH23" i="4"/>
  <c r="AG23" i="4"/>
  <c r="AF23" i="4"/>
  <c r="AE23" i="4"/>
  <c r="AE45" i="4" s="1"/>
  <c r="AD23" i="4"/>
  <c r="AC23" i="4"/>
  <c r="AB23" i="4"/>
  <c r="AA23" i="4"/>
  <c r="AA45" i="4" s="1"/>
  <c r="Z23" i="4"/>
  <c r="Y23" i="4"/>
  <c r="X23" i="4"/>
  <c r="W23" i="4"/>
  <c r="W45" i="4" s="1"/>
  <c r="V23" i="4"/>
  <c r="U23" i="4"/>
  <c r="T23" i="4"/>
  <c r="S23" i="4"/>
  <c r="S45" i="4" s="1"/>
  <c r="R23" i="4"/>
  <c r="Q23" i="4"/>
  <c r="P23" i="4"/>
  <c r="N23" i="4"/>
  <c r="N45" i="4" s="1"/>
  <c r="M23" i="4"/>
  <c r="L23" i="4"/>
  <c r="K23" i="4"/>
  <c r="J23" i="4"/>
  <c r="J45" i="4" s="1"/>
  <c r="I23" i="4"/>
  <c r="H23" i="4"/>
  <c r="G23" i="4"/>
  <c r="F23" i="4"/>
  <c r="F45" i="4" s="1"/>
  <c r="E23" i="4"/>
  <c r="CD22" i="4"/>
  <c r="CC22" i="4"/>
  <c r="CB22" i="4"/>
  <c r="CB44" i="4" s="1"/>
  <c r="CA22" i="4"/>
  <c r="BZ22" i="4"/>
  <c r="BY22" i="4"/>
  <c r="BX22" i="4"/>
  <c r="BX44" i="4" s="1"/>
  <c r="BW22" i="4"/>
  <c r="BV22" i="4"/>
  <c r="BU22" i="4"/>
  <c r="BT22" i="4"/>
  <c r="BT44" i="4" s="1"/>
  <c r="BS22" i="4"/>
  <c r="BR22" i="4"/>
  <c r="BQ22" i="4"/>
  <c r="BP22" i="4"/>
  <c r="BP44" i="4" s="1"/>
  <c r="BO22" i="4"/>
  <c r="BN22" i="4"/>
  <c r="BM22" i="4"/>
  <c r="BL22" i="4"/>
  <c r="BL44" i="4" s="1"/>
  <c r="BK22" i="4"/>
  <c r="BJ22" i="4"/>
  <c r="BI22" i="4"/>
  <c r="BH22" i="4"/>
  <c r="BH44" i="4" s="1"/>
  <c r="BG22" i="4"/>
  <c r="BF22" i="4"/>
  <c r="BE22" i="4"/>
  <c r="BD22" i="4"/>
  <c r="BD44" i="4" s="1"/>
  <c r="BC22" i="4"/>
  <c r="BB22" i="4"/>
  <c r="BA22" i="4"/>
  <c r="AZ22" i="4"/>
  <c r="AZ44" i="4" s="1"/>
  <c r="AY22" i="4"/>
  <c r="AX22" i="4"/>
  <c r="AW22" i="4"/>
  <c r="AV22" i="4"/>
  <c r="AV44" i="4" s="1"/>
  <c r="AU22" i="4"/>
  <c r="AT22" i="4"/>
  <c r="AS22" i="4"/>
  <c r="AR22" i="4"/>
  <c r="AR44" i="4" s="1"/>
  <c r="AQ22" i="4"/>
  <c r="AP22" i="4"/>
  <c r="AO22" i="4"/>
  <c r="AN22" i="4"/>
  <c r="AN44" i="4" s="1"/>
  <c r="AM22" i="4"/>
  <c r="AL22" i="4"/>
  <c r="AK22" i="4"/>
  <c r="AJ22" i="4"/>
  <c r="AJ44" i="4" s="1"/>
  <c r="AI22" i="4"/>
  <c r="AH22" i="4"/>
  <c r="AG22" i="4"/>
  <c r="AF22" i="4"/>
  <c r="AF44" i="4" s="1"/>
  <c r="AE22" i="4"/>
  <c r="AD22" i="4"/>
  <c r="AC22" i="4"/>
  <c r="AB22" i="4"/>
  <c r="AB44" i="4" s="1"/>
  <c r="AA22" i="4"/>
  <c r="Z22" i="4"/>
  <c r="Y22" i="4"/>
  <c r="X22" i="4"/>
  <c r="X44" i="4" s="1"/>
  <c r="W22" i="4"/>
  <c r="V22" i="4"/>
  <c r="U22" i="4"/>
  <c r="T22" i="4"/>
  <c r="T44" i="4" s="1"/>
  <c r="S22" i="4"/>
  <c r="R22" i="4"/>
  <c r="Q22" i="4"/>
  <c r="P22" i="4"/>
  <c r="P44" i="4" s="1"/>
  <c r="N22" i="4"/>
  <c r="M22" i="4"/>
  <c r="L22" i="4"/>
  <c r="K22" i="4"/>
  <c r="K44" i="4" s="1"/>
  <c r="J22" i="4"/>
  <c r="I22" i="4"/>
  <c r="H22" i="4"/>
  <c r="G22" i="4"/>
  <c r="G44" i="4" s="1"/>
  <c r="F22" i="4"/>
  <c r="E22" i="4"/>
  <c r="CD21" i="4"/>
  <c r="CC21" i="4"/>
  <c r="CC43" i="4" s="1"/>
  <c r="CB21" i="4"/>
  <c r="CA21" i="4"/>
  <c r="BZ21" i="4"/>
  <c r="BY21" i="4"/>
  <c r="BY43" i="4" s="1"/>
  <c r="BX21" i="4"/>
  <c r="BW21" i="4"/>
  <c r="BV21" i="4"/>
  <c r="BU21" i="4"/>
  <c r="BU43" i="4" s="1"/>
  <c r="BT21" i="4"/>
  <c r="BS21" i="4"/>
  <c r="BR21" i="4"/>
  <c r="BQ21" i="4"/>
  <c r="BQ43" i="4" s="1"/>
  <c r="BP21" i="4"/>
  <c r="BO21" i="4"/>
  <c r="BN21" i="4"/>
  <c r="BM21" i="4"/>
  <c r="BM43" i="4" s="1"/>
  <c r="BL21" i="4"/>
  <c r="BK21" i="4"/>
  <c r="BJ21" i="4"/>
  <c r="BI21" i="4"/>
  <c r="BI43" i="4" s="1"/>
  <c r="BH21" i="4"/>
  <c r="BG21" i="4"/>
  <c r="BF21" i="4"/>
  <c r="BE21" i="4"/>
  <c r="BE43" i="4" s="1"/>
  <c r="BD21" i="4"/>
  <c r="BC21" i="4"/>
  <c r="BB21" i="4"/>
  <c r="BA21" i="4"/>
  <c r="BA43" i="4" s="1"/>
  <c r="AZ21" i="4"/>
  <c r="AY21" i="4"/>
  <c r="AX21" i="4"/>
  <c r="AW21" i="4"/>
  <c r="AW43" i="4" s="1"/>
  <c r="AV21" i="4"/>
  <c r="AU21" i="4"/>
  <c r="AT21" i="4"/>
  <c r="AS21" i="4"/>
  <c r="AS43" i="4" s="1"/>
  <c r="AR21" i="4"/>
  <c r="AQ21" i="4"/>
  <c r="AP21" i="4"/>
  <c r="AO21" i="4"/>
  <c r="AO43" i="4" s="1"/>
  <c r="AN21" i="4"/>
  <c r="AM21" i="4"/>
  <c r="AL21" i="4"/>
  <c r="AK21" i="4"/>
  <c r="AK43" i="4" s="1"/>
  <c r="AJ21" i="4"/>
  <c r="AI21" i="4"/>
  <c r="AH21" i="4"/>
  <c r="AG21" i="4"/>
  <c r="AG43" i="4" s="1"/>
  <c r="AF21" i="4"/>
  <c r="AE21" i="4"/>
  <c r="AD21" i="4"/>
  <c r="AC21" i="4"/>
  <c r="AC43" i="4" s="1"/>
  <c r="AB21" i="4"/>
  <c r="AA21" i="4"/>
  <c r="Z21" i="4"/>
  <c r="Y21" i="4"/>
  <c r="Y43" i="4" s="1"/>
  <c r="X21" i="4"/>
  <c r="W21" i="4"/>
  <c r="V21" i="4"/>
  <c r="U21" i="4"/>
  <c r="U43" i="4" s="1"/>
  <c r="T21" i="4"/>
  <c r="S21" i="4"/>
  <c r="R21" i="4"/>
  <c r="Q21" i="4"/>
  <c r="Q43" i="4" s="1"/>
  <c r="P21" i="4"/>
  <c r="N21" i="4"/>
  <c r="M21" i="4"/>
  <c r="L21" i="4"/>
  <c r="L43" i="4" s="1"/>
  <c r="K21" i="4"/>
  <c r="J21" i="4"/>
  <c r="I21" i="4"/>
  <c r="H21" i="4"/>
  <c r="H43" i="4" s="1"/>
  <c r="G21" i="4"/>
  <c r="F21" i="4"/>
  <c r="E21" i="4"/>
  <c r="CD20" i="4"/>
  <c r="CD42" i="4" s="1"/>
  <c r="CC20" i="4"/>
  <c r="CB20" i="4"/>
  <c r="CA20" i="4"/>
  <c r="BZ20" i="4"/>
  <c r="BZ42" i="4" s="1"/>
  <c r="BY20" i="4"/>
  <c r="BX20" i="4"/>
  <c r="BW20" i="4"/>
  <c r="BV20" i="4"/>
  <c r="BV42" i="4" s="1"/>
  <c r="BU20" i="4"/>
  <c r="BT20" i="4"/>
  <c r="BS20" i="4"/>
  <c r="BR20" i="4"/>
  <c r="BR42" i="4" s="1"/>
  <c r="BQ20" i="4"/>
  <c r="BP20" i="4"/>
  <c r="BO20" i="4"/>
  <c r="BN20" i="4"/>
  <c r="BN42" i="4" s="1"/>
  <c r="BM20" i="4"/>
  <c r="BL20" i="4"/>
  <c r="BK20" i="4"/>
  <c r="BJ20" i="4"/>
  <c r="BJ42" i="4" s="1"/>
  <c r="BI20" i="4"/>
  <c r="BH20" i="4"/>
  <c r="BG20" i="4"/>
  <c r="BF20" i="4"/>
  <c r="BF42" i="4" s="1"/>
  <c r="BE20" i="4"/>
  <c r="BD20" i="4"/>
  <c r="BC20" i="4"/>
  <c r="BB20" i="4"/>
  <c r="BB42" i="4" s="1"/>
  <c r="BA20" i="4"/>
  <c r="AZ20" i="4"/>
  <c r="AY20" i="4"/>
  <c r="AX20" i="4"/>
  <c r="AX42" i="4" s="1"/>
  <c r="AW20" i="4"/>
  <c r="AV20" i="4"/>
  <c r="AU20" i="4"/>
  <c r="AT20" i="4"/>
  <c r="AT42" i="4" s="1"/>
  <c r="AS20" i="4"/>
  <c r="AR20" i="4"/>
  <c r="AQ20" i="4"/>
  <c r="AP20" i="4"/>
  <c r="AP42" i="4" s="1"/>
  <c r="AO20" i="4"/>
  <c r="AN20" i="4"/>
  <c r="AM20" i="4"/>
  <c r="AL20" i="4"/>
  <c r="AL42" i="4" s="1"/>
  <c r="AK20" i="4"/>
  <c r="AJ20" i="4"/>
  <c r="AI20" i="4"/>
  <c r="AH20" i="4"/>
  <c r="AH42" i="4" s="1"/>
  <c r="AG20" i="4"/>
  <c r="AF20" i="4"/>
  <c r="AE20" i="4"/>
  <c r="AD20" i="4"/>
  <c r="AD42" i="4" s="1"/>
  <c r="AC20" i="4"/>
  <c r="AB20" i="4"/>
  <c r="AA20" i="4"/>
  <c r="Z20" i="4"/>
  <c r="Z42" i="4" s="1"/>
  <c r="Y20" i="4"/>
  <c r="X20" i="4"/>
  <c r="W20" i="4"/>
  <c r="V20" i="4"/>
  <c r="V42" i="4" s="1"/>
  <c r="U20" i="4"/>
  <c r="T20" i="4"/>
  <c r="S20" i="4"/>
  <c r="R20" i="4"/>
  <c r="R42" i="4" s="1"/>
  <c r="Q20" i="4"/>
  <c r="P20" i="4"/>
  <c r="N20" i="4"/>
  <c r="M20" i="4"/>
  <c r="M42" i="4" s="1"/>
  <c r="L20" i="4"/>
  <c r="K20" i="4"/>
  <c r="J20" i="4"/>
  <c r="I20" i="4"/>
  <c r="I42" i="4" s="1"/>
  <c r="H20" i="4"/>
  <c r="G20" i="4"/>
  <c r="F20" i="4"/>
  <c r="E20" i="4"/>
  <c r="E42" i="4" s="1"/>
  <c r="CD19" i="4"/>
  <c r="CC19" i="4"/>
  <c r="CB19" i="4"/>
  <c r="CA19" i="4"/>
  <c r="CA41" i="4" s="1"/>
  <c r="BZ19" i="4"/>
  <c r="BY19" i="4"/>
  <c r="BX19" i="4"/>
  <c r="BW19" i="4"/>
  <c r="BW41" i="4" s="1"/>
  <c r="BV19" i="4"/>
  <c r="BU19" i="4"/>
  <c r="BT19" i="4"/>
  <c r="BS19" i="4"/>
  <c r="BS41" i="4" s="1"/>
  <c r="BR19" i="4"/>
  <c r="BQ19" i="4"/>
  <c r="BP19" i="4"/>
  <c r="BO19" i="4"/>
  <c r="BO41" i="4" s="1"/>
  <c r="BN19" i="4"/>
  <c r="BM19" i="4"/>
  <c r="BL19" i="4"/>
  <c r="BK19" i="4"/>
  <c r="BK41" i="4" s="1"/>
  <c r="BJ19" i="4"/>
  <c r="BI19" i="4"/>
  <c r="BH19" i="4"/>
  <c r="BG19" i="4"/>
  <c r="BG41" i="4" s="1"/>
  <c r="BF19" i="4"/>
  <c r="BE19" i="4"/>
  <c r="BD19" i="4"/>
  <c r="BC19" i="4"/>
  <c r="BC41" i="4" s="1"/>
  <c r="BB19" i="4"/>
  <c r="BA19" i="4"/>
  <c r="AZ19" i="4"/>
  <c r="AY19" i="4"/>
  <c r="AY41" i="4" s="1"/>
  <c r="AX19" i="4"/>
  <c r="AW19" i="4"/>
  <c r="AV19" i="4"/>
  <c r="AU19" i="4"/>
  <c r="AU41" i="4" s="1"/>
  <c r="AT19" i="4"/>
  <c r="AS19" i="4"/>
  <c r="AR19" i="4"/>
  <c r="AQ19" i="4"/>
  <c r="AQ41" i="4" s="1"/>
  <c r="AP19" i="4"/>
  <c r="AO19" i="4"/>
  <c r="AN19" i="4"/>
  <c r="AM19" i="4"/>
  <c r="AM41" i="4" s="1"/>
  <c r="AL19" i="4"/>
  <c r="AK19" i="4"/>
  <c r="AJ19" i="4"/>
  <c r="AI19" i="4"/>
  <c r="AI41" i="4" s="1"/>
  <c r="AH19" i="4"/>
  <c r="AG19" i="4"/>
  <c r="AF19" i="4"/>
  <c r="AE19" i="4"/>
  <c r="AE41" i="4" s="1"/>
  <c r="AD19" i="4"/>
  <c r="AC19" i="4"/>
  <c r="AB19" i="4"/>
  <c r="AA19" i="4"/>
  <c r="AA41" i="4" s="1"/>
  <c r="Z19" i="4"/>
  <c r="Y19" i="4"/>
  <c r="X19" i="4"/>
  <c r="W19" i="4"/>
  <c r="W41" i="4" s="1"/>
  <c r="V19" i="4"/>
  <c r="U19" i="4"/>
  <c r="T19" i="4"/>
  <c r="S19" i="4"/>
  <c r="S41" i="4" s="1"/>
  <c r="R19" i="4"/>
  <c r="Q19" i="4"/>
  <c r="P19" i="4"/>
  <c r="N19" i="4"/>
  <c r="N41" i="4" s="1"/>
  <c r="M19" i="4"/>
  <c r="L19" i="4"/>
  <c r="K19" i="4"/>
  <c r="J19" i="4"/>
  <c r="J41" i="4" s="1"/>
  <c r="I19" i="4"/>
  <c r="H19" i="4"/>
  <c r="G19" i="4"/>
  <c r="F19" i="4"/>
  <c r="F41" i="4" s="1"/>
  <c r="E19" i="4"/>
  <c r="CD18" i="4"/>
  <c r="CC18" i="4"/>
  <c r="CB18" i="4"/>
  <c r="CB40" i="4" s="1"/>
  <c r="CA18" i="4"/>
  <c r="BZ18" i="4"/>
  <c r="BY18" i="4"/>
  <c r="BX18" i="4"/>
  <c r="BX40" i="4" s="1"/>
  <c r="BW18" i="4"/>
  <c r="BV18" i="4"/>
  <c r="BU18" i="4"/>
  <c r="BT18" i="4"/>
  <c r="BT40" i="4" s="1"/>
  <c r="BS18" i="4"/>
  <c r="BR18" i="4"/>
  <c r="BQ18" i="4"/>
  <c r="BP18" i="4"/>
  <c r="BP40" i="4" s="1"/>
  <c r="BO18" i="4"/>
  <c r="BN18" i="4"/>
  <c r="BM18" i="4"/>
  <c r="BL18" i="4"/>
  <c r="BL40" i="4" s="1"/>
  <c r="BK18" i="4"/>
  <c r="BJ18" i="4"/>
  <c r="BI18" i="4"/>
  <c r="BH18" i="4"/>
  <c r="BH40" i="4" s="1"/>
  <c r="BG18" i="4"/>
  <c r="BF18" i="4"/>
  <c r="BE18" i="4"/>
  <c r="BD18" i="4"/>
  <c r="BD40" i="4" s="1"/>
  <c r="BC18" i="4"/>
  <c r="BB18" i="4"/>
  <c r="BA18" i="4"/>
  <c r="AZ18" i="4"/>
  <c r="AZ40" i="4" s="1"/>
  <c r="AY18" i="4"/>
  <c r="AX18" i="4"/>
  <c r="AW18" i="4"/>
  <c r="AV18" i="4"/>
  <c r="AV40" i="4" s="1"/>
  <c r="AU18" i="4"/>
  <c r="AT18" i="4"/>
  <c r="AS18" i="4"/>
  <c r="AR18" i="4"/>
  <c r="AR40" i="4" s="1"/>
  <c r="AQ18" i="4"/>
  <c r="AP18" i="4"/>
  <c r="AO18" i="4"/>
  <c r="AN18" i="4"/>
  <c r="AN40" i="4" s="1"/>
  <c r="AM18" i="4"/>
  <c r="AL18" i="4"/>
  <c r="AK18" i="4"/>
  <c r="AJ18" i="4"/>
  <c r="AJ40" i="4" s="1"/>
  <c r="AI18" i="4"/>
  <c r="AH18" i="4"/>
  <c r="AG18" i="4"/>
  <c r="AF18" i="4"/>
  <c r="AF40" i="4" s="1"/>
  <c r="AE18" i="4"/>
  <c r="AD18" i="4"/>
  <c r="AC18" i="4"/>
  <c r="AB18" i="4"/>
  <c r="AB40" i="4" s="1"/>
  <c r="AA18" i="4"/>
  <c r="Z18" i="4"/>
  <c r="Y18" i="4"/>
  <c r="X18" i="4"/>
  <c r="X40" i="4" s="1"/>
  <c r="W18" i="4"/>
  <c r="V18" i="4"/>
  <c r="U18" i="4"/>
  <c r="T18" i="4"/>
  <c r="T40" i="4" s="1"/>
  <c r="S18" i="4"/>
  <c r="R18" i="4"/>
  <c r="Q18" i="4"/>
  <c r="P18" i="4"/>
  <c r="P40" i="4" s="1"/>
  <c r="N18" i="4"/>
  <c r="M18" i="4"/>
  <c r="L18" i="4"/>
  <c r="K18" i="4"/>
  <c r="K40" i="4" s="1"/>
  <c r="J18" i="4"/>
  <c r="I18" i="4"/>
  <c r="H18" i="4"/>
  <c r="G18" i="4"/>
  <c r="G40" i="4" s="1"/>
  <c r="F18" i="4"/>
  <c r="E18" i="4"/>
  <c r="CD17" i="4"/>
  <c r="CC17" i="4"/>
  <c r="CC39" i="4" s="1"/>
  <c r="CB17" i="4"/>
  <c r="CA17" i="4"/>
  <c r="BZ17" i="4"/>
  <c r="BY17" i="4"/>
  <c r="BY39" i="4" s="1"/>
  <c r="BX17" i="4"/>
  <c r="BW17" i="4"/>
  <c r="BV17" i="4"/>
  <c r="BU17" i="4"/>
  <c r="BU39" i="4" s="1"/>
  <c r="BT17" i="4"/>
  <c r="BS17" i="4"/>
  <c r="BR17" i="4"/>
  <c r="BQ17" i="4"/>
  <c r="BQ39" i="4" s="1"/>
  <c r="BP17" i="4"/>
  <c r="BO17" i="4"/>
  <c r="BN17" i="4"/>
  <c r="BM17" i="4"/>
  <c r="BM39" i="4" s="1"/>
  <c r="BL17" i="4"/>
  <c r="BK17" i="4"/>
  <c r="BJ17" i="4"/>
  <c r="BI17" i="4"/>
  <c r="BI39" i="4" s="1"/>
  <c r="BH17" i="4"/>
  <c r="BG17" i="4"/>
  <c r="BF17" i="4"/>
  <c r="BE17" i="4"/>
  <c r="BE39" i="4" s="1"/>
  <c r="BD17" i="4"/>
  <c r="BC17" i="4"/>
  <c r="BB17" i="4"/>
  <c r="BA17" i="4"/>
  <c r="BA39" i="4" s="1"/>
  <c r="AZ17" i="4"/>
  <c r="AY17" i="4"/>
  <c r="AX17" i="4"/>
  <c r="AW17" i="4"/>
  <c r="AW39" i="4" s="1"/>
  <c r="AV17" i="4"/>
  <c r="AU17" i="4"/>
  <c r="AT17" i="4"/>
  <c r="AS17" i="4"/>
  <c r="AS39" i="4" s="1"/>
  <c r="AR17" i="4"/>
  <c r="AQ17" i="4"/>
  <c r="AP17" i="4"/>
  <c r="AO17" i="4"/>
  <c r="AO39" i="4" s="1"/>
  <c r="AN17" i="4"/>
  <c r="AM17" i="4"/>
  <c r="AL17" i="4"/>
  <c r="AK17" i="4"/>
  <c r="AK39" i="4" s="1"/>
  <c r="AJ17" i="4"/>
  <c r="AI17" i="4"/>
  <c r="AH17" i="4"/>
  <c r="AG17" i="4"/>
  <c r="AG39" i="4" s="1"/>
  <c r="AF17" i="4"/>
  <c r="AE17" i="4"/>
  <c r="AD17" i="4"/>
  <c r="AC17" i="4"/>
  <c r="AC39" i="4" s="1"/>
  <c r="AB17" i="4"/>
  <c r="AA17" i="4"/>
  <c r="Z17" i="4"/>
  <c r="Y17" i="4"/>
  <c r="Y39" i="4" s="1"/>
  <c r="X17" i="4"/>
  <c r="W17" i="4"/>
  <c r="V17" i="4"/>
  <c r="U17" i="4"/>
  <c r="U39" i="4" s="1"/>
  <c r="T17" i="4"/>
  <c r="S17" i="4"/>
  <c r="R17" i="4"/>
  <c r="Q17" i="4"/>
  <c r="Q39" i="4" s="1"/>
  <c r="P17" i="4"/>
  <c r="N17" i="4"/>
  <c r="M17" i="4"/>
  <c r="L17" i="4"/>
  <c r="L39" i="4" s="1"/>
  <c r="K17" i="4"/>
  <c r="J17" i="4"/>
  <c r="I17" i="4"/>
  <c r="H17" i="4"/>
  <c r="H39" i="4" s="1"/>
  <c r="G17" i="4"/>
  <c r="F17" i="4"/>
  <c r="E17" i="4"/>
  <c r="CD16" i="4"/>
  <c r="CD38" i="4" s="1"/>
  <c r="CC16" i="4"/>
  <c r="CB16" i="4"/>
  <c r="CA16" i="4"/>
  <c r="BZ16" i="4"/>
  <c r="BZ38" i="4" s="1"/>
  <c r="BY16" i="4"/>
  <c r="BX16" i="4"/>
  <c r="BW16" i="4"/>
  <c r="BV16" i="4"/>
  <c r="BV38" i="4" s="1"/>
  <c r="BU16" i="4"/>
  <c r="BT16" i="4"/>
  <c r="BS16" i="4"/>
  <c r="BR16" i="4"/>
  <c r="BR38" i="4" s="1"/>
  <c r="BQ16" i="4"/>
  <c r="BP16" i="4"/>
  <c r="BO16" i="4"/>
  <c r="BN16" i="4"/>
  <c r="BN38" i="4" s="1"/>
  <c r="BM16" i="4"/>
  <c r="BL16" i="4"/>
  <c r="BK16" i="4"/>
  <c r="BJ16" i="4"/>
  <c r="BJ38" i="4" s="1"/>
  <c r="BI16" i="4"/>
  <c r="BH16" i="4"/>
  <c r="BG16" i="4"/>
  <c r="BF16" i="4"/>
  <c r="BF38" i="4" s="1"/>
  <c r="BE16" i="4"/>
  <c r="BD16" i="4"/>
  <c r="BC16" i="4"/>
  <c r="BB16" i="4"/>
  <c r="BB38" i="4" s="1"/>
  <c r="BA16" i="4"/>
  <c r="AZ16" i="4"/>
  <c r="AY16" i="4"/>
  <c r="AX16" i="4"/>
  <c r="AX38" i="4" s="1"/>
  <c r="AW16" i="4"/>
  <c r="AV16" i="4"/>
  <c r="AU16" i="4"/>
  <c r="AT16" i="4"/>
  <c r="AT38" i="4" s="1"/>
  <c r="AS16" i="4"/>
  <c r="AR16" i="4"/>
  <c r="AQ16" i="4"/>
  <c r="AP16" i="4"/>
  <c r="AP38" i="4" s="1"/>
  <c r="AO16" i="4"/>
  <c r="AN16" i="4"/>
  <c r="AM16" i="4"/>
  <c r="AL16" i="4"/>
  <c r="AL38" i="4" s="1"/>
  <c r="AK16" i="4"/>
  <c r="AJ16" i="4"/>
  <c r="AI16" i="4"/>
  <c r="AH16" i="4"/>
  <c r="AH38" i="4" s="1"/>
  <c r="AG16" i="4"/>
  <c r="AF16" i="4"/>
  <c r="AE16" i="4"/>
  <c r="AD16" i="4"/>
  <c r="AD38" i="4" s="1"/>
  <c r="AC16" i="4"/>
  <c r="AB16" i="4"/>
  <c r="AA16" i="4"/>
  <c r="Z16" i="4"/>
  <c r="Z38" i="4" s="1"/>
  <c r="Y16" i="4"/>
  <c r="X16" i="4"/>
  <c r="W16" i="4"/>
  <c r="V16" i="4"/>
  <c r="V38" i="4" s="1"/>
  <c r="U16" i="4"/>
  <c r="T16" i="4"/>
  <c r="S16" i="4"/>
  <c r="R16" i="4"/>
  <c r="R38" i="4" s="1"/>
  <c r="Q16" i="4"/>
  <c r="P16" i="4"/>
  <c r="N16" i="4"/>
  <c r="M16" i="4"/>
  <c r="M38" i="4" s="1"/>
  <c r="L16" i="4"/>
  <c r="K16" i="4"/>
  <c r="J16" i="4"/>
  <c r="I16" i="4"/>
  <c r="I38" i="4" s="1"/>
  <c r="H16" i="4"/>
  <c r="G16" i="4"/>
  <c r="F16" i="4"/>
  <c r="E16" i="4"/>
  <c r="E38" i="4" s="1"/>
  <c r="CD15" i="4"/>
  <c r="CC15" i="4"/>
  <c r="CB15" i="4"/>
  <c r="CA15" i="4"/>
  <c r="CA37" i="4" s="1"/>
  <c r="BZ15" i="4"/>
  <c r="BY15" i="4"/>
  <c r="BX15" i="4"/>
  <c r="BW15" i="4"/>
  <c r="BW37" i="4" s="1"/>
  <c r="BV15" i="4"/>
  <c r="BU15" i="4"/>
  <c r="BT15" i="4"/>
  <c r="BS15" i="4"/>
  <c r="BS37" i="4" s="1"/>
  <c r="BR15" i="4"/>
  <c r="BQ15" i="4"/>
  <c r="BP15" i="4"/>
  <c r="BO15" i="4"/>
  <c r="BO37" i="4" s="1"/>
  <c r="BN15" i="4"/>
  <c r="BM15" i="4"/>
  <c r="BL15" i="4"/>
  <c r="BK15" i="4"/>
  <c r="BK37" i="4" s="1"/>
  <c r="BJ15" i="4"/>
  <c r="BI15" i="4"/>
  <c r="BH15" i="4"/>
  <c r="BG15" i="4"/>
  <c r="BG37" i="4" s="1"/>
  <c r="BF15" i="4"/>
  <c r="BE15" i="4"/>
  <c r="BD15" i="4"/>
  <c r="BC15" i="4"/>
  <c r="BC37" i="4" s="1"/>
  <c r="BB15" i="4"/>
  <c r="BA15" i="4"/>
  <c r="AZ15" i="4"/>
  <c r="AY15" i="4"/>
  <c r="AY37" i="4" s="1"/>
  <c r="AX15" i="4"/>
  <c r="AW15" i="4"/>
  <c r="AV15" i="4"/>
  <c r="AU15" i="4"/>
  <c r="AU37" i="4" s="1"/>
  <c r="AT15" i="4"/>
  <c r="AS15" i="4"/>
  <c r="AR15" i="4"/>
  <c r="AQ15" i="4"/>
  <c r="AQ37" i="4" s="1"/>
  <c r="AP15" i="4"/>
  <c r="AO15" i="4"/>
  <c r="AN15" i="4"/>
  <c r="AM15" i="4"/>
  <c r="AM37" i="4" s="1"/>
  <c r="AL15" i="4"/>
  <c r="AK15" i="4"/>
  <c r="AJ15" i="4"/>
  <c r="AI15" i="4"/>
  <c r="AI37" i="4" s="1"/>
  <c r="AH15" i="4"/>
  <c r="AG15" i="4"/>
  <c r="AF15" i="4"/>
  <c r="AE15" i="4"/>
  <c r="AE37" i="4" s="1"/>
  <c r="AD15" i="4"/>
  <c r="AC15" i="4"/>
  <c r="AB15" i="4"/>
  <c r="AA15" i="4"/>
  <c r="AA37" i="4" s="1"/>
  <c r="Z15" i="4"/>
  <c r="Y15" i="4"/>
  <c r="X15" i="4"/>
  <c r="W15" i="4"/>
  <c r="W37" i="4" s="1"/>
  <c r="V15" i="4"/>
  <c r="U15" i="4"/>
  <c r="T15" i="4"/>
  <c r="S15" i="4"/>
  <c r="S37" i="4" s="1"/>
  <c r="R15" i="4"/>
  <c r="Q15" i="4"/>
  <c r="P15" i="4"/>
  <c r="N15" i="4"/>
  <c r="N37" i="4" s="1"/>
  <c r="M15" i="4"/>
  <c r="L15" i="4"/>
  <c r="K15" i="4"/>
  <c r="J15" i="4"/>
  <c r="J37" i="4" s="1"/>
  <c r="I15" i="4"/>
  <c r="H15" i="4"/>
  <c r="G15" i="4"/>
  <c r="F15" i="4"/>
  <c r="F37" i="4" s="1"/>
  <c r="E15" i="4"/>
  <c r="CD14" i="4"/>
  <c r="CC14" i="4"/>
  <c r="CB14" i="4"/>
  <c r="CB36" i="4" s="1"/>
  <c r="CA14" i="4"/>
  <c r="BZ14" i="4"/>
  <c r="BY14" i="4"/>
  <c r="BX14" i="4"/>
  <c r="BX36" i="4" s="1"/>
  <c r="BW14" i="4"/>
  <c r="BV14" i="4"/>
  <c r="BU14" i="4"/>
  <c r="BT14" i="4"/>
  <c r="BT36" i="4" s="1"/>
  <c r="BS14" i="4"/>
  <c r="BR14" i="4"/>
  <c r="BQ14" i="4"/>
  <c r="BP14" i="4"/>
  <c r="BP36" i="4" s="1"/>
  <c r="BO14" i="4"/>
  <c r="BN14" i="4"/>
  <c r="BM14" i="4"/>
  <c r="BL14" i="4"/>
  <c r="BL36" i="4" s="1"/>
  <c r="BK14" i="4"/>
  <c r="BJ14" i="4"/>
  <c r="BI14" i="4"/>
  <c r="BH14" i="4"/>
  <c r="BH36" i="4" s="1"/>
  <c r="BG14" i="4"/>
  <c r="BF14" i="4"/>
  <c r="BE14" i="4"/>
  <c r="BD14" i="4"/>
  <c r="BD36" i="4" s="1"/>
  <c r="BC14" i="4"/>
  <c r="BB14" i="4"/>
  <c r="BA14" i="4"/>
  <c r="AZ14" i="4"/>
  <c r="AZ36" i="4" s="1"/>
  <c r="AY14" i="4"/>
  <c r="AX14" i="4"/>
  <c r="AW14" i="4"/>
  <c r="AV14" i="4"/>
  <c r="AV36" i="4" s="1"/>
  <c r="AU14" i="4"/>
  <c r="AT14" i="4"/>
  <c r="AS14" i="4"/>
  <c r="AR14" i="4"/>
  <c r="AR36" i="4" s="1"/>
  <c r="AQ14" i="4"/>
  <c r="AP14" i="4"/>
  <c r="AO14" i="4"/>
  <c r="AN14" i="4"/>
  <c r="AN36" i="4" s="1"/>
  <c r="AM14" i="4"/>
  <c r="AL14" i="4"/>
  <c r="AK14" i="4"/>
  <c r="AJ14" i="4"/>
  <c r="AJ36" i="4" s="1"/>
  <c r="AI14" i="4"/>
  <c r="AH14" i="4"/>
  <c r="AG14" i="4"/>
  <c r="AF14" i="4"/>
  <c r="AF36" i="4" s="1"/>
  <c r="AE14" i="4"/>
  <c r="AD14" i="4"/>
  <c r="AC14" i="4"/>
  <c r="AB14" i="4"/>
  <c r="AB36" i="4" s="1"/>
  <c r="AA14" i="4"/>
  <c r="Z14" i="4"/>
  <c r="Y14" i="4"/>
  <c r="X14" i="4"/>
  <c r="X36" i="4" s="1"/>
  <c r="W14" i="4"/>
  <c r="V14" i="4"/>
  <c r="U14" i="4"/>
  <c r="T14" i="4"/>
  <c r="T36" i="4" s="1"/>
  <c r="S14" i="4"/>
  <c r="R14" i="4"/>
  <c r="Q14" i="4"/>
  <c r="P14" i="4"/>
  <c r="P36" i="4" s="1"/>
  <c r="N14" i="4"/>
  <c r="M14" i="4"/>
  <c r="L14" i="4"/>
  <c r="K14" i="4"/>
  <c r="K36" i="4" s="1"/>
  <c r="J14" i="4"/>
  <c r="I14" i="4"/>
  <c r="H14" i="4"/>
  <c r="G14" i="4"/>
  <c r="G36" i="4" s="1"/>
  <c r="F14" i="4"/>
  <c r="E14" i="4"/>
  <c r="CD13" i="4"/>
  <c r="CD35" i="4" s="1"/>
  <c r="CC13" i="4"/>
  <c r="CC35" i="4" s="1"/>
  <c r="CB13" i="4"/>
  <c r="CA13" i="4"/>
  <c r="BZ13" i="4"/>
  <c r="BY13" i="4"/>
  <c r="BY35" i="4" s="1"/>
  <c r="BX13" i="4"/>
  <c r="BW13" i="4"/>
  <c r="BV13" i="4"/>
  <c r="BU13" i="4"/>
  <c r="BU35" i="4" s="1"/>
  <c r="BT13" i="4"/>
  <c r="BS13" i="4"/>
  <c r="BR13" i="4"/>
  <c r="BQ13" i="4"/>
  <c r="BQ35" i="4" s="1"/>
  <c r="BP13" i="4"/>
  <c r="BO13" i="4"/>
  <c r="BN13" i="4"/>
  <c r="BM13" i="4"/>
  <c r="BM35" i="4" s="1"/>
  <c r="BL13" i="4"/>
  <c r="BK13" i="4"/>
  <c r="BJ13" i="4"/>
  <c r="BI13" i="4"/>
  <c r="BI35" i="4" s="1"/>
  <c r="BH13" i="4"/>
  <c r="BG13" i="4"/>
  <c r="BF13" i="4"/>
  <c r="BE13" i="4"/>
  <c r="BE35" i="4" s="1"/>
  <c r="BD13" i="4"/>
  <c r="BC13" i="4"/>
  <c r="BB13" i="4"/>
  <c r="BA13" i="4"/>
  <c r="BA35" i="4" s="1"/>
  <c r="AZ13" i="4"/>
  <c r="AY13" i="4"/>
  <c r="AX13" i="4"/>
  <c r="AW13" i="4"/>
  <c r="AW35" i="4" s="1"/>
  <c r="AV13" i="4"/>
  <c r="AU13" i="4"/>
  <c r="AT13" i="4"/>
  <c r="AS13" i="4"/>
  <c r="AS35" i="4" s="1"/>
  <c r="AR13" i="4"/>
  <c r="AQ13" i="4"/>
  <c r="AP13" i="4"/>
  <c r="AO13" i="4"/>
  <c r="AO35" i="4" s="1"/>
  <c r="AN13" i="4"/>
  <c r="AM13" i="4"/>
  <c r="AL13" i="4"/>
  <c r="AK13" i="4"/>
  <c r="AK35" i="4" s="1"/>
  <c r="AJ13" i="4"/>
  <c r="AI13" i="4"/>
  <c r="AH13" i="4"/>
  <c r="AG13" i="4"/>
  <c r="AG35" i="4" s="1"/>
  <c r="AF13" i="4"/>
  <c r="AE13" i="4"/>
  <c r="AD13" i="4"/>
  <c r="AC13" i="4"/>
  <c r="AC35" i="4" s="1"/>
  <c r="AB13" i="4"/>
  <c r="AA13" i="4"/>
  <c r="Z13" i="4"/>
  <c r="Y13" i="4"/>
  <c r="Y35" i="4" s="1"/>
  <c r="X13" i="4"/>
  <c r="W13" i="4"/>
  <c r="V13" i="4"/>
  <c r="U13" i="4"/>
  <c r="U35" i="4" s="1"/>
  <c r="T13" i="4"/>
  <c r="S13" i="4"/>
  <c r="R13" i="4"/>
  <c r="Q13" i="4"/>
  <c r="Q35" i="4" s="1"/>
  <c r="P13" i="4"/>
  <c r="N13" i="4"/>
  <c r="M13" i="4"/>
  <c r="L13" i="4"/>
  <c r="L35" i="4" s="1"/>
  <c r="K13" i="4"/>
  <c r="J13" i="4"/>
  <c r="I13" i="4"/>
  <c r="H13" i="4"/>
  <c r="H35" i="4" s="1"/>
  <c r="G13" i="4"/>
  <c r="F13" i="4"/>
  <c r="E13" i="4"/>
  <c r="CD12" i="4"/>
  <c r="CD34" i="4" s="1"/>
  <c r="CC12" i="4"/>
  <c r="CB12" i="4"/>
  <c r="CA12" i="4"/>
  <c r="BZ12" i="4"/>
  <c r="BZ34" i="4" s="1"/>
  <c r="BY12" i="4"/>
  <c r="BX12" i="4"/>
  <c r="BW12" i="4"/>
  <c r="BV12" i="4"/>
  <c r="BV34" i="4" s="1"/>
  <c r="BU12" i="4"/>
  <c r="BT12" i="4"/>
  <c r="BS12" i="4"/>
  <c r="BR12" i="4"/>
  <c r="BR34" i="4" s="1"/>
  <c r="BQ12" i="4"/>
  <c r="BP12" i="4"/>
  <c r="BO12" i="4"/>
  <c r="BN12" i="4"/>
  <c r="BN34" i="4" s="1"/>
  <c r="BM12" i="4"/>
  <c r="BL12" i="4"/>
  <c r="BK12" i="4"/>
  <c r="BJ12" i="4"/>
  <c r="BJ34" i="4" s="1"/>
  <c r="BI12" i="4"/>
  <c r="BH12" i="4"/>
  <c r="BG12" i="4"/>
  <c r="BF12" i="4"/>
  <c r="BF34" i="4" s="1"/>
  <c r="BE12" i="4"/>
  <c r="BD12" i="4"/>
  <c r="BC12" i="4"/>
  <c r="BB12" i="4"/>
  <c r="BB34" i="4" s="1"/>
  <c r="BA12" i="4"/>
  <c r="AZ12" i="4"/>
  <c r="AY12" i="4"/>
  <c r="AX12" i="4"/>
  <c r="AX34" i="4" s="1"/>
  <c r="AW12" i="4"/>
  <c r="AV12" i="4"/>
  <c r="AU12" i="4"/>
  <c r="AT12" i="4"/>
  <c r="AT34" i="4" s="1"/>
  <c r="AS12" i="4"/>
  <c r="AR12" i="4"/>
  <c r="AQ12" i="4"/>
  <c r="AP12" i="4"/>
  <c r="AP34" i="4" s="1"/>
  <c r="AO12" i="4"/>
  <c r="AN12" i="4"/>
  <c r="AM12" i="4"/>
  <c r="AL12" i="4"/>
  <c r="AL34" i="4" s="1"/>
  <c r="AK12" i="4"/>
  <c r="AJ12" i="4"/>
  <c r="AI12" i="4"/>
  <c r="AH12" i="4"/>
  <c r="AH34" i="4" s="1"/>
  <c r="AG12" i="4"/>
  <c r="AF12" i="4"/>
  <c r="AE12" i="4"/>
  <c r="AD12" i="4"/>
  <c r="AD34" i="4" s="1"/>
  <c r="AC12" i="4"/>
  <c r="AB12" i="4"/>
  <c r="AA12" i="4"/>
  <c r="Z12" i="4"/>
  <c r="Z34" i="4" s="1"/>
  <c r="Y12" i="4"/>
  <c r="X12" i="4"/>
  <c r="W12" i="4"/>
  <c r="V12" i="4"/>
  <c r="V34" i="4" s="1"/>
  <c r="U12" i="4"/>
  <c r="T12" i="4"/>
  <c r="S12" i="4"/>
  <c r="R12" i="4"/>
  <c r="R34" i="4" s="1"/>
  <c r="Q12" i="4"/>
  <c r="P12" i="4"/>
  <c r="N12" i="4"/>
  <c r="M12" i="4"/>
  <c r="M34" i="4" s="1"/>
  <c r="L12" i="4"/>
  <c r="K12" i="4"/>
  <c r="J12" i="4"/>
  <c r="I12" i="4"/>
  <c r="I34" i="4" s="1"/>
  <c r="H12" i="4"/>
  <c r="G12" i="4"/>
  <c r="F12" i="4"/>
  <c r="E12" i="4"/>
  <c r="E34" i="4" s="1"/>
  <c r="CD53" i="4"/>
  <c r="CC53" i="4"/>
  <c r="CB53" i="4"/>
  <c r="CA53" i="4"/>
  <c r="BZ53" i="4"/>
  <c r="BY53" i="4"/>
  <c r="BX53" i="4"/>
  <c r="BW53" i="4"/>
  <c r="BV53" i="4"/>
  <c r="BU53" i="4"/>
  <c r="BT53" i="4"/>
  <c r="BS53" i="4"/>
  <c r="BR53" i="4"/>
  <c r="BQ53" i="4"/>
  <c r="BP53" i="4"/>
  <c r="BO53" i="4"/>
  <c r="BN53" i="4"/>
  <c r="BM53" i="4"/>
  <c r="BL53" i="4"/>
  <c r="BK53" i="4"/>
  <c r="BJ53" i="4"/>
  <c r="BI53" i="4"/>
  <c r="BH53" i="4"/>
  <c r="BG53" i="4"/>
  <c r="BF53" i="4"/>
  <c r="BE53" i="4"/>
  <c r="BD53" i="4"/>
  <c r="BC53" i="4"/>
  <c r="BB53" i="4"/>
  <c r="BA53" i="4"/>
  <c r="AZ53" i="4"/>
  <c r="AY53" i="4"/>
  <c r="AX53" i="4"/>
  <c r="AW53" i="4"/>
  <c r="AV53" i="4"/>
  <c r="AU53" i="4"/>
  <c r="AT53" i="4"/>
  <c r="AS53" i="4"/>
  <c r="AR53" i="4"/>
  <c r="AQ53" i="4"/>
  <c r="AP53" i="4"/>
  <c r="AO53" i="4"/>
  <c r="AN53" i="4"/>
  <c r="AM53" i="4"/>
  <c r="AL53" i="4"/>
  <c r="AK53" i="4"/>
  <c r="AJ53" i="4"/>
  <c r="AI53" i="4"/>
  <c r="AH53" i="4"/>
  <c r="AG53" i="4"/>
  <c r="AF53" i="4"/>
  <c r="AE53" i="4"/>
  <c r="AD53" i="4"/>
  <c r="AC53" i="4"/>
  <c r="AB53" i="4"/>
  <c r="AA53" i="4"/>
  <c r="Z53" i="4"/>
  <c r="Y53" i="4"/>
  <c r="X53" i="4"/>
  <c r="W53" i="4"/>
  <c r="V53" i="4"/>
  <c r="U53" i="4"/>
  <c r="T53" i="4"/>
  <c r="S53" i="4"/>
  <c r="R53" i="4"/>
  <c r="Q53" i="4"/>
  <c r="P53" i="4"/>
  <c r="N53" i="4"/>
  <c r="M53" i="4"/>
  <c r="L53" i="4"/>
  <c r="K53" i="4"/>
  <c r="J53" i="4"/>
  <c r="I53" i="4"/>
  <c r="H53" i="4"/>
  <c r="G53" i="4"/>
  <c r="F53" i="4"/>
  <c r="E53" i="4"/>
  <c r="D53" i="4"/>
  <c r="CD52" i="4"/>
  <c r="CC52" i="4"/>
  <c r="CA52" i="4"/>
  <c r="BZ52" i="4"/>
  <c r="BY52" i="4"/>
  <c r="BW52" i="4"/>
  <c r="BV52" i="4"/>
  <c r="BU52" i="4"/>
  <c r="BS52" i="4"/>
  <c r="BR52" i="4"/>
  <c r="BQ52" i="4"/>
  <c r="BO52" i="4"/>
  <c r="BN52" i="4"/>
  <c r="BM52" i="4"/>
  <c r="BK52" i="4"/>
  <c r="BJ52" i="4"/>
  <c r="BI52" i="4"/>
  <c r="BG52" i="4"/>
  <c r="BF52" i="4"/>
  <c r="BE52" i="4"/>
  <c r="BC52" i="4"/>
  <c r="BB52" i="4"/>
  <c r="BA52" i="4"/>
  <c r="AY52" i="4"/>
  <c r="AX52" i="4"/>
  <c r="AW52" i="4"/>
  <c r="AU52" i="4"/>
  <c r="AT52" i="4"/>
  <c r="AS52" i="4"/>
  <c r="AQ52" i="4"/>
  <c r="AP52" i="4"/>
  <c r="AO52" i="4"/>
  <c r="AM52" i="4"/>
  <c r="AL52" i="4"/>
  <c r="AK52" i="4"/>
  <c r="AI52" i="4"/>
  <c r="AH52" i="4"/>
  <c r="AG52" i="4"/>
  <c r="AE52" i="4"/>
  <c r="AD52" i="4"/>
  <c r="AC52" i="4"/>
  <c r="AA52" i="4"/>
  <c r="Z52" i="4"/>
  <c r="Y52" i="4"/>
  <c r="W52" i="4"/>
  <c r="V52" i="4"/>
  <c r="U52" i="4"/>
  <c r="S52" i="4"/>
  <c r="R52" i="4"/>
  <c r="Q52" i="4"/>
  <c r="N52" i="4"/>
  <c r="M52" i="4"/>
  <c r="L52" i="4"/>
  <c r="J52" i="4"/>
  <c r="I52" i="4"/>
  <c r="H52" i="4"/>
  <c r="F52" i="4"/>
  <c r="E52" i="4"/>
  <c r="D52" i="4"/>
  <c r="CB51" i="4"/>
  <c r="CA51" i="4"/>
  <c r="BZ51" i="4"/>
  <c r="BX51" i="4"/>
  <c r="BW51" i="4"/>
  <c r="BV51" i="4"/>
  <c r="BT51" i="4"/>
  <c r="BS51" i="4"/>
  <c r="BR51" i="4"/>
  <c r="BP51" i="4"/>
  <c r="BO51" i="4"/>
  <c r="BN51" i="4"/>
  <c r="BL51" i="4"/>
  <c r="BK51" i="4"/>
  <c r="BJ51" i="4"/>
  <c r="BH51" i="4"/>
  <c r="BG51" i="4"/>
  <c r="BF51" i="4"/>
  <c r="BD51" i="4"/>
  <c r="BC51" i="4"/>
  <c r="BB51" i="4"/>
  <c r="AZ51" i="4"/>
  <c r="AY51" i="4"/>
  <c r="AX51" i="4"/>
  <c r="AV51" i="4"/>
  <c r="AU51" i="4"/>
  <c r="AT51" i="4"/>
  <c r="AR51" i="4"/>
  <c r="AQ51" i="4"/>
  <c r="AP51" i="4"/>
  <c r="AN51" i="4"/>
  <c r="AM51" i="4"/>
  <c r="AL51" i="4"/>
  <c r="AJ51" i="4"/>
  <c r="AI51" i="4"/>
  <c r="AH51" i="4"/>
  <c r="AF51" i="4"/>
  <c r="AE51" i="4"/>
  <c r="AD51" i="4"/>
  <c r="AB51" i="4"/>
  <c r="AA51" i="4"/>
  <c r="Z51" i="4"/>
  <c r="X51" i="4"/>
  <c r="W51" i="4"/>
  <c r="V51" i="4"/>
  <c r="T51" i="4"/>
  <c r="S51" i="4"/>
  <c r="R51" i="4"/>
  <c r="P51" i="4"/>
  <c r="N51" i="4"/>
  <c r="M51" i="4"/>
  <c r="K51" i="4"/>
  <c r="J51" i="4"/>
  <c r="I51" i="4"/>
  <c r="G51" i="4"/>
  <c r="F51" i="4"/>
  <c r="E51" i="4"/>
  <c r="D51" i="4"/>
  <c r="CC50" i="4"/>
  <c r="CB50" i="4"/>
  <c r="CA50" i="4"/>
  <c r="BY50" i="4"/>
  <c r="BX50" i="4"/>
  <c r="BW50" i="4"/>
  <c r="BU50" i="4"/>
  <c r="BT50" i="4"/>
  <c r="BS50" i="4"/>
  <c r="BQ50" i="4"/>
  <c r="BP50" i="4"/>
  <c r="BO50" i="4"/>
  <c r="BM50" i="4"/>
  <c r="BL50" i="4"/>
  <c r="BK50" i="4"/>
  <c r="BI50" i="4"/>
  <c r="BH50" i="4"/>
  <c r="BG50" i="4"/>
  <c r="BE50" i="4"/>
  <c r="BD50" i="4"/>
  <c r="BC50" i="4"/>
  <c r="BA50" i="4"/>
  <c r="AZ50" i="4"/>
  <c r="AY50" i="4"/>
  <c r="AW50" i="4"/>
  <c r="AV50" i="4"/>
  <c r="AU50" i="4"/>
  <c r="AS50" i="4"/>
  <c r="AR50" i="4"/>
  <c r="AQ50" i="4"/>
  <c r="AO50" i="4"/>
  <c r="AN50" i="4"/>
  <c r="AM50" i="4"/>
  <c r="AK50" i="4"/>
  <c r="AJ50" i="4"/>
  <c r="AI50" i="4"/>
  <c r="AG50" i="4"/>
  <c r="AF50" i="4"/>
  <c r="AE50" i="4"/>
  <c r="AC50" i="4"/>
  <c r="AB50" i="4"/>
  <c r="AA50" i="4"/>
  <c r="Y50" i="4"/>
  <c r="X50" i="4"/>
  <c r="W50" i="4"/>
  <c r="U50" i="4"/>
  <c r="T50" i="4"/>
  <c r="S50" i="4"/>
  <c r="Q50" i="4"/>
  <c r="P50" i="4"/>
  <c r="N50" i="4"/>
  <c r="L50" i="4"/>
  <c r="K50" i="4"/>
  <c r="J50" i="4"/>
  <c r="H50" i="4"/>
  <c r="G50" i="4"/>
  <c r="F50" i="4"/>
  <c r="D50" i="4"/>
  <c r="CD49" i="4"/>
  <c r="CC49" i="4"/>
  <c r="CB49" i="4"/>
  <c r="BZ49" i="4"/>
  <c r="BY49" i="4"/>
  <c r="BX49" i="4"/>
  <c r="BV49" i="4"/>
  <c r="BU49" i="4"/>
  <c r="BT49" i="4"/>
  <c r="BR49" i="4"/>
  <c r="BQ49" i="4"/>
  <c r="BP49" i="4"/>
  <c r="BN49" i="4"/>
  <c r="BM49" i="4"/>
  <c r="BL49" i="4"/>
  <c r="BJ49" i="4"/>
  <c r="BI49" i="4"/>
  <c r="BH49" i="4"/>
  <c r="BF49" i="4"/>
  <c r="BE49" i="4"/>
  <c r="BD49" i="4"/>
  <c r="BB49" i="4"/>
  <c r="BA49" i="4"/>
  <c r="AZ49" i="4"/>
  <c r="AX49" i="4"/>
  <c r="AW49" i="4"/>
  <c r="AV49" i="4"/>
  <c r="AT49" i="4"/>
  <c r="AS49" i="4"/>
  <c r="AR49" i="4"/>
  <c r="AP49" i="4"/>
  <c r="AO49" i="4"/>
  <c r="AN49" i="4"/>
  <c r="AL49" i="4"/>
  <c r="AK49" i="4"/>
  <c r="AJ49" i="4"/>
  <c r="AH49" i="4"/>
  <c r="AG49" i="4"/>
  <c r="AF49" i="4"/>
  <c r="AD49" i="4"/>
  <c r="AC49" i="4"/>
  <c r="AB49" i="4"/>
  <c r="Z49" i="4"/>
  <c r="Y49" i="4"/>
  <c r="X49" i="4"/>
  <c r="V49" i="4"/>
  <c r="U49" i="4"/>
  <c r="T49" i="4"/>
  <c r="R49" i="4"/>
  <c r="Q49" i="4"/>
  <c r="P49" i="4"/>
  <c r="M49" i="4"/>
  <c r="L49" i="4"/>
  <c r="K49" i="4"/>
  <c r="I49" i="4"/>
  <c r="H49" i="4"/>
  <c r="G49" i="4"/>
  <c r="E49" i="4"/>
  <c r="D49" i="4"/>
  <c r="CD48" i="4"/>
  <c r="CC48" i="4"/>
  <c r="CA48" i="4"/>
  <c r="BZ48" i="4"/>
  <c r="BY48" i="4"/>
  <c r="BW48" i="4"/>
  <c r="BV48" i="4"/>
  <c r="BU48" i="4"/>
  <c r="BS48" i="4"/>
  <c r="BR48" i="4"/>
  <c r="BQ48" i="4"/>
  <c r="BO48" i="4"/>
  <c r="BN48" i="4"/>
  <c r="BM48" i="4"/>
  <c r="BK48" i="4"/>
  <c r="BJ48" i="4"/>
  <c r="BI48" i="4"/>
  <c r="BG48" i="4"/>
  <c r="BF48" i="4"/>
  <c r="BE48" i="4"/>
  <c r="BC48" i="4"/>
  <c r="BB48" i="4"/>
  <c r="BA48" i="4"/>
  <c r="AY48" i="4"/>
  <c r="AX48" i="4"/>
  <c r="AW48" i="4"/>
  <c r="AU48" i="4"/>
  <c r="AT48" i="4"/>
  <c r="AS48" i="4"/>
  <c r="AQ48" i="4"/>
  <c r="AP48" i="4"/>
  <c r="AO48" i="4"/>
  <c r="AM48" i="4"/>
  <c r="AL48" i="4"/>
  <c r="AK48" i="4"/>
  <c r="AI48" i="4"/>
  <c r="AH48" i="4"/>
  <c r="AG48" i="4"/>
  <c r="AE48" i="4"/>
  <c r="AD48" i="4"/>
  <c r="AC48" i="4"/>
  <c r="AA48" i="4"/>
  <c r="Z48" i="4"/>
  <c r="Y48" i="4"/>
  <c r="W48" i="4"/>
  <c r="V48" i="4"/>
  <c r="U48" i="4"/>
  <c r="S48" i="4"/>
  <c r="R48" i="4"/>
  <c r="Q48" i="4"/>
  <c r="N48" i="4"/>
  <c r="M48" i="4"/>
  <c r="L48" i="4"/>
  <c r="J48" i="4"/>
  <c r="I48" i="4"/>
  <c r="H48" i="4"/>
  <c r="F48" i="4"/>
  <c r="E48" i="4"/>
  <c r="D48" i="4"/>
  <c r="CB47" i="4"/>
  <c r="CA47" i="4"/>
  <c r="BZ47" i="4"/>
  <c r="BX47" i="4"/>
  <c r="BW47" i="4"/>
  <c r="BV47" i="4"/>
  <c r="BT47" i="4"/>
  <c r="BS47" i="4"/>
  <c r="BR47" i="4"/>
  <c r="BP47" i="4"/>
  <c r="BO47" i="4"/>
  <c r="BN47" i="4"/>
  <c r="BL47" i="4"/>
  <c r="BK47" i="4"/>
  <c r="BJ47" i="4"/>
  <c r="BH47" i="4"/>
  <c r="BG47" i="4"/>
  <c r="BF47" i="4"/>
  <c r="BD47" i="4"/>
  <c r="BC47" i="4"/>
  <c r="BB47" i="4"/>
  <c r="AZ47" i="4"/>
  <c r="AY47" i="4"/>
  <c r="AX47" i="4"/>
  <c r="AV47" i="4"/>
  <c r="AU47" i="4"/>
  <c r="AT47" i="4"/>
  <c r="AR47" i="4"/>
  <c r="AQ47" i="4"/>
  <c r="AP47" i="4"/>
  <c r="AN47" i="4"/>
  <c r="AM47" i="4"/>
  <c r="AL47" i="4"/>
  <c r="AJ47" i="4"/>
  <c r="AI47" i="4"/>
  <c r="AH47" i="4"/>
  <c r="AF47" i="4"/>
  <c r="AE47" i="4"/>
  <c r="AD47" i="4"/>
  <c r="AB47" i="4"/>
  <c r="AA47" i="4"/>
  <c r="Z47" i="4"/>
  <c r="X47" i="4"/>
  <c r="W47" i="4"/>
  <c r="V47" i="4"/>
  <c r="T47" i="4"/>
  <c r="S47" i="4"/>
  <c r="R47" i="4"/>
  <c r="P47" i="4"/>
  <c r="N47" i="4"/>
  <c r="M47" i="4"/>
  <c r="K47" i="4"/>
  <c r="J47" i="4"/>
  <c r="I47" i="4"/>
  <c r="G47" i="4"/>
  <c r="F47" i="4"/>
  <c r="E47" i="4"/>
  <c r="D47" i="4"/>
  <c r="CC46" i="4"/>
  <c r="CB46" i="4"/>
  <c r="CA46" i="4"/>
  <c r="BY46" i="4"/>
  <c r="BX46" i="4"/>
  <c r="BW46" i="4"/>
  <c r="BU46" i="4"/>
  <c r="BT46" i="4"/>
  <c r="BS46" i="4"/>
  <c r="BQ46" i="4"/>
  <c r="BP46" i="4"/>
  <c r="BO46" i="4"/>
  <c r="BM46" i="4"/>
  <c r="BL46" i="4"/>
  <c r="BK46" i="4"/>
  <c r="BI46" i="4"/>
  <c r="BH46" i="4"/>
  <c r="BG46" i="4"/>
  <c r="BE46" i="4"/>
  <c r="BD46" i="4"/>
  <c r="BC46" i="4"/>
  <c r="BA46" i="4"/>
  <c r="AZ46" i="4"/>
  <c r="AY46" i="4"/>
  <c r="AW46" i="4"/>
  <c r="AV46" i="4"/>
  <c r="AU46" i="4"/>
  <c r="AS46" i="4"/>
  <c r="AR46" i="4"/>
  <c r="AQ46" i="4"/>
  <c r="AO46" i="4"/>
  <c r="AN46" i="4"/>
  <c r="AM46" i="4"/>
  <c r="AK46" i="4"/>
  <c r="AJ46" i="4"/>
  <c r="AI46" i="4"/>
  <c r="AG46" i="4"/>
  <c r="AF46" i="4"/>
  <c r="AE46" i="4"/>
  <c r="AC46" i="4"/>
  <c r="AB46" i="4"/>
  <c r="AA46" i="4"/>
  <c r="Y46" i="4"/>
  <c r="X46" i="4"/>
  <c r="W46" i="4"/>
  <c r="U46" i="4"/>
  <c r="T46" i="4"/>
  <c r="S46" i="4"/>
  <c r="Q46" i="4"/>
  <c r="P46" i="4"/>
  <c r="N46" i="4"/>
  <c r="L46" i="4"/>
  <c r="K46" i="4"/>
  <c r="J46" i="4"/>
  <c r="H46" i="4"/>
  <c r="G46" i="4"/>
  <c r="F46" i="4"/>
  <c r="D46" i="4"/>
  <c r="CD45" i="4"/>
  <c r="CC45" i="4"/>
  <c r="CB45" i="4"/>
  <c r="BZ45" i="4"/>
  <c r="BY45" i="4"/>
  <c r="BX45" i="4"/>
  <c r="BV45" i="4"/>
  <c r="BU45" i="4"/>
  <c r="BT45" i="4"/>
  <c r="BR45" i="4"/>
  <c r="BQ45" i="4"/>
  <c r="BP45" i="4"/>
  <c r="BN45" i="4"/>
  <c r="BM45" i="4"/>
  <c r="BL45" i="4"/>
  <c r="BJ45" i="4"/>
  <c r="BI45" i="4"/>
  <c r="BH45" i="4"/>
  <c r="BF45" i="4"/>
  <c r="BE45" i="4"/>
  <c r="BD45" i="4"/>
  <c r="BB45" i="4"/>
  <c r="BA45" i="4"/>
  <c r="AZ45" i="4"/>
  <c r="AX45" i="4"/>
  <c r="AW45" i="4"/>
  <c r="AV45" i="4"/>
  <c r="AT45" i="4"/>
  <c r="AS45" i="4"/>
  <c r="AR45" i="4"/>
  <c r="AP45" i="4"/>
  <c r="AO45" i="4"/>
  <c r="AN45" i="4"/>
  <c r="AL45" i="4"/>
  <c r="AK45" i="4"/>
  <c r="AJ45" i="4"/>
  <c r="AH45" i="4"/>
  <c r="AG45" i="4"/>
  <c r="AF45" i="4"/>
  <c r="AD45" i="4"/>
  <c r="AC45" i="4"/>
  <c r="AB45" i="4"/>
  <c r="Z45" i="4"/>
  <c r="Y45" i="4"/>
  <c r="X45" i="4"/>
  <c r="V45" i="4"/>
  <c r="U45" i="4"/>
  <c r="T45" i="4"/>
  <c r="R45" i="4"/>
  <c r="Q45" i="4"/>
  <c r="P45" i="4"/>
  <c r="M45" i="4"/>
  <c r="L45" i="4"/>
  <c r="K45" i="4"/>
  <c r="I45" i="4"/>
  <c r="H45" i="4"/>
  <c r="G45" i="4"/>
  <c r="E45" i="4"/>
  <c r="D45" i="4"/>
  <c r="CD44" i="4"/>
  <c r="CC44" i="4"/>
  <c r="CA44" i="4"/>
  <c r="BZ44" i="4"/>
  <c r="BY44" i="4"/>
  <c r="BW44" i="4"/>
  <c r="BV44" i="4"/>
  <c r="BU44" i="4"/>
  <c r="BS44" i="4"/>
  <c r="BR44" i="4"/>
  <c r="BQ44" i="4"/>
  <c r="BO44" i="4"/>
  <c r="BN44" i="4"/>
  <c r="BM44" i="4"/>
  <c r="BK44" i="4"/>
  <c r="BJ44" i="4"/>
  <c r="BI44" i="4"/>
  <c r="BG44" i="4"/>
  <c r="BF44" i="4"/>
  <c r="BE44" i="4"/>
  <c r="BC44" i="4"/>
  <c r="BB44" i="4"/>
  <c r="BA44" i="4"/>
  <c r="AY44" i="4"/>
  <c r="AX44" i="4"/>
  <c r="AW44" i="4"/>
  <c r="AU44" i="4"/>
  <c r="AT44" i="4"/>
  <c r="AS44" i="4"/>
  <c r="AQ44" i="4"/>
  <c r="AP44" i="4"/>
  <c r="AO44" i="4"/>
  <c r="AM44" i="4"/>
  <c r="AL44" i="4"/>
  <c r="AK44" i="4"/>
  <c r="AI44" i="4"/>
  <c r="AH44" i="4"/>
  <c r="AG44" i="4"/>
  <c r="AE44" i="4"/>
  <c r="AD44" i="4"/>
  <c r="AC44" i="4"/>
  <c r="AA44" i="4"/>
  <c r="Z44" i="4"/>
  <c r="Y44" i="4"/>
  <c r="W44" i="4"/>
  <c r="V44" i="4"/>
  <c r="U44" i="4"/>
  <c r="S44" i="4"/>
  <c r="R44" i="4"/>
  <c r="Q44" i="4"/>
  <c r="N44" i="4"/>
  <c r="M44" i="4"/>
  <c r="L44" i="4"/>
  <c r="J44" i="4"/>
  <c r="I44" i="4"/>
  <c r="H44" i="4"/>
  <c r="F44" i="4"/>
  <c r="E44" i="4"/>
  <c r="D44" i="4"/>
  <c r="CD43" i="4"/>
  <c r="CB43" i="4"/>
  <c r="CA43" i="4"/>
  <c r="BZ43" i="4"/>
  <c r="BX43" i="4"/>
  <c r="BW43" i="4"/>
  <c r="BV43" i="4"/>
  <c r="BT43" i="4"/>
  <c r="BS43" i="4"/>
  <c r="BR43" i="4"/>
  <c r="BP43" i="4"/>
  <c r="BO43" i="4"/>
  <c r="BN43" i="4"/>
  <c r="BL43" i="4"/>
  <c r="BK43" i="4"/>
  <c r="BJ43" i="4"/>
  <c r="BH43" i="4"/>
  <c r="BG43" i="4"/>
  <c r="BF43" i="4"/>
  <c r="BD43" i="4"/>
  <c r="BC43" i="4"/>
  <c r="BB43" i="4"/>
  <c r="AZ43" i="4"/>
  <c r="AY43" i="4"/>
  <c r="AX43" i="4"/>
  <c r="AV43" i="4"/>
  <c r="AU43" i="4"/>
  <c r="AT43" i="4"/>
  <c r="AR43" i="4"/>
  <c r="AQ43" i="4"/>
  <c r="AP43" i="4"/>
  <c r="AN43" i="4"/>
  <c r="AM43" i="4"/>
  <c r="AL43" i="4"/>
  <c r="AJ43" i="4"/>
  <c r="AI43" i="4"/>
  <c r="AH43" i="4"/>
  <c r="AF43" i="4"/>
  <c r="AE43" i="4"/>
  <c r="AD43" i="4"/>
  <c r="AB43" i="4"/>
  <c r="AA43" i="4"/>
  <c r="Z43" i="4"/>
  <c r="X43" i="4"/>
  <c r="W43" i="4"/>
  <c r="V43" i="4"/>
  <c r="T43" i="4"/>
  <c r="S43" i="4"/>
  <c r="R43" i="4"/>
  <c r="P43" i="4"/>
  <c r="N43" i="4"/>
  <c r="M43" i="4"/>
  <c r="K43" i="4"/>
  <c r="J43" i="4"/>
  <c r="I43" i="4"/>
  <c r="G43" i="4"/>
  <c r="F43" i="4"/>
  <c r="E43" i="4"/>
  <c r="D43" i="4"/>
  <c r="CC42" i="4"/>
  <c r="CB42" i="4"/>
  <c r="CA42" i="4"/>
  <c r="BY42" i="4"/>
  <c r="BX42" i="4"/>
  <c r="BW42" i="4"/>
  <c r="BU42" i="4"/>
  <c r="BT42" i="4"/>
  <c r="BS42" i="4"/>
  <c r="BQ42" i="4"/>
  <c r="BP42" i="4"/>
  <c r="BO42" i="4"/>
  <c r="BM42" i="4"/>
  <c r="BL42" i="4"/>
  <c r="BK42" i="4"/>
  <c r="BI42" i="4"/>
  <c r="BH42" i="4"/>
  <c r="BG42" i="4"/>
  <c r="BE42" i="4"/>
  <c r="BD42" i="4"/>
  <c r="BC42" i="4"/>
  <c r="BA42" i="4"/>
  <c r="AZ42" i="4"/>
  <c r="AY42" i="4"/>
  <c r="AW42" i="4"/>
  <c r="AV42" i="4"/>
  <c r="AU42" i="4"/>
  <c r="AS42" i="4"/>
  <c r="AR42" i="4"/>
  <c r="AQ42" i="4"/>
  <c r="AO42" i="4"/>
  <c r="AN42" i="4"/>
  <c r="AM42" i="4"/>
  <c r="AK42" i="4"/>
  <c r="AJ42" i="4"/>
  <c r="AI42" i="4"/>
  <c r="AG42" i="4"/>
  <c r="AF42" i="4"/>
  <c r="AE42" i="4"/>
  <c r="AC42" i="4"/>
  <c r="AB42" i="4"/>
  <c r="AA42" i="4"/>
  <c r="Y42" i="4"/>
  <c r="X42" i="4"/>
  <c r="W42" i="4"/>
  <c r="U42" i="4"/>
  <c r="T42" i="4"/>
  <c r="S42" i="4"/>
  <c r="Q42" i="4"/>
  <c r="P42" i="4"/>
  <c r="N42" i="4"/>
  <c r="L42" i="4"/>
  <c r="K42" i="4"/>
  <c r="J42" i="4"/>
  <c r="H42" i="4"/>
  <c r="G42" i="4"/>
  <c r="F42" i="4"/>
  <c r="D42" i="4"/>
  <c r="CD41" i="4"/>
  <c r="CC41" i="4"/>
  <c r="CB41" i="4"/>
  <c r="BZ41" i="4"/>
  <c r="BY41" i="4"/>
  <c r="BX41" i="4"/>
  <c r="BV41" i="4"/>
  <c r="BU41" i="4"/>
  <c r="BT41" i="4"/>
  <c r="BR41" i="4"/>
  <c r="BQ41" i="4"/>
  <c r="BP41" i="4"/>
  <c r="BN41" i="4"/>
  <c r="BM41" i="4"/>
  <c r="BL41" i="4"/>
  <c r="BJ41" i="4"/>
  <c r="BI41" i="4"/>
  <c r="BH41" i="4"/>
  <c r="BF41" i="4"/>
  <c r="BE41" i="4"/>
  <c r="BD41" i="4"/>
  <c r="BB41" i="4"/>
  <c r="BA41" i="4"/>
  <c r="AZ41" i="4"/>
  <c r="AX41" i="4"/>
  <c r="AW41" i="4"/>
  <c r="AV41" i="4"/>
  <c r="AT41" i="4"/>
  <c r="AS41" i="4"/>
  <c r="AR41" i="4"/>
  <c r="AP41" i="4"/>
  <c r="AO41" i="4"/>
  <c r="AN41" i="4"/>
  <c r="AL41" i="4"/>
  <c r="AK41" i="4"/>
  <c r="AJ41" i="4"/>
  <c r="AH41" i="4"/>
  <c r="AG41" i="4"/>
  <c r="AF41" i="4"/>
  <c r="AD41" i="4"/>
  <c r="AC41" i="4"/>
  <c r="AB41" i="4"/>
  <c r="Z41" i="4"/>
  <c r="Y41" i="4"/>
  <c r="X41" i="4"/>
  <c r="V41" i="4"/>
  <c r="U41" i="4"/>
  <c r="T41" i="4"/>
  <c r="R41" i="4"/>
  <c r="Q41" i="4"/>
  <c r="P41" i="4"/>
  <c r="M41" i="4"/>
  <c r="L41" i="4"/>
  <c r="K41" i="4"/>
  <c r="I41" i="4"/>
  <c r="H41" i="4"/>
  <c r="G41" i="4"/>
  <c r="E41" i="4"/>
  <c r="D41" i="4"/>
  <c r="CD40" i="4"/>
  <c r="CC40" i="4"/>
  <c r="CA40" i="4"/>
  <c r="BZ40" i="4"/>
  <c r="BY40" i="4"/>
  <c r="BW40" i="4"/>
  <c r="BV40" i="4"/>
  <c r="BU40" i="4"/>
  <c r="BS40" i="4"/>
  <c r="BR40" i="4"/>
  <c r="BQ40" i="4"/>
  <c r="BO40" i="4"/>
  <c r="BN40" i="4"/>
  <c r="BM40" i="4"/>
  <c r="BK40" i="4"/>
  <c r="BJ40" i="4"/>
  <c r="BI40" i="4"/>
  <c r="BG40" i="4"/>
  <c r="BF40" i="4"/>
  <c r="BE40" i="4"/>
  <c r="BC40" i="4"/>
  <c r="BB40" i="4"/>
  <c r="BA40" i="4"/>
  <c r="AY40" i="4"/>
  <c r="AX40" i="4"/>
  <c r="AW40" i="4"/>
  <c r="AU40" i="4"/>
  <c r="AT40" i="4"/>
  <c r="AS40" i="4"/>
  <c r="AQ40" i="4"/>
  <c r="AP40" i="4"/>
  <c r="AO40" i="4"/>
  <c r="AM40" i="4"/>
  <c r="AL40" i="4"/>
  <c r="AK40" i="4"/>
  <c r="AI40" i="4"/>
  <c r="AH40" i="4"/>
  <c r="AG40" i="4"/>
  <c r="AE40" i="4"/>
  <c r="AD40" i="4"/>
  <c r="AC40" i="4"/>
  <c r="AA40" i="4"/>
  <c r="Z40" i="4"/>
  <c r="Y40" i="4"/>
  <c r="W40" i="4"/>
  <c r="V40" i="4"/>
  <c r="U40" i="4"/>
  <c r="S40" i="4"/>
  <c r="R40" i="4"/>
  <c r="Q40" i="4"/>
  <c r="N40" i="4"/>
  <c r="M40" i="4"/>
  <c r="L40" i="4"/>
  <c r="J40" i="4"/>
  <c r="I40" i="4"/>
  <c r="H40" i="4"/>
  <c r="F40" i="4"/>
  <c r="E40" i="4"/>
  <c r="D40" i="4"/>
  <c r="CD39" i="4"/>
  <c r="CB39" i="4"/>
  <c r="CA39" i="4"/>
  <c r="BZ39" i="4"/>
  <c r="BX39" i="4"/>
  <c r="BW39" i="4"/>
  <c r="BV39" i="4"/>
  <c r="BT39" i="4"/>
  <c r="BS39" i="4"/>
  <c r="BR39" i="4"/>
  <c r="BP39" i="4"/>
  <c r="BO39" i="4"/>
  <c r="BN39" i="4"/>
  <c r="BL39" i="4"/>
  <c r="BK39" i="4"/>
  <c r="BJ39" i="4"/>
  <c r="BH39" i="4"/>
  <c r="BG39" i="4"/>
  <c r="BF39" i="4"/>
  <c r="BD39" i="4"/>
  <c r="BC39" i="4"/>
  <c r="BB39" i="4"/>
  <c r="AZ39" i="4"/>
  <c r="AY39" i="4"/>
  <c r="AX39" i="4"/>
  <c r="AV39" i="4"/>
  <c r="AU39" i="4"/>
  <c r="AT39" i="4"/>
  <c r="AR39" i="4"/>
  <c r="AQ39" i="4"/>
  <c r="AP39" i="4"/>
  <c r="AN39" i="4"/>
  <c r="AM39" i="4"/>
  <c r="AL39" i="4"/>
  <c r="AJ39" i="4"/>
  <c r="AI39" i="4"/>
  <c r="AH39" i="4"/>
  <c r="AF39" i="4"/>
  <c r="AE39" i="4"/>
  <c r="AD39" i="4"/>
  <c r="AB39" i="4"/>
  <c r="AA39" i="4"/>
  <c r="Z39" i="4"/>
  <c r="X39" i="4"/>
  <c r="W39" i="4"/>
  <c r="V39" i="4"/>
  <c r="T39" i="4"/>
  <c r="S39" i="4"/>
  <c r="R39" i="4"/>
  <c r="P39" i="4"/>
  <c r="N39" i="4"/>
  <c r="M39" i="4"/>
  <c r="K39" i="4"/>
  <c r="J39" i="4"/>
  <c r="I39" i="4"/>
  <c r="G39" i="4"/>
  <c r="F39" i="4"/>
  <c r="E39" i="4"/>
  <c r="D39" i="4"/>
  <c r="CC38" i="4"/>
  <c r="CB38" i="4"/>
  <c r="CA38" i="4"/>
  <c r="BY38" i="4"/>
  <c r="BX38" i="4"/>
  <c r="BW38" i="4"/>
  <c r="BU38" i="4"/>
  <c r="BT38" i="4"/>
  <c r="BS38" i="4"/>
  <c r="BQ38" i="4"/>
  <c r="BP38" i="4"/>
  <c r="BO38" i="4"/>
  <c r="BM38" i="4"/>
  <c r="BL38" i="4"/>
  <c r="BK38" i="4"/>
  <c r="BI38" i="4"/>
  <c r="BH38" i="4"/>
  <c r="BG38" i="4"/>
  <c r="BE38" i="4"/>
  <c r="BD38" i="4"/>
  <c r="BC38" i="4"/>
  <c r="BA38" i="4"/>
  <c r="AZ38" i="4"/>
  <c r="AY38" i="4"/>
  <c r="AW38" i="4"/>
  <c r="AV38" i="4"/>
  <c r="AU38" i="4"/>
  <c r="AS38" i="4"/>
  <c r="AR38" i="4"/>
  <c r="AQ38" i="4"/>
  <c r="AO38" i="4"/>
  <c r="AN38" i="4"/>
  <c r="AM38" i="4"/>
  <c r="AK38" i="4"/>
  <c r="AJ38" i="4"/>
  <c r="AI38" i="4"/>
  <c r="AG38" i="4"/>
  <c r="AF38" i="4"/>
  <c r="AE38" i="4"/>
  <c r="AC38" i="4"/>
  <c r="AB38" i="4"/>
  <c r="AA38" i="4"/>
  <c r="Y38" i="4"/>
  <c r="X38" i="4"/>
  <c r="W38" i="4"/>
  <c r="U38" i="4"/>
  <c r="T38" i="4"/>
  <c r="S38" i="4"/>
  <c r="Q38" i="4"/>
  <c r="P38" i="4"/>
  <c r="N38" i="4"/>
  <c r="L38" i="4"/>
  <c r="K38" i="4"/>
  <c r="J38" i="4"/>
  <c r="H38" i="4"/>
  <c r="G38" i="4"/>
  <c r="F38" i="4"/>
  <c r="D38" i="4"/>
  <c r="CD37" i="4"/>
  <c r="CC37" i="4"/>
  <c r="CB37" i="4"/>
  <c r="BZ37" i="4"/>
  <c r="BY37" i="4"/>
  <c r="BX37" i="4"/>
  <c r="BV37" i="4"/>
  <c r="BU37" i="4"/>
  <c r="BT37" i="4"/>
  <c r="BR37" i="4"/>
  <c r="BQ37" i="4"/>
  <c r="BP37" i="4"/>
  <c r="BN37" i="4"/>
  <c r="BM37" i="4"/>
  <c r="BL37" i="4"/>
  <c r="BJ37" i="4"/>
  <c r="BI37" i="4"/>
  <c r="BH37" i="4"/>
  <c r="BF37" i="4"/>
  <c r="BE37" i="4"/>
  <c r="BD37" i="4"/>
  <c r="BB37" i="4"/>
  <c r="BA37" i="4"/>
  <c r="AZ37" i="4"/>
  <c r="AX37" i="4"/>
  <c r="AW37" i="4"/>
  <c r="AV37" i="4"/>
  <c r="AT37" i="4"/>
  <c r="AS37" i="4"/>
  <c r="AR37" i="4"/>
  <c r="AP37" i="4"/>
  <c r="AO37" i="4"/>
  <c r="AN37" i="4"/>
  <c r="AL37" i="4"/>
  <c r="AK37" i="4"/>
  <c r="AJ37" i="4"/>
  <c r="AH37" i="4"/>
  <c r="AG37" i="4"/>
  <c r="AF37" i="4"/>
  <c r="AD37" i="4"/>
  <c r="AC37" i="4"/>
  <c r="AB37" i="4"/>
  <c r="Z37" i="4"/>
  <c r="Y37" i="4"/>
  <c r="X37" i="4"/>
  <c r="V37" i="4"/>
  <c r="U37" i="4"/>
  <c r="T37" i="4"/>
  <c r="R37" i="4"/>
  <c r="Q37" i="4"/>
  <c r="P37" i="4"/>
  <c r="M37" i="4"/>
  <c r="L37" i="4"/>
  <c r="K37" i="4"/>
  <c r="I37" i="4"/>
  <c r="H37" i="4"/>
  <c r="G37" i="4"/>
  <c r="E37" i="4"/>
  <c r="D37" i="4"/>
  <c r="CD36" i="4"/>
  <c r="CC36" i="4"/>
  <c r="CA36" i="4"/>
  <c r="BZ36" i="4"/>
  <c r="BY36" i="4"/>
  <c r="BW36" i="4"/>
  <c r="BV36" i="4"/>
  <c r="BU36" i="4"/>
  <c r="BS36" i="4"/>
  <c r="BR36" i="4"/>
  <c r="BQ36" i="4"/>
  <c r="BO36" i="4"/>
  <c r="BN36" i="4"/>
  <c r="BM36" i="4"/>
  <c r="BK36" i="4"/>
  <c r="BJ36" i="4"/>
  <c r="BI36" i="4"/>
  <c r="BG36" i="4"/>
  <c r="BF36" i="4"/>
  <c r="BE36" i="4"/>
  <c r="BC36" i="4"/>
  <c r="BB36" i="4"/>
  <c r="BA36" i="4"/>
  <c r="AY36" i="4"/>
  <c r="AX36" i="4"/>
  <c r="AW36" i="4"/>
  <c r="AU36" i="4"/>
  <c r="AT36" i="4"/>
  <c r="AS36" i="4"/>
  <c r="AQ36" i="4"/>
  <c r="AP36" i="4"/>
  <c r="AO36" i="4"/>
  <c r="AM36" i="4"/>
  <c r="AL36" i="4"/>
  <c r="AK36" i="4"/>
  <c r="AI36" i="4"/>
  <c r="AH36" i="4"/>
  <c r="AG36" i="4"/>
  <c r="AE36" i="4"/>
  <c r="AD36" i="4"/>
  <c r="AC36" i="4"/>
  <c r="AA36" i="4"/>
  <c r="Z36" i="4"/>
  <c r="Y36" i="4"/>
  <c r="W36" i="4"/>
  <c r="V36" i="4"/>
  <c r="U36" i="4"/>
  <c r="S36" i="4"/>
  <c r="R36" i="4"/>
  <c r="Q36" i="4"/>
  <c r="N36" i="4"/>
  <c r="M36" i="4"/>
  <c r="L36" i="4"/>
  <c r="J36" i="4"/>
  <c r="I36" i="4"/>
  <c r="H36" i="4"/>
  <c r="F36" i="4"/>
  <c r="E36" i="4"/>
  <c r="D36" i="4"/>
  <c r="CB35" i="4"/>
  <c r="CA35" i="4"/>
  <c r="BZ35" i="4"/>
  <c r="BX35" i="4"/>
  <c r="BW35" i="4"/>
  <c r="BV35" i="4"/>
  <c r="BT35" i="4"/>
  <c r="BS35" i="4"/>
  <c r="BR35" i="4"/>
  <c r="BP35" i="4"/>
  <c r="BO35" i="4"/>
  <c r="BN35" i="4"/>
  <c r="BL35" i="4"/>
  <c r="BK35" i="4"/>
  <c r="BJ35" i="4"/>
  <c r="BH35" i="4"/>
  <c r="BG35" i="4"/>
  <c r="BF35" i="4"/>
  <c r="BD35" i="4"/>
  <c r="BC35" i="4"/>
  <c r="BB35" i="4"/>
  <c r="AZ35" i="4"/>
  <c r="AY35" i="4"/>
  <c r="AX35" i="4"/>
  <c r="AV35" i="4"/>
  <c r="AU35" i="4"/>
  <c r="AT35" i="4"/>
  <c r="AR35" i="4"/>
  <c r="AQ35" i="4"/>
  <c r="AP35" i="4"/>
  <c r="AN35" i="4"/>
  <c r="AM35" i="4"/>
  <c r="AL35" i="4"/>
  <c r="AJ35" i="4"/>
  <c r="AI35" i="4"/>
  <c r="AH35" i="4"/>
  <c r="AF35" i="4"/>
  <c r="AE35" i="4"/>
  <c r="AD35" i="4"/>
  <c r="AB35" i="4"/>
  <c r="AA35" i="4"/>
  <c r="Z35" i="4"/>
  <c r="X35" i="4"/>
  <c r="W35" i="4"/>
  <c r="V35" i="4"/>
  <c r="T35" i="4"/>
  <c r="S35" i="4"/>
  <c r="R35" i="4"/>
  <c r="P35" i="4"/>
  <c r="N35" i="4"/>
  <c r="M35" i="4"/>
  <c r="K35" i="4"/>
  <c r="J35" i="4"/>
  <c r="I35" i="4"/>
  <c r="G35" i="4"/>
  <c r="F35" i="4"/>
  <c r="E35" i="4"/>
  <c r="D35" i="4"/>
  <c r="CC34" i="4"/>
  <c r="CB34" i="4"/>
  <c r="CA34" i="4"/>
  <c r="BY34" i="4"/>
  <c r="BX34" i="4"/>
  <c r="BW34" i="4"/>
  <c r="BU34" i="4"/>
  <c r="BT34" i="4"/>
  <c r="BS34" i="4"/>
  <c r="BQ34" i="4"/>
  <c r="BP34" i="4"/>
  <c r="BO34" i="4"/>
  <c r="BM34" i="4"/>
  <c r="BL34" i="4"/>
  <c r="BK34" i="4"/>
  <c r="BI34" i="4"/>
  <c r="BH34" i="4"/>
  <c r="BG34" i="4"/>
  <c r="BE34" i="4"/>
  <c r="BD34" i="4"/>
  <c r="BC34" i="4"/>
  <c r="BA34" i="4"/>
  <c r="AZ34" i="4"/>
  <c r="AY34" i="4"/>
  <c r="AW34" i="4"/>
  <c r="AV34" i="4"/>
  <c r="AU34" i="4"/>
  <c r="AS34" i="4"/>
  <c r="AR34" i="4"/>
  <c r="AQ34" i="4"/>
  <c r="AO34" i="4"/>
  <c r="AN34" i="4"/>
  <c r="AM34" i="4"/>
  <c r="AK34" i="4"/>
  <c r="AJ34" i="4"/>
  <c r="AI34" i="4"/>
  <c r="AG34" i="4"/>
  <c r="AF34" i="4"/>
  <c r="AE34" i="4"/>
  <c r="AC34" i="4"/>
  <c r="AB34" i="4"/>
  <c r="AA34" i="4"/>
  <c r="Y34" i="4"/>
  <c r="X34" i="4"/>
  <c r="W34" i="4"/>
  <c r="U34" i="4"/>
  <c r="T34" i="4"/>
  <c r="S34" i="4"/>
  <c r="Q34" i="4"/>
  <c r="P34" i="4"/>
  <c r="N34" i="4"/>
  <c r="L34" i="4"/>
  <c r="K34" i="4"/>
  <c r="J34" i="4"/>
  <c r="H34" i="4"/>
  <c r="G34" i="4"/>
  <c r="F34" i="4"/>
  <c r="D34" i="4"/>
  <c r="CC10" i="4"/>
  <c r="CB10" i="4"/>
  <c r="CA10" i="4"/>
  <c r="BZ10" i="4"/>
  <c r="CD53" i="3"/>
  <c r="CC53" i="3"/>
  <c r="CB53" i="3"/>
  <c r="CA53" i="3"/>
  <c r="BZ53" i="3"/>
  <c r="BY53" i="3"/>
  <c r="BX53" i="3"/>
  <c r="BW53" i="3"/>
  <c r="BV53" i="3"/>
  <c r="BU53" i="3"/>
  <c r="BT53" i="3"/>
  <c r="BS53" i="3"/>
  <c r="BR53" i="3"/>
  <c r="BQ53" i="3"/>
  <c r="BP53" i="3"/>
  <c r="BO53" i="3"/>
  <c r="BN53" i="3"/>
  <c r="BM53" i="3"/>
  <c r="BL53" i="3"/>
  <c r="BK53" i="3"/>
  <c r="BJ53" i="3"/>
  <c r="BI53" i="3"/>
  <c r="BH53" i="3"/>
  <c r="BG53" i="3"/>
  <c r="BF53" i="3"/>
  <c r="BE53" i="3"/>
  <c r="BD53" i="3"/>
  <c r="BC53" i="3"/>
  <c r="BB53" i="3"/>
  <c r="BA53" i="3"/>
  <c r="AZ53" i="3"/>
  <c r="AY53" i="3"/>
  <c r="AX53" i="3"/>
  <c r="AW53" i="3"/>
  <c r="AV53" i="3"/>
  <c r="AU53" i="3"/>
  <c r="AT53" i="3"/>
  <c r="AS53" i="3"/>
  <c r="AR53" i="3"/>
  <c r="AQ53" i="3"/>
  <c r="AP53" i="3"/>
  <c r="AO53" i="3"/>
  <c r="AN53" i="3"/>
  <c r="AM53" i="3"/>
  <c r="AL53" i="3"/>
  <c r="AK53" i="3"/>
  <c r="AJ53" i="3"/>
  <c r="AI53" i="3"/>
  <c r="AH53" i="3"/>
  <c r="AG53" i="3"/>
  <c r="AF53" i="3"/>
  <c r="AE53" i="3"/>
  <c r="AD53" i="3"/>
  <c r="AC53" i="3"/>
  <c r="AB53" i="3"/>
  <c r="AA53" i="3"/>
  <c r="Z53" i="3"/>
  <c r="Y53" i="3"/>
  <c r="X53" i="3"/>
  <c r="W53" i="3"/>
  <c r="V53" i="3"/>
  <c r="U53" i="3"/>
  <c r="T53" i="3"/>
  <c r="S53" i="3"/>
  <c r="R53" i="3"/>
  <c r="Q53" i="3"/>
  <c r="P53" i="3"/>
  <c r="N53" i="3"/>
  <c r="M53" i="3"/>
  <c r="L53" i="3"/>
  <c r="K53" i="3"/>
  <c r="J53" i="3"/>
  <c r="I53" i="3"/>
  <c r="H53" i="3"/>
  <c r="G53" i="3"/>
  <c r="F53" i="3"/>
  <c r="E53" i="3"/>
  <c r="D53" i="3"/>
  <c r="CD52" i="3"/>
  <c r="CC52" i="3"/>
  <c r="CB52" i="3"/>
  <c r="CA52" i="3"/>
  <c r="BZ52" i="3"/>
  <c r="BY52" i="3"/>
  <c r="BX52" i="3"/>
  <c r="BW52" i="3"/>
  <c r="BV52" i="3"/>
  <c r="BU52" i="3"/>
  <c r="BT52" i="3"/>
  <c r="BS52" i="3"/>
  <c r="BR52" i="3"/>
  <c r="BQ52" i="3"/>
  <c r="BP52" i="3"/>
  <c r="BO52" i="3"/>
  <c r="BN52" i="3"/>
  <c r="BM52" i="3"/>
  <c r="BL52" i="3"/>
  <c r="BK52" i="3"/>
  <c r="BJ52" i="3"/>
  <c r="BI52" i="3"/>
  <c r="BH52" i="3"/>
  <c r="BG52" i="3"/>
  <c r="BF52" i="3"/>
  <c r="BE52" i="3"/>
  <c r="BD52" i="3"/>
  <c r="BC52" i="3"/>
  <c r="BB52" i="3"/>
  <c r="BA52" i="3"/>
  <c r="AZ52" i="3"/>
  <c r="AY52" i="3"/>
  <c r="AX52" i="3"/>
  <c r="AW52" i="3"/>
  <c r="AV52" i="3"/>
  <c r="AU52" i="3"/>
  <c r="AT52" i="3"/>
  <c r="AS52" i="3"/>
  <c r="AR52" i="3"/>
  <c r="AQ52" i="3"/>
  <c r="AP52" i="3"/>
  <c r="AO52" i="3"/>
  <c r="AN52" i="3"/>
  <c r="AM52" i="3"/>
  <c r="AL52" i="3"/>
  <c r="AK52" i="3"/>
  <c r="AJ52" i="3"/>
  <c r="AI52" i="3"/>
  <c r="AH52" i="3"/>
  <c r="AG52" i="3"/>
  <c r="AF52" i="3"/>
  <c r="AE52" i="3"/>
  <c r="AD52" i="3"/>
  <c r="AC52" i="3"/>
  <c r="AB52" i="3"/>
  <c r="AA52" i="3"/>
  <c r="Z52" i="3"/>
  <c r="Y52" i="3"/>
  <c r="X52" i="3"/>
  <c r="W52" i="3"/>
  <c r="V52" i="3"/>
  <c r="U52" i="3"/>
  <c r="T52" i="3"/>
  <c r="S52" i="3"/>
  <c r="R52" i="3"/>
  <c r="Q52" i="3"/>
  <c r="P52" i="3"/>
  <c r="N52" i="3"/>
  <c r="M52" i="3"/>
  <c r="L52" i="3"/>
  <c r="K52" i="3"/>
  <c r="J52" i="3"/>
  <c r="I52" i="3"/>
  <c r="H52" i="3"/>
  <c r="G52" i="3"/>
  <c r="F52" i="3"/>
  <c r="E52" i="3"/>
  <c r="D52" i="3"/>
  <c r="CD51" i="3"/>
  <c r="CC51" i="3"/>
  <c r="CB51" i="3"/>
  <c r="CA51" i="3"/>
  <c r="BZ51" i="3"/>
  <c r="BY51" i="3"/>
  <c r="BX51" i="3"/>
  <c r="BW51" i="3"/>
  <c r="BV51" i="3"/>
  <c r="BU51" i="3"/>
  <c r="BT51" i="3"/>
  <c r="BS51" i="3"/>
  <c r="BR51" i="3"/>
  <c r="BQ51" i="3"/>
  <c r="BP51" i="3"/>
  <c r="BO51" i="3"/>
  <c r="BN51" i="3"/>
  <c r="BM51" i="3"/>
  <c r="BL51" i="3"/>
  <c r="BK51" i="3"/>
  <c r="BJ51" i="3"/>
  <c r="BI51" i="3"/>
  <c r="BH51" i="3"/>
  <c r="BG51" i="3"/>
  <c r="BF51" i="3"/>
  <c r="BE51" i="3"/>
  <c r="BD51" i="3"/>
  <c r="BC51" i="3"/>
  <c r="BB51" i="3"/>
  <c r="BA51" i="3"/>
  <c r="AZ51" i="3"/>
  <c r="AY51" i="3"/>
  <c r="AX51" i="3"/>
  <c r="AW51" i="3"/>
  <c r="AV51" i="3"/>
  <c r="AU51" i="3"/>
  <c r="AT51" i="3"/>
  <c r="AS51" i="3"/>
  <c r="AR51" i="3"/>
  <c r="AQ51" i="3"/>
  <c r="AP51" i="3"/>
  <c r="AO51" i="3"/>
  <c r="AN51" i="3"/>
  <c r="AM51" i="3"/>
  <c r="AL51" i="3"/>
  <c r="AK51" i="3"/>
  <c r="AJ51" i="3"/>
  <c r="AI51" i="3"/>
  <c r="AH51" i="3"/>
  <c r="AG51" i="3"/>
  <c r="AF51" i="3"/>
  <c r="AE51" i="3"/>
  <c r="AD51" i="3"/>
  <c r="AC51" i="3"/>
  <c r="AB51" i="3"/>
  <c r="AA51" i="3"/>
  <c r="Z51" i="3"/>
  <c r="Y51" i="3"/>
  <c r="X51" i="3"/>
  <c r="W51" i="3"/>
  <c r="V51" i="3"/>
  <c r="U51" i="3"/>
  <c r="T51" i="3"/>
  <c r="S51" i="3"/>
  <c r="R51" i="3"/>
  <c r="Q51" i="3"/>
  <c r="P51" i="3"/>
  <c r="N51" i="3"/>
  <c r="M51" i="3"/>
  <c r="L51" i="3"/>
  <c r="K51" i="3"/>
  <c r="J51" i="3"/>
  <c r="I51" i="3"/>
  <c r="H51" i="3"/>
  <c r="G51" i="3"/>
  <c r="F51" i="3"/>
  <c r="E51" i="3"/>
  <c r="D51" i="3"/>
  <c r="CD50" i="3"/>
  <c r="CC50" i="3"/>
  <c r="CB50" i="3"/>
  <c r="CA50" i="3"/>
  <c r="BZ50" i="3"/>
  <c r="BY50" i="3"/>
  <c r="BX50" i="3"/>
  <c r="BW50" i="3"/>
  <c r="BV50" i="3"/>
  <c r="BU50" i="3"/>
  <c r="BT50" i="3"/>
  <c r="BS50" i="3"/>
  <c r="BR50" i="3"/>
  <c r="BQ50" i="3"/>
  <c r="BP50" i="3"/>
  <c r="BO50" i="3"/>
  <c r="BN50" i="3"/>
  <c r="BM50" i="3"/>
  <c r="BL50" i="3"/>
  <c r="BK50" i="3"/>
  <c r="BJ50" i="3"/>
  <c r="BI50" i="3"/>
  <c r="BH50" i="3"/>
  <c r="BG50" i="3"/>
  <c r="BF50" i="3"/>
  <c r="BE50" i="3"/>
  <c r="BD50" i="3"/>
  <c r="BC50" i="3"/>
  <c r="BB50" i="3"/>
  <c r="BA50" i="3"/>
  <c r="AZ50" i="3"/>
  <c r="AY50" i="3"/>
  <c r="AX50" i="3"/>
  <c r="AW50" i="3"/>
  <c r="AV50" i="3"/>
  <c r="AU50" i="3"/>
  <c r="AT50" i="3"/>
  <c r="AS50" i="3"/>
  <c r="AR50" i="3"/>
  <c r="AQ50" i="3"/>
  <c r="AP50" i="3"/>
  <c r="AO50" i="3"/>
  <c r="AN50" i="3"/>
  <c r="AM50" i="3"/>
  <c r="AL50" i="3"/>
  <c r="AK50" i="3"/>
  <c r="AJ50" i="3"/>
  <c r="AI50" i="3"/>
  <c r="AH50" i="3"/>
  <c r="AG50" i="3"/>
  <c r="AF50" i="3"/>
  <c r="AE50" i="3"/>
  <c r="AD50" i="3"/>
  <c r="AC50" i="3"/>
  <c r="AB50" i="3"/>
  <c r="AA50" i="3"/>
  <c r="Z50" i="3"/>
  <c r="Y50" i="3"/>
  <c r="X50" i="3"/>
  <c r="W50" i="3"/>
  <c r="V50" i="3"/>
  <c r="U50" i="3"/>
  <c r="T50" i="3"/>
  <c r="S50" i="3"/>
  <c r="R50" i="3"/>
  <c r="Q50" i="3"/>
  <c r="P50" i="3"/>
  <c r="N50" i="3"/>
  <c r="M50" i="3"/>
  <c r="L50" i="3"/>
  <c r="K50" i="3"/>
  <c r="J50" i="3"/>
  <c r="I50" i="3"/>
  <c r="H50" i="3"/>
  <c r="G50" i="3"/>
  <c r="F50" i="3"/>
  <c r="E50" i="3"/>
  <c r="D50" i="3"/>
  <c r="CD49" i="3"/>
  <c r="CC49" i="3"/>
  <c r="CB49" i="3"/>
  <c r="CA49" i="3"/>
  <c r="BZ49" i="3"/>
  <c r="BY49" i="3"/>
  <c r="BX49" i="3"/>
  <c r="BW49" i="3"/>
  <c r="BV49" i="3"/>
  <c r="BU49" i="3"/>
  <c r="BT49" i="3"/>
  <c r="BS49" i="3"/>
  <c r="BR49" i="3"/>
  <c r="BQ49" i="3"/>
  <c r="BP49" i="3"/>
  <c r="BO49" i="3"/>
  <c r="BN49" i="3"/>
  <c r="BM49" i="3"/>
  <c r="BL49" i="3"/>
  <c r="BK49" i="3"/>
  <c r="BJ49" i="3"/>
  <c r="BI49" i="3"/>
  <c r="BH49" i="3"/>
  <c r="BG49" i="3"/>
  <c r="BF49" i="3"/>
  <c r="BE49" i="3"/>
  <c r="BD49" i="3"/>
  <c r="BC49" i="3"/>
  <c r="BB49" i="3"/>
  <c r="BA49" i="3"/>
  <c r="AZ49" i="3"/>
  <c r="AY49" i="3"/>
  <c r="AX49" i="3"/>
  <c r="AW49" i="3"/>
  <c r="AV49" i="3"/>
  <c r="AU49" i="3"/>
  <c r="AT49" i="3"/>
  <c r="AS49" i="3"/>
  <c r="AR49" i="3"/>
  <c r="AQ49" i="3"/>
  <c r="AP49" i="3"/>
  <c r="AO49" i="3"/>
  <c r="AN49" i="3"/>
  <c r="AM49" i="3"/>
  <c r="AL49" i="3"/>
  <c r="AK49" i="3"/>
  <c r="AJ49" i="3"/>
  <c r="AI49" i="3"/>
  <c r="AH49" i="3"/>
  <c r="AG49" i="3"/>
  <c r="AF49" i="3"/>
  <c r="AE49" i="3"/>
  <c r="AD49" i="3"/>
  <c r="AC49" i="3"/>
  <c r="AB49" i="3"/>
  <c r="AA49" i="3"/>
  <c r="Z49" i="3"/>
  <c r="Y49" i="3"/>
  <c r="X49" i="3"/>
  <c r="W49" i="3"/>
  <c r="V49" i="3"/>
  <c r="U49" i="3"/>
  <c r="T49" i="3"/>
  <c r="S49" i="3"/>
  <c r="R49" i="3"/>
  <c r="Q49" i="3"/>
  <c r="P49" i="3"/>
  <c r="N49" i="3"/>
  <c r="M49" i="3"/>
  <c r="L49" i="3"/>
  <c r="K49" i="3"/>
  <c r="J49" i="3"/>
  <c r="I49" i="3"/>
  <c r="H49" i="3"/>
  <c r="G49" i="3"/>
  <c r="F49" i="3"/>
  <c r="E49" i="3"/>
  <c r="D49" i="3"/>
  <c r="CD48" i="3"/>
  <c r="CC48" i="3"/>
  <c r="CB48" i="3"/>
  <c r="CA48" i="3"/>
  <c r="BZ48" i="3"/>
  <c r="BY48" i="3"/>
  <c r="BX48" i="3"/>
  <c r="BW48" i="3"/>
  <c r="BV48" i="3"/>
  <c r="BU48" i="3"/>
  <c r="BT48" i="3"/>
  <c r="BS48" i="3"/>
  <c r="BR48" i="3"/>
  <c r="BQ48" i="3"/>
  <c r="BP48" i="3"/>
  <c r="BO48" i="3"/>
  <c r="BN48" i="3"/>
  <c r="BM48" i="3"/>
  <c r="BL48" i="3"/>
  <c r="BK48" i="3"/>
  <c r="BJ48" i="3"/>
  <c r="BI48" i="3"/>
  <c r="BH48" i="3"/>
  <c r="BG48" i="3"/>
  <c r="BF48" i="3"/>
  <c r="BE48" i="3"/>
  <c r="BD48" i="3"/>
  <c r="BC48" i="3"/>
  <c r="BB48" i="3"/>
  <c r="BA48" i="3"/>
  <c r="AZ48" i="3"/>
  <c r="AY48" i="3"/>
  <c r="AX48" i="3"/>
  <c r="AW48" i="3"/>
  <c r="AV48" i="3"/>
  <c r="AU48" i="3"/>
  <c r="AT48" i="3"/>
  <c r="AS48" i="3"/>
  <c r="AR48" i="3"/>
  <c r="AQ48" i="3"/>
  <c r="AP48" i="3"/>
  <c r="AO48" i="3"/>
  <c r="AN48" i="3"/>
  <c r="AM48" i="3"/>
  <c r="AL48" i="3"/>
  <c r="AK48" i="3"/>
  <c r="AJ48" i="3"/>
  <c r="AI48" i="3"/>
  <c r="AH48" i="3"/>
  <c r="AG48" i="3"/>
  <c r="AF48" i="3"/>
  <c r="AE48" i="3"/>
  <c r="AD48" i="3"/>
  <c r="AC48" i="3"/>
  <c r="AB48" i="3"/>
  <c r="AA48" i="3"/>
  <c r="Z48" i="3"/>
  <c r="Y48" i="3"/>
  <c r="X48" i="3"/>
  <c r="W48" i="3"/>
  <c r="V48" i="3"/>
  <c r="U48" i="3"/>
  <c r="T48" i="3"/>
  <c r="S48" i="3"/>
  <c r="R48" i="3"/>
  <c r="Q48" i="3"/>
  <c r="P48" i="3"/>
  <c r="N48" i="3"/>
  <c r="M48" i="3"/>
  <c r="L48" i="3"/>
  <c r="K48" i="3"/>
  <c r="J48" i="3"/>
  <c r="I48" i="3"/>
  <c r="H48" i="3"/>
  <c r="G48" i="3"/>
  <c r="F48" i="3"/>
  <c r="E48" i="3"/>
  <c r="D48" i="3"/>
  <c r="CD47" i="3"/>
  <c r="CC47" i="3"/>
  <c r="CB47" i="3"/>
  <c r="CA47" i="3"/>
  <c r="BZ47" i="3"/>
  <c r="BY47" i="3"/>
  <c r="BX47" i="3"/>
  <c r="BW47" i="3"/>
  <c r="BV47" i="3"/>
  <c r="BU47" i="3"/>
  <c r="BT47" i="3"/>
  <c r="BS47" i="3"/>
  <c r="BR47" i="3"/>
  <c r="BQ47" i="3"/>
  <c r="BP47" i="3"/>
  <c r="BO47" i="3"/>
  <c r="BN47" i="3"/>
  <c r="BM47" i="3"/>
  <c r="BL47" i="3"/>
  <c r="BK47" i="3"/>
  <c r="BJ47" i="3"/>
  <c r="BI47" i="3"/>
  <c r="BH47" i="3"/>
  <c r="BG47" i="3"/>
  <c r="BF47" i="3"/>
  <c r="BE47" i="3"/>
  <c r="BD47" i="3"/>
  <c r="BC47" i="3"/>
  <c r="BB47" i="3"/>
  <c r="BA47" i="3"/>
  <c r="AZ47" i="3"/>
  <c r="AY47" i="3"/>
  <c r="AX47" i="3"/>
  <c r="AW47" i="3"/>
  <c r="AV47" i="3"/>
  <c r="AU47" i="3"/>
  <c r="AT47" i="3"/>
  <c r="AS47" i="3"/>
  <c r="AR47" i="3"/>
  <c r="AQ47" i="3"/>
  <c r="AP47" i="3"/>
  <c r="AO47" i="3"/>
  <c r="AN47" i="3"/>
  <c r="AM47" i="3"/>
  <c r="AL47" i="3"/>
  <c r="AK47" i="3"/>
  <c r="AJ47" i="3"/>
  <c r="AI47" i="3"/>
  <c r="AH47" i="3"/>
  <c r="AG47" i="3"/>
  <c r="AF47" i="3"/>
  <c r="AE47" i="3"/>
  <c r="AD47" i="3"/>
  <c r="AC47" i="3"/>
  <c r="AB47" i="3"/>
  <c r="AA47" i="3"/>
  <c r="Z47" i="3"/>
  <c r="Y47" i="3"/>
  <c r="X47" i="3"/>
  <c r="W47" i="3"/>
  <c r="V47" i="3"/>
  <c r="U47" i="3"/>
  <c r="T47" i="3"/>
  <c r="S47" i="3"/>
  <c r="R47" i="3"/>
  <c r="Q47" i="3"/>
  <c r="P47" i="3"/>
  <c r="N47" i="3"/>
  <c r="M47" i="3"/>
  <c r="L47" i="3"/>
  <c r="K47" i="3"/>
  <c r="J47" i="3"/>
  <c r="I47" i="3"/>
  <c r="H47" i="3"/>
  <c r="G47" i="3"/>
  <c r="F47" i="3"/>
  <c r="E47" i="3"/>
  <c r="D47" i="3"/>
  <c r="CD46" i="3"/>
  <c r="CC46" i="3"/>
  <c r="CB46" i="3"/>
  <c r="CA46" i="3"/>
  <c r="BZ46" i="3"/>
  <c r="BY46" i="3"/>
  <c r="BX46" i="3"/>
  <c r="BW46" i="3"/>
  <c r="BV46" i="3"/>
  <c r="BU46" i="3"/>
  <c r="BT46" i="3"/>
  <c r="BS46" i="3"/>
  <c r="BR46" i="3"/>
  <c r="BQ46" i="3"/>
  <c r="BP46" i="3"/>
  <c r="BO46" i="3"/>
  <c r="BN46" i="3"/>
  <c r="BM46" i="3"/>
  <c r="BL46" i="3"/>
  <c r="BK46" i="3"/>
  <c r="BJ46" i="3"/>
  <c r="BI46" i="3"/>
  <c r="BH46" i="3"/>
  <c r="BG46" i="3"/>
  <c r="BF46" i="3"/>
  <c r="BE46" i="3"/>
  <c r="BD46" i="3"/>
  <c r="BC46" i="3"/>
  <c r="BB46" i="3"/>
  <c r="BA46" i="3"/>
  <c r="AZ46" i="3"/>
  <c r="AY46" i="3"/>
  <c r="AX46" i="3"/>
  <c r="AW46" i="3"/>
  <c r="AV46" i="3"/>
  <c r="AU46" i="3"/>
  <c r="AT46" i="3"/>
  <c r="AS46" i="3"/>
  <c r="AR46" i="3"/>
  <c r="AQ46" i="3"/>
  <c r="AP46" i="3"/>
  <c r="AO46" i="3"/>
  <c r="AN46" i="3"/>
  <c r="AM46" i="3"/>
  <c r="AL46" i="3"/>
  <c r="AK46" i="3"/>
  <c r="AJ46" i="3"/>
  <c r="AI46" i="3"/>
  <c r="AH46" i="3"/>
  <c r="AG46" i="3"/>
  <c r="AF46" i="3"/>
  <c r="AE46" i="3"/>
  <c r="AD46" i="3"/>
  <c r="AC46" i="3"/>
  <c r="AB46" i="3"/>
  <c r="AA46" i="3"/>
  <c r="Z46" i="3"/>
  <c r="Y46" i="3"/>
  <c r="X46" i="3"/>
  <c r="W46" i="3"/>
  <c r="V46" i="3"/>
  <c r="U46" i="3"/>
  <c r="T46" i="3"/>
  <c r="S46" i="3"/>
  <c r="R46" i="3"/>
  <c r="Q46" i="3"/>
  <c r="P46" i="3"/>
  <c r="N46" i="3"/>
  <c r="M46" i="3"/>
  <c r="L46" i="3"/>
  <c r="K46" i="3"/>
  <c r="J46" i="3"/>
  <c r="I46" i="3"/>
  <c r="H46" i="3"/>
  <c r="G46" i="3"/>
  <c r="F46" i="3"/>
  <c r="E46" i="3"/>
  <c r="D46" i="3"/>
  <c r="CD45" i="3"/>
  <c r="CC45" i="3"/>
  <c r="CB45" i="3"/>
  <c r="CA45" i="3"/>
  <c r="BZ45" i="3"/>
  <c r="BY45" i="3"/>
  <c r="BX45" i="3"/>
  <c r="BW45" i="3"/>
  <c r="BV45" i="3"/>
  <c r="BU45" i="3"/>
  <c r="BT45" i="3"/>
  <c r="BS45" i="3"/>
  <c r="BR45" i="3"/>
  <c r="BQ45" i="3"/>
  <c r="BP45" i="3"/>
  <c r="BO45" i="3"/>
  <c r="BN45" i="3"/>
  <c r="BM45" i="3"/>
  <c r="BL45" i="3"/>
  <c r="BK45" i="3"/>
  <c r="BJ45" i="3"/>
  <c r="BI45" i="3"/>
  <c r="BH45" i="3"/>
  <c r="BG45" i="3"/>
  <c r="BF45" i="3"/>
  <c r="BE45" i="3"/>
  <c r="BD45" i="3"/>
  <c r="BC45" i="3"/>
  <c r="BB45" i="3"/>
  <c r="BA45" i="3"/>
  <c r="AZ45" i="3"/>
  <c r="AY45" i="3"/>
  <c r="AX45" i="3"/>
  <c r="AW45" i="3"/>
  <c r="AV45" i="3"/>
  <c r="AU45" i="3"/>
  <c r="AT45" i="3"/>
  <c r="AS45" i="3"/>
  <c r="AR45" i="3"/>
  <c r="AQ45" i="3"/>
  <c r="AP45" i="3"/>
  <c r="AO45" i="3"/>
  <c r="AN45" i="3"/>
  <c r="AM45" i="3"/>
  <c r="AL45" i="3"/>
  <c r="AK45" i="3"/>
  <c r="AJ45" i="3"/>
  <c r="AI45" i="3"/>
  <c r="AH45" i="3"/>
  <c r="AG45" i="3"/>
  <c r="AF45" i="3"/>
  <c r="AE45" i="3"/>
  <c r="AD45" i="3"/>
  <c r="AC45" i="3"/>
  <c r="AB45" i="3"/>
  <c r="AA45" i="3"/>
  <c r="Z45" i="3"/>
  <c r="Y45" i="3"/>
  <c r="X45" i="3"/>
  <c r="W45" i="3"/>
  <c r="V45" i="3"/>
  <c r="U45" i="3"/>
  <c r="T45" i="3"/>
  <c r="S45" i="3"/>
  <c r="R45" i="3"/>
  <c r="Q45" i="3"/>
  <c r="P45" i="3"/>
  <c r="N45" i="3"/>
  <c r="M45" i="3"/>
  <c r="L45" i="3"/>
  <c r="K45" i="3"/>
  <c r="J45" i="3"/>
  <c r="I45" i="3"/>
  <c r="H45" i="3"/>
  <c r="G45" i="3"/>
  <c r="F45" i="3"/>
  <c r="E45" i="3"/>
  <c r="D45" i="3"/>
  <c r="CD44" i="3"/>
  <c r="CC44" i="3"/>
  <c r="CB44" i="3"/>
  <c r="CA44" i="3"/>
  <c r="BZ44" i="3"/>
  <c r="BY44" i="3"/>
  <c r="BX44" i="3"/>
  <c r="BW44" i="3"/>
  <c r="BV44" i="3"/>
  <c r="BU44" i="3"/>
  <c r="BT44" i="3"/>
  <c r="BS44" i="3"/>
  <c r="BR44" i="3"/>
  <c r="BQ44" i="3"/>
  <c r="BP44" i="3"/>
  <c r="BO44" i="3"/>
  <c r="BN44" i="3"/>
  <c r="BM44" i="3"/>
  <c r="BL44" i="3"/>
  <c r="BK44" i="3"/>
  <c r="BJ44" i="3"/>
  <c r="BI44" i="3"/>
  <c r="BH44" i="3"/>
  <c r="BG44" i="3"/>
  <c r="BF44" i="3"/>
  <c r="BE44" i="3"/>
  <c r="BD44" i="3"/>
  <c r="BC44" i="3"/>
  <c r="BB44" i="3"/>
  <c r="BA44" i="3"/>
  <c r="AZ44" i="3"/>
  <c r="AY44" i="3"/>
  <c r="AX44" i="3"/>
  <c r="AW44" i="3"/>
  <c r="AV44" i="3"/>
  <c r="AU44" i="3"/>
  <c r="AT44" i="3"/>
  <c r="AS44" i="3"/>
  <c r="AR44" i="3"/>
  <c r="AQ44" i="3"/>
  <c r="AP44" i="3"/>
  <c r="AO44" i="3"/>
  <c r="AN44" i="3"/>
  <c r="AM44" i="3"/>
  <c r="AL44" i="3"/>
  <c r="AK44" i="3"/>
  <c r="AJ44" i="3"/>
  <c r="AI44" i="3"/>
  <c r="AH44" i="3"/>
  <c r="AG44" i="3"/>
  <c r="AF44" i="3"/>
  <c r="AE44" i="3"/>
  <c r="AD44" i="3"/>
  <c r="AC44" i="3"/>
  <c r="AB44" i="3"/>
  <c r="AA44" i="3"/>
  <c r="Z44" i="3"/>
  <c r="Y44" i="3"/>
  <c r="X44" i="3"/>
  <c r="W44" i="3"/>
  <c r="V44" i="3"/>
  <c r="U44" i="3"/>
  <c r="T44" i="3"/>
  <c r="S44" i="3"/>
  <c r="R44" i="3"/>
  <c r="Q44" i="3"/>
  <c r="P44" i="3"/>
  <c r="N44" i="3"/>
  <c r="M44" i="3"/>
  <c r="L44" i="3"/>
  <c r="K44" i="3"/>
  <c r="J44" i="3"/>
  <c r="I44" i="3"/>
  <c r="H44" i="3"/>
  <c r="G44" i="3"/>
  <c r="F44" i="3"/>
  <c r="E44" i="3"/>
  <c r="D44" i="3"/>
  <c r="CD43" i="3"/>
  <c r="CC43" i="3"/>
  <c r="CB43" i="3"/>
  <c r="CA43" i="3"/>
  <c r="BZ43" i="3"/>
  <c r="BY43" i="3"/>
  <c r="BX43" i="3"/>
  <c r="BW43" i="3"/>
  <c r="BV43" i="3"/>
  <c r="BU43" i="3"/>
  <c r="BT43" i="3"/>
  <c r="BS43" i="3"/>
  <c r="BR43" i="3"/>
  <c r="BQ43" i="3"/>
  <c r="BP43" i="3"/>
  <c r="BO43" i="3"/>
  <c r="BN43" i="3"/>
  <c r="BM43" i="3"/>
  <c r="BL43" i="3"/>
  <c r="BK43" i="3"/>
  <c r="BJ43" i="3"/>
  <c r="BI43" i="3"/>
  <c r="BH43" i="3"/>
  <c r="BG43" i="3"/>
  <c r="BF43" i="3"/>
  <c r="BE43" i="3"/>
  <c r="BD43" i="3"/>
  <c r="BC43" i="3"/>
  <c r="BB43" i="3"/>
  <c r="BA43" i="3"/>
  <c r="AZ43" i="3"/>
  <c r="AY43" i="3"/>
  <c r="AX43" i="3"/>
  <c r="AW43" i="3"/>
  <c r="AV43" i="3"/>
  <c r="AU43" i="3"/>
  <c r="AT43" i="3"/>
  <c r="AS43" i="3"/>
  <c r="AR43" i="3"/>
  <c r="AQ43" i="3"/>
  <c r="AP43" i="3"/>
  <c r="AO43" i="3"/>
  <c r="AN43" i="3"/>
  <c r="AM43" i="3"/>
  <c r="AL43" i="3"/>
  <c r="AK43" i="3"/>
  <c r="AJ43" i="3"/>
  <c r="AI43" i="3"/>
  <c r="AH43" i="3"/>
  <c r="AG43" i="3"/>
  <c r="AF43" i="3"/>
  <c r="AE43" i="3"/>
  <c r="AD43" i="3"/>
  <c r="AC43" i="3"/>
  <c r="AB43" i="3"/>
  <c r="AA43" i="3"/>
  <c r="Z43" i="3"/>
  <c r="Y43" i="3"/>
  <c r="X43" i="3"/>
  <c r="W43" i="3"/>
  <c r="V43" i="3"/>
  <c r="U43" i="3"/>
  <c r="T43" i="3"/>
  <c r="S43" i="3"/>
  <c r="R43" i="3"/>
  <c r="Q43" i="3"/>
  <c r="P43" i="3"/>
  <c r="N43" i="3"/>
  <c r="M43" i="3"/>
  <c r="L43" i="3"/>
  <c r="K43" i="3"/>
  <c r="J43" i="3"/>
  <c r="I43" i="3"/>
  <c r="H43" i="3"/>
  <c r="G43" i="3"/>
  <c r="F43" i="3"/>
  <c r="E43" i="3"/>
  <c r="D43" i="3"/>
  <c r="CD42" i="3"/>
  <c r="CC42" i="3"/>
  <c r="CB42" i="3"/>
  <c r="CA42" i="3"/>
  <c r="BZ42" i="3"/>
  <c r="BY42" i="3"/>
  <c r="BX42" i="3"/>
  <c r="BW42" i="3"/>
  <c r="BV42" i="3"/>
  <c r="BU42" i="3"/>
  <c r="BT42" i="3"/>
  <c r="BS42" i="3"/>
  <c r="BR42" i="3"/>
  <c r="BQ42" i="3"/>
  <c r="BP42" i="3"/>
  <c r="BO42" i="3"/>
  <c r="BN42" i="3"/>
  <c r="BM42" i="3"/>
  <c r="BL42" i="3"/>
  <c r="BK42" i="3"/>
  <c r="BJ42" i="3"/>
  <c r="BI42" i="3"/>
  <c r="BH42" i="3"/>
  <c r="BG42" i="3"/>
  <c r="BF42" i="3"/>
  <c r="BE42" i="3"/>
  <c r="BD42" i="3"/>
  <c r="BC42" i="3"/>
  <c r="BB42" i="3"/>
  <c r="BA42" i="3"/>
  <c r="AZ42" i="3"/>
  <c r="AY42" i="3"/>
  <c r="AX42" i="3"/>
  <c r="AW42" i="3"/>
  <c r="AV42" i="3"/>
  <c r="AU42" i="3"/>
  <c r="AT42" i="3"/>
  <c r="AS42" i="3"/>
  <c r="AR42" i="3"/>
  <c r="AQ42" i="3"/>
  <c r="AP42" i="3"/>
  <c r="AO42" i="3"/>
  <c r="AN42" i="3"/>
  <c r="AM42" i="3"/>
  <c r="AL42" i="3"/>
  <c r="AK42" i="3"/>
  <c r="AJ42" i="3"/>
  <c r="AI42" i="3"/>
  <c r="AH42" i="3"/>
  <c r="AG42" i="3"/>
  <c r="AF42" i="3"/>
  <c r="AE42" i="3"/>
  <c r="AD42" i="3"/>
  <c r="AC42" i="3"/>
  <c r="AB42" i="3"/>
  <c r="AA42" i="3"/>
  <c r="Z42" i="3"/>
  <c r="Y42" i="3"/>
  <c r="X42" i="3"/>
  <c r="W42" i="3"/>
  <c r="V42" i="3"/>
  <c r="U42" i="3"/>
  <c r="T42" i="3"/>
  <c r="S42" i="3"/>
  <c r="R42" i="3"/>
  <c r="Q42" i="3"/>
  <c r="P42" i="3"/>
  <c r="N42" i="3"/>
  <c r="M42" i="3"/>
  <c r="L42" i="3"/>
  <c r="K42" i="3"/>
  <c r="J42" i="3"/>
  <c r="I42" i="3"/>
  <c r="H42" i="3"/>
  <c r="G42" i="3"/>
  <c r="F42" i="3"/>
  <c r="E42" i="3"/>
  <c r="D42" i="3"/>
  <c r="CD41" i="3"/>
  <c r="CC41" i="3"/>
  <c r="CB41" i="3"/>
  <c r="CA41" i="3"/>
  <c r="BZ41" i="3"/>
  <c r="BY41" i="3"/>
  <c r="BX41" i="3"/>
  <c r="BW41" i="3"/>
  <c r="BV41" i="3"/>
  <c r="BU41" i="3"/>
  <c r="BT41" i="3"/>
  <c r="BS41" i="3"/>
  <c r="BR41" i="3"/>
  <c r="BQ41" i="3"/>
  <c r="BP41" i="3"/>
  <c r="BO41" i="3"/>
  <c r="BN41" i="3"/>
  <c r="BM41" i="3"/>
  <c r="BL41" i="3"/>
  <c r="BK41" i="3"/>
  <c r="BJ41" i="3"/>
  <c r="BI41" i="3"/>
  <c r="BH41" i="3"/>
  <c r="BG41" i="3"/>
  <c r="BF41" i="3"/>
  <c r="BE41" i="3"/>
  <c r="BD41" i="3"/>
  <c r="BC41" i="3"/>
  <c r="BB41" i="3"/>
  <c r="BA41" i="3"/>
  <c r="AZ41" i="3"/>
  <c r="AY41" i="3"/>
  <c r="AX41" i="3"/>
  <c r="AW41" i="3"/>
  <c r="AV41" i="3"/>
  <c r="AU41" i="3"/>
  <c r="AT41" i="3"/>
  <c r="AS41" i="3"/>
  <c r="AR41" i="3"/>
  <c r="AQ41" i="3"/>
  <c r="AP41" i="3"/>
  <c r="AO41" i="3"/>
  <c r="AN41" i="3"/>
  <c r="AM41" i="3"/>
  <c r="AL41" i="3"/>
  <c r="AK41" i="3"/>
  <c r="AJ41" i="3"/>
  <c r="AI41" i="3"/>
  <c r="AH41" i="3"/>
  <c r="AG41" i="3"/>
  <c r="AF41" i="3"/>
  <c r="AE41" i="3"/>
  <c r="AD41" i="3"/>
  <c r="AC41" i="3"/>
  <c r="AB41" i="3"/>
  <c r="AA41" i="3"/>
  <c r="Z41" i="3"/>
  <c r="Y41" i="3"/>
  <c r="X41" i="3"/>
  <c r="W41" i="3"/>
  <c r="V41" i="3"/>
  <c r="U41" i="3"/>
  <c r="T41" i="3"/>
  <c r="S41" i="3"/>
  <c r="R41" i="3"/>
  <c r="Q41" i="3"/>
  <c r="P41" i="3"/>
  <c r="N41" i="3"/>
  <c r="M41" i="3"/>
  <c r="L41" i="3"/>
  <c r="K41" i="3"/>
  <c r="J41" i="3"/>
  <c r="I41" i="3"/>
  <c r="H41" i="3"/>
  <c r="G41" i="3"/>
  <c r="F41" i="3"/>
  <c r="E41" i="3"/>
  <c r="D41" i="3"/>
  <c r="CD40" i="3"/>
  <c r="CC40" i="3"/>
  <c r="CB40" i="3"/>
  <c r="CA40" i="3"/>
  <c r="BZ40" i="3"/>
  <c r="BY40" i="3"/>
  <c r="BX40" i="3"/>
  <c r="BW40" i="3"/>
  <c r="BV40" i="3"/>
  <c r="BU40" i="3"/>
  <c r="BT40" i="3"/>
  <c r="BS40" i="3"/>
  <c r="BR40" i="3"/>
  <c r="BQ40" i="3"/>
  <c r="BP40" i="3"/>
  <c r="BO40" i="3"/>
  <c r="BN40" i="3"/>
  <c r="BM40" i="3"/>
  <c r="BL40" i="3"/>
  <c r="BK40" i="3"/>
  <c r="BJ40" i="3"/>
  <c r="BI40" i="3"/>
  <c r="BH40" i="3"/>
  <c r="BG40" i="3"/>
  <c r="BF40" i="3"/>
  <c r="BE40" i="3"/>
  <c r="BD40" i="3"/>
  <c r="BC40" i="3"/>
  <c r="BB40" i="3"/>
  <c r="BA40" i="3"/>
  <c r="AZ40" i="3"/>
  <c r="AY40" i="3"/>
  <c r="AX40" i="3"/>
  <c r="AW40" i="3"/>
  <c r="AV40" i="3"/>
  <c r="AU40" i="3"/>
  <c r="AT40" i="3"/>
  <c r="AS40" i="3"/>
  <c r="AR40" i="3"/>
  <c r="AQ40" i="3"/>
  <c r="AP40" i="3"/>
  <c r="AO40" i="3"/>
  <c r="AN40" i="3"/>
  <c r="AM40" i="3"/>
  <c r="AL40" i="3"/>
  <c r="AK40" i="3"/>
  <c r="AJ40" i="3"/>
  <c r="AI40" i="3"/>
  <c r="AH40" i="3"/>
  <c r="AG40" i="3"/>
  <c r="AF40" i="3"/>
  <c r="AE40" i="3"/>
  <c r="AD40" i="3"/>
  <c r="AC40" i="3"/>
  <c r="AB40" i="3"/>
  <c r="AA40" i="3"/>
  <c r="Z40" i="3"/>
  <c r="Y40" i="3"/>
  <c r="X40" i="3"/>
  <c r="W40" i="3"/>
  <c r="V40" i="3"/>
  <c r="U40" i="3"/>
  <c r="T40" i="3"/>
  <c r="S40" i="3"/>
  <c r="R40" i="3"/>
  <c r="Q40" i="3"/>
  <c r="P40" i="3"/>
  <c r="N40" i="3"/>
  <c r="M40" i="3"/>
  <c r="L40" i="3"/>
  <c r="K40" i="3"/>
  <c r="J40" i="3"/>
  <c r="I40" i="3"/>
  <c r="H40" i="3"/>
  <c r="G40" i="3"/>
  <c r="F40" i="3"/>
  <c r="E40" i="3"/>
  <c r="D40" i="3"/>
  <c r="CD39" i="3"/>
  <c r="CC39" i="3"/>
  <c r="CB39" i="3"/>
  <c r="CA39" i="3"/>
  <c r="BZ39" i="3"/>
  <c r="BY39" i="3"/>
  <c r="BX39" i="3"/>
  <c r="BW39" i="3"/>
  <c r="BV39" i="3"/>
  <c r="BU39" i="3"/>
  <c r="BT39" i="3"/>
  <c r="BS39" i="3"/>
  <c r="BR39" i="3"/>
  <c r="BQ39" i="3"/>
  <c r="BP39" i="3"/>
  <c r="BO39" i="3"/>
  <c r="BN39" i="3"/>
  <c r="BM39" i="3"/>
  <c r="BL39" i="3"/>
  <c r="BK39" i="3"/>
  <c r="BJ39" i="3"/>
  <c r="BI39" i="3"/>
  <c r="BH39" i="3"/>
  <c r="BG39" i="3"/>
  <c r="BF39" i="3"/>
  <c r="BE39" i="3"/>
  <c r="BD39" i="3"/>
  <c r="BC39" i="3"/>
  <c r="BB39" i="3"/>
  <c r="BA39" i="3"/>
  <c r="AZ39" i="3"/>
  <c r="AY39" i="3"/>
  <c r="AX39" i="3"/>
  <c r="AW39" i="3"/>
  <c r="AV39" i="3"/>
  <c r="AU39" i="3"/>
  <c r="AT39" i="3"/>
  <c r="AS39" i="3"/>
  <c r="AR39" i="3"/>
  <c r="AQ39" i="3"/>
  <c r="AP39" i="3"/>
  <c r="AO39" i="3"/>
  <c r="AN39" i="3"/>
  <c r="AM39" i="3"/>
  <c r="AL39" i="3"/>
  <c r="AK39" i="3"/>
  <c r="AJ39" i="3"/>
  <c r="AI39" i="3"/>
  <c r="AH39" i="3"/>
  <c r="AG39" i="3"/>
  <c r="AF39" i="3"/>
  <c r="AE39" i="3"/>
  <c r="AD39" i="3"/>
  <c r="AC39" i="3"/>
  <c r="AB39" i="3"/>
  <c r="AA39" i="3"/>
  <c r="Z39" i="3"/>
  <c r="Y39" i="3"/>
  <c r="X39" i="3"/>
  <c r="W39" i="3"/>
  <c r="V39" i="3"/>
  <c r="U39" i="3"/>
  <c r="T39" i="3"/>
  <c r="S39" i="3"/>
  <c r="R39" i="3"/>
  <c r="Q39" i="3"/>
  <c r="P39" i="3"/>
  <c r="N39" i="3"/>
  <c r="M39" i="3"/>
  <c r="L39" i="3"/>
  <c r="K39" i="3"/>
  <c r="J39" i="3"/>
  <c r="I39" i="3"/>
  <c r="H39" i="3"/>
  <c r="G39" i="3"/>
  <c r="F39" i="3"/>
  <c r="E39" i="3"/>
  <c r="D39" i="3"/>
  <c r="CD38" i="3"/>
  <c r="CC38" i="3"/>
  <c r="CB38" i="3"/>
  <c r="CA38" i="3"/>
  <c r="BZ38" i="3"/>
  <c r="BY38" i="3"/>
  <c r="BX38" i="3"/>
  <c r="BW38" i="3"/>
  <c r="BV38" i="3"/>
  <c r="BU38" i="3"/>
  <c r="BT38" i="3"/>
  <c r="BS38" i="3"/>
  <c r="BR38" i="3"/>
  <c r="BQ38" i="3"/>
  <c r="BP38" i="3"/>
  <c r="BO38" i="3"/>
  <c r="BN38" i="3"/>
  <c r="BM38" i="3"/>
  <c r="BL38" i="3"/>
  <c r="BK38" i="3"/>
  <c r="BJ38" i="3"/>
  <c r="BI38" i="3"/>
  <c r="BH38" i="3"/>
  <c r="BG38" i="3"/>
  <c r="BF38" i="3"/>
  <c r="BE38" i="3"/>
  <c r="BD38" i="3"/>
  <c r="BC38" i="3"/>
  <c r="BB38" i="3"/>
  <c r="BA38" i="3"/>
  <c r="AZ38" i="3"/>
  <c r="AY38" i="3"/>
  <c r="AX38" i="3"/>
  <c r="AW38" i="3"/>
  <c r="AV38" i="3"/>
  <c r="AU38" i="3"/>
  <c r="AT38" i="3"/>
  <c r="AS38" i="3"/>
  <c r="AR38" i="3"/>
  <c r="AQ38" i="3"/>
  <c r="AP38" i="3"/>
  <c r="AO38" i="3"/>
  <c r="AN38" i="3"/>
  <c r="AM38" i="3"/>
  <c r="AL38" i="3"/>
  <c r="AK38" i="3"/>
  <c r="AJ38" i="3"/>
  <c r="AI38" i="3"/>
  <c r="AH38" i="3"/>
  <c r="AG38" i="3"/>
  <c r="AF38" i="3"/>
  <c r="AE38" i="3"/>
  <c r="AD38" i="3"/>
  <c r="AC38" i="3"/>
  <c r="AB38" i="3"/>
  <c r="AA38" i="3"/>
  <c r="Z38" i="3"/>
  <c r="Y38" i="3"/>
  <c r="X38" i="3"/>
  <c r="W38" i="3"/>
  <c r="V38" i="3"/>
  <c r="U38" i="3"/>
  <c r="T38" i="3"/>
  <c r="S38" i="3"/>
  <c r="R38" i="3"/>
  <c r="Q38" i="3"/>
  <c r="P38" i="3"/>
  <c r="N38" i="3"/>
  <c r="M38" i="3"/>
  <c r="L38" i="3"/>
  <c r="K38" i="3"/>
  <c r="J38" i="3"/>
  <c r="I38" i="3"/>
  <c r="H38" i="3"/>
  <c r="G38" i="3"/>
  <c r="F38" i="3"/>
  <c r="E38" i="3"/>
  <c r="D38" i="3"/>
  <c r="CD37" i="3"/>
  <c r="CC37" i="3"/>
  <c r="CB37" i="3"/>
  <c r="CA37" i="3"/>
  <c r="BZ37" i="3"/>
  <c r="BY37" i="3"/>
  <c r="BX37" i="3"/>
  <c r="BW37" i="3"/>
  <c r="BV37" i="3"/>
  <c r="BU37" i="3"/>
  <c r="BT37" i="3"/>
  <c r="BS37" i="3"/>
  <c r="BR37" i="3"/>
  <c r="BQ37" i="3"/>
  <c r="BP37" i="3"/>
  <c r="BO37" i="3"/>
  <c r="BN37" i="3"/>
  <c r="BM37" i="3"/>
  <c r="BL37" i="3"/>
  <c r="BK37" i="3"/>
  <c r="BJ37" i="3"/>
  <c r="BI37" i="3"/>
  <c r="BH37" i="3"/>
  <c r="BG37" i="3"/>
  <c r="BF37" i="3"/>
  <c r="BE37" i="3"/>
  <c r="BD37" i="3"/>
  <c r="BC37" i="3"/>
  <c r="BB37" i="3"/>
  <c r="BA37" i="3"/>
  <c r="AZ37" i="3"/>
  <c r="AY37" i="3"/>
  <c r="AX37" i="3"/>
  <c r="AW37" i="3"/>
  <c r="AV37" i="3"/>
  <c r="AU37" i="3"/>
  <c r="AT37" i="3"/>
  <c r="AS37" i="3"/>
  <c r="AR37" i="3"/>
  <c r="AQ37" i="3"/>
  <c r="AP37" i="3"/>
  <c r="AO37" i="3"/>
  <c r="AN37" i="3"/>
  <c r="AM37" i="3"/>
  <c r="AL37" i="3"/>
  <c r="AK37" i="3"/>
  <c r="AJ37" i="3"/>
  <c r="AI37" i="3"/>
  <c r="AH37" i="3"/>
  <c r="AG37" i="3"/>
  <c r="AF37" i="3"/>
  <c r="AE37" i="3"/>
  <c r="AD37" i="3"/>
  <c r="AC37" i="3"/>
  <c r="AB37" i="3"/>
  <c r="AA37" i="3"/>
  <c r="Z37" i="3"/>
  <c r="Y37" i="3"/>
  <c r="X37" i="3"/>
  <c r="W37" i="3"/>
  <c r="V37" i="3"/>
  <c r="U37" i="3"/>
  <c r="T37" i="3"/>
  <c r="S37" i="3"/>
  <c r="R37" i="3"/>
  <c r="Q37" i="3"/>
  <c r="P37" i="3"/>
  <c r="N37" i="3"/>
  <c r="M37" i="3"/>
  <c r="L37" i="3"/>
  <c r="K37" i="3"/>
  <c r="J37" i="3"/>
  <c r="I37" i="3"/>
  <c r="H37" i="3"/>
  <c r="G37" i="3"/>
  <c r="F37" i="3"/>
  <c r="E37" i="3"/>
  <c r="D37" i="3"/>
  <c r="CD36" i="3"/>
  <c r="CC36" i="3"/>
  <c r="CB36" i="3"/>
  <c r="CA36" i="3"/>
  <c r="BZ36" i="3"/>
  <c r="BY36" i="3"/>
  <c r="BX36" i="3"/>
  <c r="BW36" i="3"/>
  <c r="BV36" i="3"/>
  <c r="BU36" i="3"/>
  <c r="BT36" i="3"/>
  <c r="BS36" i="3"/>
  <c r="BR36" i="3"/>
  <c r="BQ36" i="3"/>
  <c r="BP36" i="3"/>
  <c r="BO36" i="3"/>
  <c r="BN36" i="3"/>
  <c r="BM36" i="3"/>
  <c r="BL36" i="3"/>
  <c r="BK36" i="3"/>
  <c r="BJ36" i="3"/>
  <c r="BI36" i="3"/>
  <c r="BH36" i="3"/>
  <c r="BG36" i="3"/>
  <c r="BF36" i="3"/>
  <c r="BE36" i="3"/>
  <c r="BD36" i="3"/>
  <c r="BC36" i="3"/>
  <c r="BB36" i="3"/>
  <c r="BA36" i="3"/>
  <c r="AZ36" i="3"/>
  <c r="AY36" i="3"/>
  <c r="AX36" i="3"/>
  <c r="AW36" i="3"/>
  <c r="AV36" i="3"/>
  <c r="AU36" i="3"/>
  <c r="AT36" i="3"/>
  <c r="AS36" i="3"/>
  <c r="AR36" i="3"/>
  <c r="AQ36" i="3"/>
  <c r="AP36" i="3"/>
  <c r="AO36" i="3"/>
  <c r="AN36" i="3"/>
  <c r="AM36" i="3"/>
  <c r="AL36" i="3"/>
  <c r="AK36" i="3"/>
  <c r="AJ36" i="3"/>
  <c r="AI36" i="3"/>
  <c r="AH36" i="3"/>
  <c r="AG36" i="3"/>
  <c r="AF36" i="3"/>
  <c r="AE36" i="3"/>
  <c r="AD36" i="3"/>
  <c r="AC36" i="3"/>
  <c r="AB36" i="3"/>
  <c r="AA36" i="3"/>
  <c r="Z36" i="3"/>
  <c r="Y36" i="3"/>
  <c r="X36" i="3"/>
  <c r="W36" i="3"/>
  <c r="V36" i="3"/>
  <c r="U36" i="3"/>
  <c r="T36" i="3"/>
  <c r="S36" i="3"/>
  <c r="R36" i="3"/>
  <c r="Q36" i="3"/>
  <c r="P36" i="3"/>
  <c r="N36" i="3"/>
  <c r="M36" i="3"/>
  <c r="L36" i="3"/>
  <c r="K36" i="3"/>
  <c r="J36" i="3"/>
  <c r="I36" i="3"/>
  <c r="H36" i="3"/>
  <c r="G36" i="3"/>
  <c r="F36" i="3"/>
  <c r="E36" i="3"/>
  <c r="D36" i="3"/>
  <c r="CD35" i="3"/>
  <c r="CC35" i="3"/>
  <c r="CB35" i="3"/>
  <c r="CA35" i="3"/>
  <c r="BZ35" i="3"/>
  <c r="BY35" i="3"/>
  <c r="BX35" i="3"/>
  <c r="BW35" i="3"/>
  <c r="BV35" i="3"/>
  <c r="BU35" i="3"/>
  <c r="BT35" i="3"/>
  <c r="BS35" i="3"/>
  <c r="BR35" i="3"/>
  <c r="BQ35" i="3"/>
  <c r="BP35" i="3"/>
  <c r="BO35" i="3"/>
  <c r="BN35" i="3"/>
  <c r="BM35" i="3"/>
  <c r="BL35" i="3"/>
  <c r="BK35" i="3"/>
  <c r="BJ35" i="3"/>
  <c r="BI35" i="3"/>
  <c r="BH35" i="3"/>
  <c r="BG35" i="3"/>
  <c r="BF35" i="3"/>
  <c r="BE35" i="3"/>
  <c r="BD35" i="3"/>
  <c r="BC35" i="3"/>
  <c r="BB35" i="3"/>
  <c r="BA35" i="3"/>
  <c r="AZ35" i="3"/>
  <c r="AY35" i="3"/>
  <c r="AX35" i="3"/>
  <c r="AW35" i="3"/>
  <c r="AV35" i="3"/>
  <c r="AU35" i="3"/>
  <c r="AT35" i="3"/>
  <c r="AS35" i="3"/>
  <c r="AR35" i="3"/>
  <c r="AQ35" i="3"/>
  <c r="AP35" i="3"/>
  <c r="AO35" i="3"/>
  <c r="AN35" i="3"/>
  <c r="AM35" i="3"/>
  <c r="AL35" i="3"/>
  <c r="AK35" i="3"/>
  <c r="AJ35" i="3"/>
  <c r="AI35" i="3"/>
  <c r="AH35" i="3"/>
  <c r="AG35" i="3"/>
  <c r="AF35" i="3"/>
  <c r="AE35" i="3"/>
  <c r="AD35" i="3"/>
  <c r="AC35" i="3"/>
  <c r="AB35" i="3"/>
  <c r="AA35" i="3"/>
  <c r="Z35" i="3"/>
  <c r="Y35" i="3"/>
  <c r="X35" i="3"/>
  <c r="W35" i="3"/>
  <c r="V35" i="3"/>
  <c r="U35" i="3"/>
  <c r="T35" i="3"/>
  <c r="S35" i="3"/>
  <c r="R35" i="3"/>
  <c r="Q35" i="3"/>
  <c r="P35" i="3"/>
  <c r="N35" i="3"/>
  <c r="M35" i="3"/>
  <c r="L35" i="3"/>
  <c r="K35" i="3"/>
  <c r="J35" i="3"/>
  <c r="I35" i="3"/>
  <c r="H35" i="3"/>
  <c r="G35" i="3"/>
  <c r="F35" i="3"/>
  <c r="E35" i="3"/>
  <c r="D35" i="3"/>
  <c r="CD34" i="3"/>
  <c r="CD54" i="3" s="1"/>
  <c r="CC34" i="3"/>
  <c r="CC54" i="3" s="1"/>
  <c r="CB34" i="3"/>
  <c r="CA34" i="3"/>
  <c r="BZ34" i="3"/>
  <c r="BZ54" i="3" s="1"/>
  <c r="BY34" i="3"/>
  <c r="BY54" i="3" s="1"/>
  <c r="BX34" i="3"/>
  <c r="BW34" i="3"/>
  <c r="BV34" i="3"/>
  <c r="BV54" i="3" s="1"/>
  <c r="BU34" i="3"/>
  <c r="BU54" i="3" s="1"/>
  <c r="BT34" i="3"/>
  <c r="BS34" i="3"/>
  <c r="BR34" i="3"/>
  <c r="BR54" i="3" s="1"/>
  <c r="BQ34" i="3"/>
  <c r="BQ54" i="3" s="1"/>
  <c r="BP34" i="3"/>
  <c r="BO34" i="3"/>
  <c r="BN34" i="3"/>
  <c r="BN54" i="3" s="1"/>
  <c r="BM34" i="3"/>
  <c r="BM54" i="3" s="1"/>
  <c r="BL34" i="3"/>
  <c r="BK34" i="3"/>
  <c r="BJ34" i="3"/>
  <c r="BI34" i="3"/>
  <c r="BI54" i="3" s="1"/>
  <c r="BH34" i="3"/>
  <c r="BG34" i="3"/>
  <c r="BF34" i="3"/>
  <c r="BF54" i="3" s="1"/>
  <c r="BE34" i="3"/>
  <c r="BE54" i="3" s="1"/>
  <c r="BD34" i="3"/>
  <c r="BC34" i="3"/>
  <c r="BB34" i="3"/>
  <c r="BB54" i="3" s="1"/>
  <c r="BA34" i="3"/>
  <c r="BA54" i="3" s="1"/>
  <c r="AZ34" i="3"/>
  <c r="AY34" i="3"/>
  <c r="AX34" i="3"/>
  <c r="AX54" i="3" s="1"/>
  <c r="AW34" i="3"/>
  <c r="AW54" i="3" s="1"/>
  <c r="AV34" i="3"/>
  <c r="AU34" i="3"/>
  <c r="AT34" i="3"/>
  <c r="AS34" i="3"/>
  <c r="AS54" i="3" s="1"/>
  <c r="AR34" i="3"/>
  <c r="AQ34" i="3"/>
  <c r="AP34" i="3"/>
  <c r="AP54" i="3" s="1"/>
  <c r="AO34" i="3"/>
  <c r="AO54" i="3" s="1"/>
  <c r="AN34" i="3"/>
  <c r="AM34" i="3"/>
  <c r="AL34" i="3"/>
  <c r="AL54" i="3" s="1"/>
  <c r="AK34" i="3"/>
  <c r="AK54" i="3" s="1"/>
  <c r="AJ34" i="3"/>
  <c r="AI34" i="3"/>
  <c r="AH34" i="3"/>
  <c r="AH54" i="3" s="1"/>
  <c r="AG34" i="3"/>
  <c r="AG54" i="3" s="1"/>
  <c r="AF34" i="3"/>
  <c r="AE34" i="3"/>
  <c r="AD34" i="3"/>
  <c r="AD54" i="3" s="1"/>
  <c r="AC34" i="3"/>
  <c r="AC54" i="3" s="1"/>
  <c r="AB34" i="3"/>
  <c r="AA34" i="3"/>
  <c r="Z34" i="3"/>
  <c r="Z54" i="3" s="1"/>
  <c r="Y34" i="3"/>
  <c r="Y54" i="3" s="1"/>
  <c r="X34" i="3"/>
  <c r="W34" i="3"/>
  <c r="V34" i="3"/>
  <c r="V54" i="3" s="1"/>
  <c r="U34" i="3"/>
  <c r="U54" i="3" s="1"/>
  <c r="T34" i="3"/>
  <c r="S34" i="3"/>
  <c r="R34" i="3"/>
  <c r="R54" i="3" s="1"/>
  <c r="Q34" i="3"/>
  <c r="Q54" i="3" s="1"/>
  <c r="P34" i="3"/>
  <c r="N34" i="3"/>
  <c r="M34" i="3"/>
  <c r="L34" i="3"/>
  <c r="K34" i="3"/>
  <c r="J34" i="3"/>
  <c r="I34" i="3"/>
  <c r="H34" i="3"/>
  <c r="G34" i="3"/>
  <c r="F34" i="3"/>
  <c r="E34" i="3"/>
  <c r="D34" i="3"/>
  <c r="CD53" i="1"/>
  <c r="CD52" i="1"/>
  <c r="CD51" i="1"/>
  <c r="CD50" i="1"/>
  <c r="CD49" i="1"/>
  <c r="CD48" i="1"/>
  <c r="CD47" i="1"/>
  <c r="CD46" i="1"/>
  <c r="CD45" i="1"/>
  <c r="CD44" i="1"/>
  <c r="CD43" i="1"/>
  <c r="CD42" i="1"/>
  <c r="CD41" i="1"/>
  <c r="CD40" i="1"/>
  <c r="CD39" i="1"/>
  <c r="CD38" i="1"/>
  <c r="CD37" i="1"/>
  <c r="CD36" i="1"/>
  <c r="CD35" i="1"/>
  <c r="CD34" i="1"/>
  <c r="BE53" i="1"/>
  <c r="BD53" i="1"/>
  <c r="BC53" i="1"/>
  <c r="BB53" i="1"/>
  <c r="BA53" i="1"/>
  <c r="AZ53" i="1"/>
  <c r="AY53" i="1"/>
  <c r="AX53" i="1"/>
  <c r="AW53" i="1"/>
  <c r="AV53" i="1"/>
  <c r="AU53" i="1"/>
  <c r="AT53" i="1"/>
  <c r="AS53" i="1"/>
  <c r="AR53" i="1"/>
  <c r="AQ53" i="1"/>
  <c r="AP53" i="1"/>
  <c r="AO53" i="1"/>
  <c r="AN53" i="1"/>
  <c r="AM53" i="1"/>
  <c r="AL53" i="1"/>
  <c r="AK53" i="1"/>
  <c r="AJ53" i="1"/>
  <c r="AI53" i="1"/>
  <c r="AH53" i="1"/>
  <c r="AG53" i="1"/>
  <c r="AF53" i="1"/>
  <c r="AE53" i="1"/>
  <c r="AD53" i="1"/>
  <c r="AC53" i="1"/>
  <c r="AB53" i="1"/>
  <c r="AA53" i="1"/>
  <c r="Z53" i="1"/>
  <c r="Y53" i="1"/>
  <c r="X53" i="1"/>
  <c r="W53" i="1"/>
  <c r="V53" i="1"/>
  <c r="U53" i="1"/>
  <c r="T53" i="1"/>
  <c r="S53" i="1"/>
  <c r="R53" i="1"/>
  <c r="Q53" i="1"/>
  <c r="P53" i="1"/>
  <c r="N53" i="1"/>
  <c r="M53" i="1"/>
  <c r="L53" i="1"/>
  <c r="K53" i="1"/>
  <c r="J53" i="1"/>
  <c r="I53" i="1"/>
  <c r="H53" i="1"/>
  <c r="G53" i="1"/>
  <c r="F53" i="1"/>
  <c r="E53" i="1"/>
  <c r="D53" i="1"/>
  <c r="BE52" i="1"/>
  <c r="BD52" i="1"/>
  <c r="BC52" i="1"/>
  <c r="BB52" i="1"/>
  <c r="BA52" i="1"/>
  <c r="AZ52" i="1"/>
  <c r="AY52" i="1"/>
  <c r="AX52" i="1"/>
  <c r="AW52" i="1"/>
  <c r="AV52" i="1"/>
  <c r="AU52" i="1"/>
  <c r="AT52" i="1"/>
  <c r="AS52" i="1"/>
  <c r="AR52" i="1"/>
  <c r="AQ52" i="1"/>
  <c r="AP52" i="1"/>
  <c r="AO52" i="1"/>
  <c r="AN52" i="1"/>
  <c r="AM52" i="1"/>
  <c r="AL52" i="1"/>
  <c r="AK52" i="1"/>
  <c r="AJ52" i="1"/>
  <c r="AI52" i="1"/>
  <c r="AH52" i="1"/>
  <c r="AG52" i="1"/>
  <c r="AF52" i="1"/>
  <c r="AE52" i="1"/>
  <c r="AD52" i="1"/>
  <c r="AC52" i="1"/>
  <c r="AB52" i="1"/>
  <c r="AA52" i="1"/>
  <c r="Z52" i="1"/>
  <c r="Y52" i="1"/>
  <c r="X52" i="1"/>
  <c r="W52" i="1"/>
  <c r="V52" i="1"/>
  <c r="U52" i="1"/>
  <c r="T52" i="1"/>
  <c r="S52" i="1"/>
  <c r="R52" i="1"/>
  <c r="Q52" i="1"/>
  <c r="P52" i="1"/>
  <c r="N52" i="1"/>
  <c r="M52" i="1"/>
  <c r="L52" i="1"/>
  <c r="K52" i="1"/>
  <c r="J52" i="1"/>
  <c r="I52" i="1"/>
  <c r="H52" i="1"/>
  <c r="G52" i="1"/>
  <c r="F52" i="1"/>
  <c r="E52" i="1"/>
  <c r="D52" i="1"/>
  <c r="BE51" i="1"/>
  <c r="BD51" i="1"/>
  <c r="BC51" i="1"/>
  <c r="BB51" i="1"/>
  <c r="BA51" i="1"/>
  <c r="AZ51" i="1"/>
  <c r="AY51" i="1"/>
  <c r="AX51" i="1"/>
  <c r="AW51" i="1"/>
  <c r="AV51" i="1"/>
  <c r="AU51" i="1"/>
  <c r="AT51" i="1"/>
  <c r="AS51" i="1"/>
  <c r="AR51" i="1"/>
  <c r="AQ51" i="1"/>
  <c r="AP51" i="1"/>
  <c r="AO51" i="1"/>
  <c r="AN51" i="1"/>
  <c r="AM51" i="1"/>
  <c r="AL51" i="1"/>
  <c r="AK51" i="1"/>
  <c r="AJ51" i="1"/>
  <c r="AI51" i="1"/>
  <c r="AH51" i="1"/>
  <c r="AG51" i="1"/>
  <c r="AF51" i="1"/>
  <c r="AE51" i="1"/>
  <c r="AD51" i="1"/>
  <c r="AC51" i="1"/>
  <c r="AB51" i="1"/>
  <c r="AA51" i="1"/>
  <c r="Z51" i="1"/>
  <c r="Y51" i="1"/>
  <c r="X51" i="1"/>
  <c r="W51" i="1"/>
  <c r="V51" i="1"/>
  <c r="U51" i="1"/>
  <c r="T51" i="1"/>
  <c r="S51" i="1"/>
  <c r="R51" i="1"/>
  <c r="Q51" i="1"/>
  <c r="P51" i="1"/>
  <c r="N51" i="1"/>
  <c r="M51" i="1"/>
  <c r="L51" i="1"/>
  <c r="K51" i="1"/>
  <c r="J51" i="1"/>
  <c r="I51" i="1"/>
  <c r="H51" i="1"/>
  <c r="G51" i="1"/>
  <c r="F51" i="1"/>
  <c r="E51" i="1"/>
  <c r="D51" i="1"/>
  <c r="BE50" i="1"/>
  <c r="BD50" i="1"/>
  <c r="BC50" i="1"/>
  <c r="BB50" i="1"/>
  <c r="BA50" i="1"/>
  <c r="AZ50" i="1"/>
  <c r="AY50" i="1"/>
  <c r="AX50" i="1"/>
  <c r="AW50" i="1"/>
  <c r="AV50" i="1"/>
  <c r="AU50" i="1"/>
  <c r="AT50" i="1"/>
  <c r="AS50" i="1"/>
  <c r="AR50" i="1"/>
  <c r="AQ50" i="1"/>
  <c r="AP50" i="1"/>
  <c r="AO50" i="1"/>
  <c r="AN50" i="1"/>
  <c r="AM50" i="1"/>
  <c r="AL50" i="1"/>
  <c r="AK50" i="1"/>
  <c r="AJ50" i="1"/>
  <c r="AI50" i="1"/>
  <c r="AH50" i="1"/>
  <c r="AG50" i="1"/>
  <c r="AF50" i="1"/>
  <c r="AE50" i="1"/>
  <c r="AD50" i="1"/>
  <c r="AC50" i="1"/>
  <c r="AB50" i="1"/>
  <c r="AA50" i="1"/>
  <c r="Z50" i="1"/>
  <c r="Y50" i="1"/>
  <c r="X50" i="1"/>
  <c r="W50" i="1"/>
  <c r="V50" i="1"/>
  <c r="U50" i="1"/>
  <c r="T50" i="1"/>
  <c r="S50" i="1"/>
  <c r="R50" i="1"/>
  <c r="Q50" i="1"/>
  <c r="P50" i="1"/>
  <c r="N50" i="1"/>
  <c r="M50" i="1"/>
  <c r="L50" i="1"/>
  <c r="K50" i="1"/>
  <c r="J50" i="1"/>
  <c r="I50" i="1"/>
  <c r="H50" i="1"/>
  <c r="G50" i="1"/>
  <c r="F50" i="1"/>
  <c r="E50" i="1"/>
  <c r="D50" i="1"/>
  <c r="BE49" i="1"/>
  <c r="BD49" i="1"/>
  <c r="BC49" i="1"/>
  <c r="BB49" i="1"/>
  <c r="BA49" i="1"/>
  <c r="AZ49" i="1"/>
  <c r="AY49" i="1"/>
  <c r="AX49" i="1"/>
  <c r="AW49" i="1"/>
  <c r="AV49" i="1"/>
  <c r="AU49" i="1"/>
  <c r="AT49" i="1"/>
  <c r="AS49" i="1"/>
  <c r="AR49" i="1"/>
  <c r="AQ49" i="1"/>
  <c r="AP49" i="1"/>
  <c r="AO49" i="1"/>
  <c r="AN49" i="1"/>
  <c r="AM49" i="1"/>
  <c r="AL49" i="1"/>
  <c r="AK49" i="1"/>
  <c r="AJ49" i="1"/>
  <c r="AI49" i="1"/>
  <c r="AH49" i="1"/>
  <c r="AG49" i="1"/>
  <c r="AF49" i="1"/>
  <c r="AE49" i="1"/>
  <c r="AD49" i="1"/>
  <c r="AC49" i="1"/>
  <c r="AB49" i="1"/>
  <c r="AA49" i="1"/>
  <c r="Z49" i="1"/>
  <c r="Y49" i="1"/>
  <c r="X49" i="1"/>
  <c r="W49" i="1"/>
  <c r="V49" i="1"/>
  <c r="U49" i="1"/>
  <c r="T49" i="1"/>
  <c r="S49" i="1"/>
  <c r="R49" i="1"/>
  <c r="Q49" i="1"/>
  <c r="P49" i="1"/>
  <c r="N49" i="1"/>
  <c r="M49" i="1"/>
  <c r="L49" i="1"/>
  <c r="K49" i="1"/>
  <c r="J49" i="1"/>
  <c r="I49" i="1"/>
  <c r="H49" i="1"/>
  <c r="G49" i="1"/>
  <c r="F49" i="1"/>
  <c r="E49" i="1"/>
  <c r="D49" i="1"/>
  <c r="BE48" i="1"/>
  <c r="BD48" i="1"/>
  <c r="BC48" i="1"/>
  <c r="BB48" i="1"/>
  <c r="BA48" i="1"/>
  <c r="AZ48" i="1"/>
  <c r="AY48" i="1"/>
  <c r="AX48" i="1"/>
  <c r="AW48" i="1"/>
  <c r="AV48" i="1"/>
  <c r="AU48" i="1"/>
  <c r="AT48" i="1"/>
  <c r="AS48" i="1"/>
  <c r="AR48" i="1"/>
  <c r="AQ48" i="1"/>
  <c r="AP48" i="1"/>
  <c r="AO48" i="1"/>
  <c r="AN48" i="1"/>
  <c r="AM48" i="1"/>
  <c r="AL48" i="1"/>
  <c r="AK48" i="1"/>
  <c r="AJ48" i="1"/>
  <c r="AI48" i="1"/>
  <c r="AH48" i="1"/>
  <c r="AG48" i="1"/>
  <c r="AF48" i="1"/>
  <c r="AE48" i="1"/>
  <c r="AD48" i="1"/>
  <c r="AC48" i="1"/>
  <c r="AB48" i="1"/>
  <c r="AA48" i="1"/>
  <c r="Z48" i="1"/>
  <c r="Y48" i="1"/>
  <c r="X48" i="1"/>
  <c r="W48" i="1"/>
  <c r="V48" i="1"/>
  <c r="U48" i="1"/>
  <c r="T48" i="1"/>
  <c r="S48" i="1"/>
  <c r="R48" i="1"/>
  <c r="Q48" i="1"/>
  <c r="P48" i="1"/>
  <c r="N48" i="1"/>
  <c r="M48" i="1"/>
  <c r="L48" i="1"/>
  <c r="K48" i="1"/>
  <c r="J48" i="1"/>
  <c r="I48" i="1"/>
  <c r="H48" i="1"/>
  <c r="G48" i="1"/>
  <c r="F48" i="1"/>
  <c r="E48" i="1"/>
  <c r="D48" i="1"/>
  <c r="BE47" i="1"/>
  <c r="BD47" i="1"/>
  <c r="BC47" i="1"/>
  <c r="BB47" i="1"/>
  <c r="BA47" i="1"/>
  <c r="AZ47" i="1"/>
  <c r="AY47" i="1"/>
  <c r="AX47" i="1"/>
  <c r="AW47" i="1"/>
  <c r="AV47" i="1"/>
  <c r="AU47" i="1"/>
  <c r="AT47" i="1"/>
  <c r="AS47" i="1"/>
  <c r="AR47" i="1"/>
  <c r="AQ47" i="1"/>
  <c r="AP47" i="1"/>
  <c r="AO47" i="1"/>
  <c r="AN47" i="1"/>
  <c r="AM47" i="1"/>
  <c r="AL47" i="1"/>
  <c r="AK47" i="1"/>
  <c r="AJ47" i="1"/>
  <c r="AI47" i="1"/>
  <c r="AH47" i="1"/>
  <c r="AG47" i="1"/>
  <c r="AF47" i="1"/>
  <c r="AE47" i="1"/>
  <c r="AD47" i="1"/>
  <c r="AC47" i="1"/>
  <c r="AB47" i="1"/>
  <c r="AA47" i="1"/>
  <c r="Z47" i="1"/>
  <c r="Y47" i="1"/>
  <c r="X47" i="1"/>
  <c r="W47" i="1"/>
  <c r="V47" i="1"/>
  <c r="U47" i="1"/>
  <c r="T47" i="1"/>
  <c r="S47" i="1"/>
  <c r="R47" i="1"/>
  <c r="Q47" i="1"/>
  <c r="P47" i="1"/>
  <c r="N47" i="1"/>
  <c r="M47" i="1"/>
  <c r="L47" i="1"/>
  <c r="K47" i="1"/>
  <c r="J47" i="1"/>
  <c r="I47" i="1"/>
  <c r="H47" i="1"/>
  <c r="G47" i="1"/>
  <c r="F47" i="1"/>
  <c r="E47" i="1"/>
  <c r="D47" i="1"/>
  <c r="BE46" i="1"/>
  <c r="BD46" i="1"/>
  <c r="BC46" i="1"/>
  <c r="BB46" i="1"/>
  <c r="BA46" i="1"/>
  <c r="AZ46" i="1"/>
  <c r="AY46" i="1"/>
  <c r="AX46" i="1"/>
  <c r="AW46" i="1"/>
  <c r="AV46" i="1"/>
  <c r="AU46" i="1"/>
  <c r="AT46" i="1"/>
  <c r="AS46" i="1"/>
  <c r="AR46" i="1"/>
  <c r="AQ46" i="1"/>
  <c r="AP46" i="1"/>
  <c r="AO46" i="1"/>
  <c r="AN46" i="1"/>
  <c r="AM46" i="1"/>
  <c r="AL46" i="1"/>
  <c r="AK46" i="1"/>
  <c r="AJ46" i="1"/>
  <c r="AI46" i="1"/>
  <c r="AH46" i="1"/>
  <c r="AG46" i="1"/>
  <c r="AF46" i="1"/>
  <c r="AE46" i="1"/>
  <c r="AD46" i="1"/>
  <c r="AC46" i="1"/>
  <c r="AB46" i="1"/>
  <c r="AA46" i="1"/>
  <c r="Z46" i="1"/>
  <c r="Y46" i="1"/>
  <c r="X46" i="1"/>
  <c r="W46" i="1"/>
  <c r="V46" i="1"/>
  <c r="U46" i="1"/>
  <c r="T46" i="1"/>
  <c r="S46" i="1"/>
  <c r="R46" i="1"/>
  <c r="Q46" i="1"/>
  <c r="P46" i="1"/>
  <c r="N46" i="1"/>
  <c r="M46" i="1"/>
  <c r="L46" i="1"/>
  <c r="K46" i="1"/>
  <c r="J46" i="1"/>
  <c r="I46" i="1"/>
  <c r="H46" i="1"/>
  <c r="G46" i="1"/>
  <c r="F46" i="1"/>
  <c r="E46" i="1"/>
  <c r="D46" i="1"/>
  <c r="BE45" i="1"/>
  <c r="BD45" i="1"/>
  <c r="BC45" i="1"/>
  <c r="BB45" i="1"/>
  <c r="BA45" i="1"/>
  <c r="AZ45" i="1"/>
  <c r="AY45" i="1"/>
  <c r="AX45" i="1"/>
  <c r="AW45" i="1"/>
  <c r="AV45" i="1"/>
  <c r="AU45" i="1"/>
  <c r="AT45" i="1"/>
  <c r="AS45" i="1"/>
  <c r="AR45" i="1"/>
  <c r="AQ45" i="1"/>
  <c r="AP45" i="1"/>
  <c r="AO45" i="1"/>
  <c r="AN45" i="1"/>
  <c r="AM45" i="1"/>
  <c r="AL45" i="1"/>
  <c r="AK45" i="1"/>
  <c r="AJ45" i="1"/>
  <c r="AI45" i="1"/>
  <c r="AH45" i="1"/>
  <c r="AG45" i="1"/>
  <c r="AF45" i="1"/>
  <c r="AE45" i="1"/>
  <c r="AD45" i="1"/>
  <c r="AC45" i="1"/>
  <c r="AB45" i="1"/>
  <c r="AA45" i="1"/>
  <c r="Z45" i="1"/>
  <c r="Y45" i="1"/>
  <c r="X45" i="1"/>
  <c r="W45" i="1"/>
  <c r="V45" i="1"/>
  <c r="U45" i="1"/>
  <c r="T45" i="1"/>
  <c r="S45" i="1"/>
  <c r="R45" i="1"/>
  <c r="Q45" i="1"/>
  <c r="P45" i="1"/>
  <c r="N45" i="1"/>
  <c r="M45" i="1"/>
  <c r="L45" i="1"/>
  <c r="K45" i="1"/>
  <c r="J45" i="1"/>
  <c r="I45" i="1"/>
  <c r="H45" i="1"/>
  <c r="G45" i="1"/>
  <c r="F45" i="1"/>
  <c r="E45" i="1"/>
  <c r="D45" i="1"/>
  <c r="BE44" i="1"/>
  <c r="BD44" i="1"/>
  <c r="BC44" i="1"/>
  <c r="BB44" i="1"/>
  <c r="BA44" i="1"/>
  <c r="AZ44" i="1"/>
  <c r="AY44" i="1"/>
  <c r="AX44" i="1"/>
  <c r="AW44" i="1"/>
  <c r="AV44" i="1"/>
  <c r="AU44" i="1"/>
  <c r="AT44" i="1"/>
  <c r="AS44" i="1"/>
  <c r="AR44" i="1"/>
  <c r="AQ44" i="1"/>
  <c r="AP44" i="1"/>
  <c r="AO44" i="1"/>
  <c r="AN44" i="1"/>
  <c r="AM44" i="1"/>
  <c r="AL44" i="1"/>
  <c r="AK44" i="1"/>
  <c r="AJ44" i="1"/>
  <c r="AI44" i="1"/>
  <c r="AH44" i="1"/>
  <c r="AG44" i="1"/>
  <c r="AF44" i="1"/>
  <c r="AE44" i="1"/>
  <c r="AD44" i="1"/>
  <c r="AC44" i="1"/>
  <c r="AB44" i="1"/>
  <c r="AA44" i="1"/>
  <c r="Z44" i="1"/>
  <c r="Y44" i="1"/>
  <c r="X44" i="1"/>
  <c r="W44" i="1"/>
  <c r="V44" i="1"/>
  <c r="U44" i="1"/>
  <c r="T44" i="1"/>
  <c r="S44" i="1"/>
  <c r="R44" i="1"/>
  <c r="Q44" i="1"/>
  <c r="P44" i="1"/>
  <c r="N44" i="1"/>
  <c r="M44" i="1"/>
  <c r="L44" i="1"/>
  <c r="K44" i="1"/>
  <c r="J44" i="1"/>
  <c r="I44" i="1"/>
  <c r="H44" i="1"/>
  <c r="G44" i="1"/>
  <c r="F44" i="1"/>
  <c r="E44" i="1"/>
  <c r="D44" i="1"/>
  <c r="BE43" i="1"/>
  <c r="BD43" i="1"/>
  <c r="BC43" i="1"/>
  <c r="BB43" i="1"/>
  <c r="BA43" i="1"/>
  <c r="AZ43" i="1"/>
  <c r="AY43" i="1"/>
  <c r="AX43" i="1"/>
  <c r="AW43" i="1"/>
  <c r="AV43" i="1"/>
  <c r="AU43" i="1"/>
  <c r="AT43" i="1"/>
  <c r="AS43" i="1"/>
  <c r="AR43" i="1"/>
  <c r="AQ43" i="1"/>
  <c r="AP43" i="1"/>
  <c r="AO43" i="1"/>
  <c r="AN43" i="1"/>
  <c r="AM43" i="1"/>
  <c r="AL43" i="1"/>
  <c r="AK43" i="1"/>
  <c r="AJ43" i="1"/>
  <c r="AI43" i="1"/>
  <c r="AH43" i="1"/>
  <c r="AG43" i="1"/>
  <c r="AF43" i="1"/>
  <c r="AE43" i="1"/>
  <c r="AD43" i="1"/>
  <c r="AC43" i="1"/>
  <c r="AB43" i="1"/>
  <c r="AA43" i="1"/>
  <c r="Z43" i="1"/>
  <c r="Y43" i="1"/>
  <c r="X43" i="1"/>
  <c r="W43" i="1"/>
  <c r="V43" i="1"/>
  <c r="U43" i="1"/>
  <c r="T43" i="1"/>
  <c r="S43" i="1"/>
  <c r="R43" i="1"/>
  <c r="Q43" i="1"/>
  <c r="P43" i="1"/>
  <c r="N43" i="1"/>
  <c r="M43" i="1"/>
  <c r="L43" i="1"/>
  <c r="K43" i="1"/>
  <c r="J43" i="1"/>
  <c r="I43" i="1"/>
  <c r="H43" i="1"/>
  <c r="G43" i="1"/>
  <c r="F43" i="1"/>
  <c r="E43" i="1"/>
  <c r="D43" i="1"/>
  <c r="BE42" i="1"/>
  <c r="BD42" i="1"/>
  <c r="BC42" i="1"/>
  <c r="BB42" i="1"/>
  <c r="BA42" i="1"/>
  <c r="AZ42" i="1"/>
  <c r="AY42" i="1"/>
  <c r="AX42" i="1"/>
  <c r="AW42" i="1"/>
  <c r="AV42" i="1"/>
  <c r="AU42" i="1"/>
  <c r="AT42" i="1"/>
  <c r="AS42" i="1"/>
  <c r="AR42" i="1"/>
  <c r="AQ42" i="1"/>
  <c r="AP42" i="1"/>
  <c r="AO42" i="1"/>
  <c r="AN42" i="1"/>
  <c r="AM42" i="1"/>
  <c r="AL42" i="1"/>
  <c r="AK42" i="1"/>
  <c r="AJ42" i="1"/>
  <c r="AI42" i="1"/>
  <c r="AH42" i="1"/>
  <c r="AG42" i="1"/>
  <c r="AF42" i="1"/>
  <c r="AE42" i="1"/>
  <c r="AD42" i="1"/>
  <c r="AC42" i="1"/>
  <c r="AB42" i="1"/>
  <c r="AA42" i="1"/>
  <c r="Z42" i="1"/>
  <c r="Y42" i="1"/>
  <c r="X42" i="1"/>
  <c r="W42" i="1"/>
  <c r="V42" i="1"/>
  <c r="U42" i="1"/>
  <c r="T42" i="1"/>
  <c r="S42" i="1"/>
  <c r="R42" i="1"/>
  <c r="Q42" i="1"/>
  <c r="P42" i="1"/>
  <c r="N42" i="1"/>
  <c r="M42" i="1"/>
  <c r="L42" i="1"/>
  <c r="K42" i="1"/>
  <c r="J42" i="1"/>
  <c r="I42" i="1"/>
  <c r="H42" i="1"/>
  <c r="G42" i="1"/>
  <c r="F42" i="1"/>
  <c r="E42" i="1"/>
  <c r="D42" i="1"/>
  <c r="BE41" i="1"/>
  <c r="BD41" i="1"/>
  <c r="BC41" i="1"/>
  <c r="BB41" i="1"/>
  <c r="BA41" i="1"/>
  <c r="AZ41" i="1"/>
  <c r="AY41" i="1"/>
  <c r="AX41" i="1"/>
  <c r="AW41" i="1"/>
  <c r="AV41" i="1"/>
  <c r="AU41" i="1"/>
  <c r="AT41" i="1"/>
  <c r="AS41" i="1"/>
  <c r="AR41" i="1"/>
  <c r="AQ41" i="1"/>
  <c r="AP41" i="1"/>
  <c r="AO41" i="1"/>
  <c r="AN41" i="1"/>
  <c r="AM41" i="1"/>
  <c r="AL41" i="1"/>
  <c r="AK41" i="1"/>
  <c r="AJ41" i="1"/>
  <c r="AI41" i="1"/>
  <c r="AH41" i="1"/>
  <c r="AG41" i="1"/>
  <c r="AF41" i="1"/>
  <c r="AE41" i="1"/>
  <c r="AD41" i="1"/>
  <c r="AC41" i="1"/>
  <c r="AB41" i="1"/>
  <c r="AA41" i="1"/>
  <c r="Z41" i="1"/>
  <c r="Y41" i="1"/>
  <c r="X41" i="1"/>
  <c r="W41" i="1"/>
  <c r="V41" i="1"/>
  <c r="U41" i="1"/>
  <c r="T41" i="1"/>
  <c r="S41" i="1"/>
  <c r="R41" i="1"/>
  <c r="Q41" i="1"/>
  <c r="P41" i="1"/>
  <c r="N41" i="1"/>
  <c r="M41" i="1"/>
  <c r="L41" i="1"/>
  <c r="K41" i="1"/>
  <c r="J41" i="1"/>
  <c r="I41" i="1"/>
  <c r="H41" i="1"/>
  <c r="G41" i="1"/>
  <c r="F41" i="1"/>
  <c r="E41" i="1"/>
  <c r="D41" i="1"/>
  <c r="BE40" i="1"/>
  <c r="BD40" i="1"/>
  <c r="BC40" i="1"/>
  <c r="BB40" i="1"/>
  <c r="BA40" i="1"/>
  <c r="AZ40" i="1"/>
  <c r="AY40" i="1"/>
  <c r="AX40" i="1"/>
  <c r="AW40" i="1"/>
  <c r="AV40" i="1"/>
  <c r="AU40" i="1"/>
  <c r="AT40" i="1"/>
  <c r="AS40" i="1"/>
  <c r="AR40" i="1"/>
  <c r="AQ40" i="1"/>
  <c r="AP40" i="1"/>
  <c r="AO40" i="1"/>
  <c r="AN40" i="1"/>
  <c r="AM40" i="1"/>
  <c r="AL40" i="1"/>
  <c r="AK40" i="1"/>
  <c r="AJ40" i="1"/>
  <c r="AI40" i="1"/>
  <c r="AH40" i="1"/>
  <c r="AG40" i="1"/>
  <c r="AF40" i="1"/>
  <c r="AE40" i="1"/>
  <c r="AD40" i="1"/>
  <c r="AC40" i="1"/>
  <c r="AB40" i="1"/>
  <c r="AA40" i="1"/>
  <c r="Z40" i="1"/>
  <c r="Y40" i="1"/>
  <c r="X40" i="1"/>
  <c r="W40" i="1"/>
  <c r="V40" i="1"/>
  <c r="U40" i="1"/>
  <c r="T40" i="1"/>
  <c r="S40" i="1"/>
  <c r="R40" i="1"/>
  <c r="Q40" i="1"/>
  <c r="P40" i="1"/>
  <c r="N40" i="1"/>
  <c r="M40" i="1"/>
  <c r="L40" i="1"/>
  <c r="K40" i="1"/>
  <c r="J40" i="1"/>
  <c r="I40" i="1"/>
  <c r="H40" i="1"/>
  <c r="G40" i="1"/>
  <c r="F40" i="1"/>
  <c r="E40" i="1"/>
  <c r="D40" i="1"/>
  <c r="BE39" i="1"/>
  <c r="BD39" i="1"/>
  <c r="BC39" i="1"/>
  <c r="BB39" i="1"/>
  <c r="BA39" i="1"/>
  <c r="AZ39" i="1"/>
  <c r="AY39" i="1"/>
  <c r="AX39" i="1"/>
  <c r="AW39" i="1"/>
  <c r="AV39" i="1"/>
  <c r="AU39" i="1"/>
  <c r="AT39" i="1"/>
  <c r="AS39" i="1"/>
  <c r="AR39" i="1"/>
  <c r="AQ39" i="1"/>
  <c r="AP39" i="1"/>
  <c r="AO39" i="1"/>
  <c r="AN39" i="1"/>
  <c r="AM39" i="1"/>
  <c r="AL39" i="1"/>
  <c r="AK39" i="1"/>
  <c r="AJ39" i="1"/>
  <c r="AI39" i="1"/>
  <c r="AH39" i="1"/>
  <c r="AG39" i="1"/>
  <c r="AF39" i="1"/>
  <c r="AE39" i="1"/>
  <c r="AD39" i="1"/>
  <c r="AC39" i="1"/>
  <c r="AB39" i="1"/>
  <c r="AA39" i="1"/>
  <c r="Z39" i="1"/>
  <c r="Y39" i="1"/>
  <c r="X39" i="1"/>
  <c r="W39" i="1"/>
  <c r="V39" i="1"/>
  <c r="U39" i="1"/>
  <c r="T39" i="1"/>
  <c r="S39" i="1"/>
  <c r="R39" i="1"/>
  <c r="Q39" i="1"/>
  <c r="P39" i="1"/>
  <c r="N39" i="1"/>
  <c r="M39" i="1"/>
  <c r="L39" i="1"/>
  <c r="K39" i="1"/>
  <c r="J39" i="1"/>
  <c r="I39" i="1"/>
  <c r="H39" i="1"/>
  <c r="G39" i="1"/>
  <c r="F39" i="1"/>
  <c r="E39" i="1"/>
  <c r="D39" i="1"/>
  <c r="BE38" i="1"/>
  <c r="BD38" i="1"/>
  <c r="BC38" i="1"/>
  <c r="BB38" i="1"/>
  <c r="BA38" i="1"/>
  <c r="AZ38" i="1"/>
  <c r="AY38" i="1"/>
  <c r="AX38" i="1"/>
  <c r="AW38" i="1"/>
  <c r="AV38" i="1"/>
  <c r="AU38" i="1"/>
  <c r="AT38" i="1"/>
  <c r="AS38" i="1"/>
  <c r="AR38" i="1"/>
  <c r="AQ38" i="1"/>
  <c r="AP38" i="1"/>
  <c r="AO38" i="1"/>
  <c r="AN38" i="1"/>
  <c r="AM38" i="1"/>
  <c r="AL38" i="1"/>
  <c r="AK38" i="1"/>
  <c r="AJ38" i="1"/>
  <c r="AI38" i="1"/>
  <c r="AH38" i="1"/>
  <c r="AG38" i="1"/>
  <c r="AF38" i="1"/>
  <c r="AE38" i="1"/>
  <c r="AD38" i="1"/>
  <c r="AC38" i="1"/>
  <c r="AB38" i="1"/>
  <c r="AA38" i="1"/>
  <c r="Z38" i="1"/>
  <c r="Y38" i="1"/>
  <c r="X38" i="1"/>
  <c r="W38" i="1"/>
  <c r="V38" i="1"/>
  <c r="U38" i="1"/>
  <c r="T38" i="1"/>
  <c r="S38" i="1"/>
  <c r="R38" i="1"/>
  <c r="Q38" i="1"/>
  <c r="P38" i="1"/>
  <c r="N38" i="1"/>
  <c r="M38" i="1"/>
  <c r="L38" i="1"/>
  <c r="K38" i="1"/>
  <c r="J38" i="1"/>
  <c r="I38" i="1"/>
  <c r="H38" i="1"/>
  <c r="G38" i="1"/>
  <c r="F38" i="1"/>
  <c r="E38" i="1"/>
  <c r="D38" i="1"/>
  <c r="BE37" i="1"/>
  <c r="BD37" i="1"/>
  <c r="BC37" i="1"/>
  <c r="BB37" i="1"/>
  <c r="BA37" i="1"/>
  <c r="AZ37" i="1"/>
  <c r="AY37" i="1"/>
  <c r="AX37" i="1"/>
  <c r="AW37" i="1"/>
  <c r="AV37" i="1"/>
  <c r="AU37" i="1"/>
  <c r="AT37" i="1"/>
  <c r="AS37" i="1"/>
  <c r="AR37" i="1"/>
  <c r="AQ37" i="1"/>
  <c r="AP37" i="1"/>
  <c r="AO37" i="1"/>
  <c r="AN37" i="1"/>
  <c r="AM37" i="1"/>
  <c r="AL37" i="1"/>
  <c r="AK37" i="1"/>
  <c r="AJ37" i="1"/>
  <c r="AI37" i="1"/>
  <c r="AH37" i="1"/>
  <c r="AG37" i="1"/>
  <c r="AF37" i="1"/>
  <c r="AE37" i="1"/>
  <c r="AD37" i="1"/>
  <c r="AC37" i="1"/>
  <c r="AB37" i="1"/>
  <c r="AA37" i="1"/>
  <c r="Z37" i="1"/>
  <c r="Y37" i="1"/>
  <c r="X37" i="1"/>
  <c r="W37" i="1"/>
  <c r="V37" i="1"/>
  <c r="U37" i="1"/>
  <c r="T37" i="1"/>
  <c r="S37" i="1"/>
  <c r="R37" i="1"/>
  <c r="Q37" i="1"/>
  <c r="P37" i="1"/>
  <c r="N37" i="1"/>
  <c r="M37" i="1"/>
  <c r="L37" i="1"/>
  <c r="K37" i="1"/>
  <c r="J37" i="1"/>
  <c r="I37" i="1"/>
  <c r="H37" i="1"/>
  <c r="G37" i="1"/>
  <c r="F37" i="1"/>
  <c r="E37" i="1"/>
  <c r="D37" i="1"/>
  <c r="BE36" i="1"/>
  <c r="BD36" i="1"/>
  <c r="BC36" i="1"/>
  <c r="BB36" i="1"/>
  <c r="BA36" i="1"/>
  <c r="AZ36" i="1"/>
  <c r="AY36" i="1"/>
  <c r="AX36" i="1"/>
  <c r="AW36" i="1"/>
  <c r="AV36" i="1"/>
  <c r="AU36" i="1"/>
  <c r="AT36" i="1"/>
  <c r="AS36" i="1"/>
  <c r="AR36" i="1"/>
  <c r="AQ36" i="1"/>
  <c r="AP36" i="1"/>
  <c r="AO36" i="1"/>
  <c r="AN36" i="1"/>
  <c r="AM36" i="1"/>
  <c r="AL36" i="1"/>
  <c r="AK36" i="1"/>
  <c r="AJ36" i="1"/>
  <c r="AI36" i="1"/>
  <c r="AH36" i="1"/>
  <c r="AG36" i="1"/>
  <c r="AF36" i="1"/>
  <c r="AE36" i="1"/>
  <c r="AD36" i="1"/>
  <c r="AC36" i="1"/>
  <c r="AB36" i="1"/>
  <c r="AA36" i="1"/>
  <c r="Z36" i="1"/>
  <c r="Y36" i="1"/>
  <c r="X36" i="1"/>
  <c r="W36" i="1"/>
  <c r="V36" i="1"/>
  <c r="U36" i="1"/>
  <c r="T36" i="1"/>
  <c r="S36" i="1"/>
  <c r="R36" i="1"/>
  <c r="Q36" i="1"/>
  <c r="P36" i="1"/>
  <c r="N36" i="1"/>
  <c r="M36" i="1"/>
  <c r="L36" i="1"/>
  <c r="K36" i="1"/>
  <c r="J36" i="1"/>
  <c r="I36" i="1"/>
  <c r="H36" i="1"/>
  <c r="G36" i="1"/>
  <c r="F36" i="1"/>
  <c r="E36" i="1"/>
  <c r="D36" i="1"/>
  <c r="BE35" i="1"/>
  <c r="BD35" i="1"/>
  <c r="BC35" i="1"/>
  <c r="BB35" i="1"/>
  <c r="BA35" i="1"/>
  <c r="AZ35" i="1"/>
  <c r="AY35" i="1"/>
  <c r="AX35" i="1"/>
  <c r="AW35" i="1"/>
  <c r="AV35" i="1"/>
  <c r="AU35" i="1"/>
  <c r="AT35" i="1"/>
  <c r="AS35" i="1"/>
  <c r="AR35" i="1"/>
  <c r="AQ35" i="1"/>
  <c r="AP35" i="1"/>
  <c r="AO35" i="1"/>
  <c r="AN35" i="1"/>
  <c r="AM35" i="1"/>
  <c r="AL35" i="1"/>
  <c r="AK35" i="1"/>
  <c r="AJ35" i="1"/>
  <c r="AI35" i="1"/>
  <c r="AH35" i="1"/>
  <c r="AG35" i="1"/>
  <c r="AF35" i="1"/>
  <c r="AE35" i="1"/>
  <c r="AD35" i="1"/>
  <c r="AC35" i="1"/>
  <c r="AB35" i="1"/>
  <c r="AA35" i="1"/>
  <c r="Z35" i="1"/>
  <c r="Y35" i="1"/>
  <c r="X35" i="1"/>
  <c r="W35" i="1"/>
  <c r="V35" i="1"/>
  <c r="U35" i="1"/>
  <c r="T35" i="1"/>
  <c r="S35" i="1"/>
  <c r="R35" i="1"/>
  <c r="Q35" i="1"/>
  <c r="P35" i="1"/>
  <c r="N35" i="1"/>
  <c r="M35" i="1"/>
  <c r="L35" i="1"/>
  <c r="K35" i="1"/>
  <c r="J35" i="1"/>
  <c r="I35" i="1"/>
  <c r="H35" i="1"/>
  <c r="G35" i="1"/>
  <c r="F35" i="1"/>
  <c r="E35" i="1"/>
  <c r="D35" i="1"/>
  <c r="BE34" i="1"/>
  <c r="BD34" i="1"/>
  <c r="BC34" i="1"/>
  <c r="BB34" i="1"/>
  <c r="BA34" i="1"/>
  <c r="AZ34" i="1"/>
  <c r="AY34" i="1"/>
  <c r="AX34" i="1"/>
  <c r="AW34" i="1"/>
  <c r="AV34" i="1"/>
  <c r="AU34" i="1"/>
  <c r="AT34" i="1"/>
  <c r="AS34" i="1"/>
  <c r="AR34" i="1"/>
  <c r="AQ34" i="1"/>
  <c r="AP34" i="1"/>
  <c r="AO34" i="1"/>
  <c r="AN34" i="1"/>
  <c r="AM34" i="1"/>
  <c r="AL34" i="1"/>
  <c r="AK34" i="1"/>
  <c r="AJ34" i="1"/>
  <c r="AI34" i="1"/>
  <c r="AH34" i="1"/>
  <c r="AG34" i="1"/>
  <c r="AF34" i="1"/>
  <c r="AE34" i="1"/>
  <c r="AD34" i="1"/>
  <c r="AC34" i="1"/>
  <c r="AB34" i="1"/>
  <c r="AA34" i="1"/>
  <c r="Z34" i="1"/>
  <c r="Y34" i="1"/>
  <c r="X34" i="1"/>
  <c r="W34" i="1"/>
  <c r="V34" i="1"/>
  <c r="U34" i="1"/>
  <c r="T34" i="1"/>
  <c r="S34" i="1"/>
  <c r="R34" i="1"/>
  <c r="Q34" i="1"/>
  <c r="P34" i="1"/>
  <c r="N34" i="1"/>
  <c r="M34" i="1"/>
  <c r="L34" i="1"/>
  <c r="K34" i="1"/>
  <c r="J34" i="1"/>
  <c r="I34" i="1"/>
  <c r="H34" i="1"/>
  <c r="G34" i="1"/>
  <c r="F34" i="1"/>
  <c r="E34" i="1"/>
  <c r="D34" i="1"/>
  <c r="CC53" i="1"/>
  <c r="CB53" i="1"/>
  <c r="CA53" i="1"/>
  <c r="BZ53" i="1"/>
  <c r="BY53" i="1"/>
  <c r="BX53" i="1"/>
  <c r="BW53" i="1"/>
  <c r="BV53" i="1"/>
  <c r="BU53" i="1"/>
  <c r="BT53" i="1"/>
  <c r="BS53" i="1"/>
  <c r="BR53" i="1"/>
  <c r="BQ53" i="1"/>
  <c r="BP53" i="1"/>
  <c r="BO53" i="1"/>
  <c r="BN53" i="1"/>
  <c r="BM53" i="1"/>
  <c r="BL53" i="1"/>
  <c r="BK53" i="1"/>
  <c r="BJ53" i="1"/>
  <c r="BI53" i="1"/>
  <c r="BH53" i="1"/>
  <c r="BG53" i="1"/>
  <c r="BF53" i="1"/>
  <c r="CC52" i="1"/>
  <c r="CB52" i="1"/>
  <c r="CA52" i="1"/>
  <c r="BZ52" i="1"/>
  <c r="BY52" i="1"/>
  <c r="BX52" i="1"/>
  <c r="BW52" i="1"/>
  <c r="BV52" i="1"/>
  <c r="BU52" i="1"/>
  <c r="BT52" i="1"/>
  <c r="BS52" i="1"/>
  <c r="BR52" i="1"/>
  <c r="BQ52" i="1"/>
  <c r="BP52" i="1"/>
  <c r="BO52" i="1"/>
  <c r="BN52" i="1"/>
  <c r="BM52" i="1"/>
  <c r="BL52" i="1"/>
  <c r="BK52" i="1"/>
  <c r="BJ52" i="1"/>
  <c r="BI52" i="1"/>
  <c r="BH52" i="1"/>
  <c r="BG52" i="1"/>
  <c r="BF52" i="1"/>
  <c r="CC51" i="1"/>
  <c r="CB51" i="1"/>
  <c r="CA51" i="1"/>
  <c r="BZ51" i="1"/>
  <c r="BY51" i="1"/>
  <c r="BX51" i="1"/>
  <c r="BW51" i="1"/>
  <c r="BV51" i="1"/>
  <c r="BU51" i="1"/>
  <c r="BT51" i="1"/>
  <c r="BS51" i="1"/>
  <c r="BR51" i="1"/>
  <c r="BQ51" i="1"/>
  <c r="BP51" i="1"/>
  <c r="BO51" i="1"/>
  <c r="BN51" i="1"/>
  <c r="BM51" i="1"/>
  <c r="BL51" i="1"/>
  <c r="BK51" i="1"/>
  <c r="BJ51" i="1"/>
  <c r="BI51" i="1"/>
  <c r="BH51" i="1"/>
  <c r="BG51" i="1"/>
  <c r="BF51" i="1"/>
  <c r="CC50" i="1"/>
  <c r="CB50" i="1"/>
  <c r="CA50" i="1"/>
  <c r="BZ50" i="1"/>
  <c r="BY50" i="1"/>
  <c r="BX50" i="1"/>
  <c r="BW50" i="1"/>
  <c r="BV50" i="1"/>
  <c r="BU50" i="1"/>
  <c r="BT50" i="1"/>
  <c r="BS50" i="1"/>
  <c r="BR50" i="1"/>
  <c r="BQ50" i="1"/>
  <c r="BP50" i="1"/>
  <c r="BO50" i="1"/>
  <c r="BN50" i="1"/>
  <c r="BM50" i="1"/>
  <c r="BL50" i="1"/>
  <c r="BK50" i="1"/>
  <c r="BJ50" i="1"/>
  <c r="BI50" i="1"/>
  <c r="BH50" i="1"/>
  <c r="BG50" i="1"/>
  <c r="BF50" i="1"/>
  <c r="CC49" i="1"/>
  <c r="CB49" i="1"/>
  <c r="CA49" i="1"/>
  <c r="BZ49" i="1"/>
  <c r="BY49" i="1"/>
  <c r="BX49" i="1"/>
  <c r="BW49" i="1"/>
  <c r="BV49" i="1"/>
  <c r="BU49" i="1"/>
  <c r="BT49" i="1"/>
  <c r="BS49" i="1"/>
  <c r="BR49" i="1"/>
  <c r="BQ49" i="1"/>
  <c r="BP49" i="1"/>
  <c r="BO49" i="1"/>
  <c r="BN49" i="1"/>
  <c r="BM49" i="1"/>
  <c r="BL49" i="1"/>
  <c r="BK49" i="1"/>
  <c r="BJ49" i="1"/>
  <c r="BI49" i="1"/>
  <c r="BH49" i="1"/>
  <c r="BG49" i="1"/>
  <c r="BF49" i="1"/>
  <c r="CC48" i="1"/>
  <c r="CB48" i="1"/>
  <c r="CA48" i="1"/>
  <c r="BZ48" i="1"/>
  <c r="BY48" i="1"/>
  <c r="BX48" i="1"/>
  <c r="BW48" i="1"/>
  <c r="BV48" i="1"/>
  <c r="BU48" i="1"/>
  <c r="BT48" i="1"/>
  <c r="BS48" i="1"/>
  <c r="BR48" i="1"/>
  <c r="BQ48" i="1"/>
  <c r="BP48" i="1"/>
  <c r="BO48" i="1"/>
  <c r="BN48" i="1"/>
  <c r="BM48" i="1"/>
  <c r="BL48" i="1"/>
  <c r="BK48" i="1"/>
  <c r="BJ48" i="1"/>
  <c r="BI48" i="1"/>
  <c r="BH48" i="1"/>
  <c r="BG48" i="1"/>
  <c r="BF48" i="1"/>
  <c r="CC47" i="1"/>
  <c r="CB47" i="1"/>
  <c r="CA47" i="1"/>
  <c r="BZ47" i="1"/>
  <c r="BY47" i="1"/>
  <c r="BX47" i="1"/>
  <c r="BW47" i="1"/>
  <c r="BV47" i="1"/>
  <c r="BU47" i="1"/>
  <c r="BT47" i="1"/>
  <c r="BS47" i="1"/>
  <c r="BR47" i="1"/>
  <c r="BQ47" i="1"/>
  <c r="BP47" i="1"/>
  <c r="BO47" i="1"/>
  <c r="BN47" i="1"/>
  <c r="BM47" i="1"/>
  <c r="BL47" i="1"/>
  <c r="BK47" i="1"/>
  <c r="BJ47" i="1"/>
  <c r="BI47" i="1"/>
  <c r="BH47" i="1"/>
  <c r="BG47" i="1"/>
  <c r="BF47" i="1"/>
  <c r="CC46" i="1"/>
  <c r="CB46" i="1"/>
  <c r="CA46" i="1"/>
  <c r="BZ46" i="1"/>
  <c r="BY46" i="1"/>
  <c r="BX46" i="1"/>
  <c r="BW46" i="1"/>
  <c r="BV46" i="1"/>
  <c r="BU46" i="1"/>
  <c r="BT46" i="1"/>
  <c r="BS46" i="1"/>
  <c r="BR46" i="1"/>
  <c r="BQ46" i="1"/>
  <c r="BP46" i="1"/>
  <c r="BO46" i="1"/>
  <c r="BN46" i="1"/>
  <c r="BM46" i="1"/>
  <c r="BL46" i="1"/>
  <c r="BK46" i="1"/>
  <c r="BJ46" i="1"/>
  <c r="BI46" i="1"/>
  <c r="BH46" i="1"/>
  <c r="BG46" i="1"/>
  <c r="BF46" i="1"/>
  <c r="CC45" i="1"/>
  <c r="CB45" i="1"/>
  <c r="CA45" i="1"/>
  <c r="BZ45" i="1"/>
  <c r="BY45" i="1"/>
  <c r="BX45" i="1"/>
  <c r="BW45" i="1"/>
  <c r="BV45" i="1"/>
  <c r="BU45" i="1"/>
  <c r="BT45" i="1"/>
  <c r="BS45" i="1"/>
  <c r="BR45" i="1"/>
  <c r="BQ45" i="1"/>
  <c r="BP45" i="1"/>
  <c r="BO45" i="1"/>
  <c r="BN45" i="1"/>
  <c r="BM45" i="1"/>
  <c r="BL45" i="1"/>
  <c r="BK45" i="1"/>
  <c r="BJ45" i="1"/>
  <c r="BI45" i="1"/>
  <c r="BH45" i="1"/>
  <c r="BG45" i="1"/>
  <c r="BF45" i="1"/>
  <c r="CC44" i="1"/>
  <c r="CB44" i="1"/>
  <c r="CA44" i="1"/>
  <c r="BZ44" i="1"/>
  <c r="BY44" i="1"/>
  <c r="BX44" i="1"/>
  <c r="BW44" i="1"/>
  <c r="BV44" i="1"/>
  <c r="BU44" i="1"/>
  <c r="BT44" i="1"/>
  <c r="BS44" i="1"/>
  <c r="BR44" i="1"/>
  <c r="BQ44" i="1"/>
  <c r="BP44" i="1"/>
  <c r="BO44" i="1"/>
  <c r="BN44" i="1"/>
  <c r="BM44" i="1"/>
  <c r="BL44" i="1"/>
  <c r="BK44" i="1"/>
  <c r="BJ44" i="1"/>
  <c r="BI44" i="1"/>
  <c r="BH44" i="1"/>
  <c r="BG44" i="1"/>
  <c r="BF44" i="1"/>
  <c r="CC43" i="1"/>
  <c r="CB43" i="1"/>
  <c r="CA43" i="1"/>
  <c r="BZ43" i="1"/>
  <c r="BY43" i="1"/>
  <c r="BX43" i="1"/>
  <c r="BW43" i="1"/>
  <c r="BV43" i="1"/>
  <c r="BU43" i="1"/>
  <c r="BT43" i="1"/>
  <c r="BS43" i="1"/>
  <c r="BR43" i="1"/>
  <c r="BQ43" i="1"/>
  <c r="BP43" i="1"/>
  <c r="BO43" i="1"/>
  <c r="BN43" i="1"/>
  <c r="BM43" i="1"/>
  <c r="BL43" i="1"/>
  <c r="BK43" i="1"/>
  <c r="BJ43" i="1"/>
  <c r="BI43" i="1"/>
  <c r="BH43" i="1"/>
  <c r="BG43" i="1"/>
  <c r="BF43" i="1"/>
  <c r="CC42" i="1"/>
  <c r="CB42" i="1"/>
  <c r="CA42" i="1"/>
  <c r="BZ42" i="1"/>
  <c r="BY42" i="1"/>
  <c r="BX42" i="1"/>
  <c r="BW42" i="1"/>
  <c r="BV42" i="1"/>
  <c r="BU42" i="1"/>
  <c r="BT42" i="1"/>
  <c r="BS42" i="1"/>
  <c r="BR42" i="1"/>
  <c r="BQ42" i="1"/>
  <c r="BP42" i="1"/>
  <c r="BO42" i="1"/>
  <c r="BN42" i="1"/>
  <c r="BM42" i="1"/>
  <c r="BL42" i="1"/>
  <c r="BK42" i="1"/>
  <c r="BJ42" i="1"/>
  <c r="BI42" i="1"/>
  <c r="BH42" i="1"/>
  <c r="BG42" i="1"/>
  <c r="BF42" i="1"/>
  <c r="CC41" i="1"/>
  <c r="CB41" i="1"/>
  <c r="CA41" i="1"/>
  <c r="BZ41" i="1"/>
  <c r="BY41" i="1"/>
  <c r="BX41" i="1"/>
  <c r="BW41" i="1"/>
  <c r="BV41" i="1"/>
  <c r="BU41" i="1"/>
  <c r="BT41" i="1"/>
  <c r="BS41" i="1"/>
  <c r="BR41" i="1"/>
  <c r="BQ41" i="1"/>
  <c r="BP41" i="1"/>
  <c r="BO41" i="1"/>
  <c r="BN41" i="1"/>
  <c r="BM41" i="1"/>
  <c r="BL41" i="1"/>
  <c r="BK41" i="1"/>
  <c r="BJ41" i="1"/>
  <c r="BI41" i="1"/>
  <c r="BH41" i="1"/>
  <c r="BG41" i="1"/>
  <c r="BF41" i="1"/>
  <c r="CC40" i="1"/>
  <c r="CB40" i="1"/>
  <c r="CA40" i="1"/>
  <c r="BZ40" i="1"/>
  <c r="BY40" i="1"/>
  <c r="BX40" i="1"/>
  <c r="BW40" i="1"/>
  <c r="BV40" i="1"/>
  <c r="BU40" i="1"/>
  <c r="BT40" i="1"/>
  <c r="BS40" i="1"/>
  <c r="BR40" i="1"/>
  <c r="BQ40" i="1"/>
  <c r="BP40" i="1"/>
  <c r="BO40" i="1"/>
  <c r="BN40" i="1"/>
  <c r="BM40" i="1"/>
  <c r="BL40" i="1"/>
  <c r="BK40" i="1"/>
  <c r="BJ40" i="1"/>
  <c r="BI40" i="1"/>
  <c r="BH40" i="1"/>
  <c r="BG40" i="1"/>
  <c r="BF40" i="1"/>
  <c r="CC39" i="1"/>
  <c r="CB39" i="1"/>
  <c r="CA39" i="1"/>
  <c r="BZ39" i="1"/>
  <c r="BY39" i="1"/>
  <c r="BX39" i="1"/>
  <c r="BW39" i="1"/>
  <c r="BV39" i="1"/>
  <c r="BU39" i="1"/>
  <c r="BT39" i="1"/>
  <c r="BS39" i="1"/>
  <c r="BR39" i="1"/>
  <c r="BQ39" i="1"/>
  <c r="BP39" i="1"/>
  <c r="BO39" i="1"/>
  <c r="BN39" i="1"/>
  <c r="BM39" i="1"/>
  <c r="BL39" i="1"/>
  <c r="BK39" i="1"/>
  <c r="BJ39" i="1"/>
  <c r="BI39" i="1"/>
  <c r="BH39" i="1"/>
  <c r="BG39" i="1"/>
  <c r="BF39" i="1"/>
  <c r="CC38" i="1"/>
  <c r="CB38" i="1"/>
  <c r="CA38" i="1"/>
  <c r="BZ38" i="1"/>
  <c r="BY38" i="1"/>
  <c r="BX38" i="1"/>
  <c r="BW38" i="1"/>
  <c r="BV38" i="1"/>
  <c r="BU38" i="1"/>
  <c r="BT38" i="1"/>
  <c r="BS38" i="1"/>
  <c r="BR38" i="1"/>
  <c r="BQ38" i="1"/>
  <c r="BP38" i="1"/>
  <c r="BO38" i="1"/>
  <c r="BN38" i="1"/>
  <c r="BM38" i="1"/>
  <c r="BL38" i="1"/>
  <c r="BK38" i="1"/>
  <c r="BJ38" i="1"/>
  <c r="BI38" i="1"/>
  <c r="BH38" i="1"/>
  <c r="BG38" i="1"/>
  <c r="BF38" i="1"/>
  <c r="CC37" i="1"/>
  <c r="CB37" i="1"/>
  <c r="CA37" i="1"/>
  <c r="BZ37" i="1"/>
  <c r="BY37" i="1"/>
  <c r="BX37" i="1"/>
  <c r="BW37" i="1"/>
  <c r="BV37" i="1"/>
  <c r="BU37" i="1"/>
  <c r="BT37" i="1"/>
  <c r="BS37" i="1"/>
  <c r="BR37" i="1"/>
  <c r="BQ37" i="1"/>
  <c r="BP37" i="1"/>
  <c r="BO37" i="1"/>
  <c r="BN37" i="1"/>
  <c r="BM37" i="1"/>
  <c r="BL37" i="1"/>
  <c r="BK37" i="1"/>
  <c r="BJ37" i="1"/>
  <c r="BI37" i="1"/>
  <c r="BH37" i="1"/>
  <c r="BG37" i="1"/>
  <c r="BF37" i="1"/>
  <c r="CC36" i="1"/>
  <c r="CB36" i="1"/>
  <c r="CA36" i="1"/>
  <c r="BZ36" i="1"/>
  <c r="BY36" i="1"/>
  <c r="BX36" i="1"/>
  <c r="BW36" i="1"/>
  <c r="BV36" i="1"/>
  <c r="BU36" i="1"/>
  <c r="BT36" i="1"/>
  <c r="BS36" i="1"/>
  <c r="BR36" i="1"/>
  <c r="BQ36" i="1"/>
  <c r="BP36" i="1"/>
  <c r="BO36" i="1"/>
  <c r="BN36" i="1"/>
  <c r="BM36" i="1"/>
  <c r="BL36" i="1"/>
  <c r="BK36" i="1"/>
  <c r="BJ36" i="1"/>
  <c r="BI36" i="1"/>
  <c r="BH36" i="1"/>
  <c r="BG36" i="1"/>
  <c r="BF36" i="1"/>
  <c r="CC35" i="1"/>
  <c r="CB35" i="1"/>
  <c r="CA35" i="1"/>
  <c r="BZ35" i="1"/>
  <c r="BY35" i="1"/>
  <c r="BX35" i="1"/>
  <c r="BW35" i="1"/>
  <c r="BV35" i="1"/>
  <c r="BU35" i="1"/>
  <c r="BT35" i="1"/>
  <c r="BS35" i="1"/>
  <c r="BR35" i="1"/>
  <c r="BQ35" i="1"/>
  <c r="BP35" i="1"/>
  <c r="BO35" i="1"/>
  <c r="BN35" i="1"/>
  <c r="BM35" i="1"/>
  <c r="BL35" i="1"/>
  <c r="BK35" i="1"/>
  <c r="BJ35" i="1"/>
  <c r="BI35" i="1"/>
  <c r="BH35" i="1"/>
  <c r="BG35" i="1"/>
  <c r="BF35" i="1"/>
  <c r="CC34" i="1"/>
  <c r="CC54" i="1" s="1"/>
  <c r="CB34" i="1"/>
  <c r="CA34" i="1"/>
  <c r="CA54" i="1" s="1"/>
  <c r="BZ34" i="1"/>
  <c r="BZ54" i="1" s="1"/>
  <c r="BY34" i="1"/>
  <c r="BX34" i="1"/>
  <c r="BX54" i="1" s="1"/>
  <c r="BW34" i="1"/>
  <c r="BW54" i="1" s="1"/>
  <c r="BV34" i="1"/>
  <c r="BV54" i="1" s="1"/>
  <c r="BU34" i="1"/>
  <c r="BU54" i="1" s="1"/>
  <c r="BT34" i="1"/>
  <c r="BT54" i="1" s="1"/>
  <c r="BS34" i="1"/>
  <c r="BS54" i="1" s="1"/>
  <c r="BR34" i="1"/>
  <c r="BR54" i="1" s="1"/>
  <c r="BQ34" i="1"/>
  <c r="BP34" i="1"/>
  <c r="BP54" i="1" s="1"/>
  <c r="BO34" i="1"/>
  <c r="BO54" i="1" s="1"/>
  <c r="BN34" i="1"/>
  <c r="BN54" i="1" s="1"/>
  <c r="BM34" i="1"/>
  <c r="BM54" i="1" s="1"/>
  <c r="BL34" i="1"/>
  <c r="BK34" i="1"/>
  <c r="BK54" i="1" s="1"/>
  <c r="BJ34" i="1"/>
  <c r="BJ54" i="1" s="1"/>
  <c r="BI34" i="1"/>
  <c r="BI54" i="1" s="1"/>
  <c r="BH34" i="1"/>
  <c r="BH54" i="1" s="1"/>
  <c r="BG34" i="1"/>
  <c r="BG54" i="1" s="1"/>
  <c r="BF34" i="1"/>
  <c r="BF54" i="1" s="1"/>
  <c r="CC10" i="1"/>
  <c r="CB10" i="1"/>
  <c r="CA10" i="1"/>
  <c r="BZ10" i="1"/>
  <c r="BL54" i="1" l="1"/>
  <c r="R54" i="4"/>
  <c r="V54" i="4"/>
  <c r="Z54" i="4"/>
  <c r="AD54" i="4"/>
  <c r="AH54" i="4"/>
  <c r="AL54" i="4"/>
  <c r="AP54" i="4"/>
  <c r="AT54" i="4"/>
  <c r="AX54" i="4"/>
  <c r="BB54" i="4"/>
  <c r="BF54" i="4"/>
  <c r="BJ54" i="4"/>
  <c r="BN54" i="4"/>
  <c r="BR54" i="4"/>
  <c r="CB54" i="1"/>
  <c r="P54" i="1"/>
  <c r="AJ54" i="1"/>
  <c r="AV54" i="1"/>
  <c r="T54" i="1"/>
  <c r="AB54" i="1"/>
  <c r="AN54" i="1"/>
  <c r="BD54" i="1"/>
  <c r="X54" i="1"/>
  <c r="AF54" i="1"/>
  <c r="AR54" i="1"/>
  <c r="AZ54" i="1"/>
  <c r="CE54" i="1"/>
  <c r="CD54" i="4"/>
  <c r="BJ54" i="3"/>
  <c r="W54" i="4"/>
  <c r="AA54" i="4"/>
  <c r="AE54" i="4"/>
  <c r="AM54" i="4"/>
  <c r="AQ54" i="4"/>
  <c r="AU54" i="4"/>
  <c r="BC54" i="4"/>
  <c r="BG54" i="4"/>
  <c r="BK54" i="4"/>
  <c r="BS54" i="4"/>
  <c r="BW54" i="4"/>
  <c r="CA54" i="4"/>
  <c r="BV54" i="4"/>
  <c r="BZ54" i="4"/>
  <c r="P54" i="4"/>
  <c r="T54" i="4"/>
  <c r="X54" i="4"/>
  <c r="AB54" i="4"/>
  <c r="AF54" i="4"/>
  <c r="AJ54" i="4"/>
  <c r="AN54" i="4"/>
  <c r="AR54" i="4"/>
  <c r="AV54" i="4"/>
  <c r="AZ54" i="4"/>
  <c r="BD54" i="4"/>
  <c r="BH54" i="4"/>
  <c r="BL54" i="4"/>
  <c r="BP54" i="4"/>
  <c r="BT54" i="4"/>
  <c r="BX54" i="4"/>
  <c r="CB54" i="4"/>
  <c r="Q54" i="4"/>
  <c r="U54" i="4"/>
  <c r="Y54" i="4"/>
  <c r="AC54" i="4"/>
  <c r="AG54" i="4"/>
  <c r="AK54" i="4"/>
  <c r="AO54" i="4"/>
  <c r="AS54" i="4"/>
  <c r="AW54" i="4"/>
  <c r="BA54" i="4"/>
  <c r="BE54" i="4"/>
  <c r="BI54" i="4"/>
  <c r="BM54" i="4"/>
  <c r="BQ54" i="4"/>
  <c r="BU54" i="4"/>
  <c r="BY54" i="4"/>
  <c r="CC54" i="4"/>
  <c r="S54" i="4"/>
  <c r="AI54" i="4"/>
  <c r="AY54" i="4"/>
  <c r="BO54" i="4"/>
  <c r="S54" i="3"/>
  <c r="AA54" i="3"/>
  <c r="AE54" i="3"/>
  <c r="AI54" i="3"/>
  <c r="AM54" i="3"/>
  <c r="AQ54" i="3"/>
  <c r="AU54" i="3"/>
  <c r="AY54" i="3"/>
  <c r="BC54" i="3"/>
  <c r="BG54" i="3"/>
  <c r="BK54" i="3"/>
  <c r="BS54" i="3"/>
  <c r="BW54" i="3"/>
  <c r="CA54" i="3"/>
  <c r="AT54" i="3"/>
  <c r="W54" i="3"/>
  <c r="BO54" i="3"/>
  <c r="P54" i="3"/>
  <c r="T54" i="3"/>
  <c r="X54" i="3"/>
  <c r="AB54" i="3"/>
  <c r="AF54" i="3"/>
  <c r="AJ54" i="3"/>
  <c r="AN54" i="3"/>
  <c r="AR54" i="3"/>
  <c r="AV54" i="3"/>
  <c r="AZ54" i="3"/>
  <c r="BD54" i="3"/>
  <c r="BH54" i="3"/>
  <c r="BL54" i="3"/>
  <c r="BP54" i="3"/>
  <c r="BT54" i="3"/>
  <c r="BX54" i="3"/>
  <c r="CB54" i="3"/>
  <c r="Q54" i="1"/>
  <c r="U54" i="1"/>
  <c r="Y54" i="1"/>
  <c r="AC54" i="1"/>
  <c r="AG54" i="1"/>
  <c r="AK54" i="1"/>
  <c r="AO54" i="1"/>
  <c r="AS54" i="1"/>
  <c r="AW54" i="1"/>
  <c r="BA54" i="1"/>
  <c r="BE54" i="1"/>
  <c r="BB54" i="1"/>
  <c r="CD54" i="1"/>
  <c r="BQ54" i="1"/>
  <c r="BY54" i="1"/>
  <c r="S54" i="1"/>
  <c r="W54" i="1"/>
  <c r="AA54" i="1"/>
  <c r="AE54" i="1"/>
  <c r="AI54" i="1"/>
  <c r="AM54" i="1"/>
  <c r="AQ54" i="1"/>
  <c r="AU54" i="1"/>
  <c r="AY54" i="1"/>
  <c r="BC54" i="1"/>
  <c r="V54" i="1"/>
  <c r="AD54" i="1"/>
  <c r="AL54" i="1"/>
  <c r="AP54" i="1"/>
  <c r="AX54" i="1"/>
  <c r="R54" i="1"/>
  <c r="Z54" i="1"/>
  <c r="AH54" i="1"/>
  <c r="AT54" i="1"/>
</calcChain>
</file>

<file path=xl/sharedStrings.xml><?xml version="1.0" encoding="utf-8"?>
<sst xmlns="http://schemas.openxmlformats.org/spreadsheetml/2006/main" count="352" uniqueCount="45">
  <si>
    <t>Contents</t>
  </si>
  <si>
    <r>
      <t>Weekly provisional figures on deaths registered where coronavirus (COVID-19) was mentioned on the death certificate in England and Wales</t>
    </r>
    <r>
      <rPr>
        <b/>
        <vertAlign val="superscript"/>
        <sz val="10"/>
        <rFont val="Arial"/>
        <family val="2"/>
      </rPr>
      <t>1,2,3,4,5,6,7,8,9</t>
    </r>
  </si>
  <si>
    <t>Note that up-to-date counts of the total numbers of deaths involving coronavirus (COVID-19) are published by Public Health England (PHE) on the GOV.UK website. ONS figures differ from the PHE counts as the latter include deaths which have not yet been registered.</t>
  </si>
  <si>
    <t>Week number</t>
  </si>
  <si>
    <t>Week ended</t>
  </si>
  <si>
    <r>
      <t>Deaths involving COVID-19, all ages</t>
    </r>
    <r>
      <rPr>
        <b/>
        <vertAlign val="superscript"/>
        <sz val="10"/>
        <rFont val="Arial"/>
        <family val="2"/>
      </rPr>
      <t>1</t>
    </r>
  </si>
  <si>
    <r>
      <t xml:space="preserve">Persons </t>
    </r>
    <r>
      <rPr>
        <b/>
        <vertAlign val="superscript"/>
        <sz val="10"/>
        <rFont val="Arial"/>
        <family val="2"/>
      </rPr>
      <t>4</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</si>
  <si>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</si>
  <si>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</si>
  <si>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</si>
  <si>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</si>
  <si>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</si>
  <si>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</si>
  <si>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</si>
  <si>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</si>
  <si>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</si>
  <si>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</si>
  <si>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</si>
  <si>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</si>
  <si>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</si>
  <si>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</si>
  <si>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</si>
  <si>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</si>
  <si>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</si>
  <si>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</si>
  <si>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</si>
  <si>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</si>
  <si>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</si>
  <si>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t>Footnotes:</t>
  </si>
  <si>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</si>
  <si>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</si>
  <si>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</si>
  <si>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</si>
  <si>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</si>
  <si>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</si>
  <si>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</si>
  <si>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</si>
  <si>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</si>
  <si>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t>Source: Office for National Statistics</t>
  </si>
  <si>
    <t>Median age of age group</t>
  </si>
  <si>
    <t>Number of deaths in 90+ is very volatile at this time</t>
  </si>
  <si>
    <t>Treat with caution!</t>
  </si>
  <si>
    <t>APPROXIMATE MEAN AGE</t>
  </si>
  <si>
    <t/>
  </si>
  <si>
    <t>Weightings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</si>
</sst>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General_)"/>
    <numFmt numFmtId="165" formatCode="#,##0.000"/>
    <numFmt numFmtId="166" formatCode="0.0%"/>
    <numFmt numFmtId="167" formatCode="#,##0.0"/>
  </numFmts>
  <fonts count="13" x14ac:knownFonts="1">
    <font>
      <sz val="10"/>
      <name val="Arial"/>
    </font>
    <font>
      <u/>
      <sz val="10"/>
      <color indexed="12"/>
      <name val="Arial"/>
      <family val="2"/>
    </font>
    <font>
      <sz val="10"/>
      <name val="Helv"/>
    </font>
    <font>
      <sz val="10"/>
      <name val="Arial"/>
      <family val="2"/>
    </font>
    <font>
      <b/>
      <sz val="10"/>
      <name val="Arial"/>
      <family val="2"/>
    </font>
    <font>
      <b/>
      <vertAlign val="superscript"/>
      <sz val="10"/>
      <name val="Arial"/>
      <family val="2"/>
    </font>
    <font>
      <i/>
      <sz val="10"/>
      <name val="Arial"/>
      <family val="2"/>
    </font>
    <font>
      <sz val="10"/>
      <name val="Arial"/>
    </font>
    <font>
      <sz val="10"/>
      <color rgb="FF000000"/>
      <name val="Arial"/>
      <family val="2"/>
    </font>
    <font>
      <b/>
      <u/>
      <sz val="10"/>
      <name val="Arial"/>
      <family val="2"/>
    </font>
    <font>
      <vertAlign val="superscript"/>
      <sz val="10"/>
      <name val="Arial"/>
      <family val="2"/>
    </font>
    <font>
      <vertAlign val="superscript"/>
      <sz val="10"/>
      <color theme="1"/>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5">
    <border>
      <left/>
      <right/>
      <top/>
      <bottom/>
      <diagonal/>
    </border>
    <border>
      <left/>
      <right/>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s>
  <cellStyleXfs count="6">
    <xf numFmtId="0" fontId="0" fillId="0" borderId="0"/>
    <xf numFmtId="9" fontId="7" fillId="0" borderId="0" applyFont="0" applyFill="0" applyBorder="0" applyAlignment="0" applyProtection="0"/>
    <xf numFmtId="0" fontId="1" fillId="0" borderId="0" applyNumberFormat="0" applyFill="0" applyBorder="0" applyAlignment="0" applyProtection="0">
      <alignment vertical="top"/>
      <protection locked="0"/>
    </xf>
    <xf numFmtId="164" fontId="2" fillId="0" borderId="0"/>
    <xf numFmtId="43" fontId="3" fillId="0" borderId="0" applyFont="0" applyFill="0" applyBorder="0" applyAlignment="0" applyProtection="0"/>
    <xf numFmtId="0" fontId="3" fillId="0" borderId="0"/>
  </cellStyleXfs>
  <cellXfs count="84">
    <xf numFmtId="0" fontId="0" fillId="0" borderId="0" xfId="0"/>
    <xf numFmtId="0" fontId="1" fillId="0" borderId="0" xfId="2" applyAlignment="1" applyProtection="1"/>
    <xf numFmtId="164" fontId="3" fillId="0" borderId="0" xfId="3" applyFont="1" applyAlignment="1">
      <alignment horizontal="right"/>
    </xf>
    <xf numFmtId="3" fontId="3" fillId="0" borderId="0" xfId="3" applyNumberFormat="1" applyFont="1"/>
    <xf numFmtId="164" fontId="3" fillId="0" borderId="0" xfId="3" applyFont="1"/>
    <xf numFmtId="164" fontId="4" fillId="0" borderId="0" xfId="3" applyFont="1" applyAlignment="1">
      <alignment horizontal="left" wrapText="1"/>
    </xf>
    <xf numFmtId="164" fontId="4" fillId="0" borderId="2" xfId="3" applyFont="1" applyBorder="1"/>
    <xf numFmtId="164" fontId="3" fillId="0" borderId="2" xfId="3" quotePrefix="1" applyFont="1" applyBorder="1" applyAlignment="1">
      <alignment horizontal="right"/>
    </xf>
    <xf numFmtId="164" fontId="4" fillId="0" borderId="0" xfId="3" applyFont="1"/>
    <xf numFmtId="164" fontId="3" fillId="0" borderId="0" xfId="3" applyFont="1" applyAlignment="1">
      <alignment wrapText="1"/>
    </xf>
    <xf numFmtId="15" fontId="3" fillId="0" borderId="0" xfId="3" applyNumberFormat="1" applyFont="1" applyAlignment="1">
      <alignment horizontal="right"/>
    </xf>
    <xf numFmtId="164" fontId="3" fillId="0" borderId="3" xfId="3" applyFont="1" applyBorder="1" applyAlignment="1">
      <alignment wrapText="1"/>
    </xf>
    <xf numFmtId="164" fontId="3" fillId="0" borderId="3" xfId="3" applyFont="1" applyBorder="1" applyAlignment="1">
      <alignment horizontal="right"/>
    </xf>
    <xf numFmtId="0" fontId="0" fillId="0" borderId="3" xfId="0" applyBorder="1"/>
    <xf numFmtId="164" fontId="3" fillId="0" borderId="3" xfId="3" applyFont="1" applyBorder="1"/>
    <xf numFmtId="164" fontId="3" fillId="0" borderId="0" xfId="3" applyFont="1" applyAlignment="1">
      <alignment horizontal="left" wrapText="1"/>
    </xf>
    <xf numFmtId="0" fontId="3" fillId="0" borderId="0" xfId="0" applyFont="1" applyAlignment="1">
      <alignment horizontal="right"/>
    </xf>
    <xf numFmtId="0" fontId="3" fillId="0" borderId="4" xfId="0" applyFont="1" applyBorder="1" applyAlignment="1">
      <alignment horizontal="right"/>
    </xf>
    <xf numFmtId="164" fontId="3" fillId="0" borderId="4" xfId="3" applyFont="1" applyBorder="1" applyAlignment="1">
      <alignment horizontal="right"/>
    </xf>
    <xf numFmtId="164" fontId="4" fillId="0" borderId="0" xfId="3" applyFont="1" applyAlignment="1">
      <alignment horizontal="left" vertical="center"/>
    </xf>
    <xf numFmtId="164" fontId="3" fillId="0" borderId="0" xfId="3" applyFont="1" applyAlignment="1">
      <alignment vertical="center"/>
    </xf>
    <xf numFmtId="3" fontId="3" fillId="0" borderId="0" xfId="4" applyNumberFormat="1" applyFont="1" applyAlignment="1">
      <alignment horizontal="right"/>
    </xf>
    <xf numFmtId="3" fontId="3" fillId="0" borderId="0" xfId="4" applyNumberFormat="1" applyFont="1" applyBorder="1" applyAlignment="1">
      <alignment horizontal="right"/>
    </xf>
    <xf numFmtId="3" fontId="3" fillId="0" borderId="0" xfId="3" applyNumberFormat="1" applyFont="1" applyAlignment="1">
      <alignment horizontal="right"/>
    </xf>
    <xf numFmtId="3" fontId="3" fillId="0" borderId="0" xfId="0" applyNumberFormat="1" applyFont="1" applyAlignment="1">
      <alignment horizontal="right"/>
    </xf>
    <xf numFmtId="3" fontId="3" fillId="0" borderId="0" xfId="4" applyNumberFormat="1" applyFont="1" applyFill="1" applyAlignment="1">
      <alignment horizontal="right"/>
    </xf>
    <xf numFmtId="3" fontId="3" fillId="0" borderId="0" xfId="4" applyNumberFormat="1" applyFont="1" applyFill="1" applyBorder="1" applyAlignment="1">
      <alignment horizontal="right"/>
    </xf>
    <xf numFmtId="165" fontId="3" fillId="0" borderId="0" xfId="4" applyNumberFormat="1" applyFont="1" applyFill="1" applyAlignment="1">
      <alignment horizontal="right"/>
    </xf>
    <xf numFmtId="166" fontId="3" fillId="0" borderId="0" xfId="1" applyNumberFormat="1" applyFont="1" applyAlignment="1">
      <alignment horizontal="right"/>
    </xf>
    <xf numFmtId="164" fontId="4" fillId="0" borderId="0" xfId="3" applyFont="1" applyAlignment="1">
      <alignment wrapText="1"/>
    </xf>
    <xf numFmtId="0" fontId="8" fillId="0" borderId="0" xfId="0" applyFont="1" applyAlignment="1">
      <alignment horizontal="right"/>
    </xf>
    <xf numFmtId="164" fontId="3" fillId="0" borderId="0" xfId="3" quotePrefix="1" applyFont="1" applyAlignment="1">
      <alignment wrapText="1"/>
    </xf>
    <xf numFmtId="0" fontId="0" fillId="0" borderId="0" xfId="0" applyAlignment="1">
      <alignment horizontal="left"/>
    </xf>
    <xf numFmtId="167" fontId="3" fillId="0" borderId="0" xfId="4" applyNumberFormat="1" applyFont="1" applyFill="1" applyAlignment="1">
      <alignment horizontal="right"/>
    </xf>
    <xf numFmtId="1" fontId="3" fillId="0" borderId="0" xfId="3" applyNumberFormat="1" applyFont="1" applyAlignment="1">
      <alignment horizontal="right"/>
    </xf>
    <xf numFmtId="3" fontId="3" fillId="0" borderId="3" xfId="3" applyNumberFormat="1" applyFont="1" applyBorder="1" applyAlignment="1">
      <alignment horizontal="right"/>
    </xf>
    <xf numFmtId="0" fontId="8" fillId="0" borderId="3" xfId="0" applyFont="1" applyBorder="1" applyAlignment="1">
      <alignment horizontal="right"/>
    </xf>
    <xf numFmtId="0" fontId="3" fillId="0" borderId="3" xfId="0" applyFont="1" applyBorder="1" applyAlignment="1">
      <alignment horizontal="right"/>
    </xf>
    <xf numFmtId="164" fontId="9" fillId="0" borderId="0" xfId="3" applyFont="1" applyAlignment="1">
      <alignment wrapText="1"/>
    </xf>
    <xf numFmtId="3" fontId="3" fillId="0" borderId="0" xfId="5" applyNumberFormat="1"/>
    <xf numFmtId="3" fontId="3" fillId="0" borderId="0" xfId="5" applyNumberFormat="1" applyAlignment="1">
      <alignment horizontal="right"/>
    </xf>
    <xf numFmtId="0" fontId="3" fillId="0" borderId="0" xfId="5"/>
    <xf numFmtId="164" fontId="3" fillId="0" borderId="0" xfId="3" applyFont="1" applyAlignment="1">
      <alignment horizontal="left"/>
    </xf>
    <xf numFmtId="3" fontId="3" fillId="0" borderId="0" xfId="3" applyNumberFormat="1" applyFont="1" applyAlignment="1">
      <alignment horizontal="left"/>
    </xf>
    <xf numFmtId="0" fontId="3" fillId="0" borderId="0" xfId="5" applyAlignment="1">
      <alignment horizontal="left"/>
    </xf>
    <xf numFmtId="0" fontId="3" fillId="0" borderId="0" xfId="5" applyAlignment="1">
      <alignment horizontal="right"/>
    </xf>
    <xf numFmtId="164" fontId="1" fillId="2" borderId="0" xfId="2" applyNumberFormat="1" applyFill="1" applyAlignment="1" applyProtection="1">
      <alignment horizontal="left" vertical="top" wrapText="1"/>
    </xf>
    <xf numFmtId="167" fontId="3" fillId="3" borderId="0" xfId="4" applyNumberFormat="1" applyFont="1" applyFill="1" applyAlignment="1">
      <alignment horizontal="right"/>
    </xf>
    <xf numFmtId="3" fontId="3" fillId="3" borderId="0" xfId="3" applyNumberFormat="1" applyFont="1" applyFill="1" applyAlignment="1">
      <alignment horizontal="right"/>
    </xf>
    <xf numFmtId="164" fontId="1" fillId="2" borderId="0" xfId="2" applyNumberFormat="1" applyFill="1" applyAlignment="1" applyProtection="1">
      <alignment horizontal="left" vertical="top" wrapText="1"/>
    </xf>
    <xf numFmtId="164" fontId="4" fillId="0" borderId="0" xfId="3" applyFont="1" applyAlignment="1">
      <alignment horizontal="left" wrapText="1"/>
    </xf>
    <xf numFmtId="0" fontId="0" fillId="0" borderId="0" xfId="0" applyAlignment="1">
      <alignment horizontal="right"/>
    </xf>
    <xf numFmtId="0" fontId="0" fillId="0" borderId="4" xfId="0" applyBorder="1"/>
    <xf numFmtId="164" fontId="3" fillId="0" borderId="4" xfId="3" applyFont="1" applyBorder="1"/>
    <xf numFmtId="3" fontId="3" fillId="0" borderId="0" xfId="4" applyNumberFormat="1"/>
    <xf numFmtId="3" fontId="3" fillId="0" borderId="0" xfId="4" applyNumberFormat="1" applyAlignment="1">
      <alignment horizontal="right"/>
    </xf>
    <xf numFmtId="3" fontId="3" fillId="0" borderId="0" xfId="4" applyNumberFormat="1" applyBorder="1" applyAlignment="1">
      <alignment horizontal="right"/>
    </xf>
    <xf numFmtId="3" fontId="0" fillId="0" borderId="0" xfId="0" applyNumberFormat="1" applyAlignment="1">
      <alignment horizontal="right"/>
    </xf>
    <xf numFmtId="3" fontId="0" fillId="0" borderId="0" xfId="0" applyNumberFormat="1"/>
    <xf numFmtId="164" fontId="3" fillId="3" borderId="0" xfId="3" applyFont="1" applyFill="1" applyAlignment="1">
      <alignment horizontal="right"/>
    </xf>
    <xf numFmtId="164" fontId="4" fillId="3" borderId="0" xfId="3" applyFont="1" applyFill="1" applyAlignment="1">
      <alignment horizontal="left" wrapText="1"/>
    </xf>
    <xf numFmtId="164" fontId="3" fillId="3" borderId="0" xfId="3" applyFont="1" applyFill="1"/>
    <xf numFmtId="164" fontId="3" fillId="3" borderId="0" xfId="3" applyFont="1" applyFill="1" applyAlignment="1">
      <alignment wrapText="1"/>
    </xf>
    <xf numFmtId="164" fontId="3" fillId="3" borderId="3" xfId="3" applyFont="1" applyFill="1" applyBorder="1" applyAlignment="1">
      <alignment wrapText="1"/>
    </xf>
    <xf numFmtId="164" fontId="3" fillId="3" borderId="0" xfId="3" applyFont="1" applyFill="1" applyAlignment="1">
      <alignment horizontal="left" wrapText="1"/>
    </xf>
    <xf numFmtId="164" fontId="3" fillId="3" borderId="0" xfId="3" applyFont="1" applyFill="1" applyAlignment="1">
      <alignment vertical="center"/>
    </xf>
    <xf numFmtId="164" fontId="4" fillId="3" borderId="0" xfId="3" applyFont="1" applyFill="1" applyAlignment="1">
      <alignment wrapText="1"/>
    </xf>
    <xf numFmtId="164" fontId="3" fillId="3" borderId="0" xfId="3" quotePrefix="1" applyFont="1" applyFill="1" applyAlignment="1">
      <alignment wrapText="1"/>
    </xf>
    <xf numFmtId="0" fontId="0" fillId="3" borderId="0" xfId="0" applyFill="1" applyAlignment="1">
      <alignment horizontal="left"/>
    </xf>
    <xf numFmtId="164" fontId="1" fillId="3" borderId="0" xfId="2" applyNumberFormat="1" applyFill="1" applyAlignment="1" applyProtection="1">
      <alignment horizontal="left" vertical="top" wrapText="1"/>
    </xf>
    <xf numFmtId="167" fontId="3" fillId="0" borderId="0" xfId="4" applyNumberFormat="1" applyFont="1" applyFill="1" applyBorder="1" applyAlignment="1">
      <alignment horizontal="right"/>
    </xf>
    <xf numFmtId="167" fontId="3" fillId="0" borderId="0" xfId="3" applyNumberFormat="1" applyFont="1"/>
    <xf numFmtId="167" fontId="0" fillId="0" borderId="0" xfId="0" applyNumberFormat="1"/>
    <xf numFmtId="167" fontId="8" fillId="0" borderId="0" xfId="0" applyNumberFormat="1" applyFont="1" applyAlignment="1">
      <alignment horizontal="right"/>
    </xf>
    <xf numFmtId="167" fontId="3" fillId="0" borderId="0" xfId="3" applyNumberFormat="1" applyFont="1" applyAlignment="1">
      <alignment horizontal="right"/>
    </xf>
    <xf numFmtId="167" fontId="3" fillId="0" borderId="0" xfId="0" applyNumberFormat="1" applyFont="1" applyAlignment="1">
      <alignment horizontal="right"/>
    </xf>
    <xf numFmtId="49" fontId="3" fillId="0" borderId="0" xfId="3" applyNumberFormat="1" applyFont="1" applyAlignment="1">
      <alignment horizontal="left"/>
    </xf>
    <xf numFmtId="164" fontId="4" fillId="0" borderId="0" xfId="3" applyFont="1" applyAlignment="1">
      <alignment horizontal="left" wrapText="1"/>
    </xf>
    <xf numFmtId="164" fontId="6" fillId="0" borderId="1" xfId="3" applyFont="1" applyBorder="1" applyAlignment="1">
      <alignment horizontal="left" vertical="top" wrapText="1"/>
    </xf>
    <xf numFmtId="164" fontId="10" fillId="0" borderId="0" xfId="3" applyFont="1" applyAlignment="1">
      <alignment horizontal="left" vertical="top" wrapText="1"/>
    </xf>
    <xf numFmtId="164" fontId="2" fillId="0" borderId="0" xfId="3" applyAlignment="1">
      <alignment horizontal="left" wrapText="1"/>
    </xf>
    <xf numFmtId="0" fontId="1" fillId="0" borderId="0" xfId="2" applyFill="1" applyAlignment="1" applyProtection="1">
      <alignment horizontal="left" vertical="top" wrapText="1"/>
    </xf>
    <xf numFmtId="0" fontId="3" fillId="0" borderId="0" xfId="5" applyAlignment="1">
      <alignment horizontal="left" wrapText="1"/>
    </xf>
    <xf numFmtId="164" fontId="1" fillId="2" borderId="0" xfId="2" applyNumberFormat="1" applyFill="1" applyAlignment="1" applyProtection="1">
      <alignment horizontal="left" vertical="top" wrapText="1"/>
    </xf>
  </cellXfs>
  <cellStyles count="6">
    <cellStyle name="Comma 3" xfId="4" xr:uid="{B84790FA-08FD-4768-BEF2-31BEC168FE77}"/>
    <cellStyle name="Hyperlink" xfId="2" builtinId="8"/>
    <cellStyle name="Normal" xfId="0" builtinId="0"/>
    <cellStyle name="Normal 2" xfId="3" xr:uid="{7D2E6E41-A3BC-4E9E-B704-32E76AA99DBC}"/>
    <cellStyle name="Normal 2 2 2" xfId="5" xr:uid="{E229B88E-77E5-4678-83CA-47B2498652B3}"/>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age of death (blue line) where COVID-19 is mentioned on the death certificate</a:t>
            </a:r>
          </a:p>
          <a:p>
            <a:pPr>
              <a:defRPr/>
            </a:pPr>
            <a:r>
              <a:rPr lang="en-GB"/>
              <a:t>Source: ONS weekly deaths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v>Weekly death registrations involving COVID-19</c:v>
          </c:tx>
          <c:spPr>
            <a:solidFill>
              <a:schemeClr val="accent2"/>
            </a:solidFill>
            <a:ln>
              <a:noFill/>
            </a:ln>
            <a:effectLst/>
          </c:spPr>
          <c:invertIfNegative val="0"/>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registrations'!$P$9:$DE$9</c:f>
              <c:numCache>
                <c:formatCode>#,##0</c:formatCode>
                <c:ptCount val="94"/>
                <c:pt idx="0">
                  <c:v>103</c:v>
                </c:pt>
                <c:pt idx="1">
                  <c:v>539</c:v>
                </c:pt>
                <c:pt idx="2">
                  <c:v>3475</c:v>
                </c:pt>
                <c:pt idx="3">
                  <c:v>6213</c:v>
                </c:pt>
                <c:pt idx="4">
                  <c:v>8758</c:v>
                </c:pt>
                <c:pt idx="5">
                  <c:v>8237</c:v>
                </c:pt>
                <c:pt idx="6">
                  <c:v>6035</c:v>
                </c:pt>
                <c:pt idx="7">
                  <c:v>3930</c:v>
                </c:pt>
                <c:pt idx="8">
                  <c:v>3810</c:v>
                </c:pt>
                <c:pt idx="9">
                  <c:v>2589</c:v>
                </c:pt>
                <c:pt idx="10">
                  <c:v>1822</c:v>
                </c:pt>
                <c:pt idx="11">
                  <c:v>1588</c:v>
                </c:pt>
                <c:pt idx="12">
                  <c:v>1114</c:v>
                </c:pt>
                <c:pt idx="13">
                  <c:v>783</c:v>
                </c:pt>
                <c:pt idx="14">
                  <c:v>606</c:v>
                </c:pt>
                <c:pt idx="15">
                  <c:v>532</c:v>
                </c:pt>
                <c:pt idx="16">
                  <c:v>366</c:v>
                </c:pt>
                <c:pt idx="17">
                  <c:v>295</c:v>
                </c:pt>
                <c:pt idx="18">
                  <c:v>217</c:v>
                </c:pt>
                <c:pt idx="19">
                  <c:v>193</c:v>
                </c:pt>
                <c:pt idx="20">
                  <c:v>152</c:v>
                </c:pt>
                <c:pt idx="21">
                  <c:v>139</c:v>
                </c:pt>
                <c:pt idx="22">
                  <c:v>138</c:v>
                </c:pt>
                <c:pt idx="23">
                  <c:v>101</c:v>
                </c:pt>
                <c:pt idx="24">
                  <c:v>78</c:v>
                </c:pt>
                <c:pt idx="25">
                  <c:v>99</c:v>
                </c:pt>
                <c:pt idx="26">
                  <c:v>139</c:v>
                </c:pt>
                <c:pt idx="27">
                  <c:v>215</c:v>
                </c:pt>
                <c:pt idx="28">
                  <c:v>321</c:v>
                </c:pt>
                <c:pt idx="29">
                  <c:v>438</c:v>
                </c:pt>
                <c:pt idx="30">
                  <c:v>670</c:v>
                </c:pt>
                <c:pt idx="31">
                  <c:v>978</c:v>
                </c:pt>
                <c:pt idx="32">
                  <c:v>1379</c:v>
                </c:pt>
                <c:pt idx="33">
                  <c:v>1937</c:v>
                </c:pt>
                <c:pt idx="34">
                  <c:v>2466</c:v>
                </c:pt>
                <c:pt idx="35">
                  <c:v>2697</c:v>
                </c:pt>
                <c:pt idx="36">
                  <c:v>3040</c:v>
                </c:pt>
                <c:pt idx="37">
                  <c:v>2835</c:v>
                </c:pt>
                <c:pt idx="38">
                  <c:v>2756</c:v>
                </c:pt>
                <c:pt idx="39">
                  <c:v>2986</c:v>
                </c:pt>
                <c:pt idx="40">
                  <c:v>2912</c:v>
                </c:pt>
                <c:pt idx="41">
                  <c:v>3144</c:v>
                </c:pt>
                <c:pt idx="42">
                  <c:v>6057</c:v>
                </c:pt>
                <c:pt idx="43">
                  <c:v>7245</c:v>
                </c:pt>
                <c:pt idx="44">
                  <c:v>8422</c:v>
                </c:pt>
                <c:pt idx="45">
                  <c:v>8433</c:v>
                </c:pt>
                <c:pt idx="46">
                  <c:v>7320</c:v>
                </c:pt>
                <c:pt idx="47">
                  <c:v>5691</c:v>
                </c:pt>
                <c:pt idx="48">
                  <c:v>4079</c:v>
                </c:pt>
                <c:pt idx="49">
                  <c:v>2914</c:v>
                </c:pt>
                <c:pt idx="50">
                  <c:v>2105</c:v>
                </c:pt>
                <c:pt idx="51">
                  <c:v>1501</c:v>
                </c:pt>
                <c:pt idx="52">
                  <c:v>963</c:v>
                </c:pt>
                <c:pt idx="53">
                  <c:v>719</c:v>
                </c:pt>
                <c:pt idx="54">
                  <c:v>400</c:v>
                </c:pt>
                <c:pt idx="55">
                  <c:v>379</c:v>
                </c:pt>
                <c:pt idx="56">
                  <c:v>362</c:v>
                </c:pt>
                <c:pt idx="57">
                  <c:v>260</c:v>
                </c:pt>
                <c:pt idx="58">
                  <c:v>205</c:v>
                </c:pt>
                <c:pt idx="59">
                  <c:v>129</c:v>
                </c:pt>
                <c:pt idx="60">
                  <c:v>151</c:v>
                </c:pt>
                <c:pt idx="61">
                  <c:v>107</c:v>
                </c:pt>
                <c:pt idx="62">
                  <c:v>95</c:v>
                </c:pt>
                <c:pt idx="63">
                  <c:v>98</c:v>
                </c:pt>
                <c:pt idx="64">
                  <c:v>84</c:v>
                </c:pt>
                <c:pt idx="65">
                  <c:v>102</c:v>
                </c:pt>
                <c:pt idx="66">
                  <c:v>99</c:v>
                </c:pt>
                <c:pt idx="67">
                  <c:v>109</c:v>
                </c:pt>
              </c:numCache>
            </c:numRef>
          </c:val>
          <c:extLst>
            <c:ext xmlns:c16="http://schemas.microsoft.com/office/drawing/2014/chart" uri="{C3380CC4-5D6E-409C-BE32-E72D297353CC}">
              <c16:uniqueId val="{00000003-8418-4BF1-B1CA-AC4D3D5BF3A3}"/>
            </c:ext>
          </c:extLst>
        </c:ser>
        <c:dLbls>
          <c:showLegendKey val="0"/>
          <c:showVal val="0"/>
          <c:showCatName val="0"/>
          <c:showSerName val="0"/>
          <c:showPercent val="0"/>
          <c:showBubbleSize val="0"/>
        </c:dLbls>
        <c:gapWidth val="150"/>
        <c:axId val="449431216"/>
        <c:axId val="449432856"/>
      </c:barChart>
      <c:lineChart>
        <c:grouping val="standard"/>
        <c:varyColors val="0"/>
        <c:ser>
          <c:idx val="0"/>
          <c:order val="0"/>
          <c:tx>
            <c:v>Approx mean age of deaths involving COVID-19</c:v>
          </c:tx>
          <c:spPr>
            <a:ln w="28575" cap="rnd">
              <a:solidFill>
                <a:schemeClr val="accent1"/>
              </a:solidFill>
              <a:round/>
            </a:ln>
            <a:effectLst/>
          </c:spPr>
          <c:marker>
            <c:symbol val="none"/>
          </c:marke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registrations'!$P$54:$DE$54</c:f>
              <c:numCache>
                <c:formatCode>#,##0.0</c:formatCode>
                <c:ptCount val="94"/>
                <c:pt idx="0">
                  <c:v>81.049514563106797</c:v>
                </c:pt>
                <c:pt idx="1">
                  <c:v>78.636920222634501</c:v>
                </c:pt>
                <c:pt idx="2">
                  <c:v>78.712949640287775</c:v>
                </c:pt>
                <c:pt idx="3">
                  <c:v>78.780798326090462</c:v>
                </c:pt>
                <c:pt idx="4">
                  <c:v>79.709591230874636</c:v>
                </c:pt>
                <c:pt idx="5">
                  <c:v>80.544482214398442</c:v>
                </c:pt>
                <c:pt idx="6">
                  <c:v>81.516072908036449</c:v>
                </c:pt>
                <c:pt idx="7">
                  <c:v>81.816488549618327</c:v>
                </c:pt>
                <c:pt idx="8">
                  <c:v>82.217795275590561</c:v>
                </c:pt>
                <c:pt idx="9">
                  <c:v>82.161181923522605</c:v>
                </c:pt>
                <c:pt idx="10">
                  <c:v>82.565532381997798</c:v>
                </c:pt>
                <c:pt idx="11">
                  <c:v>81.679848866498745</c:v>
                </c:pt>
                <c:pt idx="12">
                  <c:v>81.972890484739693</c:v>
                </c:pt>
                <c:pt idx="13">
                  <c:v>81.090804597701151</c:v>
                </c:pt>
                <c:pt idx="14">
                  <c:v>81.297359735973586</c:v>
                </c:pt>
                <c:pt idx="15">
                  <c:v>81.130451127819555</c:v>
                </c:pt>
                <c:pt idx="16">
                  <c:v>81.197267759562848</c:v>
                </c:pt>
                <c:pt idx="17">
                  <c:v>80.852542372881359</c:v>
                </c:pt>
                <c:pt idx="18">
                  <c:v>78.852073732718907</c:v>
                </c:pt>
                <c:pt idx="19">
                  <c:v>79.047150259067365</c:v>
                </c:pt>
                <c:pt idx="20">
                  <c:v>80.101315789473688</c:v>
                </c:pt>
                <c:pt idx="21">
                  <c:v>81.548920863309363</c:v>
                </c:pt>
                <c:pt idx="22">
                  <c:v>79.294202898550722</c:v>
                </c:pt>
                <c:pt idx="23">
                  <c:v>77.848514851485149</c:v>
                </c:pt>
                <c:pt idx="24">
                  <c:v>79.046153846153857</c:v>
                </c:pt>
                <c:pt idx="25">
                  <c:v>78.0030303030303</c:v>
                </c:pt>
                <c:pt idx="26">
                  <c:v>79.606474820143887</c:v>
                </c:pt>
                <c:pt idx="27">
                  <c:v>79.793023255813949</c:v>
                </c:pt>
                <c:pt idx="28">
                  <c:v>80.083177570093468</c:v>
                </c:pt>
                <c:pt idx="29">
                  <c:v>79.218264840182641</c:v>
                </c:pt>
                <c:pt idx="30">
                  <c:v>80.461194029850759</c:v>
                </c:pt>
                <c:pt idx="31">
                  <c:v>80.021063394683026</c:v>
                </c:pt>
                <c:pt idx="32">
                  <c:v>80.412110224800585</c:v>
                </c:pt>
                <c:pt idx="33">
                  <c:v>80.554930304594748</c:v>
                </c:pt>
                <c:pt idx="34">
                  <c:v>80.548742903487437</c:v>
                </c:pt>
                <c:pt idx="35">
                  <c:v>80.809010011123476</c:v>
                </c:pt>
                <c:pt idx="36">
                  <c:v>81.071710526315798</c:v>
                </c:pt>
                <c:pt idx="37">
                  <c:v>80.797001763668433</c:v>
                </c:pt>
                <c:pt idx="38">
                  <c:v>80.902104499274316</c:v>
                </c:pt>
                <c:pt idx="39">
                  <c:v>81.390555927662433</c:v>
                </c:pt>
                <c:pt idx="40">
                  <c:v>81.219917582417594</c:v>
                </c:pt>
                <c:pt idx="41">
                  <c:v>81.087404580152693</c:v>
                </c:pt>
                <c:pt idx="42">
                  <c:v>80.39440316988609</c:v>
                </c:pt>
                <c:pt idx="43">
                  <c:v>80.207936507936509</c:v>
                </c:pt>
                <c:pt idx="44">
                  <c:v>80.442816433151293</c:v>
                </c:pt>
                <c:pt idx="45">
                  <c:v>80.461769239890913</c:v>
                </c:pt>
                <c:pt idx="46">
                  <c:v>80.189754098360652</c:v>
                </c:pt>
                <c:pt idx="47">
                  <c:v>79.765542083992258</c:v>
                </c:pt>
                <c:pt idx="48">
                  <c:v>79.113336602108376</c:v>
                </c:pt>
                <c:pt idx="49">
                  <c:v>78.726080988332185</c:v>
                </c:pt>
                <c:pt idx="50">
                  <c:v>77.847268408551088</c:v>
                </c:pt>
                <c:pt idx="51">
                  <c:v>77.533444370419716</c:v>
                </c:pt>
                <c:pt idx="52">
                  <c:v>77.383281412253382</c:v>
                </c:pt>
                <c:pt idx="53">
                  <c:v>76.893324061196111</c:v>
                </c:pt>
                <c:pt idx="54">
                  <c:v>75.612500000000011</c:v>
                </c:pt>
                <c:pt idx="55">
                  <c:v>75.813456464379954</c:v>
                </c:pt>
                <c:pt idx="56">
                  <c:v>76.31878453038675</c:v>
                </c:pt>
                <c:pt idx="57">
                  <c:v>76.565384615384616</c:v>
                </c:pt>
                <c:pt idx="58">
                  <c:v>76.041463414634151</c:v>
                </c:pt>
                <c:pt idx="59">
                  <c:v>73.940310077519385</c:v>
                </c:pt>
                <c:pt idx="60">
                  <c:v>74.918543046357627</c:v>
                </c:pt>
                <c:pt idx="61">
                  <c:v>75.270093457943929</c:v>
                </c:pt>
                <c:pt idx="62">
                  <c:v>71.331578947368428</c:v>
                </c:pt>
                <c:pt idx="63">
                  <c:v>72.189795918367352</c:v>
                </c:pt>
                <c:pt idx="64">
                  <c:v>73.295238095238091</c:v>
                </c:pt>
                <c:pt idx="65">
                  <c:v>75.347058823529423</c:v>
                </c:pt>
                <c:pt idx="66">
                  <c:v>72.14444444444446</c:v>
                </c:pt>
                <c:pt idx="67">
                  <c:v>72.241284403669724</c:v>
                </c:pt>
              </c:numCache>
            </c:numRef>
          </c:val>
          <c:smooth val="0"/>
          <c:extLst>
            <c:ext xmlns:c16="http://schemas.microsoft.com/office/drawing/2014/chart" uri="{C3380CC4-5D6E-409C-BE32-E72D297353CC}">
              <c16:uniqueId val="{00000000-8418-4BF1-B1CA-AC4D3D5BF3A3}"/>
            </c:ext>
          </c:extLst>
        </c:ser>
        <c:dLbls>
          <c:showLegendKey val="0"/>
          <c:showVal val="0"/>
          <c:showCatName val="0"/>
          <c:showSerName val="0"/>
          <c:showPercent val="0"/>
          <c:showBubbleSize val="0"/>
        </c:dLbls>
        <c:marker val="1"/>
        <c:smooth val="0"/>
        <c:axId val="437614768"/>
        <c:axId val="437611816"/>
      </c:lineChart>
      <c:dateAx>
        <c:axId val="437614768"/>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611816"/>
        <c:crosses val="autoZero"/>
        <c:auto val="1"/>
        <c:lblOffset val="100"/>
        <c:baseTimeUnit val="days"/>
      </c:dateAx>
      <c:valAx>
        <c:axId val="43761181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Approx mean age of deaths involving COVID-19</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614768"/>
        <c:crosses val="autoZero"/>
        <c:crossBetween val="between"/>
      </c:valAx>
      <c:valAx>
        <c:axId val="44943285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Weekly death registrations involving COVID-19</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431216"/>
        <c:crosses val="max"/>
        <c:crossBetween val="between"/>
      </c:valAx>
      <c:dateAx>
        <c:axId val="449431216"/>
        <c:scaling>
          <c:orientation val="minMax"/>
        </c:scaling>
        <c:delete val="1"/>
        <c:axPos val="b"/>
        <c:numFmt formatCode="d\-mmm\-yy" sourceLinked="1"/>
        <c:majorTickMark val="out"/>
        <c:minorTickMark val="none"/>
        <c:tickLblPos val="nextTo"/>
        <c:crossAx val="449432856"/>
        <c:crosses val="autoZero"/>
        <c:auto val="1"/>
        <c:lblOffset val="100"/>
        <c:baseTimeUnit val="days"/>
        <c:majorUnit val="1"/>
        <c:minorUnit val="1"/>
      </c:date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baseline="0">
                <a:effectLst/>
              </a:rPr>
              <a:t>Proportion of deaths where COVID-19 is mentioned on the death certificate</a:t>
            </a:r>
            <a:endParaRPr lang="en-GB" sz="1400">
              <a:effectLst/>
            </a:endParaRPr>
          </a:p>
          <a:p>
            <a:pPr>
              <a:defRPr/>
            </a:pPr>
            <a:r>
              <a:rPr lang="en-GB" sz="1400" b="0" i="0" baseline="0">
                <a:effectLst/>
              </a:rPr>
              <a:t>Broken down by 5-year age groups</a:t>
            </a:r>
            <a:endParaRPr lang="en-GB" sz="1400">
              <a:effectLst/>
            </a:endParaRPr>
          </a:p>
          <a:p>
            <a:pPr>
              <a:defRPr/>
            </a:pPr>
            <a:r>
              <a:rPr lang="en-GB" sz="1400" b="0" i="0" baseline="0">
                <a:effectLst/>
              </a:rPr>
              <a:t>Source: ONS weekly deaths</a:t>
            </a:r>
            <a:endParaRPr lang="en-GB"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'smooth charts'!$O$12</c:f>
              <c:strCache>
                <c:ptCount val="1"/>
                <c:pt idx="0">
                  <c:v>&lt;1</c:v>
                </c:pt>
              </c:strCache>
            </c:strRef>
          </c:tx>
          <c:spPr>
            <a:solidFill>
              <a:schemeClr val="accent1"/>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charts'!$P$12:$DE$12</c:f>
              <c:numCache>
                <c:formatCode>#,##0.0</c:formatCode>
                <c:ptCount val="94"/>
                <c:pt idx="0">
                  <c:v>0</c:v>
                </c:pt>
                <c:pt idx="1">
                  <c:v>0</c:v>
                </c:pt>
                <c:pt idx="2">
                  <c:v>0</c:v>
                </c:pt>
                <c:pt idx="3">
                  <c:v>0</c:v>
                </c:pt>
                <c:pt idx="4">
                  <c:v>0</c:v>
                </c:pt>
                <c:pt idx="5">
                  <c:v>0</c:v>
                </c:pt>
                <c:pt idx="6">
                  <c:v>0.33333333333333331</c:v>
                </c:pt>
                <c:pt idx="7">
                  <c:v>0.66666666666666663</c:v>
                </c:pt>
                <c:pt idx="8">
                  <c:v>0.66666666666666663</c:v>
                </c:pt>
                <c:pt idx="9">
                  <c:v>0.33333333333333331</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numCache>
            </c:numRef>
          </c:val>
          <c:extLst>
            <c:ext xmlns:c16="http://schemas.microsoft.com/office/drawing/2014/chart" uri="{C3380CC4-5D6E-409C-BE32-E72D297353CC}">
              <c16:uniqueId val="{00000000-B0EE-4746-A13B-A92544653BF1}"/>
            </c:ext>
          </c:extLst>
        </c:ser>
        <c:ser>
          <c:idx val="1"/>
          <c:order val="1"/>
          <c:tx>
            <c:strRef>
              <c:f>'smooth charts'!$O$13</c:f>
              <c:strCache>
                <c:ptCount val="1"/>
                <c:pt idx="0">
                  <c:v>1-4</c:v>
                </c:pt>
              </c:strCache>
            </c:strRef>
          </c:tx>
          <c:spPr>
            <a:solidFill>
              <a:schemeClr val="accent2"/>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charts'!$P$13:$DE$13</c:f>
              <c:numCache>
                <c:formatCode>#,##0.0</c:formatCode>
                <c:ptCount val="94"/>
                <c:pt idx="0">
                  <c:v>0</c:v>
                </c:pt>
                <c:pt idx="1">
                  <c:v>0</c:v>
                </c:pt>
                <c:pt idx="2">
                  <c:v>0</c:v>
                </c:pt>
                <c:pt idx="3">
                  <c:v>0.33333333333333331</c:v>
                </c:pt>
                <c:pt idx="4">
                  <c:v>0.33333333333333331</c:v>
                </c:pt>
                <c:pt idx="5">
                  <c:v>0.33333333333333331</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numCache>
            </c:numRef>
          </c:val>
          <c:extLst>
            <c:ext xmlns:c16="http://schemas.microsoft.com/office/drawing/2014/chart" uri="{C3380CC4-5D6E-409C-BE32-E72D297353CC}">
              <c16:uniqueId val="{00000001-B0EE-4746-A13B-A92544653BF1}"/>
            </c:ext>
          </c:extLst>
        </c:ser>
        <c:ser>
          <c:idx val="2"/>
          <c:order val="2"/>
          <c:tx>
            <c:strRef>
              <c:f>'smooth charts'!$O$14</c:f>
              <c:strCache>
                <c:ptCount val="1"/>
                <c:pt idx="0">
                  <c:v>5-9</c:v>
                </c:pt>
              </c:strCache>
            </c:strRef>
          </c:tx>
          <c:spPr>
            <a:solidFill>
              <a:schemeClr val="accent3"/>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charts'!$P$14:$DE$14</c:f>
              <c:numCache>
                <c:formatCode>#,##0.0</c:formatCode>
                <c:ptCount val="9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0.33333333333333331</c:v>
                </c:pt>
                <c:pt idx="19">
                  <c:v>0.33333333333333331</c:v>
                </c:pt>
                <c:pt idx="20">
                  <c:v>0.33333333333333331</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0.66666666666666663</c:v>
                </c:pt>
                <c:pt idx="42">
                  <c:v>0.66666666666666663</c:v>
                </c:pt>
                <c:pt idx="43">
                  <c:v>0.66666666666666663</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numCache>
            </c:numRef>
          </c:val>
          <c:extLst>
            <c:ext xmlns:c16="http://schemas.microsoft.com/office/drawing/2014/chart" uri="{C3380CC4-5D6E-409C-BE32-E72D297353CC}">
              <c16:uniqueId val="{00000002-B0EE-4746-A13B-A92544653BF1}"/>
            </c:ext>
          </c:extLst>
        </c:ser>
        <c:ser>
          <c:idx val="3"/>
          <c:order val="3"/>
          <c:tx>
            <c:strRef>
              <c:f>'smooth charts'!$O$15</c:f>
              <c:strCache>
                <c:ptCount val="1"/>
                <c:pt idx="0">
                  <c:v>10-14</c:v>
                </c:pt>
              </c:strCache>
            </c:strRef>
          </c:tx>
          <c:spPr>
            <a:solidFill>
              <a:schemeClr val="accent4"/>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charts'!$P$15:$DE$15</c:f>
              <c:numCache>
                <c:formatCode>#,##0.0</c:formatCode>
                <c:ptCount val="94"/>
                <c:pt idx="0">
                  <c:v>0</c:v>
                </c:pt>
                <c:pt idx="1">
                  <c:v>0</c:v>
                </c:pt>
                <c:pt idx="2">
                  <c:v>0</c:v>
                </c:pt>
                <c:pt idx="3">
                  <c:v>0.33333333333333331</c:v>
                </c:pt>
                <c:pt idx="4">
                  <c:v>0.33333333333333331</c:v>
                </c:pt>
                <c:pt idx="5">
                  <c:v>0.33333333333333331</c:v>
                </c:pt>
                <c:pt idx="6">
                  <c:v>0</c:v>
                </c:pt>
                <c:pt idx="7">
                  <c:v>0</c:v>
                </c:pt>
                <c:pt idx="8">
                  <c:v>0</c:v>
                </c:pt>
                <c:pt idx="9">
                  <c:v>0.33333333333333331</c:v>
                </c:pt>
                <c:pt idx="10">
                  <c:v>0.66666666666666663</c:v>
                </c:pt>
                <c:pt idx="11">
                  <c:v>0.66666666666666663</c:v>
                </c:pt>
                <c:pt idx="12">
                  <c:v>0.33333333333333331</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0.33333333333333331</c:v>
                </c:pt>
                <c:pt idx="36">
                  <c:v>0.33333333333333331</c:v>
                </c:pt>
                <c:pt idx="37">
                  <c:v>0.66666666666666663</c:v>
                </c:pt>
                <c:pt idx="38">
                  <c:v>0.33333333333333331</c:v>
                </c:pt>
                <c:pt idx="39">
                  <c:v>0.33333333333333331</c:v>
                </c:pt>
                <c:pt idx="40">
                  <c:v>0</c:v>
                </c:pt>
                <c:pt idx="41">
                  <c:v>0</c:v>
                </c:pt>
                <c:pt idx="42">
                  <c:v>0</c:v>
                </c:pt>
                <c:pt idx="43">
                  <c:v>0.33333333333333331</c:v>
                </c:pt>
                <c:pt idx="44">
                  <c:v>0.33333333333333331</c:v>
                </c:pt>
                <c:pt idx="45">
                  <c:v>0.33333333333333331</c:v>
                </c:pt>
                <c:pt idx="46">
                  <c:v>0</c:v>
                </c:pt>
                <c:pt idx="47">
                  <c:v>0</c:v>
                </c:pt>
                <c:pt idx="48">
                  <c:v>0.33333333333333331</c:v>
                </c:pt>
                <c:pt idx="49">
                  <c:v>0.33333333333333331</c:v>
                </c:pt>
                <c:pt idx="50">
                  <c:v>0.66666666666666663</c:v>
                </c:pt>
                <c:pt idx="51">
                  <c:v>0.66666666666666663</c:v>
                </c:pt>
                <c:pt idx="52">
                  <c:v>0.66666666666666663</c:v>
                </c:pt>
                <c:pt idx="53">
                  <c:v>0.33333333333333331</c:v>
                </c:pt>
                <c:pt idx="54">
                  <c:v>0</c:v>
                </c:pt>
                <c:pt idx="55">
                  <c:v>0</c:v>
                </c:pt>
                <c:pt idx="56">
                  <c:v>0</c:v>
                </c:pt>
                <c:pt idx="57">
                  <c:v>0</c:v>
                </c:pt>
                <c:pt idx="58">
                  <c:v>0</c:v>
                </c:pt>
                <c:pt idx="59">
                  <c:v>0</c:v>
                </c:pt>
                <c:pt idx="60">
                  <c:v>0</c:v>
                </c:pt>
                <c:pt idx="61">
                  <c:v>0</c:v>
                </c:pt>
                <c:pt idx="62">
                  <c:v>0</c:v>
                </c:pt>
                <c:pt idx="63">
                  <c:v>0.33333333333333331</c:v>
                </c:pt>
                <c:pt idx="64">
                  <c:v>0.33333333333333331</c:v>
                </c:pt>
                <c:pt idx="65">
                  <c:v>0.33333333333333331</c:v>
                </c:pt>
                <c:pt idx="66">
                  <c:v>0</c:v>
                </c:pt>
              </c:numCache>
            </c:numRef>
          </c:val>
          <c:extLst>
            <c:ext xmlns:c16="http://schemas.microsoft.com/office/drawing/2014/chart" uri="{C3380CC4-5D6E-409C-BE32-E72D297353CC}">
              <c16:uniqueId val="{00000003-B0EE-4746-A13B-A92544653BF1}"/>
            </c:ext>
          </c:extLst>
        </c:ser>
        <c:ser>
          <c:idx val="4"/>
          <c:order val="4"/>
          <c:tx>
            <c:strRef>
              <c:f>'smooth charts'!$O$16</c:f>
              <c:strCache>
                <c:ptCount val="1"/>
                <c:pt idx="0">
                  <c:v>15-19</c:v>
                </c:pt>
              </c:strCache>
            </c:strRef>
          </c:tx>
          <c:spPr>
            <a:solidFill>
              <a:schemeClr val="accent5"/>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charts'!$P$16:$DE$16</c:f>
              <c:numCache>
                <c:formatCode>#,##0.0</c:formatCode>
                <c:ptCount val="94"/>
                <c:pt idx="0">
                  <c:v>0</c:v>
                </c:pt>
                <c:pt idx="1">
                  <c:v>1</c:v>
                </c:pt>
                <c:pt idx="2">
                  <c:v>2</c:v>
                </c:pt>
                <c:pt idx="3">
                  <c:v>2.3333333333333335</c:v>
                </c:pt>
                <c:pt idx="4">
                  <c:v>1.3333333333333333</c:v>
                </c:pt>
                <c:pt idx="5">
                  <c:v>0.66666666666666663</c:v>
                </c:pt>
                <c:pt idx="6">
                  <c:v>0.33333333333333331</c:v>
                </c:pt>
                <c:pt idx="7">
                  <c:v>0.66666666666666663</c:v>
                </c:pt>
                <c:pt idx="8">
                  <c:v>0.33333333333333331</c:v>
                </c:pt>
                <c:pt idx="9">
                  <c:v>0.33333333333333331</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0.33333333333333331</c:v>
                </c:pt>
                <c:pt idx="36">
                  <c:v>0.33333333333333331</c:v>
                </c:pt>
                <c:pt idx="37">
                  <c:v>0.66666666666666663</c:v>
                </c:pt>
                <c:pt idx="38">
                  <c:v>0.33333333333333331</c:v>
                </c:pt>
                <c:pt idx="39">
                  <c:v>0.33333333333333331</c:v>
                </c:pt>
                <c:pt idx="40">
                  <c:v>0</c:v>
                </c:pt>
                <c:pt idx="41">
                  <c:v>1</c:v>
                </c:pt>
                <c:pt idx="42">
                  <c:v>1</c:v>
                </c:pt>
                <c:pt idx="43">
                  <c:v>1.6666666666666667</c:v>
                </c:pt>
                <c:pt idx="44">
                  <c:v>0.66666666666666663</c:v>
                </c:pt>
                <c:pt idx="45">
                  <c:v>1.6666666666666667</c:v>
                </c:pt>
                <c:pt idx="46">
                  <c:v>1.3333333333333333</c:v>
                </c:pt>
                <c:pt idx="47">
                  <c:v>1.3333333333333333</c:v>
                </c:pt>
                <c:pt idx="48">
                  <c:v>0.33333333333333331</c:v>
                </c:pt>
                <c:pt idx="49">
                  <c:v>0.33333333333333331</c:v>
                </c:pt>
                <c:pt idx="50">
                  <c:v>0.33333333333333331</c:v>
                </c:pt>
                <c:pt idx="51">
                  <c:v>0.33333333333333331</c:v>
                </c:pt>
                <c:pt idx="52">
                  <c:v>0</c:v>
                </c:pt>
                <c:pt idx="53">
                  <c:v>0.33333333333333331</c:v>
                </c:pt>
                <c:pt idx="54">
                  <c:v>0.33333333333333331</c:v>
                </c:pt>
                <c:pt idx="55">
                  <c:v>0.33333333333333331</c:v>
                </c:pt>
                <c:pt idx="56">
                  <c:v>0</c:v>
                </c:pt>
                <c:pt idx="57">
                  <c:v>0</c:v>
                </c:pt>
                <c:pt idx="58">
                  <c:v>0</c:v>
                </c:pt>
                <c:pt idx="59">
                  <c:v>0</c:v>
                </c:pt>
                <c:pt idx="60">
                  <c:v>0</c:v>
                </c:pt>
                <c:pt idx="61">
                  <c:v>0</c:v>
                </c:pt>
                <c:pt idx="62">
                  <c:v>0</c:v>
                </c:pt>
                <c:pt idx="63">
                  <c:v>0</c:v>
                </c:pt>
                <c:pt idx="64">
                  <c:v>0</c:v>
                </c:pt>
                <c:pt idx="65">
                  <c:v>0</c:v>
                </c:pt>
                <c:pt idx="66">
                  <c:v>0</c:v>
                </c:pt>
              </c:numCache>
            </c:numRef>
          </c:val>
          <c:extLst>
            <c:ext xmlns:c16="http://schemas.microsoft.com/office/drawing/2014/chart" uri="{C3380CC4-5D6E-409C-BE32-E72D297353CC}">
              <c16:uniqueId val="{00000004-B0EE-4746-A13B-A92544653BF1}"/>
            </c:ext>
          </c:extLst>
        </c:ser>
        <c:ser>
          <c:idx val="5"/>
          <c:order val="5"/>
          <c:tx>
            <c:strRef>
              <c:f>'smooth charts'!$O$17</c:f>
              <c:strCache>
                <c:ptCount val="1"/>
                <c:pt idx="0">
                  <c:v>20-24</c:v>
                </c:pt>
              </c:strCache>
            </c:strRef>
          </c:tx>
          <c:spPr>
            <a:solidFill>
              <a:schemeClr val="accent6"/>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charts'!$P$17:$DE$17</c:f>
              <c:numCache>
                <c:formatCode>#,##0.0</c:formatCode>
                <c:ptCount val="94"/>
                <c:pt idx="0">
                  <c:v>0</c:v>
                </c:pt>
                <c:pt idx="1">
                  <c:v>1</c:v>
                </c:pt>
                <c:pt idx="2">
                  <c:v>2.6666666666666665</c:v>
                </c:pt>
                <c:pt idx="3">
                  <c:v>3.6666666666666665</c:v>
                </c:pt>
                <c:pt idx="4">
                  <c:v>4</c:v>
                </c:pt>
                <c:pt idx="5">
                  <c:v>3</c:v>
                </c:pt>
                <c:pt idx="6">
                  <c:v>3</c:v>
                </c:pt>
                <c:pt idx="7">
                  <c:v>2</c:v>
                </c:pt>
                <c:pt idx="8">
                  <c:v>1.6666666666666667</c:v>
                </c:pt>
                <c:pt idx="9">
                  <c:v>1</c:v>
                </c:pt>
                <c:pt idx="10">
                  <c:v>0.66666666666666663</c:v>
                </c:pt>
                <c:pt idx="11">
                  <c:v>0.33333333333333331</c:v>
                </c:pt>
                <c:pt idx="12">
                  <c:v>0.33333333333333331</c:v>
                </c:pt>
                <c:pt idx="13">
                  <c:v>0.33333333333333331</c:v>
                </c:pt>
                <c:pt idx="14">
                  <c:v>0.33333333333333331</c:v>
                </c:pt>
                <c:pt idx="15">
                  <c:v>0.33333333333333331</c:v>
                </c:pt>
                <c:pt idx="16">
                  <c:v>0.33333333333333331</c:v>
                </c:pt>
                <c:pt idx="17">
                  <c:v>0.33333333333333331</c:v>
                </c:pt>
                <c:pt idx="18">
                  <c:v>0</c:v>
                </c:pt>
                <c:pt idx="19">
                  <c:v>0</c:v>
                </c:pt>
                <c:pt idx="20">
                  <c:v>0</c:v>
                </c:pt>
                <c:pt idx="21">
                  <c:v>0</c:v>
                </c:pt>
                <c:pt idx="22">
                  <c:v>0</c:v>
                </c:pt>
                <c:pt idx="23">
                  <c:v>0</c:v>
                </c:pt>
                <c:pt idx="24">
                  <c:v>0</c:v>
                </c:pt>
                <c:pt idx="25">
                  <c:v>0</c:v>
                </c:pt>
                <c:pt idx="26">
                  <c:v>0</c:v>
                </c:pt>
                <c:pt idx="27">
                  <c:v>0</c:v>
                </c:pt>
                <c:pt idx="28">
                  <c:v>0</c:v>
                </c:pt>
                <c:pt idx="29">
                  <c:v>0.33333333333333331</c:v>
                </c:pt>
                <c:pt idx="30">
                  <c:v>0.33333333333333331</c:v>
                </c:pt>
                <c:pt idx="31">
                  <c:v>0.33333333333333331</c:v>
                </c:pt>
                <c:pt idx="32">
                  <c:v>0.33333333333333331</c:v>
                </c:pt>
                <c:pt idx="33">
                  <c:v>1</c:v>
                </c:pt>
                <c:pt idx="34">
                  <c:v>1.3333333333333333</c:v>
                </c:pt>
                <c:pt idx="35">
                  <c:v>1.6666666666666667</c:v>
                </c:pt>
                <c:pt idx="36">
                  <c:v>1.3333333333333333</c:v>
                </c:pt>
                <c:pt idx="37">
                  <c:v>1</c:v>
                </c:pt>
                <c:pt idx="38">
                  <c:v>0.66666666666666663</c:v>
                </c:pt>
                <c:pt idx="39">
                  <c:v>0.33333333333333331</c:v>
                </c:pt>
                <c:pt idx="40">
                  <c:v>0.33333333333333331</c:v>
                </c:pt>
                <c:pt idx="41">
                  <c:v>0.33333333333333331</c:v>
                </c:pt>
                <c:pt idx="42">
                  <c:v>1.6666666666666667</c:v>
                </c:pt>
                <c:pt idx="43">
                  <c:v>2.3333333333333335</c:v>
                </c:pt>
                <c:pt idx="44">
                  <c:v>2.3333333333333335</c:v>
                </c:pt>
                <c:pt idx="45">
                  <c:v>2</c:v>
                </c:pt>
                <c:pt idx="46">
                  <c:v>2</c:v>
                </c:pt>
                <c:pt idx="47">
                  <c:v>3.3333333333333335</c:v>
                </c:pt>
                <c:pt idx="48">
                  <c:v>2.6666666666666665</c:v>
                </c:pt>
                <c:pt idx="49">
                  <c:v>2</c:v>
                </c:pt>
                <c:pt idx="50">
                  <c:v>0.66666666666666663</c:v>
                </c:pt>
                <c:pt idx="51">
                  <c:v>0.33333333333333331</c:v>
                </c:pt>
                <c:pt idx="52">
                  <c:v>1</c:v>
                </c:pt>
                <c:pt idx="53">
                  <c:v>1.3333333333333333</c:v>
                </c:pt>
                <c:pt idx="54">
                  <c:v>1.6666666666666667</c:v>
                </c:pt>
                <c:pt idx="55">
                  <c:v>1</c:v>
                </c:pt>
                <c:pt idx="56">
                  <c:v>0.33333333333333331</c:v>
                </c:pt>
                <c:pt idx="57">
                  <c:v>0.33333333333333331</c:v>
                </c:pt>
                <c:pt idx="58">
                  <c:v>0.33333333333333331</c:v>
                </c:pt>
                <c:pt idx="59">
                  <c:v>0.33333333333333331</c:v>
                </c:pt>
                <c:pt idx="60">
                  <c:v>0</c:v>
                </c:pt>
                <c:pt idx="61">
                  <c:v>0</c:v>
                </c:pt>
                <c:pt idx="62">
                  <c:v>0</c:v>
                </c:pt>
                <c:pt idx="63">
                  <c:v>0</c:v>
                </c:pt>
                <c:pt idx="64">
                  <c:v>0</c:v>
                </c:pt>
                <c:pt idx="65">
                  <c:v>0</c:v>
                </c:pt>
                <c:pt idx="66">
                  <c:v>0</c:v>
                </c:pt>
              </c:numCache>
            </c:numRef>
          </c:val>
          <c:extLst>
            <c:ext xmlns:c16="http://schemas.microsoft.com/office/drawing/2014/chart" uri="{C3380CC4-5D6E-409C-BE32-E72D297353CC}">
              <c16:uniqueId val="{00000005-B0EE-4746-A13B-A92544653BF1}"/>
            </c:ext>
          </c:extLst>
        </c:ser>
        <c:ser>
          <c:idx val="6"/>
          <c:order val="6"/>
          <c:tx>
            <c:strRef>
              <c:f>'smooth charts'!$O$18</c:f>
              <c:strCache>
                <c:ptCount val="1"/>
                <c:pt idx="0">
                  <c:v>25-29</c:v>
                </c:pt>
              </c:strCache>
            </c:strRef>
          </c:tx>
          <c:spPr>
            <a:solidFill>
              <a:schemeClr val="accent1">
                <a:lumMod val="60000"/>
              </a:schemeClr>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charts'!$P$18:$DE$18</c:f>
              <c:numCache>
                <c:formatCode>#,##0.0</c:formatCode>
                <c:ptCount val="94"/>
                <c:pt idx="0">
                  <c:v>0.33333333333333331</c:v>
                </c:pt>
                <c:pt idx="1">
                  <c:v>2</c:v>
                </c:pt>
                <c:pt idx="2">
                  <c:v>4.666666666666667</c:v>
                </c:pt>
                <c:pt idx="3">
                  <c:v>7</c:v>
                </c:pt>
                <c:pt idx="4">
                  <c:v>8.3333333333333339</c:v>
                </c:pt>
                <c:pt idx="5">
                  <c:v>6.333333333333333</c:v>
                </c:pt>
                <c:pt idx="6">
                  <c:v>5</c:v>
                </c:pt>
                <c:pt idx="7">
                  <c:v>4</c:v>
                </c:pt>
                <c:pt idx="8">
                  <c:v>4</c:v>
                </c:pt>
                <c:pt idx="9">
                  <c:v>3</c:v>
                </c:pt>
                <c:pt idx="10">
                  <c:v>1.3333333333333333</c:v>
                </c:pt>
                <c:pt idx="11">
                  <c:v>1</c:v>
                </c:pt>
                <c:pt idx="12">
                  <c:v>1</c:v>
                </c:pt>
                <c:pt idx="13">
                  <c:v>0.66666666666666663</c:v>
                </c:pt>
                <c:pt idx="14">
                  <c:v>0.33333333333333331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0.33333333333333331</c:v>
                </c:pt>
                <c:pt idx="29">
                  <c:v>0.33333333333333331</c:v>
                </c:pt>
                <c:pt idx="30">
                  <c:v>0.33333333333333331</c:v>
                </c:pt>
                <c:pt idx="31">
                  <c:v>0.33333333333333331</c:v>
                </c:pt>
                <c:pt idx="32">
                  <c:v>1.3333333333333333</c:v>
                </c:pt>
                <c:pt idx="33">
                  <c:v>1.6666666666666667</c:v>
                </c:pt>
                <c:pt idx="34">
                  <c:v>1.6666666666666667</c:v>
                </c:pt>
                <c:pt idx="35">
                  <c:v>1</c:v>
                </c:pt>
                <c:pt idx="36">
                  <c:v>1.6666666666666667</c:v>
                </c:pt>
                <c:pt idx="37">
                  <c:v>2.3333333333333335</c:v>
                </c:pt>
                <c:pt idx="38">
                  <c:v>2</c:v>
                </c:pt>
                <c:pt idx="39">
                  <c:v>1.3333333333333333</c:v>
                </c:pt>
                <c:pt idx="40">
                  <c:v>2.3333333333333335</c:v>
                </c:pt>
                <c:pt idx="41">
                  <c:v>4.333333333333333</c:v>
                </c:pt>
                <c:pt idx="42">
                  <c:v>5.333333333333333</c:v>
                </c:pt>
                <c:pt idx="43">
                  <c:v>5.666666666666667</c:v>
                </c:pt>
                <c:pt idx="44">
                  <c:v>5</c:v>
                </c:pt>
                <c:pt idx="45">
                  <c:v>6.333333333333333</c:v>
                </c:pt>
                <c:pt idx="46">
                  <c:v>6</c:v>
                </c:pt>
                <c:pt idx="47">
                  <c:v>5.666666666666667</c:v>
                </c:pt>
                <c:pt idx="48">
                  <c:v>5.333333333333333</c:v>
                </c:pt>
                <c:pt idx="49">
                  <c:v>5</c:v>
                </c:pt>
                <c:pt idx="50">
                  <c:v>4.333333333333333</c:v>
                </c:pt>
                <c:pt idx="51">
                  <c:v>2</c:v>
                </c:pt>
                <c:pt idx="52">
                  <c:v>0.33333333333333331</c:v>
                </c:pt>
                <c:pt idx="53">
                  <c:v>0</c:v>
                </c:pt>
                <c:pt idx="54">
                  <c:v>0</c:v>
                </c:pt>
                <c:pt idx="55">
                  <c:v>0.33333333333333331</c:v>
                </c:pt>
                <c:pt idx="56">
                  <c:v>0.33333333333333331</c:v>
                </c:pt>
                <c:pt idx="57">
                  <c:v>0.33333333333333331</c:v>
                </c:pt>
                <c:pt idx="58">
                  <c:v>0</c:v>
                </c:pt>
                <c:pt idx="59">
                  <c:v>0.66666666666666663</c:v>
                </c:pt>
                <c:pt idx="60">
                  <c:v>0.66666666666666663</c:v>
                </c:pt>
                <c:pt idx="61">
                  <c:v>0.66666666666666663</c:v>
                </c:pt>
                <c:pt idx="62">
                  <c:v>0</c:v>
                </c:pt>
                <c:pt idx="63">
                  <c:v>0.33333333333333331</c:v>
                </c:pt>
                <c:pt idx="64">
                  <c:v>0.66666666666666663</c:v>
                </c:pt>
                <c:pt idx="65">
                  <c:v>1.3333333333333333</c:v>
                </c:pt>
                <c:pt idx="66">
                  <c:v>1</c:v>
                </c:pt>
              </c:numCache>
            </c:numRef>
          </c:val>
          <c:extLst>
            <c:ext xmlns:c16="http://schemas.microsoft.com/office/drawing/2014/chart" uri="{C3380CC4-5D6E-409C-BE32-E72D297353CC}">
              <c16:uniqueId val="{00000006-B0EE-4746-A13B-A92544653BF1}"/>
            </c:ext>
          </c:extLst>
        </c:ser>
        <c:ser>
          <c:idx val="7"/>
          <c:order val="7"/>
          <c:tx>
            <c:strRef>
              <c:f>'smooth charts'!$O$19</c:f>
              <c:strCache>
                <c:ptCount val="1"/>
                <c:pt idx="0">
                  <c:v>30-34</c:v>
                </c:pt>
              </c:strCache>
            </c:strRef>
          </c:tx>
          <c:spPr>
            <a:solidFill>
              <a:schemeClr val="accent2">
                <a:lumMod val="60000"/>
              </a:schemeClr>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charts'!$P$19:$DE$19</c:f>
              <c:numCache>
                <c:formatCode>#,##0.0</c:formatCode>
                <c:ptCount val="94"/>
                <c:pt idx="0">
                  <c:v>1.3333333333333333</c:v>
                </c:pt>
                <c:pt idx="1">
                  <c:v>4.333333333333333</c:v>
                </c:pt>
                <c:pt idx="2">
                  <c:v>6.666666666666667</c:v>
                </c:pt>
                <c:pt idx="3">
                  <c:v>9.6666666666666661</c:v>
                </c:pt>
                <c:pt idx="4">
                  <c:v>13.333333333333334</c:v>
                </c:pt>
                <c:pt idx="5">
                  <c:v>13</c:v>
                </c:pt>
                <c:pt idx="6">
                  <c:v>11.333333333333334</c:v>
                </c:pt>
                <c:pt idx="7">
                  <c:v>6</c:v>
                </c:pt>
                <c:pt idx="8">
                  <c:v>5.333333333333333</c:v>
                </c:pt>
                <c:pt idx="9">
                  <c:v>2.6666666666666665</c:v>
                </c:pt>
                <c:pt idx="10">
                  <c:v>2.3333333333333335</c:v>
                </c:pt>
                <c:pt idx="11">
                  <c:v>1</c:v>
                </c:pt>
                <c:pt idx="12">
                  <c:v>1.3333333333333333</c:v>
                </c:pt>
                <c:pt idx="13">
                  <c:v>0.33333333333333331</c:v>
                </c:pt>
                <c:pt idx="14">
                  <c:v>0.66666666666666663</c:v>
                </c:pt>
                <c:pt idx="15">
                  <c:v>0.33333333333333331</c:v>
                </c:pt>
                <c:pt idx="16">
                  <c:v>0.33333333333333331</c:v>
                </c:pt>
                <c:pt idx="17">
                  <c:v>0.33333333333333331</c:v>
                </c:pt>
                <c:pt idx="18">
                  <c:v>0.33333333333333331</c:v>
                </c:pt>
                <c:pt idx="19">
                  <c:v>0.33333333333333331</c:v>
                </c:pt>
                <c:pt idx="20">
                  <c:v>0.33333333333333331</c:v>
                </c:pt>
                <c:pt idx="21">
                  <c:v>0.33333333333333331</c:v>
                </c:pt>
                <c:pt idx="22">
                  <c:v>0.33333333333333331</c:v>
                </c:pt>
                <c:pt idx="23">
                  <c:v>0</c:v>
                </c:pt>
                <c:pt idx="24">
                  <c:v>0.33333333333333331</c:v>
                </c:pt>
                <c:pt idx="25">
                  <c:v>1</c:v>
                </c:pt>
                <c:pt idx="26">
                  <c:v>1</c:v>
                </c:pt>
                <c:pt idx="27">
                  <c:v>0.66666666666666663</c:v>
                </c:pt>
                <c:pt idx="28">
                  <c:v>0.66666666666666663</c:v>
                </c:pt>
                <c:pt idx="29">
                  <c:v>1.3333333333333333</c:v>
                </c:pt>
                <c:pt idx="30">
                  <c:v>2.3333333333333335</c:v>
                </c:pt>
                <c:pt idx="31">
                  <c:v>2</c:v>
                </c:pt>
                <c:pt idx="32">
                  <c:v>1.3333333333333333</c:v>
                </c:pt>
                <c:pt idx="33">
                  <c:v>1.3333333333333333</c:v>
                </c:pt>
                <c:pt idx="34">
                  <c:v>2</c:v>
                </c:pt>
                <c:pt idx="35">
                  <c:v>4</c:v>
                </c:pt>
                <c:pt idx="36">
                  <c:v>4</c:v>
                </c:pt>
                <c:pt idx="37">
                  <c:v>3.3333333333333335</c:v>
                </c:pt>
                <c:pt idx="38">
                  <c:v>1.6666666666666667</c:v>
                </c:pt>
                <c:pt idx="39">
                  <c:v>1.6666666666666667</c:v>
                </c:pt>
                <c:pt idx="40">
                  <c:v>2.6666666666666665</c:v>
                </c:pt>
                <c:pt idx="41">
                  <c:v>6.666666666666667</c:v>
                </c:pt>
                <c:pt idx="42">
                  <c:v>9.6666666666666661</c:v>
                </c:pt>
                <c:pt idx="43">
                  <c:v>11.666666666666666</c:v>
                </c:pt>
                <c:pt idx="44">
                  <c:v>13.666666666666666</c:v>
                </c:pt>
                <c:pt idx="45">
                  <c:v>15</c:v>
                </c:pt>
                <c:pt idx="46">
                  <c:v>15</c:v>
                </c:pt>
                <c:pt idx="47">
                  <c:v>11.666666666666666</c:v>
                </c:pt>
                <c:pt idx="48">
                  <c:v>7.333333333333333</c:v>
                </c:pt>
                <c:pt idx="49">
                  <c:v>6</c:v>
                </c:pt>
                <c:pt idx="50">
                  <c:v>4</c:v>
                </c:pt>
                <c:pt idx="51">
                  <c:v>3.3333333333333335</c:v>
                </c:pt>
                <c:pt idx="52">
                  <c:v>2.6666666666666665</c:v>
                </c:pt>
                <c:pt idx="53">
                  <c:v>4.333333333333333</c:v>
                </c:pt>
                <c:pt idx="54">
                  <c:v>5</c:v>
                </c:pt>
                <c:pt idx="55">
                  <c:v>5</c:v>
                </c:pt>
                <c:pt idx="56">
                  <c:v>2.6666666666666665</c:v>
                </c:pt>
                <c:pt idx="57">
                  <c:v>2</c:v>
                </c:pt>
                <c:pt idx="58">
                  <c:v>1.3333333333333333</c:v>
                </c:pt>
                <c:pt idx="59">
                  <c:v>1</c:v>
                </c:pt>
                <c:pt idx="60">
                  <c:v>0.66666666666666663</c:v>
                </c:pt>
                <c:pt idx="61">
                  <c:v>0</c:v>
                </c:pt>
                <c:pt idx="62">
                  <c:v>0.66666666666666663</c:v>
                </c:pt>
                <c:pt idx="63">
                  <c:v>0.66666666666666663</c:v>
                </c:pt>
                <c:pt idx="64">
                  <c:v>0.66666666666666663</c:v>
                </c:pt>
                <c:pt idx="65">
                  <c:v>0.33333333333333331</c:v>
                </c:pt>
                <c:pt idx="66">
                  <c:v>1</c:v>
                </c:pt>
              </c:numCache>
            </c:numRef>
          </c:val>
          <c:extLst>
            <c:ext xmlns:c16="http://schemas.microsoft.com/office/drawing/2014/chart" uri="{C3380CC4-5D6E-409C-BE32-E72D297353CC}">
              <c16:uniqueId val="{00000007-B0EE-4746-A13B-A92544653BF1}"/>
            </c:ext>
          </c:extLst>
        </c:ser>
        <c:ser>
          <c:idx val="8"/>
          <c:order val="8"/>
          <c:tx>
            <c:strRef>
              <c:f>'smooth charts'!$O$20</c:f>
              <c:strCache>
                <c:ptCount val="1"/>
                <c:pt idx="0">
                  <c:v>35-39</c:v>
                </c:pt>
              </c:strCache>
            </c:strRef>
          </c:tx>
          <c:spPr>
            <a:solidFill>
              <a:schemeClr val="accent3">
                <a:lumMod val="60000"/>
              </a:schemeClr>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charts'!$P$20:$DE$20</c:f>
              <c:numCache>
                <c:formatCode>#,##0.0</c:formatCode>
                <c:ptCount val="94"/>
                <c:pt idx="0">
                  <c:v>1</c:v>
                </c:pt>
                <c:pt idx="1">
                  <c:v>5</c:v>
                </c:pt>
                <c:pt idx="2">
                  <c:v>11.333333333333334</c:v>
                </c:pt>
                <c:pt idx="3">
                  <c:v>19.333333333333332</c:v>
                </c:pt>
                <c:pt idx="4">
                  <c:v>21</c:v>
                </c:pt>
                <c:pt idx="5">
                  <c:v>20.666666666666668</c:v>
                </c:pt>
                <c:pt idx="6">
                  <c:v>14</c:v>
                </c:pt>
                <c:pt idx="7">
                  <c:v>10.666666666666666</c:v>
                </c:pt>
                <c:pt idx="8">
                  <c:v>6</c:v>
                </c:pt>
                <c:pt idx="9">
                  <c:v>4.333333333333333</c:v>
                </c:pt>
                <c:pt idx="10">
                  <c:v>3.6666666666666665</c:v>
                </c:pt>
                <c:pt idx="11">
                  <c:v>3.3333333333333335</c:v>
                </c:pt>
                <c:pt idx="12">
                  <c:v>3.6666666666666665</c:v>
                </c:pt>
                <c:pt idx="13">
                  <c:v>2</c:v>
                </c:pt>
                <c:pt idx="14">
                  <c:v>1.3333333333333333</c:v>
                </c:pt>
                <c:pt idx="15">
                  <c:v>0.66666666666666663</c:v>
                </c:pt>
                <c:pt idx="16">
                  <c:v>1</c:v>
                </c:pt>
                <c:pt idx="17">
                  <c:v>0.66666666666666663</c:v>
                </c:pt>
                <c:pt idx="18">
                  <c:v>0.66666666666666663</c:v>
                </c:pt>
                <c:pt idx="19">
                  <c:v>0.33333333333333331</c:v>
                </c:pt>
                <c:pt idx="20">
                  <c:v>0.33333333333333331</c:v>
                </c:pt>
                <c:pt idx="21">
                  <c:v>0</c:v>
                </c:pt>
                <c:pt idx="22">
                  <c:v>0.66666666666666663</c:v>
                </c:pt>
                <c:pt idx="23">
                  <c:v>0.66666666666666663</c:v>
                </c:pt>
                <c:pt idx="24">
                  <c:v>1.3333333333333333</c:v>
                </c:pt>
                <c:pt idx="25">
                  <c:v>1</c:v>
                </c:pt>
                <c:pt idx="26">
                  <c:v>1.3333333333333333</c:v>
                </c:pt>
                <c:pt idx="27">
                  <c:v>1</c:v>
                </c:pt>
                <c:pt idx="28">
                  <c:v>0.66666666666666663</c:v>
                </c:pt>
                <c:pt idx="29">
                  <c:v>0.66666666666666663</c:v>
                </c:pt>
                <c:pt idx="30">
                  <c:v>1.3333333333333333</c:v>
                </c:pt>
                <c:pt idx="31">
                  <c:v>2.6666666666666665</c:v>
                </c:pt>
                <c:pt idx="32">
                  <c:v>2.6666666666666665</c:v>
                </c:pt>
                <c:pt idx="33">
                  <c:v>2.6666666666666665</c:v>
                </c:pt>
                <c:pt idx="34">
                  <c:v>3.6666666666666665</c:v>
                </c:pt>
                <c:pt idx="35">
                  <c:v>5.333333333333333</c:v>
                </c:pt>
                <c:pt idx="36">
                  <c:v>7.333333333333333</c:v>
                </c:pt>
                <c:pt idx="37">
                  <c:v>7.333333333333333</c:v>
                </c:pt>
                <c:pt idx="38">
                  <c:v>7.333333333333333</c:v>
                </c:pt>
                <c:pt idx="39">
                  <c:v>6</c:v>
                </c:pt>
                <c:pt idx="40">
                  <c:v>5.333333333333333</c:v>
                </c:pt>
                <c:pt idx="41">
                  <c:v>8</c:v>
                </c:pt>
                <c:pt idx="42">
                  <c:v>15.333333333333334</c:v>
                </c:pt>
                <c:pt idx="43">
                  <c:v>22</c:v>
                </c:pt>
                <c:pt idx="44">
                  <c:v>27.666666666666668</c:v>
                </c:pt>
                <c:pt idx="45">
                  <c:v>26.666666666666668</c:v>
                </c:pt>
                <c:pt idx="46">
                  <c:v>26.333333333333332</c:v>
                </c:pt>
                <c:pt idx="47">
                  <c:v>21</c:v>
                </c:pt>
                <c:pt idx="48">
                  <c:v>17.666666666666668</c:v>
                </c:pt>
                <c:pt idx="49">
                  <c:v>14.333333333333334</c:v>
                </c:pt>
                <c:pt idx="50">
                  <c:v>12</c:v>
                </c:pt>
                <c:pt idx="51">
                  <c:v>9</c:v>
                </c:pt>
                <c:pt idx="52">
                  <c:v>5.333333333333333</c:v>
                </c:pt>
                <c:pt idx="53">
                  <c:v>4</c:v>
                </c:pt>
                <c:pt idx="54">
                  <c:v>3.6666666666666665</c:v>
                </c:pt>
                <c:pt idx="55">
                  <c:v>3.3333333333333335</c:v>
                </c:pt>
                <c:pt idx="56">
                  <c:v>2.3333333333333335</c:v>
                </c:pt>
                <c:pt idx="57">
                  <c:v>1.6666666666666667</c:v>
                </c:pt>
                <c:pt idx="58">
                  <c:v>1.3333333333333333</c:v>
                </c:pt>
                <c:pt idx="59">
                  <c:v>1.6666666666666667</c:v>
                </c:pt>
                <c:pt idx="60">
                  <c:v>1.6666666666666667</c:v>
                </c:pt>
                <c:pt idx="61">
                  <c:v>2.3333333333333335</c:v>
                </c:pt>
                <c:pt idx="62">
                  <c:v>2.6666666666666665</c:v>
                </c:pt>
                <c:pt idx="63">
                  <c:v>2.3333333333333335</c:v>
                </c:pt>
                <c:pt idx="64">
                  <c:v>1.6666666666666667</c:v>
                </c:pt>
                <c:pt idx="65">
                  <c:v>1</c:v>
                </c:pt>
                <c:pt idx="66">
                  <c:v>1.3333333333333333</c:v>
                </c:pt>
              </c:numCache>
            </c:numRef>
          </c:val>
          <c:extLst>
            <c:ext xmlns:c16="http://schemas.microsoft.com/office/drawing/2014/chart" uri="{C3380CC4-5D6E-409C-BE32-E72D297353CC}">
              <c16:uniqueId val="{00000008-B0EE-4746-A13B-A92544653BF1}"/>
            </c:ext>
          </c:extLst>
        </c:ser>
        <c:ser>
          <c:idx val="9"/>
          <c:order val="9"/>
          <c:tx>
            <c:strRef>
              <c:f>'smooth charts'!$O$21</c:f>
              <c:strCache>
                <c:ptCount val="1"/>
                <c:pt idx="0">
                  <c:v>40-44</c:v>
                </c:pt>
              </c:strCache>
            </c:strRef>
          </c:tx>
          <c:spPr>
            <a:solidFill>
              <a:schemeClr val="accent4">
                <a:lumMod val="60000"/>
              </a:schemeClr>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charts'!$P$21:$DE$21</c:f>
              <c:numCache>
                <c:formatCode>#,##0.0</c:formatCode>
                <c:ptCount val="94"/>
                <c:pt idx="0">
                  <c:v>0.33333333333333331</c:v>
                </c:pt>
                <c:pt idx="1">
                  <c:v>4</c:v>
                </c:pt>
                <c:pt idx="2">
                  <c:v>14.333333333333334</c:v>
                </c:pt>
                <c:pt idx="3">
                  <c:v>30.666666666666668</c:v>
                </c:pt>
                <c:pt idx="4">
                  <c:v>44.666666666666664</c:v>
                </c:pt>
                <c:pt idx="5">
                  <c:v>41.666666666666664</c:v>
                </c:pt>
                <c:pt idx="6">
                  <c:v>31.333333333333332</c:v>
                </c:pt>
                <c:pt idx="7">
                  <c:v>18.333333333333332</c:v>
                </c:pt>
                <c:pt idx="8">
                  <c:v>17</c:v>
                </c:pt>
                <c:pt idx="9">
                  <c:v>11.666666666666666</c:v>
                </c:pt>
                <c:pt idx="10">
                  <c:v>9</c:v>
                </c:pt>
                <c:pt idx="11">
                  <c:v>4.333333333333333</c:v>
                </c:pt>
                <c:pt idx="12">
                  <c:v>5.666666666666667</c:v>
                </c:pt>
                <c:pt idx="13">
                  <c:v>4.666666666666667</c:v>
                </c:pt>
                <c:pt idx="14">
                  <c:v>4.333333333333333</c:v>
                </c:pt>
                <c:pt idx="15">
                  <c:v>3</c:v>
                </c:pt>
                <c:pt idx="16">
                  <c:v>2.6666666666666665</c:v>
                </c:pt>
                <c:pt idx="17">
                  <c:v>2</c:v>
                </c:pt>
                <c:pt idx="18">
                  <c:v>1.6666666666666667</c:v>
                </c:pt>
                <c:pt idx="19">
                  <c:v>1.3333333333333333</c:v>
                </c:pt>
                <c:pt idx="20">
                  <c:v>1</c:v>
                </c:pt>
                <c:pt idx="21">
                  <c:v>1</c:v>
                </c:pt>
                <c:pt idx="22">
                  <c:v>1.3333333333333333</c:v>
                </c:pt>
                <c:pt idx="23">
                  <c:v>1</c:v>
                </c:pt>
                <c:pt idx="24">
                  <c:v>1</c:v>
                </c:pt>
                <c:pt idx="25">
                  <c:v>0.66666666666666663</c:v>
                </c:pt>
                <c:pt idx="26">
                  <c:v>1.3333333333333333</c:v>
                </c:pt>
                <c:pt idx="27">
                  <c:v>1.6666666666666667</c:v>
                </c:pt>
                <c:pt idx="28">
                  <c:v>2</c:v>
                </c:pt>
                <c:pt idx="29">
                  <c:v>3</c:v>
                </c:pt>
                <c:pt idx="30">
                  <c:v>3.3333333333333335</c:v>
                </c:pt>
                <c:pt idx="31">
                  <c:v>4.666666666666667</c:v>
                </c:pt>
                <c:pt idx="32">
                  <c:v>4.666666666666667</c:v>
                </c:pt>
                <c:pt idx="33">
                  <c:v>7.666666666666667</c:v>
                </c:pt>
                <c:pt idx="34">
                  <c:v>8.3333333333333339</c:v>
                </c:pt>
                <c:pt idx="35">
                  <c:v>9</c:v>
                </c:pt>
                <c:pt idx="36">
                  <c:v>9</c:v>
                </c:pt>
                <c:pt idx="37">
                  <c:v>10</c:v>
                </c:pt>
                <c:pt idx="38">
                  <c:v>11</c:v>
                </c:pt>
                <c:pt idx="39">
                  <c:v>11</c:v>
                </c:pt>
                <c:pt idx="40">
                  <c:v>11.333333333333334</c:v>
                </c:pt>
                <c:pt idx="41">
                  <c:v>15.333333333333334</c:v>
                </c:pt>
                <c:pt idx="42">
                  <c:v>24.333333333333332</c:v>
                </c:pt>
                <c:pt idx="43">
                  <c:v>35.333333333333336</c:v>
                </c:pt>
                <c:pt idx="44">
                  <c:v>42</c:v>
                </c:pt>
                <c:pt idx="45">
                  <c:v>43.333333333333336</c:v>
                </c:pt>
                <c:pt idx="46">
                  <c:v>38</c:v>
                </c:pt>
                <c:pt idx="47">
                  <c:v>31.333333333333332</c:v>
                </c:pt>
                <c:pt idx="48">
                  <c:v>22.333333333333332</c:v>
                </c:pt>
                <c:pt idx="49">
                  <c:v>19.666666666666668</c:v>
                </c:pt>
                <c:pt idx="50">
                  <c:v>17</c:v>
                </c:pt>
                <c:pt idx="51">
                  <c:v>14</c:v>
                </c:pt>
                <c:pt idx="52">
                  <c:v>8</c:v>
                </c:pt>
                <c:pt idx="53">
                  <c:v>4.333333333333333</c:v>
                </c:pt>
                <c:pt idx="54">
                  <c:v>4.333333333333333</c:v>
                </c:pt>
                <c:pt idx="55">
                  <c:v>5.333333333333333</c:v>
                </c:pt>
                <c:pt idx="56">
                  <c:v>5</c:v>
                </c:pt>
                <c:pt idx="57">
                  <c:v>4.333333333333333</c:v>
                </c:pt>
                <c:pt idx="58">
                  <c:v>3</c:v>
                </c:pt>
                <c:pt idx="59">
                  <c:v>2.6666666666666665</c:v>
                </c:pt>
                <c:pt idx="60">
                  <c:v>1.3333333333333333</c:v>
                </c:pt>
                <c:pt idx="61">
                  <c:v>1.3333333333333333</c:v>
                </c:pt>
                <c:pt idx="62">
                  <c:v>1.3333333333333333</c:v>
                </c:pt>
                <c:pt idx="63">
                  <c:v>1.6666666666666667</c:v>
                </c:pt>
                <c:pt idx="64">
                  <c:v>1</c:v>
                </c:pt>
                <c:pt idx="65">
                  <c:v>1.3333333333333333</c:v>
                </c:pt>
                <c:pt idx="66">
                  <c:v>2.3333333333333335</c:v>
                </c:pt>
              </c:numCache>
            </c:numRef>
          </c:val>
          <c:extLst>
            <c:ext xmlns:c16="http://schemas.microsoft.com/office/drawing/2014/chart" uri="{C3380CC4-5D6E-409C-BE32-E72D297353CC}">
              <c16:uniqueId val="{00000009-B0EE-4746-A13B-A92544653BF1}"/>
            </c:ext>
          </c:extLst>
        </c:ser>
        <c:ser>
          <c:idx val="10"/>
          <c:order val="10"/>
          <c:tx>
            <c:strRef>
              <c:f>'smooth charts'!$O$22</c:f>
              <c:strCache>
                <c:ptCount val="1"/>
                <c:pt idx="0">
                  <c:v>45-49</c:v>
                </c:pt>
              </c:strCache>
            </c:strRef>
          </c:tx>
          <c:spPr>
            <a:solidFill>
              <a:schemeClr val="accent5">
                <a:lumMod val="60000"/>
              </a:schemeClr>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charts'!$P$22:$DE$22</c:f>
              <c:numCache>
                <c:formatCode>#,##0.0</c:formatCode>
                <c:ptCount val="94"/>
                <c:pt idx="0">
                  <c:v>2.6666666666666665</c:v>
                </c:pt>
                <c:pt idx="1">
                  <c:v>16.666666666666668</c:v>
                </c:pt>
                <c:pt idx="2">
                  <c:v>41.666666666666664</c:v>
                </c:pt>
                <c:pt idx="3">
                  <c:v>64.333333333333329</c:v>
                </c:pt>
                <c:pt idx="4">
                  <c:v>77.666666666666671</c:v>
                </c:pt>
                <c:pt idx="5">
                  <c:v>71.333333333333329</c:v>
                </c:pt>
                <c:pt idx="6">
                  <c:v>54.666666666666664</c:v>
                </c:pt>
                <c:pt idx="7">
                  <c:v>35.666666666666664</c:v>
                </c:pt>
                <c:pt idx="8">
                  <c:v>23.333333333333332</c:v>
                </c:pt>
                <c:pt idx="9">
                  <c:v>18.333333333333332</c:v>
                </c:pt>
                <c:pt idx="10">
                  <c:v>13.333333333333334</c:v>
                </c:pt>
                <c:pt idx="11">
                  <c:v>9.6666666666666661</c:v>
                </c:pt>
                <c:pt idx="12">
                  <c:v>8</c:v>
                </c:pt>
                <c:pt idx="13">
                  <c:v>6</c:v>
                </c:pt>
                <c:pt idx="14">
                  <c:v>6</c:v>
                </c:pt>
                <c:pt idx="15">
                  <c:v>4.333333333333333</c:v>
                </c:pt>
                <c:pt idx="16">
                  <c:v>5.333333333333333</c:v>
                </c:pt>
                <c:pt idx="17">
                  <c:v>3.3333333333333335</c:v>
                </c:pt>
                <c:pt idx="18">
                  <c:v>4.333333333333333</c:v>
                </c:pt>
                <c:pt idx="19">
                  <c:v>2.3333333333333335</c:v>
                </c:pt>
                <c:pt idx="20">
                  <c:v>2.3333333333333335</c:v>
                </c:pt>
                <c:pt idx="21">
                  <c:v>1.6666666666666667</c:v>
                </c:pt>
                <c:pt idx="22">
                  <c:v>2</c:v>
                </c:pt>
                <c:pt idx="23">
                  <c:v>1.3333333333333333</c:v>
                </c:pt>
                <c:pt idx="24">
                  <c:v>1.3333333333333333</c:v>
                </c:pt>
                <c:pt idx="25">
                  <c:v>1</c:v>
                </c:pt>
                <c:pt idx="26">
                  <c:v>1.3333333333333333</c:v>
                </c:pt>
                <c:pt idx="27">
                  <c:v>2</c:v>
                </c:pt>
                <c:pt idx="28">
                  <c:v>3.3333333333333335</c:v>
                </c:pt>
                <c:pt idx="29">
                  <c:v>4</c:v>
                </c:pt>
                <c:pt idx="30">
                  <c:v>6</c:v>
                </c:pt>
                <c:pt idx="31">
                  <c:v>7.333333333333333</c:v>
                </c:pt>
                <c:pt idx="32">
                  <c:v>12.333333333333334</c:v>
                </c:pt>
                <c:pt idx="33">
                  <c:v>14.333333333333334</c:v>
                </c:pt>
                <c:pt idx="34">
                  <c:v>18</c:v>
                </c:pt>
                <c:pt idx="35">
                  <c:v>19.333333333333332</c:v>
                </c:pt>
                <c:pt idx="36">
                  <c:v>21</c:v>
                </c:pt>
                <c:pt idx="37">
                  <c:v>20.666666666666668</c:v>
                </c:pt>
                <c:pt idx="38">
                  <c:v>21.666666666666668</c:v>
                </c:pt>
                <c:pt idx="39">
                  <c:v>21.666666666666668</c:v>
                </c:pt>
                <c:pt idx="40">
                  <c:v>22</c:v>
                </c:pt>
                <c:pt idx="41">
                  <c:v>32.666666666666664</c:v>
                </c:pt>
                <c:pt idx="42">
                  <c:v>52.333333333333336</c:v>
                </c:pt>
                <c:pt idx="43">
                  <c:v>75.666666666666671</c:v>
                </c:pt>
                <c:pt idx="44">
                  <c:v>84</c:v>
                </c:pt>
                <c:pt idx="45">
                  <c:v>88</c:v>
                </c:pt>
                <c:pt idx="46">
                  <c:v>79.333333333333329</c:v>
                </c:pt>
                <c:pt idx="47">
                  <c:v>68.666666666666671</c:v>
                </c:pt>
                <c:pt idx="48">
                  <c:v>50</c:v>
                </c:pt>
                <c:pt idx="49">
                  <c:v>38.333333333333336</c:v>
                </c:pt>
                <c:pt idx="50">
                  <c:v>27.333333333333332</c:v>
                </c:pt>
                <c:pt idx="51">
                  <c:v>21.666666666666668</c:v>
                </c:pt>
                <c:pt idx="52">
                  <c:v>16.666666666666668</c:v>
                </c:pt>
                <c:pt idx="53">
                  <c:v>14</c:v>
                </c:pt>
                <c:pt idx="54">
                  <c:v>9.3333333333333339</c:v>
                </c:pt>
                <c:pt idx="55">
                  <c:v>8</c:v>
                </c:pt>
                <c:pt idx="56">
                  <c:v>6.666666666666667</c:v>
                </c:pt>
                <c:pt idx="57">
                  <c:v>6</c:v>
                </c:pt>
                <c:pt idx="58">
                  <c:v>3.6666666666666665</c:v>
                </c:pt>
                <c:pt idx="59">
                  <c:v>3</c:v>
                </c:pt>
                <c:pt idx="60">
                  <c:v>3.3333333333333335</c:v>
                </c:pt>
                <c:pt idx="61">
                  <c:v>3.3333333333333335</c:v>
                </c:pt>
                <c:pt idx="62">
                  <c:v>4</c:v>
                </c:pt>
                <c:pt idx="63">
                  <c:v>3</c:v>
                </c:pt>
                <c:pt idx="64">
                  <c:v>4.666666666666667</c:v>
                </c:pt>
                <c:pt idx="65">
                  <c:v>3.3333333333333335</c:v>
                </c:pt>
                <c:pt idx="66">
                  <c:v>4.666666666666667</c:v>
                </c:pt>
              </c:numCache>
            </c:numRef>
          </c:val>
          <c:extLst>
            <c:ext xmlns:c16="http://schemas.microsoft.com/office/drawing/2014/chart" uri="{C3380CC4-5D6E-409C-BE32-E72D297353CC}">
              <c16:uniqueId val="{0000000A-B0EE-4746-A13B-A92544653BF1}"/>
            </c:ext>
          </c:extLst>
        </c:ser>
        <c:ser>
          <c:idx val="11"/>
          <c:order val="11"/>
          <c:tx>
            <c:strRef>
              <c:f>'smooth charts'!$O$23</c:f>
              <c:strCache>
                <c:ptCount val="1"/>
                <c:pt idx="0">
                  <c:v>50-54</c:v>
                </c:pt>
              </c:strCache>
            </c:strRef>
          </c:tx>
          <c:spPr>
            <a:solidFill>
              <a:schemeClr val="accent6">
                <a:lumMod val="60000"/>
              </a:schemeClr>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charts'!$P$23:$DE$23</c:f>
              <c:numCache>
                <c:formatCode>#,##0.0</c:formatCode>
                <c:ptCount val="94"/>
                <c:pt idx="0">
                  <c:v>3.6666666666666665</c:v>
                </c:pt>
                <c:pt idx="1">
                  <c:v>25</c:v>
                </c:pt>
                <c:pt idx="2">
                  <c:v>66.333333333333329</c:v>
                </c:pt>
                <c:pt idx="3">
                  <c:v>126.66666666666667</c:v>
                </c:pt>
                <c:pt idx="4">
                  <c:v>151.66666666666666</c:v>
                </c:pt>
                <c:pt idx="5">
                  <c:v>141</c:v>
                </c:pt>
                <c:pt idx="6">
                  <c:v>97.333333333333329</c:v>
                </c:pt>
                <c:pt idx="7">
                  <c:v>64</c:v>
                </c:pt>
                <c:pt idx="8">
                  <c:v>43</c:v>
                </c:pt>
                <c:pt idx="9">
                  <c:v>29.333333333333332</c:v>
                </c:pt>
                <c:pt idx="10">
                  <c:v>24.666666666666668</c:v>
                </c:pt>
                <c:pt idx="11">
                  <c:v>19.666666666666668</c:v>
                </c:pt>
                <c:pt idx="12">
                  <c:v>17.333333333333332</c:v>
                </c:pt>
                <c:pt idx="13">
                  <c:v>13</c:v>
                </c:pt>
                <c:pt idx="14">
                  <c:v>10.333333333333334</c:v>
                </c:pt>
                <c:pt idx="15">
                  <c:v>8.3333333333333339</c:v>
                </c:pt>
                <c:pt idx="16">
                  <c:v>6</c:v>
                </c:pt>
                <c:pt idx="17">
                  <c:v>6.333333333333333</c:v>
                </c:pt>
                <c:pt idx="18">
                  <c:v>5.333333333333333</c:v>
                </c:pt>
                <c:pt idx="19">
                  <c:v>4.666666666666667</c:v>
                </c:pt>
                <c:pt idx="20">
                  <c:v>1.6666666666666667</c:v>
                </c:pt>
                <c:pt idx="21">
                  <c:v>2.3333333333333335</c:v>
                </c:pt>
                <c:pt idx="22">
                  <c:v>2.3333333333333335</c:v>
                </c:pt>
                <c:pt idx="23">
                  <c:v>3.6666666666666665</c:v>
                </c:pt>
                <c:pt idx="24">
                  <c:v>2.6666666666666665</c:v>
                </c:pt>
                <c:pt idx="25">
                  <c:v>2.3333333333333335</c:v>
                </c:pt>
                <c:pt idx="26">
                  <c:v>3.3333333333333335</c:v>
                </c:pt>
                <c:pt idx="27">
                  <c:v>3.6666666666666665</c:v>
                </c:pt>
                <c:pt idx="28">
                  <c:v>5.333333333333333</c:v>
                </c:pt>
                <c:pt idx="29">
                  <c:v>6</c:v>
                </c:pt>
                <c:pt idx="30">
                  <c:v>8.6666666666666661</c:v>
                </c:pt>
                <c:pt idx="31">
                  <c:v>13.333333333333334</c:v>
                </c:pt>
                <c:pt idx="32">
                  <c:v>20.666666666666668</c:v>
                </c:pt>
                <c:pt idx="33">
                  <c:v>28.333333333333332</c:v>
                </c:pt>
                <c:pt idx="34">
                  <c:v>32.666666666666664</c:v>
                </c:pt>
                <c:pt idx="35">
                  <c:v>35</c:v>
                </c:pt>
                <c:pt idx="36">
                  <c:v>37.666666666666664</c:v>
                </c:pt>
                <c:pt idx="37">
                  <c:v>38.666666666666664</c:v>
                </c:pt>
                <c:pt idx="38">
                  <c:v>40.333333333333336</c:v>
                </c:pt>
                <c:pt idx="39">
                  <c:v>40.333333333333336</c:v>
                </c:pt>
                <c:pt idx="40">
                  <c:v>44.333333333333336</c:v>
                </c:pt>
                <c:pt idx="41">
                  <c:v>67.333333333333329</c:v>
                </c:pt>
                <c:pt idx="42">
                  <c:v>96.666666666666671</c:v>
                </c:pt>
                <c:pt idx="43">
                  <c:v>125</c:v>
                </c:pt>
                <c:pt idx="44">
                  <c:v>144.66666666666666</c:v>
                </c:pt>
                <c:pt idx="45">
                  <c:v>151.66666666666666</c:v>
                </c:pt>
                <c:pt idx="46">
                  <c:v>150</c:v>
                </c:pt>
                <c:pt idx="47">
                  <c:v>122</c:v>
                </c:pt>
                <c:pt idx="48">
                  <c:v>96.666666666666671</c:v>
                </c:pt>
                <c:pt idx="49">
                  <c:v>70</c:v>
                </c:pt>
                <c:pt idx="50">
                  <c:v>61</c:v>
                </c:pt>
                <c:pt idx="51">
                  <c:v>44</c:v>
                </c:pt>
                <c:pt idx="52">
                  <c:v>40.666666666666664</c:v>
                </c:pt>
                <c:pt idx="53">
                  <c:v>25.333333333333332</c:v>
                </c:pt>
                <c:pt idx="54">
                  <c:v>22</c:v>
                </c:pt>
                <c:pt idx="55">
                  <c:v>12.333333333333334</c:v>
                </c:pt>
                <c:pt idx="56">
                  <c:v>11</c:v>
                </c:pt>
                <c:pt idx="57">
                  <c:v>8.3333333333333339</c:v>
                </c:pt>
                <c:pt idx="58">
                  <c:v>6.666666666666667</c:v>
                </c:pt>
                <c:pt idx="59">
                  <c:v>6.333333333333333</c:v>
                </c:pt>
                <c:pt idx="60">
                  <c:v>5.333333333333333</c:v>
                </c:pt>
                <c:pt idx="61">
                  <c:v>5.333333333333333</c:v>
                </c:pt>
                <c:pt idx="62">
                  <c:v>3.6666666666666665</c:v>
                </c:pt>
                <c:pt idx="63">
                  <c:v>4.333333333333333</c:v>
                </c:pt>
                <c:pt idx="64">
                  <c:v>2.6666666666666665</c:v>
                </c:pt>
                <c:pt idx="65">
                  <c:v>2</c:v>
                </c:pt>
                <c:pt idx="66">
                  <c:v>2</c:v>
                </c:pt>
              </c:numCache>
            </c:numRef>
          </c:val>
          <c:extLst>
            <c:ext xmlns:c16="http://schemas.microsoft.com/office/drawing/2014/chart" uri="{C3380CC4-5D6E-409C-BE32-E72D297353CC}">
              <c16:uniqueId val="{0000000B-B0EE-4746-A13B-A92544653BF1}"/>
            </c:ext>
          </c:extLst>
        </c:ser>
        <c:ser>
          <c:idx val="12"/>
          <c:order val="12"/>
          <c:tx>
            <c:strRef>
              <c:f>'smooth charts'!$O$24</c:f>
              <c:strCache>
                <c:ptCount val="1"/>
                <c:pt idx="0">
                  <c:v>55-59</c:v>
                </c:pt>
              </c:strCache>
            </c:strRef>
          </c:tx>
          <c:spPr>
            <a:solidFill>
              <a:schemeClr val="accent1">
                <a:lumMod val="80000"/>
                <a:lumOff val="20000"/>
              </a:schemeClr>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charts'!$P$24:$DE$24</c:f>
              <c:numCache>
                <c:formatCode>#,##0.0</c:formatCode>
                <c:ptCount val="94"/>
                <c:pt idx="0">
                  <c:v>6</c:v>
                </c:pt>
                <c:pt idx="1">
                  <c:v>51.666666666666664</c:v>
                </c:pt>
                <c:pt idx="2">
                  <c:v>120.33333333333333</c:v>
                </c:pt>
                <c:pt idx="3">
                  <c:v>210.66666666666666</c:v>
                </c:pt>
                <c:pt idx="4">
                  <c:v>245</c:v>
                </c:pt>
                <c:pt idx="5">
                  <c:v>230.33333333333334</c:v>
                </c:pt>
                <c:pt idx="6">
                  <c:v>167</c:v>
                </c:pt>
                <c:pt idx="7">
                  <c:v>113.66666666666667</c:v>
                </c:pt>
                <c:pt idx="8">
                  <c:v>79.666666666666671</c:v>
                </c:pt>
                <c:pt idx="9">
                  <c:v>61</c:v>
                </c:pt>
                <c:pt idx="10">
                  <c:v>48</c:v>
                </c:pt>
                <c:pt idx="11">
                  <c:v>36.333333333333336</c:v>
                </c:pt>
                <c:pt idx="12">
                  <c:v>29</c:v>
                </c:pt>
                <c:pt idx="13">
                  <c:v>19.333333333333332</c:v>
                </c:pt>
                <c:pt idx="14">
                  <c:v>14.666666666666666</c:v>
                </c:pt>
                <c:pt idx="15">
                  <c:v>11</c:v>
                </c:pt>
                <c:pt idx="16">
                  <c:v>9.3333333333333339</c:v>
                </c:pt>
                <c:pt idx="17">
                  <c:v>8</c:v>
                </c:pt>
                <c:pt idx="18">
                  <c:v>7.666666666666667</c:v>
                </c:pt>
                <c:pt idx="19">
                  <c:v>7</c:v>
                </c:pt>
                <c:pt idx="20">
                  <c:v>4.333333333333333</c:v>
                </c:pt>
                <c:pt idx="21">
                  <c:v>4.333333333333333</c:v>
                </c:pt>
                <c:pt idx="22">
                  <c:v>4</c:v>
                </c:pt>
                <c:pt idx="23">
                  <c:v>4.666666666666667</c:v>
                </c:pt>
                <c:pt idx="24">
                  <c:v>2.6666666666666665</c:v>
                </c:pt>
                <c:pt idx="25">
                  <c:v>2.3333333333333335</c:v>
                </c:pt>
                <c:pt idx="26">
                  <c:v>3.6666666666666665</c:v>
                </c:pt>
                <c:pt idx="27">
                  <c:v>6.666666666666667</c:v>
                </c:pt>
                <c:pt idx="28">
                  <c:v>9.3333333333333339</c:v>
                </c:pt>
                <c:pt idx="29">
                  <c:v>11</c:v>
                </c:pt>
                <c:pt idx="30">
                  <c:v>16.333333333333332</c:v>
                </c:pt>
                <c:pt idx="31">
                  <c:v>23</c:v>
                </c:pt>
                <c:pt idx="32">
                  <c:v>34.666666666666664</c:v>
                </c:pt>
                <c:pt idx="33">
                  <c:v>46.333333333333336</c:v>
                </c:pt>
                <c:pt idx="34">
                  <c:v>55.333333333333336</c:v>
                </c:pt>
                <c:pt idx="35">
                  <c:v>65</c:v>
                </c:pt>
                <c:pt idx="36">
                  <c:v>65.333333333333329</c:v>
                </c:pt>
                <c:pt idx="37">
                  <c:v>67.666666666666671</c:v>
                </c:pt>
                <c:pt idx="38">
                  <c:v>67.333333333333329</c:v>
                </c:pt>
                <c:pt idx="39">
                  <c:v>67.666666666666671</c:v>
                </c:pt>
                <c:pt idx="40">
                  <c:v>73</c:v>
                </c:pt>
                <c:pt idx="41">
                  <c:v>105</c:v>
                </c:pt>
                <c:pt idx="42">
                  <c:v>156.66666666666666</c:v>
                </c:pt>
                <c:pt idx="43">
                  <c:v>215.33333333333334</c:v>
                </c:pt>
                <c:pt idx="44">
                  <c:v>245.33333333333334</c:v>
                </c:pt>
                <c:pt idx="45">
                  <c:v>243.66666666666666</c:v>
                </c:pt>
                <c:pt idx="46">
                  <c:v>218.66666666666666</c:v>
                </c:pt>
                <c:pt idx="47">
                  <c:v>186.33333333333334</c:v>
                </c:pt>
                <c:pt idx="48">
                  <c:v>153.33333333333334</c:v>
                </c:pt>
                <c:pt idx="49">
                  <c:v>121.33333333333333</c:v>
                </c:pt>
                <c:pt idx="50">
                  <c:v>91.666666666666671</c:v>
                </c:pt>
                <c:pt idx="51">
                  <c:v>71.333333333333329</c:v>
                </c:pt>
                <c:pt idx="52">
                  <c:v>53.666666666666664</c:v>
                </c:pt>
                <c:pt idx="53">
                  <c:v>38.333333333333336</c:v>
                </c:pt>
                <c:pt idx="54">
                  <c:v>28</c:v>
                </c:pt>
                <c:pt idx="55">
                  <c:v>26</c:v>
                </c:pt>
                <c:pt idx="56">
                  <c:v>20</c:v>
                </c:pt>
                <c:pt idx="57">
                  <c:v>16</c:v>
                </c:pt>
                <c:pt idx="58">
                  <c:v>11</c:v>
                </c:pt>
                <c:pt idx="59">
                  <c:v>10.333333333333334</c:v>
                </c:pt>
                <c:pt idx="60">
                  <c:v>9.6666666666666661</c:v>
                </c:pt>
                <c:pt idx="61">
                  <c:v>8.3333333333333339</c:v>
                </c:pt>
                <c:pt idx="62">
                  <c:v>7.666666666666667</c:v>
                </c:pt>
                <c:pt idx="63">
                  <c:v>7.333333333333333</c:v>
                </c:pt>
                <c:pt idx="64">
                  <c:v>7</c:v>
                </c:pt>
                <c:pt idx="65">
                  <c:v>8.6666666666666661</c:v>
                </c:pt>
                <c:pt idx="66">
                  <c:v>8.3333333333333339</c:v>
                </c:pt>
              </c:numCache>
            </c:numRef>
          </c:val>
          <c:extLst>
            <c:ext xmlns:c16="http://schemas.microsoft.com/office/drawing/2014/chart" uri="{C3380CC4-5D6E-409C-BE32-E72D297353CC}">
              <c16:uniqueId val="{0000000C-B0EE-4746-A13B-A92544653BF1}"/>
            </c:ext>
          </c:extLst>
        </c:ser>
        <c:ser>
          <c:idx val="13"/>
          <c:order val="13"/>
          <c:tx>
            <c:strRef>
              <c:f>'smooth charts'!$O$25</c:f>
              <c:strCache>
                <c:ptCount val="1"/>
                <c:pt idx="0">
                  <c:v>60-64</c:v>
                </c:pt>
              </c:strCache>
            </c:strRef>
          </c:tx>
          <c:spPr>
            <a:solidFill>
              <a:schemeClr val="accent2">
                <a:lumMod val="80000"/>
                <a:lumOff val="20000"/>
              </a:schemeClr>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charts'!$P$25:$DE$25</c:f>
              <c:numCache>
                <c:formatCode>#,##0.0</c:formatCode>
                <c:ptCount val="94"/>
                <c:pt idx="0">
                  <c:v>11</c:v>
                </c:pt>
                <c:pt idx="1">
                  <c:v>67</c:v>
                </c:pt>
                <c:pt idx="2">
                  <c:v>177.33333333333334</c:v>
                </c:pt>
                <c:pt idx="3">
                  <c:v>305</c:v>
                </c:pt>
                <c:pt idx="4">
                  <c:v>369.33333333333331</c:v>
                </c:pt>
                <c:pt idx="5">
                  <c:v>324.33333333333331</c:v>
                </c:pt>
                <c:pt idx="6">
                  <c:v>231.66666666666666</c:v>
                </c:pt>
                <c:pt idx="7">
                  <c:v>151.66666666666666</c:v>
                </c:pt>
                <c:pt idx="8">
                  <c:v>114.33333333333333</c:v>
                </c:pt>
                <c:pt idx="9">
                  <c:v>87</c:v>
                </c:pt>
                <c:pt idx="10">
                  <c:v>62</c:v>
                </c:pt>
                <c:pt idx="11">
                  <c:v>44.666666666666664</c:v>
                </c:pt>
                <c:pt idx="12">
                  <c:v>37.333333333333336</c:v>
                </c:pt>
                <c:pt idx="13">
                  <c:v>30.666666666666668</c:v>
                </c:pt>
                <c:pt idx="14">
                  <c:v>23.333333333333332</c:v>
                </c:pt>
                <c:pt idx="15">
                  <c:v>18</c:v>
                </c:pt>
                <c:pt idx="16">
                  <c:v>12</c:v>
                </c:pt>
                <c:pt idx="17">
                  <c:v>10.333333333333334</c:v>
                </c:pt>
                <c:pt idx="18">
                  <c:v>8.3333333333333339</c:v>
                </c:pt>
                <c:pt idx="19">
                  <c:v>7.666666666666667</c:v>
                </c:pt>
                <c:pt idx="20">
                  <c:v>7</c:v>
                </c:pt>
                <c:pt idx="21">
                  <c:v>5.666666666666667</c:v>
                </c:pt>
                <c:pt idx="22">
                  <c:v>5</c:v>
                </c:pt>
                <c:pt idx="23">
                  <c:v>5</c:v>
                </c:pt>
                <c:pt idx="24">
                  <c:v>5</c:v>
                </c:pt>
                <c:pt idx="25">
                  <c:v>5.666666666666667</c:v>
                </c:pt>
                <c:pt idx="26">
                  <c:v>7.666666666666667</c:v>
                </c:pt>
                <c:pt idx="27">
                  <c:v>9.6666666666666661</c:v>
                </c:pt>
                <c:pt idx="28">
                  <c:v>13.333333333333334</c:v>
                </c:pt>
                <c:pt idx="29">
                  <c:v>17.666666666666668</c:v>
                </c:pt>
                <c:pt idx="30">
                  <c:v>27.666666666666668</c:v>
                </c:pt>
                <c:pt idx="31">
                  <c:v>37</c:v>
                </c:pt>
                <c:pt idx="32">
                  <c:v>56</c:v>
                </c:pt>
                <c:pt idx="33">
                  <c:v>76.666666666666671</c:v>
                </c:pt>
                <c:pt idx="34">
                  <c:v>93.666666666666671</c:v>
                </c:pt>
                <c:pt idx="35">
                  <c:v>101</c:v>
                </c:pt>
                <c:pt idx="36">
                  <c:v>101.66666666666667</c:v>
                </c:pt>
                <c:pt idx="37">
                  <c:v>111.33333333333333</c:v>
                </c:pt>
                <c:pt idx="38">
                  <c:v>116.66666666666667</c:v>
                </c:pt>
                <c:pt idx="39">
                  <c:v>117.33333333333333</c:v>
                </c:pt>
                <c:pt idx="40">
                  <c:v>113.66666666666667</c:v>
                </c:pt>
                <c:pt idx="41">
                  <c:v>163</c:v>
                </c:pt>
                <c:pt idx="42">
                  <c:v>240</c:v>
                </c:pt>
                <c:pt idx="43">
                  <c:v>327.33333333333331</c:v>
                </c:pt>
                <c:pt idx="44">
                  <c:v>364.33333333333331</c:v>
                </c:pt>
                <c:pt idx="45">
                  <c:v>369</c:v>
                </c:pt>
                <c:pt idx="46">
                  <c:v>343.66666666666669</c:v>
                </c:pt>
                <c:pt idx="47">
                  <c:v>295.66666666666669</c:v>
                </c:pt>
                <c:pt idx="48">
                  <c:v>242</c:v>
                </c:pt>
                <c:pt idx="49">
                  <c:v>192.66666666666666</c:v>
                </c:pt>
                <c:pt idx="50">
                  <c:v>145</c:v>
                </c:pt>
                <c:pt idx="51">
                  <c:v>108</c:v>
                </c:pt>
                <c:pt idx="52">
                  <c:v>78.666666666666671</c:v>
                </c:pt>
                <c:pt idx="53">
                  <c:v>57.333333333333336</c:v>
                </c:pt>
                <c:pt idx="54">
                  <c:v>41</c:v>
                </c:pt>
                <c:pt idx="55">
                  <c:v>26.333333333333332</c:v>
                </c:pt>
                <c:pt idx="56">
                  <c:v>25.333333333333332</c:v>
                </c:pt>
                <c:pt idx="57">
                  <c:v>19.666666666666668</c:v>
                </c:pt>
                <c:pt idx="58">
                  <c:v>16</c:v>
                </c:pt>
                <c:pt idx="59">
                  <c:v>11.666666666666666</c:v>
                </c:pt>
                <c:pt idx="60">
                  <c:v>8.6666666666666661</c:v>
                </c:pt>
                <c:pt idx="61">
                  <c:v>8.3333333333333339</c:v>
                </c:pt>
                <c:pt idx="62">
                  <c:v>6.666666666666667</c:v>
                </c:pt>
                <c:pt idx="63">
                  <c:v>7.333333333333333</c:v>
                </c:pt>
                <c:pt idx="64">
                  <c:v>5.666666666666667</c:v>
                </c:pt>
                <c:pt idx="65">
                  <c:v>8.3333333333333339</c:v>
                </c:pt>
                <c:pt idx="66">
                  <c:v>9.3333333333333339</c:v>
                </c:pt>
              </c:numCache>
            </c:numRef>
          </c:val>
          <c:extLst>
            <c:ext xmlns:c16="http://schemas.microsoft.com/office/drawing/2014/chart" uri="{C3380CC4-5D6E-409C-BE32-E72D297353CC}">
              <c16:uniqueId val="{0000000D-B0EE-4746-A13B-A92544653BF1}"/>
            </c:ext>
          </c:extLst>
        </c:ser>
        <c:ser>
          <c:idx val="14"/>
          <c:order val="14"/>
          <c:tx>
            <c:strRef>
              <c:f>'smooth charts'!$O$26</c:f>
              <c:strCache>
                <c:ptCount val="1"/>
                <c:pt idx="0">
                  <c:v>65-69</c:v>
                </c:pt>
              </c:strCache>
            </c:strRef>
          </c:tx>
          <c:spPr>
            <a:solidFill>
              <a:schemeClr val="accent3">
                <a:lumMod val="80000"/>
                <a:lumOff val="20000"/>
              </a:schemeClr>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charts'!$P$26:$DE$26</c:f>
              <c:numCache>
                <c:formatCode>#,##0.0</c:formatCode>
                <c:ptCount val="94"/>
                <c:pt idx="0">
                  <c:v>17.666666666666668</c:v>
                </c:pt>
                <c:pt idx="1">
                  <c:v>92.333333333333329</c:v>
                </c:pt>
                <c:pt idx="2">
                  <c:v>231</c:v>
                </c:pt>
                <c:pt idx="3">
                  <c:v>401.33333333333331</c:v>
                </c:pt>
                <c:pt idx="4">
                  <c:v>479.33333333333331</c:v>
                </c:pt>
                <c:pt idx="5">
                  <c:v>440.33333333333331</c:v>
                </c:pt>
                <c:pt idx="6">
                  <c:v>315.66666666666669</c:v>
                </c:pt>
                <c:pt idx="7">
                  <c:v>223.33333333333334</c:v>
                </c:pt>
                <c:pt idx="8">
                  <c:v>154.33333333333334</c:v>
                </c:pt>
                <c:pt idx="9">
                  <c:v>116.66666666666667</c:v>
                </c:pt>
                <c:pt idx="10">
                  <c:v>84.333333333333329</c:v>
                </c:pt>
                <c:pt idx="11">
                  <c:v>65</c:v>
                </c:pt>
                <c:pt idx="12">
                  <c:v>55.666666666666664</c:v>
                </c:pt>
                <c:pt idx="13">
                  <c:v>38.333333333333336</c:v>
                </c:pt>
                <c:pt idx="14">
                  <c:v>32.666666666666664</c:v>
                </c:pt>
                <c:pt idx="15">
                  <c:v>27.333333333333332</c:v>
                </c:pt>
                <c:pt idx="16">
                  <c:v>21.333333333333332</c:v>
                </c:pt>
                <c:pt idx="17">
                  <c:v>16.333333333333332</c:v>
                </c:pt>
                <c:pt idx="18">
                  <c:v>14.333333333333334</c:v>
                </c:pt>
                <c:pt idx="19">
                  <c:v>13.666666666666666</c:v>
                </c:pt>
                <c:pt idx="20">
                  <c:v>12.666666666666666</c:v>
                </c:pt>
                <c:pt idx="21">
                  <c:v>9.6666666666666661</c:v>
                </c:pt>
                <c:pt idx="22">
                  <c:v>8.3333333333333339</c:v>
                </c:pt>
                <c:pt idx="23">
                  <c:v>7</c:v>
                </c:pt>
                <c:pt idx="24">
                  <c:v>8</c:v>
                </c:pt>
                <c:pt idx="25">
                  <c:v>7.333333333333333</c:v>
                </c:pt>
                <c:pt idx="26">
                  <c:v>9.6666666666666661</c:v>
                </c:pt>
                <c:pt idx="27">
                  <c:v>13.666666666666666</c:v>
                </c:pt>
                <c:pt idx="28">
                  <c:v>23</c:v>
                </c:pt>
                <c:pt idx="29">
                  <c:v>31.666666666666668</c:v>
                </c:pt>
                <c:pt idx="30">
                  <c:v>45</c:v>
                </c:pt>
                <c:pt idx="31">
                  <c:v>66.666666666666671</c:v>
                </c:pt>
                <c:pt idx="32">
                  <c:v>89.333333333333329</c:v>
                </c:pt>
                <c:pt idx="33">
                  <c:v>118.33333333333333</c:v>
                </c:pt>
                <c:pt idx="34">
                  <c:v>139.66666666666666</c:v>
                </c:pt>
                <c:pt idx="35">
                  <c:v>156.66666666666666</c:v>
                </c:pt>
                <c:pt idx="36">
                  <c:v>163.66666666666666</c:v>
                </c:pt>
                <c:pt idx="37">
                  <c:v>160.66666666666666</c:v>
                </c:pt>
                <c:pt idx="38">
                  <c:v>167</c:v>
                </c:pt>
                <c:pt idx="39">
                  <c:v>163.66666666666666</c:v>
                </c:pt>
                <c:pt idx="40">
                  <c:v>173.66666666666666</c:v>
                </c:pt>
                <c:pt idx="41">
                  <c:v>232.66666666666666</c:v>
                </c:pt>
                <c:pt idx="42">
                  <c:v>321</c:v>
                </c:pt>
                <c:pt idx="43">
                  <c:v>433.33333333333331</c:v>
                </c:pt>
                <c:pt idx="44">
                  <c:v>478.33333333333331</c:v>
                </c:pt>
                <c:pt idx="45">
                  <c:v>486.66666666666669</c:v>
                </c:pt>
                <c:pt idx="46">
                  <c:v>440</c:v>
                </c:pt>
                <c:pt idx="47">
                  <c:v>377.33333333333331</c:v>
                </c:pt>
                <c:pt idx="48">
                  <c:v>299.66666666666669</c:v>
                </c:pt>
                <c:pt idx="49">
                  <c:v>237.33333333333334</c:v>
                </c:pt>
                <c:pt idx="50">
                  <c:v>181</c:v>
                </c:pt>
                <c:pt idx="51">
                  <c:v>134.33333333333334</c:v>
                </c:pt>
                <c:pt idx="52">
                  <c:v>88.333333333333329</c:v>
                </c:pt>
                <c:pt idx="53">
                  <c:v>55.666666666666664</c:v>
                </c:pt>
                <c:pt idx="54">
                  <c:v>40.666666666666664</c:v>
                </c:pt>
                <c:pt idx="55">
                  <c:v>32.666666666666664</c:v>
                </c:pt>
                <c:pt idx="56">
                  <c:v>28.333333333333332</c:v>
                </c:pt>
                <c:pt idx="57">
                  <c:v>23.666666666666668</c:v>
                </c:pt>
                <c:pt idx="58">
                  <c:v>16.333333333333332</c:v>
                </c:pt>
                <c:pt idx="59">
                  <c:v>15</c:v>
                </c:pt>
                <c:pt idx="60">
                  <c:v>14.333333333333334</c:v>
                </c:pt>
                <c:pt idx="61">
                  <c:v>16.666666666666668</c:v>
                </c:pt>
                <c:pt idx="62">
                  <c:v>15</c:v>
                </c:pt>
                <c:pt idx="63">
                  <c:v>11.666666666666666</c:v>
                </c:pt>
                <c:pt idx="64">
                  <c:v>9</c:v>
                </c:pt>
                <c:pt idx="65">
                  <c:v>8</c:v>
                </c:pt>
                <c:pt idx="66">
                  <c:v>8.6666666666666661</c:v>
                </c:pt>
              </c:numCache>
            </c:numRef>
          </c:val>
          <c:extLst>
            <c:ext xmlns:c16="http://schemas.microsoft.com/office/drawing/2014/chart" uri="{C3380CC4-5D6E-409C-BE32-E72D297353CC}">
              <c16:uniqueId val="{0000000E-B0EE-4746-A13B-A92544653BF1}"/>
            </c:ext>
          </c:extLst>
        </c:ser>
        <c:ser>
          <c:idx val="15"/>
          <c:order val="15"/>
          <c:tx>
            <c:strRef>
              <c:f>'smooth charts'!$O$27</c:f>
              <c:strCache>
                <c:ptCount val="1"/>
                <c:pt idx="0">
                  <c:v>70-74</c:v>
                </c:pt>
              </c:strCache>
            </c:strRef>
          </c:tx>
          <c:spPr>
            <a:solidFill>
              <a:schemeClr val="accent4">
                <a:lumMod val="80000"/>
                <a:lumOff val="20000"/>
              </a:schemeClr>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charts'!$P$27:$DE$27</c:f>
              <c:numCache>
                <c:formatCode>#,##0.0</c:formatCode>
                <c:ptCount val="94"/>
                <c:pt idx="0">
                  <c:v>22.333333333333332</c:v>
                </c:pt>
                <c:pt idx="1">
                  <c:v>156</c:v>
                </c:pt>
                <c:pt idx="2">
                  <c:v>378.66666666666669</c:v>
                </c:pt>
                <c:pt idx="3">
                  <c:v>656</c:v>
                </c:pt>
                <c:pt idx="4">
                  <c:v>765.66666666666663</c:v>
                </c:pt>
                <c:pt idx="5">
                  <c:v>705</c:v>
                </c:pt>
                <c:pt idx="6">
                  <c:v>511</c:v>
                </c:pt>
                <c:pt idx="7">
                  <c:v>368.66666666666669</c:v>
                </c:pt>
                <c:pt idx="8">
                  <c:v>270</c:v>
                </c:pt>
                <c:pt idx="9">
                  <c:v>220</c:v>
                </c:pt>
                <c:pt idx="10">
                  <c:v>161.66666666666666</c:v>
                </c:pt>
                <c:pt idx="11">
                  <c:v>126</c:v>
                </c:pt>
                <c:pt idx="12">
                  <c:v>95.333333333333329</c:v>
                </c:pt>
                <c:pt idx="13">
                  <c:v>70</c:v>
                </c:pt>
                <c:pt idx="14">
                  <c:v>54</c:v>
                </c:pt>
                <c:pt idx="15">
                  <c:v>44.666666666666664</c:v>
                </c:pt>
                <c:pt idx="16">
                  <c:v>36</c:v>
                </c:pt>
                <c:pt idx="17">
                  <c:v>30.333333333333332</c:v>
                </c:pt>
                <c:pt idx="18">
                  <c:v>22.666666666666668</c:v>
                </c:pt>
                <c:pt idx="19">
                  <c:v>18.666666666666668</c:v>
                </c:pt>
                <c:pt idx="20">
                  <c:v>14.666666666666666</c:v>
                </c:pt>
                <c:pt idx="21">
                  <c:v>13</c:v>
                </c:pt>
                <c:pt idx="22">
                  <c:v>9.6666666666666661</c:v>
                </c:pt>
                <c:pt idx="23">
                  <c:v>6.333333333333333</c:v>
                </c:pt>
                <c:pt idx="24">
                  <c:v>6.666666666666667</c:v>
                </c:pt>
                <c:pt idx="25">
                  <c:v>10.333333333333334</c:v>
                </c:pt>
                <c:pt idx="26">
                  <c:v>15.333333333333334</c:v>
                </c:pt>
                <c:pt idx="27">
                  <c:v>25</c:v>
                </c:pt>
                <c:pt idx="28">
                  <c:v>35.666666666666664</c:v>
                </c:pt>
                <c:pt idx="29">
                  <c:v>53.666666666666664</c:v>
                </c:pt>
                <c:pt idx="30">
                  <c:v>77.333333333333329</c:v>
                </c:pt>
                <c:pt idx="31">
                  <c:v>107.33333333333333</c:v>
                </c:pt>
                <c:pt idx="32">
                  <c:v>147.33333333333334</c:v>
                </c:pt>
                <c:pt idx="33">
                  <c:v>199.33333333333334</c:v>
                </c:pt>
                <c:pt idx="34">
                  <c:v>244.33333333333334</c:v>
                </c:pt>
                <c:pt idx="35">
                  <c:v>281.66666666666669</c:v>
                </c:pt>
                <c:pt idx="36">
                  <c:v>289</c:v>
                </c:pt>
                <c:pt idx="37">
                  <c:v>284</c:v>
                </c:pt>
                <c:pt idx="38">
                  <c:v>266</c:v>
                </c:pt>
                <c:pt idx="39">
                  <c:v>261.66666666666669</c:v>
                </c:pt>
                <c:pt idx="40">
                  <c:v>276</c:v>
                </c:pt>
                <c:pt idx="41">
                  <c:v>386.33333333333331</c:v>
                </c:pt>
                <c:pt idx="42">
                  <c:v>532.66666666666663</c:v>
                </c:pt>
                <c:pt idx="43">
                  <c:v>701</c:v>
                </c:pt>
                <c:pt idx="44">
                  <c:v>780</c:v>
                </c:pt>
                <c:pt idx="45">
                  <c:v>770.33333333333337</c:v>
                </c:pt>
                <c:pt idx="46">
                  <c:v>685.33333333333337</c:v>
                </c:pt>
                <c:pt idx="47">
                  <c:v>550</c:v>
                </c:pt>
                <c:pt idx="48">
                  <c:v>424.33333333333331</c:v>
                </c:pt>
                <c:pt idx="49">
                  <c:v>310</c:v>
                </c:pt>
                <c:pt idx="50">
                  <c:v>221.33333333333334</c:v>
                </c:pt>
                <c:pt idx="51">
                  <c:v>152.66666666666666</c:v>
                </c:pt>
                <c:pt idx="52">
                  <c:v>103.66666666666667</c:v>
                </c:pt>
                <c:pt idx="53">
                  <c:v>63.333333333333336</c:v>
                </c:pt>
                <c:pt idx="54">
                  <c:v>41</c:v>
                </c:pt>
                <c:pt idx="55">
                  <c:v>30</c:v>
                </c:pt>
                <c:pt idx="56">
                  <c:v>31</c:v>
                </c:pt>
                <c:pt idx="57">
                  <c:v>28.333333333333332</c:v>
                </c:pt>
                <c:pt idx="58">
                  <c:v>24.333333333333332</c:v>
                </c:pt>
                <c:pt idx="59">
                  <c:v>19</c:v>
                </c:pt>
                <c:pt idx="60">
                  <c:v>14</c:v>
                </c:pt>
                <c:pt idx="61">
                  <c:v>11</c:v>
                </c:pt>
                <c:pt idx="62">
                  <c:v>10</c:v>
                </c:pt>
                <c:pt idx="63">
                  <c:v>9</c:v>
                </c:pt>
                <c:pt idx="64">
                  <c:v>11.666666666666666</c:v>
                </c:pt>
                <c:pt idx="65">
                  <c:v>11</c:v>
                </c:pt>
                <c:pt idx="66">
                  <c:v>11.333333333333334</c:v>
                </c:pt>
              </c:numCache>
            </c:numRef>
          </c:val>
          <c:extLst>
            <c:ext xmlns:c16="http://schemas.microsoft.com/office/drawing/2014/chart" uri="{C3380CC4-5D6E-409C-BE32-E72D297353CC}">
              <c16:uniqueId val="{0000000F-B0EE-4746-A13B-A92544653BF1}"/>
            </c:ext>
          </c:extLst>
        </c:ser>
        <c:ser>
          <c:idx val="16"/>
          <c:order val="16"/>
          <c:tx>
            <c:strRef>
              <c:f>'smooth charts'!$O$28</c:f>
              <c:strCache>
                <c:ptCount val="1"/>
                <c:pt idx="0">
                  <c:v>75-79</c:v>
                </c:pt>
              </c:strCache>
            </c:strRef>
          </c:tx>
          <c:spPr>
            <a:solidFill>
              <a:schemeClr val="accent5">
                <a:lumMod val="80000"/>
                <a:lumOff val="20000"/>
              </a:schemeClr>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charts'!$P$28:$DE$28</c:f>
              <c:numCache>
                <c:formatCode>#,##0.0</c:formatCode>
                <c:ptCount val="94"/>
                <c:pt idx="0">
                  <c:v>32.333333333333336</c:v>
                </c:pt>
                <c:pt idx="1">
                  <c:v>214.66666666666666</c:v>
                </c:pt>
                <c:pt idx="2">
                  <c:v>535.33333333333337</c:v>
                </c:pt>
                <c:pt idx="3">
                  <c:v>906.33333333333337</c:v>
                </c:pt>
                <c:pt idx="4">
                  <c:v>1070</c:v>
                </c:pt>
                <c:pt idx="5">
                  <c:v>1002.3333333333334</c:v>
                </c:pt>
                <c:pt idx="6">
                  <c:v>758</c:v>
                </c:pt>
                <c:pt idx="7">
                  <c:v>567.66666666666663</c:v>
                </c:pt>
                <c:pt idx="8">
                  <c:v>416.33333333333331</c:v>
                </c:pt>
                <c:pt idx="9">
                  <c:v>331.66666666666669</c:v>
                </c:pt>
                <c:pt idx="10">
                  <c:v>241.33333333333334</c:v>
                </c:pt>
                <c:pt idx="11">
                  <c:v>182.33333333333334</c:v>
                </c:pt>
                <c:pt idx="12">
                  <c:v>144</c:v>
                </c:pt>
                <c:pt idx="13">
                  <c:v>104.66666666666667</c:v>
                </c:pt>
                <c:pt idx="14">
                  <c:v>82</c:v>
                </c:pt>
                <c:pt idx="15">
                  <c:v>67.333333333333329</c:v>
                </c:pt>
                <c:pt idx="16">
                  <c:v>53.333333333333336</c:v>
                </c:pt>
                <c:pt idx="17">
                  <c:v>39.333333333333336</c:v>
                </c:pt>
                <c:pt idx="18">
                  <c:v>32</c:v>
                </c:pt>
                <c:pt idx="19">
                  <c:v>26.666666666666668</c:v>
                </c:pt>
                <c:pt idx="20">
                  <c:v>22.333333333333332</c:v>
                </c:pt>
                <c:pt idx="21">
                  <c:v>19</c:v>
                </c:pt>
                <c:pt idx="22">
                  <c:v>16</c:v>
                </c:pt>
                <c:pt idx="23">
                  <c:v>15</c:v>
                </c:pt>
                <c:pt idx="24">
                  <c:v>13.666666666666666</c:v>
                </c:pt>
                <c:pt idx="25">
                  <c:v>16.333333333333332</c:v>
                </c:pt>
                <c:pt idx="26">
                  <c:v>21</c:v>
                </c:pt>
                <c:pt idx="27">
                  <c:v>32</c:v>
                </c:pt>
                <c:pt idx="28">
                  <c:v>48.333333333333336</c:v>
                </c:pt>
                <c:pt idx="29">
                  <c:v>75.333333333333329</c:v>
                </c:pt>
                <c:pt idx="30">
                  <c:v>111.66666666666667</c:v>
                </c:pt>
                <c:pt idx="31">
                  <c:v>163</c:v>
                </c:pt>
                <c:pt idx="32">
                  <c:v>222</c:v>
                </c:pt>
                <c:pt idx="33">
                  <c:v>284</c:v>
                </c:pt>
                <c:pt idx="34">
                  <c:v>347.66666666666669</c:v>
                </c:pt>
                <c:pt idx="35">
                  <c:v>402.33333333333331</c:v>
                </c:pt>
                <c:pt idx="36">
                  <c:v>426</c:v>
                </c:pt>
                <c:pt idx="37">
                  <c:v>421</c:v>
                </c:pt>
                <c:pt idx="38">
                  <c:v>400.66666666666669</c:v>
                </c:pt>
                <c:pt idx="39">
                  <c:v>395</c:v>
                </c:pt>
                <c:pt idx="40">
                  <c:v>397.33333333333331</c:v>
                </c:pt>
                <c:pt idx="41">
                  <c:v>540.33333333333337</c:v>
                </c:pt>
                <c:pt idx="42">
                  <c:v>724</c:v>
                </c:pt>
                <c:pt idx="43">
                  <c:v>958.33333333333337</c:v>
                </c:pt>
                <c:pt idx="44">
                  <c:v>1029.6666666666667</c:v>
                </c:pt>
                <c:pt idx="45">
                  <c:v>1021.3333333333334</c:v>
                </c:pt>
                <c:pt idx="46">
                  <c:v>902</c:v>
                </c:pt>
                <c:pt idx="47">
                  <c:v>731.33333333333337</c:v>
                </c:pt>
                <c:pt idx="48">
                  <c:v>546.66666666666663</c:v>
                </c:pt>
                <c:pt idx="49">
                  <c:v>382</c:v>
                </c:pt>
                <c:pt idx="50">
                  <c:v>271.33333333333331</c:v>
                </c:pt>
                <c:pt idx="51">
                  <c:v>187</c:v>
                </c:pt>
                <c:pt idx="52">
                  <c:v>126.66666666666667</c:v>
                </c:pt>
                <c:pt idx="53">
                  <c:v>80.333333333333329</c:v>
                </c:pt>
                <c:pt idx="54">
                  <c:v>58.666666666666664</c:v>
                </c:pt>
                <c:pt idx="55">
                  <c:v>45.333333333333336</c:v>
                </c:pt>
                <c:pt idx="56">
                  <c:v>39.333333333333336</c:v>
                </c:pt>
                <c:pt idx="57">
                  <c:v>29.666666666666668</c:v>
                </c:pt>
                <c:pt idx="58">
                  <c:v>23.333333333333332</c:v>
                </c:pt>
                <c:pt idx="59">
                  <c:v>18.333333333333332</c:v>
                </c:pt>
                <c:pt idx="60">
                  <c:v>15</c:v>
                </c:pt>
                <c:pt idx="61">
                  <c:v>12.333333333333334</c:v>
                </c:pt>
                <c:pt idx="62">
                  <c:v>11.333333333333334</c:v>
                </c:pt>
                <c:pt idx="63">
                  <c:v>10.666666666666666</c:v>
                </c:pt>
                <c:pt idx="64">
                  <c:v>10.666666666666666</c:v>
                </c:pt>
                <c:pt idx="65">
                  <c:v>9.6666666666666661</c:v>
                </c:pt>
                <c:pt idx="66">
                  <c:v>13</c:v>
                </c:pt>
              </c:numCache>
            </c:numRef>
          </c:val>
          <c:extLst>
            <c:ext xmlns:c16="http://schemas.microsoft.com/office/drawing/2014/chart" uri="{C3380CC4-5D6E-409C-BE32-E72D297353CC}">
              <c16:uniqueId val="{00000010-B0EE-4746-A13B-A92544653BF1}"/>
            </c:ext>
          </c:extLst>
        </c:ser>
        <c:ser>
          <c:idx val="17"/>
          <c:order val="17"/>
          <c:tx>
            <c:strRef>
              <c:f>'smooth charts'!$O$29</c:f>
              <c:strCache>
                <c:ptCount val="1"/>
                <c:pt idx="0">
                  <c:v>80-84</c:v>
                </c:pt>
              </c:strCache>
            </c:strRef>
          </c:tx>
          <c:spPr>
            <a:solidFill>
              <a:schemeClr val="accent6">
                <a:lumMod val="80000"/>
                <a:lumOff val="20000"/>
              </a:schemeClr>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charts'!$P$29:$DE$29</c:f>
              <c:numCache>
                <c:formatCode>#,##0.0</c:formatCode>
                <c:ptCount val="94"/>
                <c:pt idx="0">
                  <c:v>39.333333333333336</c:v>
                </c:pt>
                <c:pt idx="1">
                  <c:v>266.33333333333331</c:v>
                </c:pt>
                <c:pt idx="2">
                  <c:v>672</c:v>
                </c:pt>
                <c:pt idx="3">
                  <c:v>1185.3333333333333</c:v>
                </c:pt>
                <c:pt idx="4">
                  <c:v>1483</c:v>
                </c:pt>
                <c:pt idx="5">
                  <c:v>1436</c:v>
                </c:pt>
                <c:pt idx="6">
                  <c:v>1147.6666666666667</c:v>
                </c:pt>
                <c:pt idx="7">
                  <c:v>851.33333333333337</c:v>
                </c:pt>
                <c:pt idx="8">
                  <c:v>638.33333333333337</c:v>
                </c:pt>
                <c:pt idx="9">
                  <c:v>508</c:v>
                </c:pt>
                <c:pt idx="10">
                  <c:v>378.33333333333331</c:v>
                </c:pt>
                <c:pt idx="11">
                  <c:v>300.66666666666669</c:v>
                </c:pt>
                <c:pt idx="12">
                  <c:v>228</c:v>
                </c:pt>
                <c:pt idx="13">
                  <c:v>169</c:v>
                </c:pt>
                <c:pt idx="14">
                  <c:v>132</c:v>
                </c:pt>
                <c:pt idx="15">
                  <c:v>98.666666666666671</c:v>
                </c:pt>
                <c:pt idx="16">
                  <c:v>78</c:v>
                </c:pt>
                <c:pt idx="17">
                  <c:v>51.333333333333336</c:v>
                </c:pt>
                <c:pt idx="18">
                  <c:v>43.333333333333336</c:v>
                </c:pt>
                <c:pt idx="19">
                  <c:v>32.333333333333336</c:v>
                </c:pt>
                <c:pt idx="20">
                  <c:v>29</c:v>
                </c:pt>
                <c:pt idx="21">
                  <c:v>27.333333333333332</c:v>
                </c:pt>
                <c:pt idx="22">
                  <c:v>26</c:v>
                </c:pt>
                <c:pt idx="23">
                  <c:v>23.333333333333332</c:v>
                </c:pt>
                <c:pt idx="24">
                  <c:v>16.333333333333332</c:v>
                </c:pt>
                <c:pt idx="25">
                  <c:v>16.333333333333332</c:v>
                </c:pt>
                <c:pt idx="26">
                  <c:v>24.666666666666668</c:v>
                </c:pt>
                <c:pt idx="27">
                  <c:v>41</c:v>
                </c:pt>
                <c:pt idx="28">
                  <c:v>65</c:v>
                </c:pt>
                <c:pt idx="29">
                  <c:v>98</c:v>
                </c:pt>
                <c:pt idx="30">
                  <c:v>139.66666666666666</c:v>
                </c:pt>
                <c:pt idx="31">
                  <c:v>195</c:v>
                </c:pt>
                <c:pt idx="32">
                  <c:v>289</c:v>
                </c:pt>
                <c:pt idx="33">
                  <c:v>384.33333333333331</c:v>
                </c:pt>
                <c:pt idx="34">
                  <c:v>477.66666666666669</c:v>
                </c:pt>
                <c:pt idx="35">
                  <c:v>527</c:v>
                </c:pt>
                <c:pt idx="36">
                  <c:v>539</c:v>
                </c:pt>
                <c:pt idx="37">
                  <c:v>523.33333333333337</c:v>
                </c:pt>
                <c:pt idx="38">
                  <c:v>515</c:v>
                </c:pt>
                <c:pt idx="39">
                  <c:v>539.66666666666663</c:v>
                </c:pt>
                <c:pt idx="40">
                  <c:v>562.66666666666663</c:v>
                </c:pt>
                <c:pt idx="41">
                  <c:v>755.66666666666663</c:v>
                </c:pt>
                <c:pt idx="42">
                  <c:v>1001</c:v>
                </c:pt>
                <c:pt idx="43">
                  <c:v>1289</c:v>
                </c:pt>
                <c:pt idx="44">
                  <c:v>1404</c:v>
                </c:pt>
                <c:pt idx="45">
                  <c:v>1363.3333333333333</c:v>
                </c:pt>
                <c:pt idx="46">
                  <c:v>1187.6666666666667</c:v>
                </c:pt>
                <c:pt idx="47">
                  <c:v>919.66666666666663</c:v>
                </c:pt>
                <c:pt idx="48">
                  <c:v>664</c:v>
                </c:pt>
                <c:pt idx="49">
                  <c:v>470.66666666666669</c:v>
                </c:pt>
                <c:pt idx="50">
                  <c:v>326.66666666666669</c:v>
                </c:pt>
                <c:pt idx="51">
                  <c:v>232</c:v>
                </c:pt>
                <c:pt idx="52">
                  <c:v>159.33333333333334</c:v>
                </c:pt>
                <c:pt idx="53">
                  <c:v>100.66666666666667</c:v>
                </c:pt>
                <c:pt idx="54">
                  <c:v>70.666666666666671</c:v>
                </c:pt>
                <c:pt idx="55">
                  <c:v>54.666666666666664</c:v>
                </c:pt>
                <c:pt idx="56">
                  <c:v>52</c:v>
                </c:pt>
                <c:pt idx="57">
                  <c:v>44.333333333333336</c:v>
                </c:pt>
                <c:pt idx="58">
                  <c:v>32.333333333333336</c:v>
                </c:pt>
                <c:pt idx="59">
                  <c:v>23</c:v>
                </c:pt>
                <c:pt idx="60">
                  <c:v>15.333333333333334</c:v>
                </c:pt>
                <c:pt idx="61">
                  <c:v>13.333333333333334</c:v>
                </c:pt>
                <c:pt idx="62">
                  <c:v>10.333333333333334</c:v>
                </c:pt>
                <c:pt idx="63">
                  <c:v>11</c:v>
                </c:pt>
                <c:pt idx="64">
                  <c:v>14.666666666666666</c:v>
                </c:pt>
                <c:pt idx="65">
                  <c:v>15.333333333333334</c:v>
                </c:pt>
                <c:pt idx="66">
                  <c:v>13.666666666666666</c:v>
                </c:pt>
              </c:numCache>
            </c:numRef>
          </c:val>
          <c:extLst>
            <c:ext xmlns:c16="http://schemas.microsoft.com/office/drawing/2014/chart" uri="{C3380CC4-5D6E-409C-BE32-E72D297353CC}">
              <c16:uniqueId val="{00000011-B0EE-4746-A13B-A92544653BF1}"/>
            </c:ext>
          </c:extLst>
        </c:ser>
        <c:ser>
          <c:idx val="18"/>
          <c:order val="18"/>
          <c:tx>
            <c:strRef>
              <c:f>'smooth charts'!$O$30</c:f>
              <c:strCache>
                <c:ptCount val="1"/>
                <c:pt idx="0">
                  <c:v>85-89</c:v>
                </c:pt>
              </c:strCache>
            </c:strRef>
          </c:tx>
          <c:spPr>
            <a:solidFill>
              <a:schemeClr val="accent1">
                <a:lumMod val="80000"/>
              </a:schemeClr>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charts'!$P$30:$DE$30</c:f>
              <c:numCache>
                <c:formatCode>#,##0.0</c:formatCode>
                <c:ptCount val="94"/>
                <c:pt idx="0">
                  <c:v>42</c:v>
                </c:pt>
                <c:pt idx="1">
                  <c:v>247.66666666666666</c:v>
                </c:pt>
                <c:pt idx="2">
                  <c:v>603.33333333333337</c:v>
                </c:pt>
                <c:pt idx="3">
                  <c:v>1149</c:v>
                </c:pt>
                <c:pt idx="4">
                  <c:v>1513</c:v>
                </c:pt>
                <c:pt idx="5">
                  <c:v>1584.6666666666667</c:v>
                </c:pt>
                <c:pt idx="6">
                  <c:v>1283.3333333333333</c:v>
                </c:pt>
                <c:pt idx="7">
                  <c:v>1003</c:v>
                </c:pt>
                <c:pt idx="8">
                  <c:v>765.33333333333337</c:v>
                </c:pt>
                <c:pt idx="9">
                  <c:v>623.66666666666663</c:v>
                </c:pt>
                <c:pt idx="10">
                  <c:v>446.66666666666669</c:v>
                </c:pt>
                <c:pt idx="11">
                  <c:v>330</c:v>
                </c:pt>
                <c:pt idx="12">
                  <c:v>248</c:v>
                </c:pt>
                <c:pt idx="13">
                  <c:v>176.33333333333334</c:v>
                </c:pt>
                <c:pt idx="14">
                  <c:v>133.33333333333334</c:v>
                </c:pt>
                <c:pt idx="15">
                  <c:v>100.33333333333333</c:v>
                </c:pt>
                <c:pt idx="16">
                  <c:v>77.666666666666671</c:v>
                </c:pt>
                <c:pt idx="17">
                  <c:v>55.666666666666664</c:v>
                </c:pt>
                <c:pt idx="18">
                  <c:v>45</c:v>
                </c:pt>
                <c:pt idx="19">
                  <c:v>36</c:v>
                </c:pt>
                <c:pt idx="20">
                  <c:v>29.666666666666668</c:v>
                </c:pt>
                <c:pt idx="21">
                  <c:v>30.333333333333332</c:v>
                </c:pt>
                <c:pt idx="22">
                  <c:v>27</c:v>
                </c:pt>
                <c:pt idx="23">
                  <c:v>21</c:v>
                </c:pt>
                <c:pt idx="24">
                  <c:v>17</c:v>
                </c:pt>
                <c:pt idx="25">
                  <c:v>22</c:v>
                </c:pt>
                <c:pt idx="26">
                  <c:v>31</c:v>
                </c:pt>
                <c:pt idx="27">
                  <c:v>42.333333333333336</c:v>
                </c:pt>
                <c:pt idx="28">
                  <c:v>58.333333333333336</c:v>
                </c:pt>
                <c:pt idx="29">
                  <c:v>86</c:v>
                </c:pt>
                <c:pt idx="30">
                  <c:v>129.66666666666666</c:v>
                </c:pt>
                <c:pt idx="31">
                  <c:v>196.66666666666666</c:v>
                </c:pt>
                <c:pt idx="32">
                  <c:v>275.66666666666669</c:v>
                </c:pt>
                <c:pt idx="33">
                  <c:v>388.33333333333331</c:v>
                </c:pt>
                <c:pt idx="34">
                  <c:v>469.33333333333331</c:v>
                </c:pt>
                <c:pt idx="35">
                  <c:v>563</c:v>
                </c:pt>
                <c:pt idx="36">
                  <c:v>587</c:v>
                </c:pt>
                <c:pt idx="37">
                  <c:v>602.33333333333337</c:v>
                </c:pt>
                <c:pt idx="38">
                  <c:v>592.33333333333337</c:v>
                </c:pt>
                <c:pt idx="39">
                  <c:v>594.66666666666663</c:v>
                </c:pt>
                <c:pt idx="40">
                  <c:v>639.66666666666663</c:v>
                </c:pt>
                <c:pt idx="41">
                  <c:v>836.33333333333337</c:v>
                </c:pt>
                <c:pt idx="42">
                  <c:v>1099</c:v>
                </c:pt>
                <c:pt idx="43">
                  <c:v>1425.3333333333333</c:v>
                </c:pt>
                <c:pt idx="44">
                  <c:v>1569.3333333333333</c:v>
                </c:pt>
                <c:pt idx="45">
                  <c:v>1589.6666666666667</c:v>
                </c:pt>
                <c:pt idx="46">
                  <c:v>1387.6666666666667</c:v>
                </c:pt>
                <c:pt idx="47">
                  <c:v>1090</c:v>
                </c:pt>
                <c:pt idx="48">
                  <c:v>781.66666666666663</c:v>
                </c:pt>
                <c:pt idx="49">
                  <c:v>539.66666666666663</c:v>
                </c:pt>
                <c:pt idx="50">
                  <c:v>382</c:v>
                </c:pt>
                <c:pt idx="51">
                  <c:v>258.33333333333331</c:v>
                </c:pt>
                <c:pt idx="52">
                  <c:v>181</c:v>
                </c:pt>
                <c:pt idx="53">
                  <c:v>113.33333333333333</c:v>
                </c:pt>
                <c:pt idx="54">
                  <c:v>81.333333333333329</c:v>
                </c:pt>
                <c:pt idx="55">
                  <c:v>65</c:v>
                </c:pt>
                <c:pt idx="56">
                  <c:v>57.333333333333336</c:v>
                </c:pt>
                <c:pt idx="57">
                  <c:v>48</c:v>
                </c:pt>
                <c:pt idx="58">
                  <c:v>30.333333333333332</c:v>
                </c:pt>
                <c:pt idx="59">
                  <c:v>25.666666666666668</c:v>
                </c:pt>
                <c:pt idx="60">
                  <c:v>20.666666666666668</c:v>
                </c:pt>
                <c:pt idx="61">
                  <c:v>19</c:v>
                </c:pt>
                <c:pt idx="62">
                  <c:v>14.333333333333334</c:v>
                </c:pt>
                <c:pt idx="63">
                  <c:v>12.666666666666666</c:v>
                </c:pt>
                <c:pt idx="64">
                  <c:v>11</c:v>
                </c:pt>
                <c:pt idx="65">
                  <c:v>11</c:v>
                </c:pt>
                <c:pt idx="66">
                  <c:v>12</c:v>
                </c:pt>
              </c:numCache>
            </c:numRef>
          </c:val>
          <c:extLst>
            <c:ext xmlns:c16="http://schemas.microsoft.com/office/drawing/2014/chart" uri="{C3380CC4-5D6E-409C-BE32-E72D297353CC}">
              <c16:uniqueId val="{00000012-B0EE-4746-A13B-A92544653BF1}"/>
            </c:ext>
          </c:extLst>
        </c:ser>
        <c:ser>
          <c:idx val="19"/>
          <c:order val="19"/>
          <c:tx>
            <c:strRef>
              <c:f>'smooth charts'!$O$31</c:f>
              <c:strCache>
                <c:ptCount val="1"/>
                <c:pt idx="0">
                  <c:v>90+</c:v>
                </c:pt>
              </c:strCache>
            </c:strRef>
          </c:tx>
          <c:spPr>
            <a:solidFill>
              <a:schemeClr val="accent2">
                <a:lumMod val="80000"/>
              </a:schemeClr>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charts'!$P$31:$DE$31</c:f>
              <c:numCache>
                <c:formatCode>#,##0.0</c:formatCode>
                <c:ptCount val="94"/>
                <c:pt idx="0">
                  <c:v>35.666666666666664</c:v>
                </c:pt>
                <c:pt idx="1">
                  <c:v>217.66666666666666</c:v>
                </c:pt>
                <c:pt idx="2">
                  <c:v>541.33333333333337</c:v>
                </c:pt>
                <c:pt idx="3">
                  <c:v>1070.6666666666667</c:v>
                </c:pt>
                <c:pt idx="4">
                  <c:v>1488</c:v>
                </c:pt>
                <c:pt idx="5">
                  <c:v>1655.3333333333333</c:v>
                </c:pt>
                <c:pt idx="6">
                  <c:v>1435.6666666666667</c:v>
                </c:pt>
                <c:pt idx="7">
                  <c:v>1170.3333333333333</c:v>
                </c:pt>
                <c:pt idx="8">
                  <c:v>903.33333333333337</c:v>
                </c:pt>
                <c:pt idx="9">
                  <c:v>721</c:v>
                </c:pt>
                <c:pt idx="10">
                  <c:v>521.66666666666663</c:v>
                </c:pt>
                <c:pt idx="11">
                  <c:v>383</c:v>
                </c:pt>
                <c:pt idx="12">
                  <c:v>286.66666666666669</c:v>
                </c:pt>
                <c:pt idx="13">
                  <c:v>199</c:v>
                </c:pt>
                <c:pt idx="14">
                  <c:v>145</c:v>
                </c:pt>
                <c:pt idx="15">
                  <c:v>117</c:v>
                </c:pt>
                <c:pt idx="16">
                  <c:v>94.333333333333329</c:v>
                </c:pt>
                <c:pt idx="17">
                  <c:v>68.333333333333329</c:v>
                </c:pt>
                <c:pt idx="18">
                  <c:v>49</c:v>
                </c:pt>
                <c:pt idx="19">
                  <c:v>36</c:v>
                </c:pt>
                <c:pt idx="20">
                  <c:v>35.666666666666664</c:v>
                </c:pt>
                <c:pt idx="21">
                  <c:v>28.333333333333332</c:v>
                </c:pt>
                <c:pt idx="22">
                  <c:v>23.333333333333332</c:v>
                </c:pt>
                <c:pt idx="23">
                  <c:v>16.666666666666668</c:v>
                </c:pt>
                <c:pt idx="24">
                  <c:v>16.666666666666668</c:v>
                </c:pt>
                <c:pt idx="25">
                  <c:v>19</c:v>
                </c:pt>
                <c:pt idx="26">
                  <c:v>29.666666666666668</c:v>
                </c:pt>
                <c:pt idx="27">
                  <c:v>45.666666666666664</c:v>
                </c:pt>
                <c:pt idx="28">
                  <c:v>59.333333333333336</c:v>
                </c:pt>
                <c:pt idx="29">
                  <c:v>87.333333333333329</c:v>
                </c:pt>
                <c:pt idx="30">
                  <c:v>125.66666666666667</c:v>
                </c:pt>
                <c:pt idx="31">
                  <c:v>189.66666666666666</c:v>
                </c:pt>
                <c:pt idx="32">
                  <c:v>274</c:v>
                </c:pt>
                <c:pt idx="33">
                  <c:v>373</c:v>
                </c:pt>
                <c:pt idx="34">
                  <c:v>471.33333333333331</c:v>
                </c:pt>
                <c:pt idx="35">
                  <c:v>561.66666666666663</c:v>
                </c:pt>
                <c:pt idx="36">
                  <c:v>603</c:v>
                </c:pt>
                <c:pt idx="37">
                  <c:v>622</c:v>
                </c:pt>
                <c:pt idx="38">
                  <c:v>648.66666666666663</c:v>
                </c:pt>
                <c:pt idx="39">
                  <c:v>662</c:v>
                </c:pt>
                <c:pt idx="40">
                  <c:v>689.66666666666663</c:v>
                </c:pt>
                <c:pt idx="41">
                  <c:v>882</c:v>
                </c:pt>
                <c:pt idx="42">
                  <c:v>1200.6666666666667</c:v>
                </c:pt>
                <c:pt idx="43">
                  <c:v>1611.3333333333333</c:v>
                </c:pt>
                <c:pt idx="44">
                  <c:v>1842</c:v>
                </c:pt>
                <c:pt idx="45">
                  <c:v>1879.3333333333333</c:v>
                </c:pt>
                <c:pt idx="46">
                  <c:v>1665</c:v>
                </c:pt>
                <c:pt idx="47">
                  <c:v>1281.3333333333333</c:v>
                </c:pt>
                <c:pt idx="48">
                  <c:v>913.66666666666663</c:v>
                </c:pt>
                <c:pt idx="49">
                  <c:v>623</c:v>
                </c:pt>
                <c:pt idx="50">
                  <c:v>427</c:v>
                </c:pt>
                <c:pt idx="51">
                  <c:v>284</c:v>
                </c:pt>
                <c:pt idx="52">
                  <c:v>194.33333333333334</c:v>
                </c:pt>
                <c:pt idx="53">
                  <c:v>131</c:v>
                </c:pt>
                <c:pt idx="54">
                  <c:v>91.666666666666671</c:v>
                </c:pt>
                <c:pt idx="55">
                  <c:v>64.666666666666671</c:v>
                </c:pt>
                <c:pt idx="56">
                  <c:v>52</c:v>
                </c:pt>
                <c:pt idx="57">
                  <c:v>43</c:v>
                </c:pt>
                <c:pt idx="58">
                  <c:v>28</c:v>
                </c:pt>
                <c:pt idx="59">
                  <c:v>23</c:v>
                </c:pt>
                <c:pt idx="60">
                  <c:v>18.333333333333332</c:v>
                </c:pt>
                <c:pt idx="61">
                  <c:v>15.666666666666666</c:v>
                </c:pt>
                <c:pt idx="62">
                  <c:v>12.333333333333334</c:v>
                </c:pt>
                <c:pt idx="63">
                  <c:v>10</c:v>
                </c:pt>
                <c:pt idx="64">
                  <c:v>13.333333333333334</c:v>
                </c:pt>
                <c:pt idx="65">
                  <c:v>13.333333333333334</c:v>
                </c:pt>
                <c:pt idx="66">
                  <c:v>14.666666666666666</c:v>
                </c:pt>
              </c:numCache>
            </c:numRef>
          </c:val>
          <c:extLst>
            <c:ext xmlns:c16="http://schemas.microsoft.com/office/drawing/2014/chart" uri="{C3380CC4-5D6E-409C-BE32-E72D297353CC}">
              <c16:uniqueId val="{00000013-B0EE-4746-A13B-A92544653BF1}"/>
            </c:ext>
          </c:extLst>
        </c:ser>
        <c:dLbls>
          <c:showLegendKey val="0"/>
          <c:showVal val="0"/>
          <c:showCatName val="0"/>
          <c:showSerName val="0"/>
          <c:showPercent val="0"/>
          <c:showBubbleSize val="0"/>
        </c:dLbls>
        <c:axId val="569689096"/>
        <c:axId val="569689424"/>
      </c:areaChart>
      <c:dateAx>
        <c:axId val="569689096"/>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69689424"/>
        <c:crosses val="autoZero"/>
        <c:auto val="1"/>
        <c:lblOffset val="100"/>
        <c:baseTimeUnit val="days"/>
      </c:dateAx>
      <c:valAx>
        <c:axId val="5696894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69689096"/>
        <c:crosses val="autoZero"/>
        <c:crossBetween val="midCat"/>
      </c:valAx>
      <c:spPr>
        <a:noFill/>
        <a:ln>
          <a:noFill/>
        </a:ln>
        <a:effectLst/>
      </c:spPr>
    </c:plotArea>
    <c:legend>
      <c:legendPos val="t"/>
      <c:layout>
        <c:manualLayout>
          <c:xMode val="edge"/>
          <c:yMode val="edge"/>
          <c:x val="9.5313870707802076E-2"/>
          <c:y val="0.14443461101045998"/>
          <c:w val="0.79553224555576607"/>
          <c:h val="7.8207548610714259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baseline="0">
                <a:effectLst/>
              </a:rPr>
              <a:t>Proportion of deaths where COVID-19 is mentioned on the death certificate</a:t>
            </a:r>
          </a:p>
          <a:p>
            <a:pPr>
              <a:defRPr/>
            </a:pPr>
            <a:r>
              <a:rPr lang="en-GB" sz="1400" b="0" i="0" baseline="0">
                <a:effectLst/>
              </a:rPr>
              <a:t>Broken down by 5-year age groups</a:t>
            </a:r>
            <a:endParaRPr lang="en-GB" sz="1400">
              <a:effectLst/>
            </a:endParaRPr>
          </a:p>
          <a:p>
            <a:pPr>
              <a:defRPr/>
            </a:pPr>
            <a:r>
              <a:rPr lang="en-GB" sz="1400" b="0" i="0" baseline="0">
                <a:effectLst/>
              </a:rPr>
              <a:t>Source: ONS weekly deaths</a:t>
            </a:r>
            <a:endParaRPr lang="en-GB"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'smooth charts'!$O$12</c:f>
              <c:strCache>
                <c:ptCount val="1"/>
                <c:pt idx="0">
                  <c:v>&lt;1</c:v>
                </c:pt>
              </c:strCache>
            </c:strRef>
          </c:tx>
          <c:spPr>
            <a:solidFill>
              <a:schemeClr val="accent1"/>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charts'!$BE$12:$DE$12</c:f>
              <c:numCache>
                <c:formatCode>#,##0.0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00-E74B-420E-91D7-ED6E98A68190}"/>
            </c:ext>
          </c:extLst>
        </c:ser>
        <c:ser>
          <c:idx val="1"/>
          <c:order val="1"/>
          <c:tx>
            <c:strRef>
              <c:f>'smooth charts'!$O$13</c:f>
              <c:strCache>
                <c:ptCount val="1"/>
                <c:pt idx="0">
                  <c:v>1-4</c:v>
                </c:pt>
              </c:strCache>
            </c:strRef>
          </c:tx>
          <c:spPr>
            <a:solidFill>
              <a:schemeClr val="accent2"/>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charts'!$BE$13:$DE$13</c:f>
              <c:numCache>
                <c:formatCode>#,##0.0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01-E74B-420E-91D7-ED6E98A68190}"/>
            </c:ext>
          </c:extLst>
        </c:ser>
        <c:ser>
          <c:idx val="2"/>
          <c:order val="2"/>
          <c:tx>
            <c:strRef>
              <c:f>'smooth charts'!$O$14</c:f>
              <c:strCache>
                <c:ptCount val="1"/>
                <c:pt idx="0">
                  <c:v>5-9</c:v>
                </c:pt>
              </c:strCache>
            </c:strRef>
          </c:tx>
          <c:spPr>
            <a:solidFill>
              <a:schemeClr val="accent3"/>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charts'!$BE$14:$DE$14</c:f>
              <c:numCache>
                <c:formatCode>#,##0.0</c:formatCode>
                <c:ptCount val="53"/>
                <c:pt idx="0">
                  <c:v>0.66666666666666663</c:v>
                </c:pt>
                <c:pt idx="1">
                  <c:v>0.66666666666666663</c:v>
                </c:pt>
                <c:pt idx="2">
                  <c:v>0.66666666666666663</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02-E74B-420E-91D7-ED6E98A68190}"/>
            </c:ext>
          </c:extLst>
        </c:ser>
        <c:ser>
          <c:idx val="3"/>
          <c:order val="3"/>
          <c:tx>
            <c:strRef>
              <c:f>'smooth charts'!$O$15</c:f>
              <c:strCache>
                <c:ptCount val="1"/>
                <c:pt idx="0">
                  <c:v>10-14</c:v>
                </c:pt>
              </c:strCache>
            </c:strRef>
          </c:tx>
          <c:spPr>
            <a:solidFill>
              <a:schemeClr val="accent4"/>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charts'!$BE$15:$DE$15</c:f>
              <c:numCache>
                <c:formatCode>#,##0.0</c:formatCode>
                <c:ptCount val="53"/>
                <c:pt idx="0">
                  <c:v>0</c:v>
                </c:pt>
                <c:pt idx="1">
                  <c:v>0</c:v>
                </c:pt>
                <c:pt idx="2">
                  <c:v>0.33333333333333331</c:v>
                </c:pt>
                <c:pt idx="3">
                  <c:v>0.33333333333333331</c:v>
                </c:pt>
                <c:pt idx="4">
                  <c:v>0.33333333333333331</c:v>
                </c:pt>
                <c:pt idx="5">
                  <c:v>0</c:v>
                </c:pt>
                <c:pt idx="6">
                  <c:v>0</c:v>
                </c:pt>
                <c:pt idx="7">
                  <c:v>0.33333333333333331</c:v>
                </c:pt>
                <c:pt idx="8">
                  <c:v>0.33333333333333331</c:v>
                </c:pt>
                <c:pt idx="9">
                  <c:v>0.66666666666666663</c:v>
                </c:pt>
                <c:pt idx="10">
                  <c:v>0.66666666666666663</c:v>
                </c:pt>
                <c:pt idx="11">
                  <c:v>0.66666666666666663</c:v>
                </c:pt>
                <c:pt idx="12">
                  <c:v>0.33333333333333331</c:v>
                </c:pt>
                <c:pt idx="13">
                  <c:v>0</c:v>
                </c:pt>
                <c:pt idx="14">
                  <c:v>0</c:v>
                </c:pt>
                <c:pt idx="15">
                  <c:v>0</c:v>
                </c:pt>
                <c:pt idx="16">
                  <c:v>0</c:v>
                </c:pt>
                <c:pt idx="17">
                  <c:v>0</c:v>
                </c:pt>
                <c:pt idx="18">
                  <c:v>0</c:v>
                </c:pt>
                <c:pt idx="19">
                  <c:v>0</c:v>
                </c:pt>
                <c:pt idx="20">
                  <c:v>0</c:v>
                </c:pt>
                <c:pt idx="21">
                  <c:v>0</c:v>
                </c:pt>
                <c:pt idx="22">
                  <c:v>0.33333333333333331</c:v>
                </c:pt>
                <c:pt idx="23">
                  <c:v>0.33333333333333331</c:v>
                </c:pt>
                <c:pt idx="24">
                  <c:v>0.33333333333333331</c:v>
                </c:pt>
                <c:pt idx="25">
                  <c:v>0</c:v>
                </c:pt>
              </c:numCache>
            </c:numRef>
          </c:val>
          <c:extLst>
            <c:ext xmlns:c16="http://schemas.microsoft.com/office/drawing/2014/chart" uri="{C3380CC4-5D6E-409C-BE32-E72D297353CC}">
              <c16:uniqueId val="{00000003-E74B-420E-91D7-ED6E98A68190}"/>
            </c:ext>
          </c:extLst>
        </c:ser>
        <c:ser>
          <c:idx val="4"/>
          <c:order val="4"/>
          <c:tx>
            <c:strRef>
              <c:f>'smooth charts'!$O$16</c:f>
              <c:strCache>
                <c:ptCount val="1"/>
                <c:pt idx="0">
                  <c:v>15-19</c:v>
                </c:pt>
              </c:strCache>
            </c:strRef>
          </c:tx>
          <c:spPr>
            <a:solidFill>
              <a:schemeClr val="accent5"/>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charts'!$BE$16:$DE$16</c:f>
              <c:numCache>
                <c:formatCode>#,##0.0</c:formatCode>
                <c:ptCount val="53"/>
                <c:pt idx="0">
                  <c:v>1</c:v>
                </c:pt>
                <c:pt idx="1">
                  <c:v>1</c:v>
                </c:pt>
                <c:pt idx="2">
                  <c:v>1.6666666666666667</c:v>
                </c:pt>
                <c:pt idx="3">
                  <c:v>0.66666666666666663</c:v>
                </c:pt>
                <c:pt idx="4">
                  <c:v>1.6666666666666667</c:v>
                </c:pt>
                <c:pt idx="5">
                  <c:v>1.3333333333333333</c:v>
                </c:pt>
                <c:pt idx="6">
                  <c:v>1.3333333333333333</c:v>
                </c:pt>
                <c:pt idx="7">
                  <c:v>0.33333333333333331</c:v>
                </c:pt>
                <c:pt idx="8">
                  <c:v>0.33333333333333331</c:v>
                </c:pt>
                <c:pt idx="9">
                  <c:v>0.33333333333333331</c:v>
                </c:pt>
                <c:pt idx="10">
                  <c:v>0.33333333333333331</c:v>
                </c:pt>
                <c:pt idx="11">
                  <c:v>0</c:v>
                </c:pt>
                <c:pt idx="12">
                  <c:v>0.33333333333333331</c:v>
                </c:pt>
                <c:pt idx="13">
                  <c:v>0.33333333333333331</c:v>
                </c:pt>
                <c:pt idx="14">
                  <c:v>0.33333333333333331</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04-E74B-420E-91D7-ED6E98A68190}"/>
            </c:ext>
          </c:extLst>
        </c:ser>
        <c:ser>
          <c:idx val="5"/>
          <c:order val="5"/>
          <c:tx>
            <c:strRef>
              <c:f>'smooth charts'!$O$17</c:f>
              <c:strCache>
                <c:ptCount val="1"/>
                <c:pt idx="0">
                  <c:v>20-24</c:v>
                </c:pt>
              </c:strCache>
            </c:strRef>
          </c:tx>
          <c:spPr>
            <a:solidFill>
              <a:schemeClr val="accent6"/>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charts'!$BE$17:$DE$17</c:f>
              <c:numCache>
                <c:formatCode>#,##0.0</c:formatCode>
                <c:ptCount val="53"/>
                <c:pt idx="0">
                  <c:v>0.33333333333333331</c:v>
                </c:pt>
                <c:pt idx="1">
                  <c:v>1.6666666666666667</c:v>
                </c:pt>
                <c:pt idx="2">
                  <c:v>2.3333333333333335</c:v>
                </c:pt>
                <c:pt idx="3">
                  <c:v>2.3333333333333335</c:v>
                </c:pt>
                <c:pt idx="4">
                  <c:v>2</c:v>
                </c:pt>
                <c:pt idx="5">
                  <c:v>2</c:v>
                </c:pt>
                <c:pt idx="6">
                  <c:v>3.3333333333333335</c:v>
                </c:pt>
                <c:pt idx="7">
                  <c:v>2.6666666666666665</c:v>
                </c:pt>
                <c:pt idx="8">
                  <c:v>2</c:v>
                </c:pt>
                <c:pt idx="9">
                  <c:v>0.66666666666666663</c:v>
                </c:pt>
                <c:pt idx="10">
                  <c:v>0.33333333333333331</c:v>
                </c:pt>
                <c:pt idx="11">
                  <c:v>1</c:v>
                </c:pt>
                <c:pt idx="12">
                  <c:v>1.3333333333333333</c:v>
                </c:pt>
                <c:pt idx="13">
                  <c:v>1.6666666666666667</c:v>
                </c:pt>
                <c:pt idx="14">
                  <c:v>1</c:v>
                </c:pt>
                <c:pt idx="15">
                  <c:v>0.33333333333333331</c:v>
                </c:pt>
                <c:pt idx="16">
                  <c:v>0.33333333333333331</c:v>
                </c:pt>
                <c:pt idx="17">
                  <c:v>0.33333333333333331</c:v>
                </c:pt>
                <c:pt idx="18">
                  <c:v>0.33333333333333331</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05-E74B-420E-91D7-ED6E98A68190}"/>
            </c:ext>
          </c:extLst>
        </c:ser>
        <c:ser>
          <c:idx val="6"/>
          <c:order val="6"/>
          <c:tx>
            <c:strRef>
              <c:f>'smooth charts'!$O$18</c:f>
              <c:strCache>
                <c:ptCount val="1"/>
                <c:pt idx="0">
                  <c:v>25-29</c:v>
                </c:pt>
              </c:strCache>
            </c:strRef>
          </c:tx>
          <c:spPr>
            <a:solidFill>
              <a:schemeClr val="accent1">
                <a:lumMod val="60000"/>
              </a:schemeClr>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charts'!$BE$18:$DE$18</c:f>
              <c:numCache>
                <c:formatCode>#,##0.0</c:formatCode>
                <c:ptCount val="53"/>
                <c:pt idx="0">
                  <c:v>4.333333333333333</c:v>
                </c:pt>
                <c:pt idx="1">
                  <c:v>5.333333333333333</c:v>
                </c:pt>
                <c:pt idx="2">
                  <c:v>5.666666666666667</c:v>
                </c:pt>
                <c:pt idx="3">
                  <c:v>5</c:v>
                </c:pt>
                <c:pt idx="4">
                  <c:v>6.333333333333333</c:v>
                </c:pt>
                <c:pt idx="5">
                  <c:v>6</c:v>
                </c:pt>
                <c:pt idx="6">
                  <c:v>5.666666666666667</c:v>
                </c:pt>
                <c:pt idx="7">
                  <c:v>5.333333333333333</c:v>
                </c:pt>
                <c:pt idx="8">
                  <c:v>5</c:v>
                </c:pt>
                <c:pt idx="9">
                  <c:v>4.333333333333333</c:v>
                </c:pt>
                <c:pt idx="10">
                  <c:v>2</c:v>
                </c:pt>
                <c:pt idx="11">
                  <c:v>0.33333333333333331</c:v>
                </c:pt>
                <c:pt idx="12">
                  <c:v>0</c:v>
                </c:pt>
                <c:pt idx="13">
                  <c:v>0</c:v>
                </c:pt>
                <c:pt idx="14">
                  <c:v>0.33333333333333331</c:v>
                </c:pt>
                <c:pt idx="15">
                  <c:v>0.33333333333333331</c:v>
                </c:pt>
                <c:pt idx="16">
                  <c:v>0.33333333333333331</c:v>
                </c:pt>
                <c:pt idx="17">
                  <c:v>0</c:v>
                </c:pt>
                <c:pt idx="18">
                  <c:v>0.66666666666666663</c:v>
                </c:pt>
                <c:pt idx="19">
                  <c:v>0.66666666666666663</c:v>
                </c:pt>
                <c:pt idx="20">
                  <c:v>0.66666666666666663</c:v>
                </c:pt>
                <c:pt idx="21">
                  <c:v>0</c:v>
                </c:pt>
                <c:pt idx="22">
                  <c:v>0.33333333333333331</c:v>
                </c:pt>
                <c:pt idx="23">
                  <c:v>0.66666666666666663</c:v>
                </c:pt>
                <c:pt idx="24">
                  <c:v>1.3333333333333333</c:v>
                </c:pt>
                <c:pt idx="25">
                  <c:v>1</c:v>
                </c:pt>
              </c:numCache>
            </c:numRef>
          </c:val>
          <c:extLst>
            <c:ext xmlns:c16="http://schemas.microsoft.com/office/drawing/2014/chart" uri="{C3380CC4-5D6E-409C-BE32-E72D297353CC}">
              <c16:uniqueId val="{00000006-E74B-420E-91D7-ED6E98A68190}"/>
            </c:ext>
          </c:extLst>
        </c:ser>
        <c:ser>
          <c:idx val="7"/>
          <c:order val="7"/>
          <c:tx>
            <c:strRef>
              <c:f>'smooth charts'!$O$19</c:f>
              <c:strCache>
                <c:ptCount val="1"/>
                <c:pt idx="0">
                  <c:v>30-34</c:v>
                </c:pt>
              </c:strCache>
            </c:strRef>
          </c:tx>
          <c:spPr>
            <a:solidFill>
              <a:schemeClr val="accent2">
                <a:lumMod val="60000"/>
              </a:schemeClr>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charts'!$BE$19:$DE$19</c:f>
              <c:numCache>
                <c:formatCode>#,##0.0</c:formatCode>
                <c:ptCount val="53"/>
                <c:pt idx="0">
                  <c:v>6.666666666666667</c:v>
                </c:pt>
                <c:pt idx="1">
                  <c:v>9.6666666666666661</c:v>
                </c:pt>
                <c:pt idx="2">
                  <c:v>11.666666666666666</c:v>
                </c:pt>
                <c:pt idx="3">
                  <c:v>13.666666666666666</c:v>
                </c:pt>
                <c:pt idx="4">
                  <c:v>15</c:v>
                </c:pt>
                <c:pt idx="5">
                  <c:v>15</c:v>
                </c:pt>
                <c:pt idx="6">
                  <c:v>11.666666666666666</c:v>
                </c:pt>
                <c:pt idx="7">
                  <c:v>7.333333333333333</c:v>
                </c:pt>
                <c:pt idx="8">
                  <c:v>6</c:v>
                </c:pt>
                <c:pt idx="9">
                  <c:v>4</c:v>
                </c:pt>
                <c:pt idx="10">
                  <c:v>3.3333333333333335</c:v>
                </c:pt>
                <c:pt idx="11">
                  <c:v>2.6666666666666665</c:v>
                </c:pt>
                <c:pt idx="12">
                  <c:v>4.333333333333333</c:v>
                </c:pt>
                <c:pt idx="13">
                  <c:v>5</c:v>
                </c:pt>
                <c:pt idx="14">
                  <c:v>5</c:v>
                </c:pt>
                <c:pt idx="15">
                  <c:v>2.6666666666666665</c:v>
                </c:pt>
                <c:pt idx="16">
                  <c:v>2</c:v>
                </c:pt>
                <c:pt idx="17">
                  <c:v>1.3333333333333333</c:v>
                </c:pt>
                <c:pt idx="18">
                  <c:v>1</c:v>
                </c:pt>
                <c:pt idx="19">
                  <c:v>0.66666666666666663</c:v>
                </c:pt>
                <c:pt idx="20">
                  <c:v>0</c:v>
                </c:pt>
                <c:pt idx="21">
                  <c:v>0.66666666666666663</c:v>
                </c:pt>
                <c:pt idx="22">
                  <c:v>0.66666666666666663</c:v>
                </c:pt>
                <c:pt idx="23">
                  <c:v>0.66666666666666663</c:v>
                </c:pt>
                <c:pt idx="24">
                  <c:v>0.33333333333333331</c:v>
                </c:pt>
                <c:pt idx="25">
                  <c:v>1</c:v>
                </c:pt>
              </c:numCache>
            </c:numRef>
          </c:val>
          <c:extLst>
            <c:ext xmlns:c16="http://schemas.microsoft.com/office/drawing/2014/chart" uri="{C3380CC4-5D6E-409C-BE32-E72D297353CC}">
              <c16:uniqueId val="{00000007-E74B-420E-91D7-ED6E98A68190}"/>
            </c:ext>
          </c:extLst>
        </c:ser>
        <c:ser>
          <c:idx val="8"/>
          <c:order val="8"/>
          <c:tx>
            <c:strRef>
              <c:f>'smooth charts'!$O$20</c:f>
              <c:strCache>
                <c:ptCount val="1"/>
                <c:pt idx="0">
                  <c:v>35-39</c:v>
                </c:pt>
              </c:strCache>
            </c:strRef>
          </c:tx>
          <c:spPr>
            <a:solidFill>
              <a:schemeClr val="accent3">
                <a:lumMod val="60000"/>
              </a:schemeClr>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charts'!$BE$20:$DE$20</c:f>
              <c:numCache>
                <c:formatCode>#,##0.0</c:formatCode>
                <c:ptCount val="53"/>
                <c:pt idx="0">
                  <c:v>8</c:v>
                </c:pt>
                <c:pt idx="1">
                  <c:v>15.333333333333334</c:v>
                </c:pt>
                <c:pt idx="2">
                  <c:v>22</c:v>
                </c:pt>
                <c:pt idx="3">
                  <c:v>27.666666666666668</c:v>
                </c:pt>
                <c:pt idx="4">
                  <c:v>26.666666666666668</c:v>
                </c:pt>
                <c:pt idx="5">
                  <c:v>26.333333333333332</c:v>
                </c:pt>
                <c:pt idx="6">
                  <c:v>21</c:v>
                </c:pt>
                <c:pt idx="7">
                  <c:v>17.666666666666668</c:v>
                </c:pt>
                <c:pt idx="8">
                  <c:v>14.333333333333334</c:v>
                </c:pt>
                <c:pt idx="9">
                  <c:v>12</c:v>
                </c:pt>
                <c:pt idx="10">
                  <c:v>9</c:v>
                </c:pt>
                <c:pt idx="11">
                  <c:v>5.333333333333333</c:v>
                </c:pt>
                <c:pt idx="12">
                  <c:v>4</c:v>
                </c:pt>
                <c:pt idx="13">
                  <c:v>3.6666666666666665</c:v>
                </c:pt>
                <c:pt idx="14">
                  <c:v>3.3333333333333335</c:v>
                </c:pt>
                <c:pt idx="15">
                  <c:v>2.3333333333333335</c:v>
                </c:pt>
                <c:pt idx="16">
                  <c:v>1.6666666666666667</c:v>
                </c:pt>
                <c:pt idx="17">
                  <c:v>1.3333333333333333</c:v>
                </c:pt>
                <c:pt idx="18">
                  <c:v>1.6666666666666667</c:v>
                </c:pt>
                <c:pt idx="19">
                  <c:v>1.6666666666666667</c:v>
                </c:pt>
                <c:pt idx="20">
                  <c:v>2.3333333333333335</c:v>
                </c:pt>
                <c:pt idx="21">
                  <c:v>2.6666666666666665</c:v>
                </c:pt>
                <c:pt idx="22">
                  <c:v>2.3333333333333335</c:v>
                </c:pt>
                <c:pt idx="23">
                  <c:v>1.6666666666666667</c:v>
                </c:pt>
                <c:pt idx="24">
                  <c:v>1</c:v>
                </c:pt>
                <c:pt idx="25">
                  <c:v>1.3333333333333333</c:v>
                </c:pt>
              </c:numCache>
            </c:numRef>
          </c:val>
          <c:extLst>
            <c:ext xmlns:c16="http://schemas.microsoft.com/office/drawing/2014/chart" uri="{C3380CC4-5D6E-409C-BE32-E72D297353CC}">
              <c16:uniqueId val="{00000008-E74B-420E-91D7-ED6E98A68190}"/>
            </c:ext>
          </c:extLst>
        </c:ser>
        <c:ser>
          <c:idx val="9"/>
          <c:order val="9"/>
          <c:tx>
            <c:strRef>
              <c:f>'smooth charts'!$O$21</c:f>
              <c:strCache>
                <c:ptCount val="1"/>
                <c:pt idx="0">
                  <c:v>40-44</c:v>
                </c:pt>
              </c:strCache>
            </c:strRef>
          </c:tx>
          <c:spPr>
            <a:solidFill>
              <a:schemeClr val="accent4">
                <a:lumMod val="60000"/>
              </a:schemeClr>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charts'!$BE$21:$DE$21</c:f>
              <c:numCache>
                <c:formatCode>#,##0.0</c:formatCode>
                <c:ptCount val="53"/>
                <c:pt idx="0">
                  <c:v>15.333333333333334</c:v>
                </c:pt>
                <c:pt idx="1">
                  <c:v>24.333333333333332</c:v>
                </c:pt>
                <c:pt idx="2">
                  <c:v>35.333333333333336</c:v>
                </c:pt>
                <c:pt idx="3">
                  <c:v>42</c:v>
                </c:pt>
                <c:pt idx="4">
                  <c:v>43.333333333333336</c:v>
                </c:pt>
                <c:pt idx="5">
                  <c:v>38</c:v>
                </c:pt>
                <c:pt idx="6">
                  <c:v>31.333333333333332</c:v>
                </c:pt>
                <c:pt idx="7">
                  <c:v>22.333333333333332</c:v>
                </c:pt>
                <c:pt idx="8">
                  <c:v>19.666666666666668</c:v>
                </c:pt>
                <c:pt idx="9">
                  <c:v>17</c:v>
                </c:pt>
                <c:pt idx="10">
                  <c:v>14</c:v>
                </c:pt>
                <c:pt idx="11">
                  <c:v>8</c:v>
                </c:pt>
                <c:pt idx="12">
                  <c:v>4.333333333333333</c:v>
                </c:pt>
                <c:pt idx="13">
                  <c:v>4.333333333333333</c:v>
                </c:pt>
                <c:pt idx="14">
                  <c:v>5.333333333333333</c:v>
                </c:pt>
                <c:pt idx="15">
                  <c:v>5</c:v>
                </c:pt>
                <c:pt idx="16">
                  <c:v>4.333333333333333</c:v>
                </c:pt>
                <c:pt idx="17">
                  <c:v>3</c:v>
                </c:pt>
                <c:pt idx="18">
                  <c:v>2.6666666666666665</c:v>
                </c:pt>
                <c:pt idx="19">
                  <c:v>1.3333333333333333</c:v>
                </c:pt>
                <c:pt idx="20">
                  <c:v>1.3333333333333333</c:v>
                </c:pt>
                <c:pt idx="21">
                  <c:v>1.3333333333333333</c:v>
                </c:pt>
                <c:pt idx="22">
                  <c:v>1.6666666666666667</c:v>
                </c:pt>
                <c:pt idx="23">
                  <c:v>1</c:v>
                </c:pt>
                <c:pt idx="24">
                  <c:v>1.3333333333333333</c:v>
                </c:pt>
                <c:pt idx="25">
                  <c:v>2.3333333333333335</c:v>
                </c:pt>
              </c:numCache>
            </c:numRef>
          </c:val>
          <c:extLst>
            <c:ext xmlns:c16="http://schemas.microsoft.com/office/drawing/2014/chart" uri="{C3380CC4-5D6E-409C-BE32-E72D297353CC}">
              <c16:uniqueId val="{00000009-E74B-420E-91D7-ED6E98A68190}"/>
            </c:ext>
          </c:extLst>
        </c:ser>
        <c:ser>
          <c:idx val="10"/>
          <c:order val="10"/>
          <c:tx>
            <c:strRef>
              <c:f>'smooth charts'!$O$22</c:f>
              <c:strCache>
                <c:ptCount val="1"/>
                <c:pt idx="0">
                  <c:v>45-49</c:v>
                </c:pt>
              </c:strCache>
            </c:strRef>
          </c:tx>
          <c:spPr>
            <a:solidFill>
              <a:schemeClr val="accent5">
                <a:lumMod val="60000"/>
              </a:schemeClr>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charts'!$BE$22:$DE$22</c:f>
              <c:numCache>
                <c:formatCode>#,##0.0</c:formatCode>
                <c:ptCount val="53"/>
                <c:pt idx="0">
                  <c:v>32.666666666666664</c:v>
                </c:pt>
                <c:pt idx="1">
                  <c:v>52.333333333333336</c:v>
                </c:pt>
                <c:pt idx="2">
                  <c:v>75.666666666666671</c:v>
                </c:pt>
                <c:pt idx="3">
                  <c:v>84</c:v>
                </c:pt>
                <c:pt idx="4">
                  <c:v>88</c:v>
                </c:pt>
                <c:pt idx="5">
                  <c:v>79.333333333333329</c:v>
                </c:pt>
                <c:pt idx="6">
                  <c:v>68.666666666666671</c:v>
                </c:pt>
                <c:pt idx="7">
                  <c:v>50</c:v>
                </c:pt>
                <c:pt idx="8">
                  <c:v>38.333333333333336</c:v>
                </c:pt>
                <c:pt idx="9">
                  <c:v>27.333333333333332</c:v>
                </c:pt>
                <c:pt idx="10">
                  <c:v>21.666666666666668</c:v>
                </c:pt>
                <c:pt idx="11">
                  <c:v>16.666666666666668</c:v>
                </c:pt>
                <c:pt idx="12">
                  <c:v>14</c:v>
                </c:pt>
                <c:pt idx="13">
                  <c:v>9.3333333333333339</c:v>
                </c:pt>
                <c:pt idx="14">
                  <c:v>8</c:v>
                </c:pt>
                <c:pt idx="15">
                  <c:v>6.666666666666667</c:v>
                </c:pt>
                <c:pt idx="16">
                  <c:v>6</c:v>
                </c:pt>
                <c:pt idx="17">
                  <c:v>3.6666666666666665</c:v>
                </c:pt>
                <c:pt idx="18">
                  <c:v>3</c:v>
                </c:pt>
                <c:pt idx="19">
                  <c:v>3.3333333333333335</c:v>
                </c:pt>
                <c:pt idx="20">
                  <c:v>3.3333333333333335</c:v>
                </c:pt>
                <c:pt idx="21">
                  <c:v>4</c:v>
                </c:pt>
                <c:pt idx="22">
                  <c:v>3</c:v>
                </c:pt>
                <c:pt idx="23">
                  <c:v>4.666666666666667</c:v>
                </c:pt>
                <c:pt idx="24">
                  <c:v>3.3333333333333335</c:v>
                </c:pt>
                <c:pt idx="25">
                  <c:v>4.666666666666667</c:v>
                </c:pt>
              </c:numCache>
            </c:numRef>
          </c:val>
          <c:extLst>
            <c:ext xmlns:c16="http://schemas.microsoft.com/office/drawing/2014/chart" uri="{C3380CC4-5D6E-409C-BE32-E72D297353CC}">
              <c16:uniqueId val="{0000000A-E74B-420E-91D7-ED6E98A68190}"/>
            </c:ext>
          </c:extLst>
        </c:ser>
        <c:ser>
          <c:idx val="11"/>
          <c:order val="11"/>
          <c:tx>
            <c:strRef>
              <c:f>'smooth charts'!$O$23</c:f>
              <c:strCache>
                <c:ptCount val="1"/>
                <c:pt idx="0">
                  <c:v>50-54</c:v>
                </c:pt>
              </c:strCache>
            </c:strRef>
          </c:tx>
          <c:spPr>
            <a:solidFill>
              <a:schemeClr val="accent6">
                <a:lumMod val="60000"/>
              </a:schemeClr>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charts'!$BE$23:$DE$23</c:f>
              <c:numCache>
                <c:formatCode>#,##0.0</c:formatCode>
                <c:ptCount val="53"/>
                <c:pt idx="0">
                  <c:v>67.333333333333329</c:v>
                </c:pt>
                <c:pt idx="1">
                  <c:v>96.666666666666671</c:v>
                </c:pt>
                <c:pt idx="2">
                  <c:v>125</c:v>
                </c:pt>
                <c:pt idx="3">
                  <c:v>144.66666666666666</c:v>
                </c:pt>
                <c:pt idx="4">
                  <c:v>151.66666666666666</c:v>
                </c:pt>
                <c:pt idx="5">
                  <c:v>150</c:v>
                </c:pt>
                <c:pt idx="6">
                  <c:v>122</c:v>
                </c:pt>
                <c:pt idx="7">
                  <c:v>96.666666666666671</c:v>
                </c:pt>
                <c:pt idx="8">
                  <c:v>70</c:v>
                </c:pt>
                <c:pt idx="9">
                  <c:v>61</c:v>
                </c:pt>
                <c:pt idx="10">
                  <c:v>44</c:v>
                </c:pt>
                <c:pt idx="11">
                  <c:v>40.666666666666664</c:v>
                </c:pt>
                <c:pt idx="12">
                  <c:v>25.333333333333332</c:v>
                </c:pt>
                <c:pt idx="13">
                  <c:v>22</c:v>
                </c:pt>
                <c:pt idx="14">
                  <c:v>12.333333333333334</c:v>
                </c:pt>
                <c:pt idx="15">
                  <c:v>11</c:v>
                </c:pt>
                <c:pt idx="16">
                  <c:v>8.3333333333333339</c:v>
                </c:pt>
                <c:pt idx="17">
                  <c:v>6.666666666666667</c:v>
                </c:pt>
                <c:pt idx="18">
                  <c:v>6.333333333333333</c:v>
                </c:pt>
                <c:pt idx="19">
                  <c:v>5.333333333333333</c:v>
                </c:pt>
                <c:pt idx="20">
                  <c:v>5.333333333333333</c:v>
                </c:pt>
                <c:pt idx="21">
                  <c:v>3.6666666666666665</c:v>
                </c:pt>
                <c:pt idx="22">
                  <c:v>4.333333333333333</c:v>
                </c:pt>
                <c:pt idx="23">
                  <c:v>2.6666666666666665</c:v>
                </c:pt>
                <c:pt idx="24">
                  <c:v>2</c:v>
                </c:pt>
                <c:pt idx="25">
                  <c:v>2</c:v>
                </c:pt>
              </c:numCache>
            </c:numRef>
          </c:val>
          <c:extLst>
            <c:ext xmlns:c16="http://schemas.microsoft.com/office/drawing/2014/chart" uri="{C3380CC4-5D6E-409C-BE32-E72D297353CC}">
              <c16:uniqueId val="{0000000B-E74B-420E-91D7-ED6E98A68190}"/>
            </c:ext>
          </c:extLst>
        </c:ser>
        <c:ser>
          <c:idx val="12"/>
          <c:order val="12"/>
          <c:tx>
            <c:strRef>
              <c:f>'smooth charts'!$O$24</c:f>
              <c:strCache>
                <c:ptCount val="1"/>
                <c:pt idx="0">
                  <c:v>55-59</c:v>
                </c:pt>
              </c:strCache>
            </c:strRef>
          </c:tx>
          <c:spPr>
            <a:solidFill>
              <a:schemeClr val="accent1">
                <a:lumMod val="80000"/>
                <a:lumOff val="20000"/>
              </a:schemeClr>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charts'!$BE$24:$DE$24</c:f>
              <c:numCache>
                <c:formatCode>#,##0.0</c:formatCode>
                <c:ptCount val="53"/>
                <c:pt idx="0">
                  <c:v>105</c:v>
                </c:pt>
                <c:pt idx="1">
                  <c:v>156.66666666666666</c:v>
                </c:pt>
                <c:pt idx="2">
                  <c:v>215.33333333333334</c:v>
                </c:pt>
                <c:pt idx="3">
                  <c:v>245.33333333333334</c:v>
                </c:pt>
                <c:pt idx="4">
                  <c:v>243.66666666666666</c:v>
                </c:pt>
                <c:pt idx="5">
                  <c:v>218.66666666666666</c:v>
                </c:pt>
                <c:pt idx="6">
                  <c:v>186.33333333333334</c:v>
                </c:pt>
                <c:pt idx="7">
                  <c:v>153.33333333333334</c:v>
                </c:pt>
                <c:pt idx="8">
                  <c:v>121.33333333333333</c:v>
                </c:pt>
                <c:pt idx="9">
                  <c:v>91.666666666666671</c:v>
                </c:pt>
                <c:pt idx="10">
                  <c:v>71.333333333333329</c:v>
                </c:pt>
                <c:pt idx="11">
                  <c:v>53.666666666666664</c:v>
                </c:pt>
                <c:pt idx="12">
                  <c:v>38.333333333333336</c:v>
                </c:pt>
                <c:pt idx="13">
                  <c:v>28</c:v>
                </c:pt>
                <c:pt idx="14">
                  <c:v>26</c:v>
                </c:pt>
                <c:pt idx="15">
                  <c:v>20</c:v>
                </c:pt>
                <c:pt idx="16">
                  <c:v>16</c:v>
                </c:pt>
                <c:pt idx="17">
                  <c:v>11</c:v>
                </c:pt>
                <c:pt idx="18">
                  <c:v>10.333333333333334</c:v>
                </c:pt>
                <c:pt idx="19">
                  <c:v>9.6666666666666661</c:v>
                </c:pt>
                <c:pt idx="20">
                  <c:v>8.3333333333333339</c:v>
                </c:pt>
                <c:pt idx="21">
                  <c:v>7.666666666666667</c:v>
                </c:pt>
                <c:pt idx="22">
                  <c:v>7.333333333333333</c:v>
                </c:pt>
                <c:pt idx="23">
                  <c:v>7</c:v>
                </c:pt>
                <c:pt idx="24">
                  <c:v>8.6666666666666661</c:v>
                </c:pt>
                <c:pt idx="25">
                  <c:v>8.3333333333333339</c:v>
                </c:pt>
              </c:numCache>
            </c:numRef>
          </c:val>
          <c:extLst>
            <c:ext xmlns:c16="http://schemas.microsoft.com/office/drawing/2014/chart" uri="{C3380CC4-5D6E-409C-BE32-E72D297353CC}">
              <c16:uniqueId val="{0000000C-E74B-420E-91D7-ED6E98A68190}"/>
            </c:ext>
          </c:extLst>
        </c:ser>
        <c:ser>
          <c:idx val="13"/>
          <c:order val="13"/>
          <c:tx>
            <c:strRef>
              <c:f>'smooth charts'!$O$25</c:f>
              <c:strCache>
                <c:ptCount val="1"/>
                <c:pt idx="0">
                  <c:v>60-64</c:v>
                </c:pt>
              </c:strCache>
            </c:strRef>
          </c:tx>
          <c:spPr>
            <a:solidFill>
              <a:schemeClr val="accent2">
                <a:lumMod val="80000"/>
                <a:lumOff val="20000"/>
              </a:schemeClr>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charts'!$BE$25:$DE$25</c:f>
              <c:numCache>
                <c:formatCode>#,##0.0</c:formatCode>
                <c:ptCount val="53"/>
                <c:pt idx="0">
                  <c:v>163</c:v>
                </c:pt>
                <c:pt idx="1">
                  <c:v>240</c:v>
                </c:pt>
                <c:pt idx="2">
                  <c:v>327.33333333333331</c:v>
                </c:pt>
                <c:pt idx="3">
                  <c:v>364.33333333333331</c:v>
                </c:pt>
                <c:pt idx="4">
                  <c:v>369</c:v>
                </c:pt>
                <c:pt idx="5">
                  <c:v>343.66666666666669</c:v>
                </c:pt>
                <c:pt idx="6">
                  <c:v>295.66666666666669</c:v>
                </c:pt>
                <c:pt idx="7">
                  <c:v>242</c:v>
                </c:pt>
                <c:pt idx="8">
                  <c:v>192.66666666666666</c:v>
                </c:pt>
                <c:pt idx="9">
                  <c:v>145</c:v>
                </c:pt>
                <c:pt idx="10">
                  <c:v>108</c:v>
                </c:pt>
                <c:pt idx="11">
                  <c:v>78.666666666666671</c:v>
                </c:pt>
                <c:pt idx="12">
                  <c:v>57.333333333333336</c:v>
                </c:pt>
                <c:pt idx="13">
                  <c:v>41</c:v>
                </c:pt>
                <c:pt idx="14">
                  <c:v>26.333333333333332</c:v>
                </c:pt>
                <c:pt idx="15">
                  <c:v>25.333333333333332</c:v>
                </c:pt>
                <c:pt idx="16">
                  <c:v>19.666666666666668</c:v>
                </c:pt>
                <c:pt idx="17">
                  <c:v>16</c:v>
                </c:pt>
                <c:pt idx="18">
                  <c:v>11.666666666666666</c:v>
                </c:pt>
                <c:pt idx="19">
                  <c:v>8.6666666666666661</c:v>
                </c:pt>
                <c:pt idx="20">
                  <c:v>8.3333333333333339</c:v>
                </c:pt>
                <c:pt idx="21">
                  <c:v>6.666666666666667</c:v>
                </c:pt>
                <c:pt idx="22">
                  <c:v>7.333333333333333</c:v>
                </c:pt>
                <c:pt idx="23">
                  <c:v>5.666666666666667</c:v>
                </c:pt>
                <c:pt idx="24">
                  <c:v>8.3333333333333339</c:v>
                </c:pt>
                <c:pt idx="25">
                  <c:v>9.3333333333333339</c:v>
                </c:pt>
              </c:numCache>
            </c:numRef>
          </c:val>
          <c:extLst>
            <c:ext xmlns:c16="http://schemas.microsoft.com/office/drawing/2014/chart" uri="{C3380CC4-5D6E-409C-BE32-E72D297353CC}">
              <c16:uniqueId val="{0000000D-E74B-420E-91D7-ED6E98A68190}"/>
            </c:ext>
          </c:extLst>
        </c:ser>
        <c:ser>
          <c:idx val="14"/>
          <c:order val="14"/>
          <c:tx>
            <c:strRef>
              <c:f>'smooth charts'!$O$26</c:f>
              <c:strCache>
                <c:ptCount val="1"/>
                <c:pt idx="0">
                  <c:v>65-69</c:v>
                </c:pt>
              </c:strCache>
            </c:strRef>
          </c:tx>
          <c:spPr>
            <a:solidFill>
              <a:schemeClr val="accent3">
                <a:lumMod val="80000"/>
                <a:lumOff val="20000"/>
              </a:schemeClr>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charts'!$BE$26:$DE$26</c:f>
              <c:numCache>
                <c:formatCode>#,##0.0</c:formatCode>
                <c:ptCount val="53"/>
                <c:pt idx="0">
                  <c:v>232.66666666666666</c:v>
                </c:pt>
                <c:pt idx="1">
                  <c:v>321</c:v>
                </c:pt>
                <c:pt idx="2">
                  <c:v>433.33333333333331</c:v>
                </c:pt>
                <c:pt idx="3">
                  <c:v>478.33333333333331</c:v>
                </c:pt>
                <c:pt idx="4">
                  <c:v>486.66666666666669</c:v>
                </c:pt>
                <c:pt idx="5">
                  <c:v>440</c:v>
                </c:pt>
                <c:pt idx="6">
                  <c:v>377.33333333333331</c:v>
                </c:pt>
                <c:pt idx="7">
                  <c:v>299.66666666666669</c:v>
                </c:pt>
                <c:pt idx="8">
                  <c:v>237.33333333333334</c:v>
                </c:pt>
                <c:pt idx="9">
                  <c:v>181</c:v>
                </c:pt>
                <c:pt idx="10">
                  <c:v>134.33333333333334</c:v>
                </c:pt>
                <c:pt idx="11">
                  <c:v>88.333333333333329</c:v>
                </c:pt>
                <c:pt idx="12">
                  <c:v>55.666666666666664</c:v>
                </c:pt>
                <c:pt idx="13">
                  <c:v>40.666666666666664</c:v>
                </c:pt>
                <c:pt idx="14">
                  <c:v>32.666666666666664</c:v>
                </c:pt>
                <c:pt idx="15">
                  <c:v>28.333333333333332</c:v>
                </c:pt>
                <c:pt idx="16">
                  <c:v>23.666666666666668</c:v>
                </c:pt>
                <c:pt idx="17">
                  <c:v>16.333333333333332</c:v>
                </c:pt>
                <c:pt idx="18">
                  <c:v>15</c:v>
                </c:pt>
                <c:pt idx="19">
                  <c:v>14.333333333333334</c:v>
                </c:pt>
                <c:pt idx="20">
                  <c:v>16.666666666666668</c:v>
                </c:pt>
                <c:pt idx="21">
                  <c:v>15</c:v>
                </c:pt>
                <c:pt idx="22">
                  <c:v>11.666666666666666</c:v>
                </c:pt>
                <c:pt idx="23">
                  <c:v>9</c:v>
                </c:pt>
                <c:pt idx="24">
                  <c:v>8</c:v>
                </c:pt>
                <c:pt idx="25">
                  <c:v>8.6666666666666661</c:v>
                </c:pt>
              </c:numCache>
            </c:numRef>
          </c:val>
          <c:extLst>
            <c:ext xmlns:c16="http://schemas.microsoft.com/office/drawing/2014/chart" uri="{C3380CC4-5D6E-409C-BE32-E72D297353CC}">
              <c16:uniqueId val="{0000000E-E74B-420E-91D7-ED6E98A68190}"/>
            </c:ext>
          </c:extLst>
        </c:ser>
        <c:ser>
          <c:idx val="15"/>
          <c:order val="15"/>
          <c:tx>
            <c:strRef>
              <c:f>'smooth charts'!$O$27</c:f>
              <c:strCache>
                <c:ptCount val="1"/>
                <c:pt idx="0">
                  <c:v>70-74</c:v>
                </c:pt>
              </c:strCache>
            </c:strRef>
          </c:tx>
          <c:spPr>
            <a:solidFill>
              <a:schemeClr val="accent4">
                <a:lumMod val="80000"/>
                <a:lumOff val="20000"/>
              </a:schemeClr>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charts'!$BE$27:$DE$27</c:f>
              <c:numCache>
                <c:formatCode>#,##0.0</c:formatCode>
                <c:ptCount val="53"/>
                <c:pt idx="0">
                  <c:v>386.33333333333331</c:v>
                </c:pt>
                <c:pt idx="1">
                  <c:v>532.66666666666663</c:v>
                </c:pt>
                <c:pt idx="2">
                  <c:v>701</c:v>
                </c:pt>
                <c:pt idx="3">
                  <c:v>780</c:v>
                </c:pt>
                <c:pt idx="4">
                  <c:v>770.33333333333337</c:v>
                </c:pt>
                <c:pt idx="5">
                  <c:v>685.33333333333337</c:v>
                </c:pt>
                <c:pt idx="6">
                  <c:v>550</c:v>
                </c:pt>
                <c:pt idx="7">
                  <c:v>424.33333333333331</c:v>
                </c:pt>
                <c:pt idx="8">
                  <c:v>310</c:v>
                </c:pt>
                <c:pt idx="9">
                  <c:v>221.33333333333334</c:v>
                </c:pt>
                <c:pt idx="10">
                  <c:v>152.66666666666666</c:v>
                </c:pt>
                <c:pt idx="11">
                  <c:v>103.66666666666667</c:v>
                </c:pt>
                <c:pt idx="12">
                  <c:v>63.333333333333336</c:v>
                </c:pt>
                <c:pt idx="13">
                  <c:v>41</c:v>
                </c:pt>
                <c:pt idx="14">
                  <c:v>30</c:v>
                </c:pt>
                <c:pt idx="15">
                  <c:v>31</c:v>
                </c:pt>
                <c:pt idx="16">
                  <c:v>28.333333333333332</c:v>
                </c:pt>
                <c:pt idx="17">
                  <c:v>24.333333333333332</c:v>
                </c:pt>
                <c:pt idx="18">
                  <c:v>19</c:v>
                </c:pt>
                <c:pt idx="19">
                  <c:v>14</c:v>
                </c:pt>
                <c:pt idx="20">
                  <c:v>11</c:v>
                </c:pt>
                <c:pt idx="21">
                  <c:v>10</c:v>
                </c:pt>
                <c:pt idx="22">
                  <c:v>9</c:v>
                </c:pt>
                <c:pt idx="23">
                  <c:v>11.666666666666666</c:v>
                </c:pt>
                <c:pt idx="24">
                  <c:v>11</c:v>
                </c:pt>
                <c:pt idx="25">
                  <c:v>11.333333333333334</c:v>
                </c:pt>
              </c:numCache>
            </c:numRef>
          </c:val>
          <c:extLst>
            <c:ext xmlns:c16="http://schemas.microsoft.com/office/drawing/2014/chart" uri="{C3380CC4-5D6E-409C-BE32-E72D297353CC}">
              <c16:uniqueId val="{0000000F-E74B-420E-91D7-ED6E98A68190}"/>
            </c:ext>
          </c:extLst>
        </c:ser>
        <c:ser>
          <c:idx val="16"/>
          <c:order val="16"/>
          <c:tx>
            <c:strRef>
              <c:f>'smooth charts'!$O$28</c:f>
              <c:strCache>
                <c:ptCount val="1"/>
                <c:pt idx="0">
                  <c:v>75-79</c:v>
                </c:pt>
              </c:strCache>
            </c:strRef>
          </c:tx>
          <c:spPr>
            <a:solidFill>
              <a:schemeClr val="accent5">
                <a:lumMod val="80000"/>
                <a:lumOff val="20000"/>
              </a:schemeClr>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charts'!$BE$28:$DE$28</c:f>
              <c:numCache>
                <c:formatCode>#,##0.0</c:formatCode>
                <c:ptCount val="53"/>
                <c:pt idx="0">
                  <c:v>540.33333333333337</c:v>
                </c:pt>
                <c:pt idx="1">
                  <c:v>724</c:v>
                </c:pt>
                <c:pt idx="2">
                  <c:v>958.33333333333337</c:v>
                </c:pt>
                <c:pt idx="3">
                  <c:v>1029.6666666666667</c:v>
                </c:pt>
                <c:pt idx="4">
                  <c:v>1021.3333333333334</c:v>
                </c:pt>
                <c:pt idx="5">
                  <c:v>902</c:v>
                </c:pt>
                <c:pt idx="6">
                  <c:v>731.33333333333337</c:v>
                </c:pt>
                <c:pt idx="7">
                  <c:v>546.66666666666663</c:v>
                </c:pt>
                <c:pt idx="8">
                  <c:v>382</c:v>
                </c:pt>
                <c:pt idx="9">
                  <c:v>271.33333333333331</c:v>
                </c:pt>
                <c:pt idx="10">
                  <c:v>187</c:v>
                </c:pt>
                <c:pt idx="11">
                  <c:v>126.66666666666667</c:v>
                </c:pt>
                <c:pt idx="12">
                  <c:v>80.333333333333329</c:v>
                </c:pt>
                <c:pt idx="13">
                  <c:v>58.666666666666664</c:v>
                </c:pt>
                <c:pt idx="14">
                  <c:v>45.333333333333336</c:v>
                </c:pt>
                <c:pt idx="15">
                  <c:v>39.333333333333336</c:v>
                </c:pt>
                <c:pt idx="16">
                  <c:v>29.666666666666668</c:v>
                </c:pt>
                <c:pt idx="17">
                  <c:v>23.333333333333332</c:v>
                </c:pt>
                <c:pt idx="18">
                  <c:v>18.333333333333332</c:v>
                </c:pt>
                <c:pt idx="19">
                  <c:v>15</c:v>
                </c:pt>
                <c:pt idx="20">
                  <c:v>12.333333333333334</c:v>
                </c:pt>
                <c:pt idx="21">
                  <c:v>11.333333333333334</c:v>
                </c:pt>
                <c:pt idx="22">
                  <c:v>10.666666666666666</c:v>
                </c:pt>
                <c:pt idx="23">
                  <c:v>10.666666666666666</c:v>
                </c:pt>
                <c:pt idx="24">
                  <c:v>9.6666666666666661</c:v>
                </c:pt>
                <c:pt idx="25">
                  <c:v>13</c:v>
                </c:pt>
              </c:numCache>
            </c:numRef>
          </c:val>
          <c:extLst>
            <c:ext xmlns:c16="http://schemas.microsoft.com/office/drawing/2014/chart" uri="{C3380CC4-5D6E-409C-BE32-E72D297353CC}">
              <c16:uniqueId val="{00000010-E74B-420E-91D7-ED6E98A68190}"/>
            </c:ext>
          </c:extLst>
        </c:ser>
        <c:ser>
          <c:idx val="17"/>
          <c:order val="17"/>
          <c:tx>
            <c:strRef>
              <c:f>'smooth charts'!$O$29</c:f>
              <c:strCache>
                <c:ptCount val="1"/>
                <c:pt idx="0">
                  <c:v>80-84</c:v>
                </c:pt>
              </c:strCache>
            </c:strRef>
          </c:tx>
          <c:spPr>
            <a:solidFill>
              <a:schemeClr val="accent6">
                <a:lumMod val="80000"/>
                <a:lumOff val="20000"/>
              </a:schemeClr>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charts'!$BE$29:$DE$29</c:f>
              <c:numCache>
                <c:formatCode>#,##0.0</c:formatCode>
                <c:ptCount val="53"/>
                <c:pt idx="0">
                  <c:v>755.66666666666663</c:v>
                </c:pt>
                <c:pt idx="1">
                  <c:v>1001</c:v>
                </c:pt>
                <c:pt idx="2">
                  <c:v>1289</c:v>
                </c:pt>
                <c:pt idx="3">
                  <c:v>1404</c:v>
                </c:pt>
                <c:pt idx="4">
                  <c:v>1363.3333333333333</c:v>
                </c:pt>
                <c:pt idx="5">
                  <c:v>1187.6666666666667</c:v>
                </c:pt>
                <c:pt idx="6">
                  <c:v>919.66666666666663</c:v>
                </c:pt>
                <c:pt idx="7">
                  <c:v>664</c:v>
                </c:pt>
                <c:pt idx="8">
                  <c:v>470.66666666666669</c:v>
                </c:pt>
                <c:pt idx="9">
                  <c:v>326.66666666666669</c:v>
                </c:pt>
                <c:pt idx="10">
                  <c:v>232</c:v>
                </c:pt>
                <c:pt idx="11">
                  <c:v>159.33333333333334</c:v>
                </c:pt>
                <c:pt idx="12">
                  <c:v>100.66666666666667</c:v>
                </c:pt>
                <c:pt idx="13">
                  <c:v>70.666666666666671</c:v>
                </c:pt>
                <c:pt idx="14">
                  <c:v>54.666666666666664</c:v>
                </c:pt>
                <c:pt idx="15">
                  <c:v>52</c:v>
                </c:pt>
                <c:pt idx="16">
                  <c:v>44.333333333333336</c:v>
                </c:pt>
                <c:pt idx="17">
                  <c:v>32.333333333333336</c:v>
                </c:pt>
                <c:pt idx="18">
                  <c:v>23</c:v>
                </c:pt>
                <c:pt idx="19">
                  <c:v>15.333333333333334</c:v>
                </c:pt>
                <c:pt idx="20">
                  <c:v>13.333333333333334</c:v>
                </c:pt>
                <c:pt idx="21">
                  <c:v>10.333333333333334</c:v>
                </c:pt>
                <c:pt idx="22">
                  <c:v>11</c:v>
                </c:pt>
                <c:pt idx="23">
                  <c:v>14.666666666666666</c:v>
                </c:pt>
                <c:pt idx="24">
                  <c:v>15.333333333333334</c:v>
                </c:pt>
                <c:pt idx="25">
                  <c:v>13.666666666666666</c:v>
                </c:pt>
              </c:numCache>
            </c:numRef>
          </c:val>
          <c:extLst>
            <c:ext xmlns:c16="http://schemas.microsoft.com/office/drawing/2014/chart" uri="{C3380CC4-5D6E-409C-BE32-E72D297353CC}">
              <c16:uniqueId val="{00000011-E74B-420E-91D7-ED6E98A68190}"/>
            </c:ext>
          </c:extLst>
        </c:ser>
        <c:ser>
          <c:idx val="18"/>
          <c:order val="18"/>
          <c:tx>
            <c:strRef>
              <c:f>'smooth charts'!$O$30</c:f>
              <c:strCache>
                <c:ptCount val="1"/>
                <c:pt idx="0">
                  <c:v>85-89</c:v>
                </c:pt>
              </c:strCache>
            </c:strRef>
          </c:tx>
          <c:spPr>
            <a:solidFill>
              <a:schemeClr val="accent1">
                <a:lumMod val="80000"/>
              </a:schemeClr>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charts'!$BE$30:$DE$30</c:f>
              <c:numCache>
                <c:formatCode>#,##0.0</c:formatCode>
                <c:ptCount val="53"/>
                <c:pt idx="0">
                  <c:v>836.33333333333337</c:v>
                </c:pt>
                <c:pt idx="1">
                  <c:v>1099</c:v>
                </c:pt>
                <c:pt idx="2">
                  <c:v>1425.3333333333333</c:v>
                </c:pt>
                <c:pt idx="3">
                  <c:v>1569.3333333333333</c:v>
                </c:pt>
                <c:pt idx="4">
                  <c:v>1589.6666666666667</c:v>
                </c:pt>
                <c:pt idx="5">
                  <c:v>1387.6666666666667</c:v>
                </c:pt>
                <c:pt idx="6">
                  <c:v>1090</c:v>
                </c:pt>
                <c:pt idx="7">
                  <c:v>781.66666666666663</c:v>
                </c:pt>
                <c:pt idx="8">
                  <c:v>539.66666666666663</c:v>
                </c:pt>
                <c:pt idx="9">
                  <c:v>382</c:v>
                </c:pt>
                <c:pt idx="10">
                  <c:v>258.33333333333331</c:v>
                </c:pt>
                <c:pt idx="11">
                  <c:v>181</c:v>
                </c:pt>
                <c:pt idx="12">
                  <c:v>113.33333333333333</c:v>
                </c:pt>
                <c:pt idx="13">
                  <c:v>81.333333333333329</c:v>
                </c:pt>
                <c:pt idx="14">
                  <c:v>65</c:v>
                </c:pt>
                <c:pt idx="15">
                  <c:v>57.333333333333336</c:v>
                </c:pt>
                <c:pt idx="16">
                  <c:v>48</c:v>
                </c:pt>
                <c:pt idx="17">
                  <c:v>30.333333333333332</c:v>
                </c:pt>
                <c:pt idx="18">
                  <c:v>25.666666666666668</c:v>
                </c:pt>
                <c:pt idx="19">
                  <c:v>20.666666666666668</c:v>
                </c:pt>
                <c:pt idx="20">
                  <c:v>19</c:v>
                </c:pt>
                <c:pt idx="21">
                  <c:v>14.333333333333334</c:v>
                </c:pt>
                <c:pt idx="22">
                  <c:v>12.666666666666666</c:v>
                </c:pt>
                <c:pt idx="23">
                  <c:v>11</c:v>
                </c:pt>
                <c:pt idx="24">
                  <c:v>11</c:v>
                </c:pt>
                <c:pt idx="25">
                  <c:v>12</c:v>
                </c:pt>
              </c:numCache>
            </c:numRef>
          </c:val>
          <c:extLst>
            <c:ext xmlns:c16="http://schemas.microsoft.com/office/drawing/2014/chart" uri="{C3380CC4-5D6E-409C-BE32-E72D297353CC}">
              <c16:uniqueId val="{00000012-E74B-420E-91D7-ED6E98A68190}"/>
            </c:ext>
          </c:extLst>
        </c:ser>
        <c:ser>
          <c:idx val="19"/>
          <c:order val="19"/>
          <c:tx>
            <c:strRef>
              <c:f>'smooth charts'!$O$31</c:f>
              <c:strCache>
                <c:ptCount val="1"/>
                <c:pt idx="0">
                  <c:v>90+</c:v>
                </c:pt>
              </c:strCache>
            </c:strRef>
          </c:tx>
          <c:spPr>
            <a:solidFill>
              <a:schemeClr val="accent2">
                <a:lumMod val="80000"/>
              </a:schemeClr>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charts'!$BE$31:$DE$31</c:f>
              <c:numCache>
                <c:formatCode>#,##0.0</c:formatCode>
                <c:ptCount val="53"/>
                <c:pt idx="0">
                  <c:v>882</c:v>
                </c:pt>
                <c:pt idx="1">
                  <c:v>1200.6666666666667</c:v>
                </c:pt>
                <c:pt idx="2">
                  <c:v>1611.3333333333333</c:v>
                </c:pt>
                <c:pt idx="3">
                  <c:v>1842</c:v>
                </c:pt>
                <c:pt idx="4">
                  <c:v>1879.3333333333333</c:v>
                </c:pt>
                <c:pt idx="5">
                  <c:v>1665</c:v>
                </c:pt>
                <c:pt idx="6">
                  <c:v>1281.3333333333333</c:v>
                </c:pt>
                <c:pt idx="7">
                  <c:v>913.66666666666663</c:v>
                </c:pt>
                <c:pt idx="8">
                  <c:v>623</c:v>
                </c:pt>
                <c:pt idx="9">
                  <c:v>427</c:v>
                </c:pt>
                <c:pt idx="10">
                  <c:v>284</c:v>
                </c:pt>
                <c:pt idx="11">
                  <c:v>194.33333333333334</c:v>
                </c:pt>
                <c:pt idx="12">
                  <c:v>131</c:v>
                </c:pt>
                <c:pt idx="13">
                  <c:v>91.666666666666671</c:v>
                </c:pt>
                <c:pt idx="14">
                  <c:v>64.666666666666671</c:v>
                </c:pt>
                <c:pt idx="15">
                  <c:v>52</c:v>
                </c:pt>
                <c:pt idx="16">
                  <c:v>43</c:v>
                </c:pt>
                <c:pt idx="17">
                  <c:v>28</c:v>
                </c:pt>
                <c:pt idx="18">
                  <c:v>23</c:v>
                </c:pt>
                <c:pt idx="19">
                  <c:v>18.333333333333332</c:v>
                </c:pt>
                <c:pt idx="20">
                  <c:v>15.666666666666666</c:v>
                </c:pt>
                <c:pt idx="21">
                  <c:v>12.333333333333334</c:v>
                </c:pt>
                <c:pt idx="22">
                  <c:v>10</c:v>
                </c:pt>
                <c:pt idx="23">
                  <c:v>13.333333333333334</c:v>
                </c:pt>
                <c:pt idx="24">
                  <c:v>13.333333333333334</c:v>
                </c:pt>
                <c:pt idx="25">
                  <c:v>14.666666666666666</c:v>
                </c:pt>
              </c:numCache>
            </c:numRef>
          </c:val>
          <c:extLst>
            <c:ext xmlns:c16="http://schemas.microsoft.com/office/drawing/2014/chart" uri="{C3380CC4-5D6E-409C-BE32-E72D297353CC}">
              <c16:uniqueId val="{00000013-E74B-420E-91D7-ED6E98A68190}"/>
            </c:ext>
          </c:extLst>
        </c:ser>
        <c:dLbls>
          <c:showLegendKey val="0"/>
          <c:showVal val="0"/>
          <c:showCatName val="0"/>
          <c:showSerName val="0"/>
          <c:showPercent val="0"/>
          <c:showBubbleSize val="0"/>
        </c:dLbls>
        <c:axId val="569689096"/>
        <c:axId val="569689424"/>
      </c:areaChart>
      <c:dateAx>
        <c:axId val="569689096"/>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69689424"/>
        <c:crosses val="autoZero"/>
        <c:auto val="1"/>
        <c:lblOffset val="100"/>
        <c:baseTimeUnit val="days"/>
      </c:dateAx>
      <c:valAx>
        <c:axId val="5696894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69689096"/>
        <c:crosses val="autoZero"/>
        <c:crossBetween val="midCat"/>
      </c:valAx>
      <c:spPr>
        <a:noFill/>
        <a:ln>
          <a:noFill/>
        </a:ln>
        <a:effectLst/>
      </c:spPr>
    </c:plotArea>
    <c:legend>
      <c:legendPos val="t"/>
      <c:layout>
        <c:manualLayout>
          <c:xMode val="edge"/>
          <c:yMode val="edge"/>
          <c:x val="0.16459534182650393"/>
          <c:y val="0.14443461101046001"/>
          <c:w val="0.6737955842645702"/>
          <c:h val="7.555372272702233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'Covid-19 - Weekly registrations'!$O$12</c:f>
              <c:strCache>
                <c:ptCount val="1"/>
                <c:pt idx="0">
                  <c:v>&lt;1</c:v>
                </c:pt>
              </c:strCache>
            </c:strRef>
          </c:tx>
          <c:spPr>
            <a:solidFill>
              <a:schemeClr val="accent1"/>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registrations'!$P$12:$DE$12</c:f>
              <c:numCache>
                <c:formatCode>#,##0</c:formatCode>
                <c:ptCount val="94"/>
                <c:pt idx="0">
                  <c:v>0</c:v>
                </c:pt>
                <c:pt idx="1">
                  <c:v>0</c:v>
                </c:pt>
                <c:pt idx="2">
                  <c:v>0</c:v>
                </c:pt>
                <c:pt idx="3">
                  <c:v>0</c:v>
                </c:pt>
                <c:pt idx="4">
                  <c:v>0</c:v>
                </c:pt>
                <c:pt idx="5">
                  <c:v>0</c:v>
                </c:pt>
                <c:pt idx="6">
                  <c:v>0</c:v>
                </c:pt>
                <c:pt idx="7">
                  <c:v>1</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formatCode="General">
                  <c:v>0</c:v>
                </c:pt>
                <c:pt idx="56">
                  <c:v>0</c:v>
                </c:pt>
                <c:pt idx="57">
                  <c:v>0</c:v>
                </c:pt>
                <c:pt idx="58">
                  <c:v>0</c:v>
                </c:pt>
                <c:pt idx="59">
                  <c:v>0</c:v>
                </c:pt>
                <c:pt idx="60">
                  <c:v>0</c:v>
                </c:pt>
                <c:pt idx="61">
                  <c:v>0</c:v>
                </c:pt>
                <c:pt idx="62">
                  <c:v>0</c:v>
                </c:pt>
                <c:pt idx="63">
                  <c:v>0</c:v>
                </c:pt>
                <c:pt idx="64">
                  <c:v>0</c:v>
                </c:pt>
                <c:pt idx="65">
                  <c:v>0</c:v>
                </c:pt>
                <c:pt idx="66">
                  <c:v>0</c:v>
                </c:pt>
                <c:pt idx="67">
                  <c:v>0</c:v>
                </c:pt>
              </c:numCache>
            </c:numRef>
          </c:val>
          <c:extLst>
            <c:ext xmlns:c16="http://schemas.microsoft.com/office/drawing/2014/chart" uri="{C3380CC4-5D6E-409C-BE32-E72D297353CC}">
              <c16:uniqueId val="{00000000-7E26-42B3-A656-681A3AE8005E}"/>
            </c:ext>
          </c:extLst>
        </c:ser>
        <c:ser>
          <c:idx val="1"/>
          <c:order val="1"/>
          <c:tx>
            <c:strRef>
              <c:f>'Covid-19 - Weekly registrations'!$O$13</c:f>
              <c:strCache>
                <c:ptCount val="1"/>
                <c:pt idx="0">
                  <c:v>1-4</c:v>
                </c:pt>
              </c:strCache>
            </c:strRef>
          </c:tx>
          <c:spPr>
            <a:solidFill>
              <a:schemeClr val="accent2"/>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registrations'!$P$13:$DE$13</c:f>
              <c:numCache>
                <c:formatCode>#,##0</c:formatCode>
                <c:ptCount val="94"/>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formatCode="General">
                  <c:v>0</c:v>
                </c:pt>
                <c:pt idx="56">
                  <c:v>0</c:v>
                </c:pt>
                <c:pt idx="57">
                  <c:v>0</c:v>
                </c:pt>
                <c:pt idx="58">
                  <c:v>0</c:v>
                </c:pt>
                <c:pt idx="59">
                  <c:v>0</c:v>
                </c:pt>
                <c:pt idx="60">
                  <c:v>0</c:v>
                </c:pt>
                <c:pt idx="61">
                  <c:v>0</c:v>
                </c:pt>
                <c:pt idx="62">
                  <c:v>0</c:v>
                </c:pt>
                <c:pt idx="63">
                  <c:v>0</c:v>
                </c:pt>
                <c:pt idx="64">
                  <c:v>0</c:v>
                </c:pt>
                <c:pt idx="65">
                  <c:v>0</c:v>
                </c:pt>
                <c:pt idx="66">
                  <c:v>0</c:v>
                </c:pt>
                <c:pt idx="67">
                  <c:v>0</c:v>
                </c:pt>
              </c:numCache>
            </c:numRef>
          </c:val>
          <c:extLst>
            <c:ext xmlns:c16="http://schemas.microsoft.com/office/drawing/2014/chart" uri="{C3380CC4-5D6E-409C-BE32-E72D297353CC}">
              <c16:uniqueId val="{00000001-7E26-42B3-A656-681A3AE8005E}"/>
            </c:ext>
          </c:extLst>
        </c:ser>
        <c:ser>
          <c:idx val="2"/>
          <c:order val="2"/>
          <c:tx>
            <c:strRef>
              <c:f>'Covid-19 - Weekly registrations'!$O$14</c:f>
              <c:strCache>
                <c:ptCount val="1"/>
                <c:pt idx="0">
                  <c:v>5-9</c:v>
                </c:pt>
              </c:strCache>
            </c:strRef>
          </c:tx>
          <c:spPr>
            <a:solidFill>
              <a:schemeClr val="accent3"/>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registrations'!$P$14:$DE$14</c:f>
              <c:numCache>
                <c:formatCode>#,##0</c:formatCode>
                <c:ptCount val="9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0</c:v>
                </c:pt>
                <c:pt idx="37">
                  <c:v>0</c:v>
                </c:pt>
                <c:pt idx="38">
                  <c:v>0</c:v>
                </c:pt>
                <c:pt idx="39">
                  <c:v>0</c:v>
                </c:pt>
                <c:pt idx="40">
                  <c:v>0</c:v>
                </c:pt>
                <c:pt idx="41">
                  <c:v>0</c:v>
                </c:pt>
                <c:pt idx="42">
                  <c:v>2</c:v>
                </c:pt>
                <c:pt idx="43">
                  <c:v>0</c:v>
                </c:pt>
                <c:pt idx="44">
                  <c:v>0</c:v>
                </c:pt>
                <c:pt idx="45">
                  <c:v>0</c:v>
                </c:pt>
                <c:pt idx="46">
                  <c:v>0</c:v>
                </c:pt>
                <c:pt idx="47">
                  <c:v>0</c:v>
                </c:pt>
                <c:pt idx="48">
                  <c:v>0</c:v>
                </c:pt>
                <c:pt idx="49">
                  <c:v>0</c:v>
                </c:pt>
                <c:pt idx="50">
                  <c:v>0</c:v>
                </c:pt>
                <c:pt idx="51">
                  <c:v>0</c:v>
                </c:pt>
                <c:pt idx="52">
                  <c:v>0</c:v>
                </c:pt>
                <c:pt idx="53">
                  <c:v>0</c:v>
                </c:pt>
                <c:pt idx="54">
                  <c:v>0</c:v>
                </c:pt>
                <c:pt idx="55" formatCode="General">
                  <c:v>0</c:v>
                </c:pt>
                <c:pt idx="56">
                  <c:v>0</c:v>
                </c:pt>
                <c:pt idx="57">
                  <c:v>0</c:v>
                </c:pt>
                <c:pt idx="58">
                  <c:v>0</c:v>
                </c:pt>
                <c:pt idx="59">
                  <c:v>0</c:v>
                </c:pt>
                <c:pt idx="60">
                  <c:v>0</c:v>
                </c:pt>
                <c:pt idx="61">
                  <c:v>0</c:v>
                </c:pt>
                <c:pt idx="62">
                  <c:v>0</c:v>
                </c:pt>
                <c:pt idx="63">
                  <c:v>0</c:v>
                </c:pt>
                <c:pt idx="64">
                  <c:v>0</c:v>
                </c:pt>
                <c:pt idx="65">
                  <c:v>0</c:v>
                </c:pt>
                <c:pt idx="66">
                  <c:v>0</c:v>
                </c:pt>
                <c:pt idx="67">
                  <c:v>0</c:v>
                </c:pt>
              </c:numCache>
            </c:numRef>
          </c:val>
          <c:extLst>
            <c:ext xmlns:c16="http://schemas.microsoft.com/office/drawing/2014/chart" uri="{C3380CC4-5D6E-409C-BE32-E72D297353CC}">
              <c16:uniqueId val="{00000002-7E26-42B3-A656-681A3AE8005E}"/>
            </c:ext>
          </c:extLst>
        </c:ser>
        <c:ser>
          <c:idx val="3"/>
          <c:order val="3"/>
          <c:tx>
            <c:strRef>
              <c:f>'Covid-19 - Weekly registrations'!$O$15</c:f>
              <c:strCache>
                <c:ptCount val="1"/>
                <c:pt idx="0">
                  <c:v>10-14</c:v>
                </c:pt>
              </c:strCache>
            </c:strRef>
          </c:tx>
          <c:spPr>
            <a:solidFill>
              <a:schemeClr val="accent4"/>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registrations'!$P$15:$DE$15</c:f>
              <c:numCache>
                <c:formatCode>#,##0</c:formatCode>
                <c:ptCount val="94"/>
                <c:pt idx="0">
                  <c:v>0</c:v>
                </c:pt>
                <c:pt idx="1">
                  <c:v>0</c:v>
                </c:pt>
                <c:pt idx="2">
                  <c:v>0</c:v>
                </c:pt>
                <c:pt idx="3">
                  <c:v>0</c:v>
                </c:pt>
                <c:pt idx="4">
                  <c:v>1</c:v>
                </c:pt>
                <c:pt idx="5">
                  <c:v>0</c:v>
                </c:pt>
                <c:pt idx="6">
                  <c:v>0</c:v>
                </c:pt>
                <c:pt idx="7">
                  <c:v>0</c:v>
                </c:pt>
                <c:pt idx="8">
                  <c:v>0</c:v>
                </c:pt>
                <c:pt idx="9">
                  <c:v>0</c:v>
                </c:pt>
                <c:pt idx="10">
                  <c:v>1</c:v>
                </c:pt>
                <c:pt idx="11">
                  <c:v>1</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1</c:v>
                </c:pt>
                <c:pt idx="37">
                  <c:v>0</c:v>
                </c:pt>
                <c:pt idx="38">
                  <c:v>1</c:v>
                </c:pt>
                <c:pt idx="39">
                  <c:v>0</c:v>
                </c:pt>
                <c:pt idx="40">
                  <c:v>0</c:v>
                </c:pt>
                <c:pt idx="41">
                  <c:v>0</c:v>
                </c:pt>
                <c:pt idx="42">
                  <c:v>0</c:v>
                </c:pt>
                <c:pt idx="43">
                  <c:v>0</c:v>
                </c:pt>
                <c:pt idx="44">
                  <c:v>1</c:v>
                </c:pt>
                <c:pt idx="45">
                  <c:v>0</c:v>
                </c:pt>
                <c:pt idx="46">
                  <c:v>0</c:v>
                </c:pt>
                <c:pt idx="47">
                  <c:v>0</c:v>
                </c:pt>
                <c:pt idx="48">
                  <c:v>0</c:v>
                </c:pt>
                <c:pt idx="49">
                  <c:v>1</c:v>
                </c:pt>
                <c:pt idx="50">
                  <c:v>0</c:v>
                </c:pt>
                <c:pt idx="51">
                  <c:v>1</c:v>
                </c:pt>
                <c:pt idx="52">
                  <c:v>1</c:v>
                </c:pt>
                <c:pt idx="53">
                  <c:v>0</c:v>
                </c:pt>
                <c:pt idx="54">
                  <c:v>0</c:v>
                </c:pt>
                <c:pt idx="55" formatCode="General">
                  <c:v>0</c:v>
                </c:pt>
                <c:pt idx="56">
                  <c:v>0</c:v>
                </c:pt>
                <c:pt idx="57">
                  <c:v>0</c:v>
                </c:pt>
                <c:pt idx="58">
                  <c:v>0</c:v>
                </c:pt>
                <c:pt idx="59">
                  <c:v>0</c:v>
                </c:pt>
                <c:pt idx="60">
                  <c:v>0</c:v>
                </c:pt>
                <c:pt idx="61">
                  <c:v>0</c:v>
                </c:pt>
                <c:pt idx="62">
                  <c:v>0</c:v>
                </c:pt>
                <c:pt idx="63">
                  <c:v>0</c:v>
                </c:pt>
                <c:pt idx="64">
                  <c:v>1</c:v>
                </c:pt>
                <c:pt idx="65">
                  <c:v>0</c:v>
                </c:pt>
                <c:pt idx="66">
                  <c:v>0</c:v>
                </c:pt>
                <c:pt idx="67">
                  <c:v>0</c:v>
                </c:pt>
              </c:numCache>
            </c:numRef>
          </c:val>
          <c:extLst>
            <c:ext xmlns:c16="http://schemas.microsoft.com/office/drawing/2014/chart" uri="{C3380CC4-5D6E-409C-BE32-E72D297353CC}">
              <c16:uniqueId val="{00000003-7E26-42B3-A656-681A3AE8005E}"/>
            </c:ext>
          </c:extLst>
        </c:ser>
        <c:ser>
          <c:idx val="4"/>
          <c:order val="4"/>
          <c:tx>
            <c:strRef>
              <c:f>'Covid-19 - Weekly registrations'!$O$16</c:f>
              <c:strCache>
                <c:ptCount val="1"/>
                <c:pt idx="0">
                  <c:v>15-19</c:v>
                </c:pt>
              </c:strCache>
            </c:strRef>
          </c:tx>
          <c:spPr>
            <a:solidFill>
              <a:schemeClr val="accent5"/>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registrations'!$P$16:$DE$16</c:f>
              <c:numCache>
                <c:formatCode>#,##0</c:formatCode>
                <c:ptCount val="94"/>
                <c:pt idx="0">
                  <c:v>0</c:v>
                </c:pt>
                <c:pt idx="1">
                  <c:v>0</c:v>
                </c:pt>
                <c:pt idx="2">
                  <c:v>3</c:v>
                </c:pt>
                <c:pt idx="3">
                  <c:v>3</c:v>
                </c:pt>
                <c:pt idx="4">
                  <c:v>1</c:v>
                </c:pt>
                <c:pt idx="5">
                  <c:v>0</c:v>
                </c:pt>
                <c:pt idx="6">
                  <c:v>1</c:v>
                </c:pt>
                <c:pt idx="7">
                  <c:v>0</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1</c:v>
                </c:pt>
                <c:pt idx="37">
                  <c:v>0</c:v>
                </c:pt>
                <c:pt idx="38">
                  <c:v>1</c:v>
                </c:pt>
                <c:pt idx="39">
                  <c:v>0</c:v>
                </c:pt>
                <c:pt idx="40">
                  <c:v>0</c:v>
                </c:pt>
                <c:pt idx="41">
                  <c:v>0</c:v>
                </c:pt>
                <c:pt idx="42">
                  <c:v>3</c:v>
                </c:pt>
                <c:pt idx="43">
                  <c:v>0</c:v>
                </c:pt>
                <c:pt idx="44">
                  <c:v>2</c:v>
                </c:pt>
                <c:pt idx="45">
                  <c:v>0</c:v>
                </c:pt>
                <c:pt idx="46">
                  <c:v>3</c:v>
                </c:pt>
                <c:pt idx="47">
                  <c:v>1</c:v>
                </c:pt>
                <c:pt idx="48">
                  <c:v>0</c:v>
                </c:pt>
                <c:pt idx="49">
                  <c:v>0</c:v>
                </c:pt>
                <c:pt idx="50">
                  <c:v>1</c:v>
                </c:pt>
                <c:pt idx="51">
                  <c:v>0</c:v>
                </c:pt>
                <c:pt idx="52">
                  <c:v>0</c:v>
                </c:pt>
                <c:pt idx="53">
                  <c:v>0</c:v>
                </c:pt>
                <c:pt idx="54">
                  <c:v>1</c:v>
                </c:pt>
                <c:pt idx="55" formatCode="General">
                  <c:v>0</c:v>
                </c:pt>
                <c:pt idx="56">
                  <c:v>0</c:v>
                </c:pt>
                <c:pt idx="57">
                  <c:v>0</c:v>
                </c:pt>
                <c:pt idx="58">
                  <c:v>0</c:v>
                </c:pt>
                <c:pt idx="59">
                  <c:v>0</c:v>
                </c:pt>
                <c:pt idx="60">
                  <c:v>0</c:v>
                </c:pt>
                <c:pt idx="61">
                  <c:v>0</c:v>
                </c:pt>
                <c:pt idx="62">
                  <c:v>0</c:v>
                </c:pt>
                <c:pt idx="63">
                  <c:v>0</c:v>
                </c:pt>
                <c:pt idx="64">
                  <c:v>0</c:v>
                </c:pt>
                <c:pt idx="65">
                  <c:v>0</c:v>
                </c:pt>
                <c:pt idx="66">
                  <c:v>0</c:v>
                </c:pt>
                <c:pt idx="67">
                  <c:v>0</c:v>
                </c:pt>
              </c:numCache>
            </c:numRef>
          </c:val>
          <c:extLst>
            <c:ext xmlns:c16="http://schemas.microsoft.com/office/drawing/2014/chart" uri="{C3380CC4-5D6E-409C-BE32-E72D297353CC}">
              <c16:uniqueId val="{00000004-7E26-42B3-A656-681A3AE8005E}"/>
            </c:ext>
          </c:extLst>
        </c:ser>
        <c:ser>
          <c:idx val="5"/>
          <c:order val="5"/>
          <c:tx>
            <c:strRef>
              <c:f>'Covid-19 - Weekly registrations'!$O$17</c:f>
              <c:strCache>
                <c:ptCount val="1"/>
                <c:pt idx="0">
                  <c:v>20-24</c:v>
                </c:pt>
              </c:strCache>
            </c:strRef>
          </c:tx>
          <c:spPr>
            <a:solidFill>
              <a:schemeClr val="accent6"/>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registrations'!$P$17:$DE$17</c:f>
              <c:numCache>
                <c:formatCode>#,##0</c:formatCode>
                <c:ptCount val="94"/>
                <c:pt idx="0">
                  <c:v>0</c:v>
                </c:pt>
                <c:pt idx="1">
                  <c:v>0</c:v>
                </c:pt>
                <c:pt idx="2">
                  <c:v>3</c:v>
                </c:pt>
                <c:pt idx="3">
                  <c:v>5</c:v>
                </c:pt>
                <c:pt idx="4">
                  <c:v>3</c:v>
                </c:pt>
                <c:pt idx="5">
                  <c:v>4</c:v>
                </c:pt>
                <c:pt idx="6">
                  <c:v>2</c:v>
                </c:pt>
                <c:pt idx="7">
                  <c:v>3</c:v>
                </c:pt>
                <c:pt idx="8">
                  <c:v>1</c:v>
                </c:pt>
                <c:pt idx="9">
                  <c:v>1</c:v>
                </c:pt>
                <c:pt idx="10">
                  <c:v>1</c:v>
                </c:pt>
                <c:pt idx="11">
                  <c:v>0</c:v>
                </c:pt>
                <c:pt idx="12">
                  <c:v>0</c:v>
                </c:pt>
                <c:pt idx="13">
                  <c:v>1</c:v>
                </c:pt>
                <c:pt idx="14">
                  <c:v>0</c:v>
                </c:pt>
                <c:pt idx="15">
                  <c:v>0</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1</c:v>
                </c:pt>
                <c:pt idx="31">
                  <c:v>0</c:v>
                </c:pt>
                <c:pt idx="32" formatCode="General">
                  <c:v>0</c:v>
                </c:pt>
                <c:pt idx="33">
                  <c:v>1</c:v>
                </c:pt>
                <c:pt idx="34">
                  <c:v>2</c:v>
                </c:pt>
                <c:pt idx="35">
                  <c:v>1</c:v>
                </c:pt>
                <c:pt idx="36">
                  <c:v>2</c:v>
                </c:pt>
                <c:pt idx="37">
                  <c:v>1</c:v>
                </c:pt>
                <c:pt idx="38">
                  <c:v>0</c:v>
                </c:pt>
                <c:pt idx="39">
                  <c:v>1</c:v>
                </c:pt>
                <c:pt idx="40">
                  <c:v>0</c:v>
                </c:pt>
                <c:pt idx="41">
                  <c:v>0</c:v>
                </c:pt>
                <c:pt idx="42">
                  <c:v>1</c:v>
                </c:pt>
                <c:pt idx="43">
                  <c:v>4</c:v>
                </c:pt>
                <c:pt idx="44">
                  <c:v>2</c:v>
                </c:pt>
                <c:pt idx="45">
                  <c:v>1</c:v>
                </c:pt>
                <c:pt idx="46">
                  <c:v>3</c:v>
                </c:pt>
                <c:pt idx="47">
                  <c:v>2</c:v>
                </c:pt>
                <c:pt idx="48">
                  <c:v>5</c:v>
                </c:pt>
                <c:pt idx="49">
                  <c:v>1</c:v>
                </c:pt>
                <c:pt idx="50">
                  <c:v>0</c:v>
                </c:pt>
                <c:pt idx="51">
                  <c:v>1</c:v>
                </c:pt>
                <c:pt idx="52">
                  <c:v>0</c:v>
                </c:pt>
                <c:pt idx="53">
                  <c:v>2</c:v>
                </c:pt>
                <c:pt idx="54">
                  <c:v>2</c:v>
                </c:pt>
                <c:pt idx="55" formatCode="General">
                  <c:v>1</c:v>
                </c:pt>
                <c:pt idx="56">
                  <c:v>0</c:v>
                </c:pt>
                <c:pt idx="57">
                  <c:v>0</c:v>
                </c:pt>
                <c:pt idx="58">
                  <c:v>1</c:v>
                </c:pt>
                <c:pt idx="59">
                  <c:v>0</c:v>
                </c:pt>
                <c:pt idx="60">
                  <c:v>0</c:v>
                </c:pt>
                <c:pt idx="61">
                  <c:v>0</c:v>
                </c:pt>
                <c:pt idx="62">
                  <c:v>0</c:v>
                </c:pt>
                <c:pt idx="63">
                  <c:v>0</c:v>
                </c:pt>
                <c:pt idx="64">
                  <c:v>0</c:v>
                </c:pt>
                <c:pt idx="65">
                  <c:v>0</c:v>
                </c:pt>
                <c:pt idx="66">
                  <c:v>0</c:v>
                </c:pt>
                <c:pt idx="67">
                  <c:v>0</c:v>
                </c:pt>
              </c:numCache>
            </c:numRef>
          </c:val>
          <c:extLst>
            <c:ext xmlns:c16="http://schemas.microsoft.com/office/drawing/2014/chart" uri="{C3380CC4-5D6E-409C-BE32-E72D297353CC}">
              <c16:uniqueId val="{00000005-7E26-42B3-A656-681A3AE8005E}"/>
            </c:ext>
          </c:extLst>
        </c:ser>
        <c:ser>
          <c:idx val="6"/>
          <c:order val="6"/>
          <c:tx>
            <c:strRef>
              <c:f>'Covid-19 - Weekly registrations'!$O$18</c:f>
              <c:strCache>
                <c:ptCount val="1"/>
                <c:pt idx="0">
                  <c:v>25-29</c:v>
                </c:pt>
              </c:strCache>
            </c:strRef>
          </c:tx>
          <c:spPr>
            <a:solidFill>
              <a:schemeClr val="accent1">
                <a:lumMod val="60000"/>
              </a:schemeClr>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registrations'!$P$18:$DE$18</c:f>
              <c:numCache>
                <c:formatCode>#,##0</c:formatCode>
                <c:ptCount val="94"/>
                <c:pt idx="0">
                  <c:v>0</c:v>
                </c:pt>
                <c:pt idx="1">
                  <c:v>1</c:v>
                </c:pt>
                <c:pt idx="2">
                  <c:v>5</c:v>
                </c:pt>
                <c:pt idx="3">
                  <c:v>8</c:v>
                </c:pt>
                <c:pt idx="4">
                  <c:v>8</c:v>
                </c:pt>
                <c:pt idx="5">
                  <c:v>9</c:v>
                </c:pt>
                <c:pt idx="6">
                  <c:v>2</c:v>
                </c:pt>
                <c:pt idx="7">
                  <c:v>4</c:v>
                </c:pt>
                <c:pt idx="8">
                  <c:v>6</c:v>
                </c:pt>
                <c:pt idx="9">
                  <c:v>2</c:v>
                </c:pt>
                <c:pt idx="10">
                  <c:v>1</c:v>
                </c:pt>
                <c:pt idx="11">
                  <c:v>1</c:v>
                </c:pt>
                <c:pt idx="12">
                  <c:v>1</c:v>
                </c:pt>
                <c:pt idx="13">
                  <c:v>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1</c:v>
                </c:pt>
                <c:pt idx="30">
                  <c:v>0</c:v>
                </c:pt>
                <c:pt idx="31">
                  <c:v>0</c:v>
                </c:pt>
                <c:pt idx="32" formatCode="General">
                  <c:v>1</c:v>
                </c:pt>
                <c:pt idx="33">
                  <c:v>3</c:v>
                </c:pt>
                <c:pt idx="34">
                  <c:v>1</c:v>
                </c:pt>
                <c:pt idx="35">
                  <c:v>1</c:v>
                </c:pt>
                <c:pt idx="36">
                  <c:v>1</c:v>
                </c:pt>
                <c:pt idx="37">
                  <c:v>3</c:v>
                </c:pt>
                <c:pt idx="38">
                  <c:v>3</c:v>
                </c:pt>
                <c:pt idx="39">
                  <c:v>0</c:v>
                </c:pt>
                <c:pt idx="40">
                  <c:v>1</c:v>
                </c:pt>
                <c:pt idx="41">
                  <c:v>6</c:v>
                </c:pt>
                <c:pt idx="42">
                  <c:v>6</c:v>
                </c:pt>
                <c:pt idx="43">
                  <c:v>4</c:v>
                </c:pt>
                <c:pt idx="44">
                  <c:v>7</c:v>
                </c:pt>
                <c:pt idx="45">
                  <c:v>4</c:v>
                </c:pt>
                <c:pt idx="46">
                  <c:v>8</c:v>
                </c:pt>
                <c:pt idx="47">
                  <c:v>6</c:v>
                </c:pt>
                <c:pt idx="48">
                  <c:v>3</c:v>
                </c:pt>
                <c:pt idx="49">
                  <c:v>7</c:v>
                </c:pt>
                <c:pt idx="50">
                  <c:v>5</c:v>
                </c:pt>
                <c:pt idx="51">
                  <c:v>1</c:v>
                </c:pt>
                <c:pt idx="52">
                  <c:v>0</c:v>
                </c:pt>
                <c:pt idx="53">
                  <c:v>0</c:v>
                </c:pt>
                <c:pt idx="54">
                  <c:v>0</c:v>
                </c:pt>
                <c:pt idx="55" formatCode="General">
                  <c:v>0</c:v>
                </c:pt>
                <c:pt idx="56">
                  <c:v>1</c:v>
                </c:pt>
                <c:pt idx="57">
                  <c:v>0</c:v>
                </c:pt>
                <c:pt idx="58">
                  <c:v>0</c:v>
                </c:pt>
                <c:pt idx="59">
                  <c:v>0</c:v>
                </c:pt>
                <c:pt idx="60">
                  <c:v>2</c:v>
                </c:pt>
                <c:pt idx="61">
                  <c:v>0</c:v>
                </c:pt>
                <c:pt idx="62">
                  <c:v>0</c:v>
                </c:pt>
                <c:pt idx="63">
                  <c:v>0</c:v>
                </c:pt>
                <c:pt idx="64">
                  <c:v>1</c:v>
                </c:pt>
                <c:pt idx="65">
                  <c:v>1</c:v>
                </c:pt>
                <c:pt idx="66">
                  <c:v>2</c:v>
                </c:pt>
                <c:pt idx="67">
                  <c:v>0</c:v>
                </c:pt>
              </c:numCache>
            </c:numRef>
          </c:val>
          <c:extLst>
            <c:ext xmlns:c16="http://schemas.microsoft.com/office/drawing/2014/chart" uri="{C3380CC4-5D6E-409C-BE32-E72D297353CC}">
              <c16:uniqueId val="{00000006-7E26-42B3-A656-681A3AE8005E}"/>
            </c:ext>
          </c:extLst>
        </c:ser>
        <c:ser>
          <c:idx val="7"/>
          <c:order val="7"/>
          <c:tx>
            <c:strRef>
              <c:f>'Covid-19 - Weekly registrations'!$O$19</c:f>
              <c:strCache>
                <c:ptCount val="1"/>
                <c:pt idx="0">
                  <c:v>30-34</c:v>
                </c:pt>
              </c:strCache>
            </c:strRef>
          </c:tx>
          <c:spPr>
            <a:solidFill>
              <a:schemeClr val="accent2">
                <a:lumMod val="60000"/>
              </a:schemeClr>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registrations'!$P$19:$DE$19</c:f>
              <c:numCache>
                <c:formatCode>#,##0</c:formatCode>
                <c:ptCount val="94"/>
                <c:pt idx="0">
                  <c:v>0</c:v>
                </c:pt>
                <c:pt idx="1">
                  <c:v>4</c:v>
                </c:pt>
                <c:pt idx="2">
                  <c:v>9</c:v>
                </c:pt>
                <c:pt idx="3">
                  <c:v>7</c:v>
                </c:pt>
                <c:pt idx="4">
                  <c:v>13</c:v>
                </c:pt>
                <c:pt idx="5">
                  <c:v>20</c:v>
                </c:pt>
                <c:pt idx="6">
                  <c:v>6</c:v>
                </c:pt>
                <c:pt idx="7">
                  <c:v>8</c:v>
                </c:pt>
                <c:pt idx="8">
                  <c:v>4</c:v>
                </c:pt>
                <c:pt idx="9">
                  <c:v>4</c:v>
                </c:pt>
                <c:pt idx="10">
                  <c:v>0</c:v>
                </c:pt>
                <c:pt idx="11">
                  <c:v>3</c:v>
                </c:pt>
                <c:pt idx="12">
                  <c:v>0</c:v>
                </c:pt>
                <c:pt idx="13">
                  <c:v>1</c:v>
                </c:pt>
                <c:pt idx="14">
                  <c:v>0</c:v>
                </c:pt>
                <c:pt idx="15">
                  <c:v>1</c:v>
                </c:pt>
                <c:pt idx="16">
                  <c:v>0</c:v>
                </c:pt>
                <c:pt idx="17">
                  <c:v>0</c:v>
                </c:pt>
                <c:pt idx="18">
                  <c:v>1</c:v>
                </c:pt>
                <c:pt idx="19">
                  <c:v>0</c:v>
                </c:pt>
                <c:pt idx="20">
                  <c:v>0</c:v>
                </c:pt>
                <c:pt idx="21">
                  <c:v>1</c:v>
                </c:pt>
                <c:pt idx="22">
                  <c:v>0</c:v>
                </c:pt>
                <c:pt idx="23">
                  <c:v>0</c:v>
                </c:pt>
                <c:pt idx="24">
                  <c:v>0</c:v>
                </c:pt>
                <c:pt idx="25">
                  <c:v>1</c:v>
                </c:pt>
                <c:pt idx="26">
                  <c:v>2</c:v>
                </c:pt>
                <c:pt idx="27">
                  <c:v>0</c:v>
                </c:pt>
                <c:pt idx="28">
                  <c:v>0</c:v>
                </c:pt>
                <c:pt idx="29">
                  <c:v>2</c:v>
                </c:pt>
                <c:pt idx="30">
                  <c:v>2</c:v>
                </c:pt>
                <c:pt idx="31">
                  <c:v>3</c:v>
                </c:pt>
                <c:pt idx="32" formatCode="General">
                  <c:v>1</c:v>
                </c:pt>
                <c:pt idx="33">
                  <c:v>0</c:v>
                </c:pt>
                <c:pt idx="34">
                  <c:v>3</c:v>
                </c:pt>
                <c:pt idx="35">
                  <c:v>3</c:v>
                </c:pt>
                <c:pt idx="36">
                  <c:v>6</c:v>
                </c:pt>
                <c:pt idx="37">
                  <c:v>3</c:v>
                </c:pt>
                <c:pt idx="38">
                  <c:v>1</c:v>
                </c:pt>
                <c:pt idx="39">
                  <c:v>1</c:v>
                </c:pt>
                <c:pt idx="40">
                  <c:v>3</c:v>
                </c:pt>
                <c:pt idx="41">
                  <c:v>4</c:v>
                </c:pt>
                <c:pt idx="42">
                  <c:v>13</c:v>
                </c:pt>
                <c:pt idx="43">
                  <c:v>12</c:v>
                </c:pt>
                <c:pt idx="44">
                  <c:v>10</c:v>
                </c:pt>
                <c:pt idx="45">
                  <c:v>19</c:v>
                </c:pt>
                <c:pt idx="46">
                  <c:v>16</c:v>
                </c:pt>
                <c:pt idx="47">
                  <c:v>10</c:v>
                </c:pt>
                <c:pt idx="48">
                  <c:v>9</c:v>
                </c:pt>
                <c:pt idx="49">
                  <c:v>3</c:v>
                </c:pt>
                <c:pt idx="50">
                  <c:v>6</c:v>
                </c:pt>
                <c:pt idx="51">
                  <c:v>3</c:v>
                </c:pt>
                <c:pt idx="52">
                  <c:v>1</c:v>
                </c:pt>
                <c:pt idx="53">
                  <c:v>4</c:v>
                </c:pt>
                <c:pt idx="54">
                  <c:v>8</c:v>
                </c:pt>
                <c:pt idx="55" formatCode="General">
                  <c:v>3</c:v>
                </c:pt>
                <c:pt idx="56">
                  <c:v>4</c:v>
                </c:pt>
                <c:pt idx="57">
                  <c:v>1</c:v>
                </c:pt>
                <c:pt idx="58">
                  <c:v>1</c:v>
                </c:pt>
                <c:pt idx="59">
                  <c:v>2</c:v>
                </c:pt>
                <c:pt idx="60">
                  <c:v>0</c:v>
                </c:pt>
                <c:pt idx="61">
                  <c:v>0</c:v>
                </c:pt>
                <c:pt idx="62">
                  <c:v>0</c:v>
                </c:pt>
                <c:pt idx="63">
                  <c:v>2</c:v>
                </c:pt>
                <c:pt idx="64">
                  <c:v>0</c:v>
                </c:pt>
                <c:pt idx="65">
                  <c:v>0</c:v>
                </c:pt>
                <c:pt idx="66">
                  <c:v>1</c:v>
                </c:pt>
                <c:pt idx="67">
                  <c:v>2</c:v>
                </c:pt>
              </c:numCache>
            </c:numRef>
          </c:val>
          <c:extLst>
            <c:ext xmlns:c16="http://schemas.microsoft.com/office/drawing/2014/chart" uri="{C3380CC4-5D6E-409C-BE32-E72D297353CC}">
              <c16:uniqueId val="{00000007-7E26-42B3-A656-681A3AE8005E}"/>
            </c:ext>
          </c:extLst>
        </c:ser>
        <c:ser>
          <c:idx val="8"/>
          <c:order val="8"/>
          <c:tx>
            <c:strRef>
              <c:f>'Covid-19 - Weekly registrations'!$O$20</c:f>
              <c:strCache>
                <c:ptCount val="1"/>
                <c:pt idx="0">
                  <c:v>35-39</c:v>
                </c:pt>
              </c:strCache>
            </c:strRef>
          </c:tx>
          <c:spPr>
            <a:solidFill>
              <a:schemeClr val="accent3">
                <a:lumMod val="60000"/>
              </a:schemeClr>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registrations'!$P$20:$DE$20</c:f>
              <c:numCache>
                <c:formatCode>#,##0</c:formatCode>
                <c:ptCount val="94"/>
                <c:pt idx="0">
                  <c:v>0</c:v>
                </c:pt>
                <c:pt idx="1">
                  <c:v>3</c:v>
                </c:pt>
                <c:pt idx="2">
                  <c:v>12</c:v>
                </c:pt>
                <c:pt idx="3">
                  <c:v>19</c:v>
                </c:pt>
                <c:pt idx="4">
                  <c:v>27</c:v>
                </c:pt>
                <c:pt idx="5">
                  <c:v>17</c:v>
                </c:pt>
                <c:pt idx="6">
                  <c:v>18</c:v>
                </c:pt>
                <c:pt idx="7">
                  <c:v>7</c:v>
                </c:pt>
                <c:pt idx="8">
                  <c:v>7</c:v>
                </c:pt>
                <c:pt idx="9">
                  <c:v>4</c:v>
                </c:pt>
                <c:pt idx="10">
                  <c:v>2</c:v>
                </c:pt>
                <c:pt idx="11">
                  <c:v>5</c:v>
                </c:pt>
                <c:pt idx="12">
                  <c:v>3</c:v>
                </c:pt>
                <c:pt idx="13">
                  <c:v>3</c:v>
                </c:pt>
                <c:pt idx="14">
                  <c:v>0</c:v>
                </c:pt>
                <c:pt idx="15">
                  <c:v>1</c:v>
                </c:pt>
                <c:pt idx="16">
                  <c:v>1</c:v>
                </c:pt>
                <c:pt idx="17">
                  <c:v>1</c:v>
                </c:pt>
                <c:pt idx="18">
                  <c:v>0</c:v>
                </c:pt>
                <c:pt idx="19">
                  <c:v>1</c:v>
                </c:pt>
                <c:pt idx="20">
                  <c:v>0</c:v>
                </c:pt>
                <c:pt idx="21">
                  <c:v>0</c:v>
                </c:pt>
                <c:pt idx="22">
                  <c:v>0</c:v>
                </c:pt>
                <c:pt idx="23">
                  <c:v>2</c:v>
                </c:pt>
                <c:pt idx="24">
                  <c:v>0</c:v>
                </c:pt>
                <c:pt idx="25">
                  <c:v>2</c:v>
                </c:pt>
                <c:pt idx="26">
                  <c:v>1</c:v>
                </c:pt>
                <c:pt idx="27">
                  <c:v>1</c:v>
                </c:pt>
                <c:pt idx="28">
                  <c:v>1</c:v>
                </c:pt>
                <c:pt idx="29">
                  <c:v>0</c:v>
                </c:pt>
                <c:pt idx="30">
                  <c:v>1</c:v>
                </c:pt>
                <c:pt idx="31">
                  <c:v>3</c:v>
                </c:pt>
                <c:pt idx="32" formatCode="General">
                  <c:v>4</c:v>
                </c:pt>
                <c:pt idx="33">
                  <c:v>1</c:v>
                </c:pt>
                <c:pt idx="34">
                  <c:v>3</c:v>
                </c:pt>
                <c:pt idx="35">
                  <c:v>7</c:v>
                </c:pt>
                <c:pt idx="36">
                  <c:v>6</c:v>
                </c:pt>
                <c:pt idx="37">
                  <c:v>9</c:v>
                </c:pt>
                <c:pt idx="38">
                  <c:v>7</c:v>
                </c:pt>
                <c:pt idx="39">
                  <c:v>6</c:v>
                </c:pt>
                <c:pt idx="40">
                  <c:v>5</c:v>
                </c:pt>
                <c:pt idx="41">
                  <c:v>5</c:v>
                </c:pt>
                <c:pt idx="42">
                  <c:v>14</c:v>
                </c:pt>
                <c:pt idx="43">
                  <c:v>27</c:v>
                </c:pt>
                <c:pt idx="44">
                  <c:v>25</c:v>
                </c:pt>
                <c:pt idx="45">
                  <c:v>31</c:v>
                </c:pt>
                <c:pt idx="46">
                  <c:v>24</c:v>
                </c:pt>
                <c:pt idx="47">
                  <c:v>24</c:v>
                </c:pt>
                <c:pt idx="48">
                  <c:v>15</c:v>
                </c:pt>
                <c:pt idx="49">
                  <c:v>14</c:v>
                </c:pt>
                <c:pt idx="50">
                  <c:v>14</c:v>
                </c:pt>
                <c:pt idx="51">
                  <c:v>8</c:v>
                </c:pt>
                <c:pt idx="52">
                  <c:v>5</c:v>
                </c:pt>
                <c:pt idx="53">
                  <c:v>3</c:v>
                </c:pt>
                <c:pt idx="54">
                  <c:v>4</c:v>
                </c:pt>
                <c:pt idx="55" formatCode="General">
                  <c:v>4</c:v>
                </c:pt>
                <c:pt idx="56">
                  <c:v>2</c:v>
                </c:pt>
                <c:pt idx="57">
                  <c:v>1</c:v>
                </c:pt>
                <c:pt idx="58">
                  <c:v>2</c:v>
                </c:pt>
                <c:pt idx="59">
                  <c:v>1</c:v>
                </c:pt>
                <c:pt idx="60">
                  <c:v>2</c:v>
                </c:pt>
                <c:pt idx="61">
                  <c:v>2</c:v>
                </c:pt>
                <c:pt idx="62">
                  <c:v>3</c:v>
                </c:pt>
                <c:pt idx="63">
                  <c:v>3</c:v>
                </c:pt>
                <c:pt idx="64">
                  <c:v>1</c:v>
                </c:pt>
                <c:pt idx="65">
                  <c:v>1</c:v>
                </c:pt>
                <c:pt idx="66">
                  <c:v>1</c:v>
                </c:pt>
                <c:pt idx="67">
                  <c:v>2</c:v>
                </c:pt>
              </c:numCache>
            </c:numRef>
          </c:val>
          <c:extLst>
            <c:ext xmlns:c16="http://schemas.microsoft.com/office/drawing/2014/chart" uri="{C3380CC4-5D6E-409C-BE32-E72D297353CC}">
              <c16:uniqueId val="{00000008-7E26-42B3-A656-681A3AE8005E}"/>
            </c:ext>
          </c:extLst>
        </c:ser>
        <c:ser>
          <c:idx val="9"/>
          <c:order val="9"/>
          <c:tx>
            <c:strRef>
              <c:f>'Covid-19 - Weekly registrations'!$O$21</c:f>
              <c:strCache>
                <c:ptCount val="1"/>
                <c:pt idx="0">
                  <c:v>40-44</c:v>
                </c:pt>
              </c:strCache>
            </c:strRef>
          </c:tx>
          <c:spPr>
            <a:solidFill>
              <a:schemeClr val="accent4">
                <a:lumMod val="60000"/>
              </a:schemeClr>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registrations'!$P$21:$DE$21</c:f>
              <c:numCache>
                <c:formatCode>#,##0</c:formatCode>
                <c:ptCount val="94"/>
                <c:pt idx="0">
                  <c:v>1</c:v>
                </c:pt>
                <c:pt idx="1">
                  <c:v>0</c:v>
                </c:pt>
                <c:pt idx="2">
                  <c:v>11</c:v>
                </c:pt>
                <c:pt idx="3">
                  <c:v>32</c:v>
                </c:pt>
                <c:pt idx="4">
                  <c:v>49</c:v>
                </c:pt>
                <c:pt idx="5">
                  <c:v>53</c:v>
                </c:pt>
                <c:pt idx="6">
                  <c:v>23</c:v>
                </c:pt>
                <c:pt idx="7">
                  <c:v>18</c:v>
                </c:pt>
                <c:pt idx="8">
                  <c:v>14</c:v>
                </c:pt>
                <c:pt idx="9">
                  <c:v>19</c:v>
                </c:pt>
                <c:pt idx="10">
                  <c:v>2</c:v>
                </c:pt>
                <c:pt idx="11">
                  <c:v>6</c:v>
                </c:pt>
                <c:pt idx="12">
                  <c:v>5</c:v>
                </c:pt>
                <c:pt idx="13">
                  <c:v>6</c:v>
                </c:pt>
                <c:pt idx="14">
                  <c:v>3</c:v>
                </c:pt>
                <c:pt idx="15">
                  <c:v>4</c:v>
                </c:pt>
                <c:pt idx="16">
                  <c:v>2</c:v>
                </c:pt>
                <c:pt idx="17">
                  <c:v>2</c:v>
                </c:pt>
                <c:pt idx="18">
                  <c:v>2</c:v>
                </c:pt>
                <c:pt idx="19">
                  <c:v>1</c:v>
                </c:pt>
                <c:pt idx="20">
                  <c:v>1</c:v>
                </c:pt>
                <c:pt idx="21">
                  <c:v>1</c:v>
                </c:pt>
                <c:pt idx="22">
                  <c:v>1</c:v>
                </c:pt>
                <c:pt idx="23">
                  <c:v>2</c:v>
                </c:pt>
                <c:pt idx="24">
                  <c:v>0</c:v>
                </c:pt>
                <c:pt idx="25">
                  <c:v>1</c:v>
                </c:pt>
                <c:pt idx="26">
                  <c:v>1</c:v>
                </c:pt>
                <c:pt idx="27">
                  <c:v>2</c:v>
                </c:pt>
                <c:pt idx="28">
                  <c:v>2</c:v>
                </c:pt>
                <c:pt idx="29">
                  <c:v>2</c:v>
                </c:pt>
                <c:pt idx="30">
                  <c:v>5</c:v>
                </c:pt>
                <c:pt idx="31">
                  <c:v>3</c:v>
                </c:pt>
                <c:pt idx="32" formatCode="General">
                  <c:v>6</c:v>
                </c:pt>
                <c:pt idx="33">
                  <c:v>5</c:v>
                </c:pt>
                <c:pt idx="34">
                  <c:v>12</c:v>
                </c:pt>
                <c:pt idx="35">
                  <c:v>8</c:v>
                </c:pt>
                <c:pt idx="36">
                  <c:v>7</c:v>
                </c:pt>
                <c:pt idx="37">
                  <c:v>12</c:v>
                </c:pt>
                <c:pt idx="38">
                  <c:v>11</c:v>
                </c:pt>
                <c:pt idx="39">
                  <c:v>10</c:v>
                </c:pt>
                <c:pt idx="40">
                  <c:v>12</c:v>
                </c:pt>
                <c:pt idx="41">
                  <c:v>12</c:v>
                </c:pt>
                <c:pt idx="42">
                  <c:v>22</c:v>
                </c:pt>
                <c:pt idx="43">
                  <c:v>39</c:v>
                </c:pt>
                <c:pt idx="44">
                  <c:v>45</c:v>
                </c:pt>
                <c:pt idx="45">
                  <c:v>42</c:v>
                </c:pt>
                <c:pt idx="46">
                  <c:v>43</c:v>
                </c:pt>
                <c:pt idx="47">
                  <c:v>29</c:v>
                </c:pt>
                <c:pt idx="48">
                  <c:v>22</c:v>
                </c:pt>
                <c:pt idx="49">
                  <c:v>16</c:v>
                </c:pt>
                <c:pt idx="50">
                  <c:v>21</c:v>
                </c:pt>
                <c:pt idx="51">
                  <c:v>14</c:v>
                </c:pt>
                <c:pt idx="52">
                  <c:v>7</c:v>
                </c:pt>
                <c:pt idx="53">
                  <c:v>3</c:v>
                </c:pt>
                <c:pt idx="54">
                  <c:v>3</c:v>
                </c:pt>
                <c:pt idx="55" formatCode="General">
                  <c:v>7</c:v>
                </c:pt>
                <c:pt idx="56">
                  <c:v>6</c:v>
                </c:pt>
                <c:pt idx="57">
                  <c:v>2</c:v>
                </c:pt>
                <c:pt idx="58">
                  <c:v>5</c:v>
                </c:pt>
                <c:pt idx="59">
                  <c:v>2</c:v>
                </c:pt>
                <c:pt idx="60">
                  <c:v>1</c:v>
                </c:pt>
                <c:pt idx="61">
                  <c:v>1</c:v>
                </c:pt>
                <c:pt idx="62">
                  <c:v>2</c:v>
                </c:pt>
                <c:pt idx="63">
                  <c:v>1</c:v>
                </c:pt>
                <c:pt idx="64">
                  <c:v>2</c:v>
                </c:pt>
                <c:pt idx="65">
                  <c:v>0</c:v>
                </c:pt>
                <c:pt idx="66">
                  <c:v>2</c:v>
                </c:pt>
                <c:pt idx="67">
                  <c:v>5</c:v>
                </c:pt>
              </c:numCache>
            </c:numRef>
          </c:val>
          <c:extLst>
            <c:ext xmlns:c16="http://schemas.microsoft.com/office/drawing/2014/chart" uri="{C3380CC4-5D6E-409C-BE32-E72D297353CC}">
              <c16:uniqueId val="{00000009-7E26-42B3-A656-681A3AE8005E}"/>
            </c:ext>
          </c:extLst>
        </c:ser>
        <c:ser>
          <c:idx val="10"/>
          <c:order val="10"/>
          <c:tx>
            <c:strRef>
              <c:f>'Covid-19 - Weekly registrations'!$O$22</c:f>
              <c:strCache>
                <c:ptCount val="1"/>
                <c:pt idx="0">
                  <c:v>45-49</c:v>
                </c:pt>
              </c:strCache>
            </c:strRef>
          </c:tx>
          <c:spPr>
            <a:solidFill>
              <a:schemeClr val="accent5">
                <a:lumMod val="60000"/>
              </a:schemeClr>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registrations'!$P$22:$DE$22</c:f>
              <c:numCache>
                <c:formatCode>#,##0</c:formatCode>
                <c:ptCount val="94"/>
                <c:pt idx="0">
                  <c:v>0</c:v>
                </c:pt>
                <c:pt idx="1">
                  <c:v>8</c:v>
                </c:pt>
                <c:pt idx="2">
                  <c:v>42</c:v>
                </c:pt>
                <c:pt idx="3">
                  <c:v>75</c:v>
                </c:pt>
                <c:pt idx="4">
                  <c:v>76</c:v>
                </c:pt>
                <c:pt idx="5">
                  <c:v>82</c:v>
                </c:pt>
                <c:pt idx="6">
                  <c:v>56</c:v>
                </c:pt>
                <c:pt idx="7">
                  <c:v>26</c:v>
                </c:pt>
                <c:pt idx="8">
                  <c:v>25</c:v>
                </c:pt>
                <c:pt idx="9">
                  <c:v>19</c:v>
                </c:pt>
                <c:pt idx="10">
                  <c:v>11</c:v>
                </c:pt>
                <c:pt idx="11">
                  <c:v>10</c:v>
                </c:pt>
                <c:pt idx="12">
                  <c:v>8</c:v>
                </c:pt>
                <c:pt idx="13">
                  <c:v>6</c:v>
                </c:pt>
                <c:pt idx="14">
                  <c:v>4</c:v>
                </c:pt>
                <c:pt idx="15">
                  <c:v>8</c:v>
                </c:pt>
                <c:pt idx="16">
                  <c:v>1</c:v>
                </c:pt>
                <c:pt idx="17">
                  <c:v>7</c:v>
                </c:pt>
                <c:pt idx="18">
                  <c:v>2</c:v>
                </c:pt>
                <c:pt idx="19">
                  <c:v>4</c:v>
                </c:pt>
                <c:pt idx="20">
                  <c:v>1</c:v>
                </c:pt>
                <c:pt idx="21">
                  <c:v>2</c:v>
                </c:pt>
                <c:pt idx="22">
                  <c:v>2</c:v>
                </c:pt>
                <c:pt idx="23">
                  <c:v>2</c:v>
                </c:pt>
                <c:pt idx="24">
                  <c:v>0</c:v>
                </c:pt>
                <c:pt idx="25">
                  <c:v>2</c:v>
                </c:pt>
                <c:pt idx="26">
                  <c:v>1</c:v>
                </c:pt>
                <c:pt idx="27">
                  <c:v>1</c:v>
                </c:pt>
                <c:pt idx="28">
                  <c:v>4</c:v>
                </c:pt>
                <c:pt idx="29">
                  <c:v>5</c:v>
                </c:pt>
                <c:pt idx="30">
                  <c:v>3</c:v>
                </c:pt>
                <c:pt idx="31">
                  <c:v>10</c:v>
                </c:pt>
                <c:pt idx="32" formatCode="General">
                  <c:v>9</c:v>
                </c:pt>
                <c:pt idx="33">
                  <c:v>18</c:v>
                </c:pt>
                <c:pt idx="34">
                  <c:v>16</c:v>
                </c:pt>
                <c:pt idx="35">
                  <c:v>20</c:v>
                </c:pt>
                <c:pt idx="36">
                  <c:v>22</c:v>
                </c:pt>
                <c:pt idx="37">
                  <c:v>21</c:v>
                </c:pt>
                <c:pt idx="38">
                  <c:v>19</c:v>
                </c:pt>
                <c:pt idx="39">
                  <c:v>25</c:v>
                </c:pt>
                <c:pt idx="40">
                  <c:v>21</c:v>
                </c:pt>
                <c:pt idx="41">
                  <c:v>20</c:v>
                </c:pt>
                <c:pt idx="42">
                  <c:v>57</c:v>
                </c:pt>
                <c:pt idx="43">
                  <c:v>80</c:v>
                </c:pt>
                <c:pt idx="44">
                  <c:v>90</c:v>
                </c:pt>
                <c:pt idx="45">
                  <c:v>82</c:v>
                </c:pt>
                <c:pt idx="46">
                  <c:v>92</c:v>
                </c:pt>
                <c:pt idx="47">
                  <c:v>64</c:v>
                </c:pt>
                <c:pt idx="48">
                  <c:v>50</c:v>
                </c:pt>
                <c:pt idx="49">
                  <c:v>36</c:v>
                </c:pt>
                <c:pt idx="50">
                  <c:v>29</c:v>
                </c:pt>
                <c:pt idx="51">
                  <c:v>17</c:v>
                </c:pt>
                <c:pt idx="52">
                  <c:v>19</c:v>
                </c:pt>
                <c:pt idx="53">
                  <c:v>14</c:v>
                </c:pt>
                <c:pt idx="54">
                  <c:v>9</c:v>
                </c:pt>
                <c:pt idx="55" formatCode="General">
                  <c:v>5</c:v>
                </c:pt>
                <c:pt idx="56">
                  <c:v>10</c:v>
                </c:pt>
                <c:pt idx="57">
                  <c:v>5</c:v>
                </c:pt>
                <c:pt idx="58">
                  <c:v>3</c:v>
                </c:pt>
                <c:pt idx="59">
                  <c:v>3</c:v>
                </c:pt>
                <c:pt idx="60">
                  <c:v>3</c:v>
                </c:pt>
                <c:pt idx="61">
                  <c:v>4</c:v>
                </c:pt>
                <c:pt idx="62">
                  <c:v>3</c:v>
                </c:pt>
                <c:pt idx="63">
                  <c:v>5</c:v>
                </c:pt>
                <c:pt idx="64">
                  <c:v>1</c:v>
                </c:pt>
                <c:pt idx="65">
                  <c:v>8</c:v>
                </c:pt>
                <c:pt idx="66">
                  <c:v>1</c:v>
                </c:pt>
                <c:pt idx="67">
                  <c:v>5</c:v>
                </c:pt>
              </c:numCache>
            </c:numRef>
          </c:val>
          <c:extLst>
            <c:ext xmlns:c16="http://schemas.microsoft.com/office/drawing/2014/chart" uri="{C3380CC4-5D6E-409C-BE32-E72D297353CC}">
              <c16:uniqueId val="{0000000A-7E26-42B3-A656-681A3AE8005E}"/>
            </c:ext>
          </c:extLst>
        </c:ser>
        <c:ser>
          <c:idx val="11"/>
          <c:order val="11"/>
          <c:tx>
            <c:strRef>
              <c:f>'Covid-19 - Weekly registrations'!$O$23</c:f>
              <c:strCache>
                <c:ptCount val="1"/>
                <c:pt idx="0">
                  <c:v>50-54</c:v>
                </c:pt>
              </c:strCache>
            </c:strRef>
          </c:tx>
          <c:spPr>
            <a:solidFill>
              <a:schemeClr val="accent6">
                <a:lumMod val="60000"/>
              </a:schemeClr>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registrations'!$P$23:$DE$23</c:f>
              <c:numCache>
                <c:formatCode>#,##0</c:formatCode>
                <c:ptCount val="94"/>
                <c:pt idx="0">
                  <c:v>2</c:v>
                </c:pt>
                <c:pt idx="1">
                  <c:v>9</c:v>
                </c:pt>
                <c:pt idx="2">
                  <c:v>64</c:v>
                </c:pt>
                <c:pt idx="3">
                  <c:v>126</c:v>
                </c:pt>
                <c:pt idx="4">
                  <c:v>190</c:v>
                </c:pt>
                <c:pt idx="5">
                  <c:v>139</c:v>
                </c:pt>
                <c:pt idx="6">
                  <c:v>94</c:v>
                </c:pt>
                <c:pt idx="7">
                  <c:v>59</c:v>
                </c:pt>
                <c:pt idx="8">
                  <c:v>39</c:v>
                </c:pt>
                <c:pt idx="9">
                  <c:v>31</c:v>
                </c:pt>
                <c:pt idx="10">
                  <c:v>18</c:v>
                </c:pt>
                <c:pt idx="11">
                  <c:v>25</c:v>
                </c:pt>
                <c:pt idx="12">
                  <c:v>16</c:v>
                </c:pt>
                <c:pt idx="13">
                  <c:v>11</c:v>
                </c:pt>
                <c:pt idx="14">
                  <c:v>12</c:v>
                </c:pt>
                <c:pt idx="15">
                  <c:v>8</c:v>
                </c:pt>
                <c:pt idx="16">
                  <c:v>5</c:v>
                </c:pt>
                <c:pt idx="17">
                  <c:v>5</c:v>
                </c:pt>
                <c:pt idx="18">
                  <c:v>9</c:v>
                </c:pt>
                <c:pt idx="19">
                  <c:v>2</c:v>
                </c:pt>
                <c:pt idx="20">
                  <c:v>3</c:v>
                </c:pt>
                <c:pt idx="21">
                  <c:v>0</c:v>
                </c:pt>
                <c:pt idx="22">
                  <c:v>4</c:v>
                </c:pt>
                <c:pt idx="23">
                  <c:v>3</c:v>
                </c:pt>
                <c:pt idx="24">
                  <c:v>4</c:v>
                </c:pt>
                <c:pt idx="25">
                  <c:v>1</c:v>
                </c:pt>
                <c:pt idx="26">
                  <c:v>2</c:v>
                </c:pt>
                <c:pt idx="27">
                  <c:v>7</c:v>
                </c:pt>
                <c:pt idx="28">
                  <c:v>2</c:v>
                </c:pt>
                <c:pt idx="29">
                  <c:v>7</c:v>
                </c:pt>
                <c:pt idx="30">
                  <c:v>9</c:v>
                </c:pt>
                <c:pt idx="31">
                  <c:v>10</c:v>
                </c:pt>
                <c:pt idx="32" formatCode="General">
                  <c:v>21</c:v>
                </c:pt>
                <c:pt idx="33">
                  <c:v>31</c:v>
                </c:pt>
                <c:pt idx="34">
                  <c:v>33</c:v>
                </c:pt>
                <c:pt idx="35">
                  <c:v>34</c:v>
                </c:pt>
                <c:pt idx="36">
                  <c:v>38</c:v>
                </c:pt>
                <c:pt idx="37">
                  <c:v>41</c:v>
                </c:pt>
                <c:pt idx="38">
                  <c:v>37</c:v>
                </c:pt>
                <c:pt idx="39">
                  <c:v>43</c:v>
                </c:pt>
                <c:pt idx="40">
                  <c:v>41</c:v>
                </c:pt>
                <c:pt idx="41">
                  <c:v>49</c:v>
                </c:pt>
                <c:pt idx="42">
                  <c:v>112</c:v>
                </c:pt>
                <c:pt idx="43">
                  <c:v>129</c:v>
                </c:pt>
                <c:pt idx="44">
                  <c:v>134</c:v>
                </c:pt>
                <c:pt idx="45">
                  <c:v>171</c:v>
                </c:pt>
                <c:pt idx="46">
                  <c:v>150</c:v>
                </c:pt>
                <c:pt idx="47">
                  <c:v>129</c:v>
                </c:pt>
                <c:pt idx="48">
                  <c:v>87</c:v>
                </c:pt>
                <c:pt idx="49">
                  <c:v>74</c:v>
                </c:pt>
                <c:pt idx="50">
                  <c:v>49</c:v>
                </c:pt>
                <c:pt idx="51">
                  <c:v>60</c:v>
                </c:pt>
                <c:pt idx="52">
                  <c:v>23</c:v>
                </c:pt>
                <c:pt idx="53">
                  <c:v>39</c:v>
                </c:pt>
                <c:pt idx="54">
                  <c:v>14</c:v>
                </c:pt>
                <c:pt idx="55" formatCode="General">
                  <c:v>13</c:v>
                </c:pt>
                <c:pt idx="56">
                  <c:v>10</c:v>
                </c:pt>
                <c:pt idx="57">
                  <c:v>10</c:v>
                </c:pt>
                <c:pt idx="58">
                  <c:v>5</c:v>
                </c:pt>
                <c:pt idx="59">
                  <c:v>5</c:v>
                </c:pt>
                <c:pt idx="60">
                  <c:v>9</c:v>
                </c:pt>
                <c:pt idx="61">
                  <c:v>2</c:v>
                </c:pt>
                <c:pt idx="62">
                  <c:v>5</c:v>
                </c:pt>
                <c:pt idx="63">
                  <c:v>4</c:v>
                </c:pt>
                <c:pt idx="64">
                  <c:v>4</c:v>
                </c:pt>
                <c:pt idx="65">
                  <c:v>0</c:v>
                </c:pt>
                <c:pt idx="66">
                  <c:v>2</c:v>
                </c:pt>
                <c:pt idx="67">
                  <c:v>4</c:v>
                </c:pt>
              </c:numCache>
            </c:numRef>
          </c:val>
          <c:extLst>
            <c:ext xmlns:c16="http://schemas.microsoft.com/office/drawing/2014/chart" uri="{C3380CC4-5D6E-409C-BE32-E72D297353CC}">
              <c16:uniqueId val="{0000000B-7E26-42B3-A656-681A3AE8005E}"/>
            </c:ext>
          </c:extLst>
        </c:ser>
        <c:ser>
          <c:idx val="12"/>
          <c:order val="12"/>
          <c:tx>
            <c:strRef>
              <c:f>'Covid-19 - Weekly registrations'!$O$24</c:f>
              <c:strCache>
                <c:ptCount val="1"/>
                <c:pt idx="0">
                  <c:v>55-59</c:v>
                </c:pt>
              </c:strCache>
            </c:strRef>
          </c:tx>
          <c:spPr>
            <a:solidFill>
              <a:schemeClr val="accent1">
                <a:lumMod val="80000"/>
                <a:lumOff val="20000"/>
              </a:schemeClr>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registrations'!$P$24:$DE$24</c:f>
              <c:numCache>
                <c:formatCode>#,##0</c:formatCode>
                <c:ptCount val="94"/>
                <c:pt idx="0">
                  <c:v>2</c:v>
                </c:pt>
                <c:pt idx="1">
                  <c:v>16</c:v>
                </c:pt>
                <c:pt idx="2">
                  <c:v>137</c:v>
                </c:pt>
                <c:pt idx="3">
                  <c:v>208</c:v>
                </c:pt>
                <c:pt idx="4">
                  <c:v>287</c:v>
                </c:pt>
                <c:pt idx="5">
                  <c:v>240</c:v>
                </c:pt>
                <c:pt idx="6">
                  <c:v>164</c:v>
                </c:pt>
                <c:pt idx="7">
                  <c:v>97</c:v>
                </c:pt>
                <c:pt idx="8">
                  <c:v>80</c:v>
                </c:pt>
                <c:pt idx="9">
                  <c:v>62</c:v>
                </c:pt>
                <c:pt idx="10">
                  <c:v>41</c:v>
                </c:pt>
                <c:pt idx="11">
                  <c:v>41</c:v>
                </c:pt>
                <c:pt idx="12">
                  <c:v>27</c:v>
                </c:pt>
                <c:pt idx="13">
                  <c:v>19</c:v>
                </c:pt>
                <c:pt idx="14">
                  <c:v>12</c:v>
                </c:pt>
                <c:pt idx="15">
                  <c:v>13</c:v>
                </c:pt>
                <c:pt idx="16">
                  <c:v>8</c:v>
                </c:pt>
                <c:pt idx="17">
                  <c:v>7</c:v>
                </c:pt>
                <c:pt idx="18">
                  <c:v>9</c:v>
                </c:pt>
                <c:pt idx="19">
                  <c:v>7</c:v>
                </c:pt>
                <c:pt idx="20">
                  <c:v>5</c:v>
                </c:pt>
                <c:pt idx="21">
                  <c:v>1</c:v>
                </c:pt>
                <c:pt idx="22">
                  <c:v>7</c:v>
                </c:pt>
                <c:pt idx="23">
                  <c:v>4</c:v>
                </c:pt>
                <c:pt idx="24">
                  <c:v>3</c:v>
                </c:pt>
                <c:pt idx="25">
                  <c:v>1</c:v>
                </c:pt>
                <c:pt idx="26">
                  <c:v>3</c:v>
                </c:pt>
                <c:pt idx="27">
                  <c:v>7</c:v>
                </c:pt>
                <c:pt idx="28">
                  <c:v>10</c:v>
                </c:pt>
                <c:pt idx="29">
                  <c:v>11</c:v>
                </c:pt>
                <c:pt idx="30">
                  <c:v>12</c:v>
                </c:pt>
                <c:pt idx="31">
                  <c:v>26</c:v>
                </c:pt>
                <c:pt idx="32" formatCode="General">
                  <c:v>31</c:v>
                </c:pt>
                <c:pt idx="33">
                  <c:v>47</c:v>
                </c:pt>
                <c:pt idx="34">
                  <c:v>61</c:v>
                </c:pt>
                <c:pt idx="35">
                  <c:v>58</c:v>
                </c:pt>
                <c:pt idx="36">
                  <c:v>76</c:v>
                </c:pt>
                <c:pt idx="37">
                  <c:v>62</c:v>
                </c:pt>
                <c:pt idx="38">
                  <c:v>65</c:v>
                </c:pt>
                <c:pt idx="39">
                  <c:v>75</c:v>
                </c:pt>
                <c:pt idx="40">
                  <c:v>63</c:v>
                </c:pt>
                <c:pt idx="41">
                  <c:v>81</c:v>
                </c:pt>
                <c:pt idx="42">
                  <c:v>171</c:v>
                </c:pt>
                <c:pt idx="43">
                  <c:v>218</c:v>
                </c:pt>
                <c:pt idx="44">
                  <c:v>257</c:v>
                </c:pt>
                <c:pt idx="45">
                  <c:v>261</c:v>
                </c:pt>
                <c:pt idx="46">
                  <c:v>213</c:v>
                </c:pt>
                <c:pt idx="47">
                  <c:v>182</c:v>
                </c:pt>
                <c:pt idx="48">
                  <c:v>164</c:v>
                </c:pt>
                <c:pt idx="49">
                  <c:v>114</c:v>
                </c:pt>
                <c:pt idx="50">
                  <c:v>86</c:v>
                </c:pt>
                <c:pt idx="51">
                  <c:v>75</c:v>
                </c:pt>
                <c:pt idx="52">
                  <c:v>53</c:v>
                </c:pt>
                <c:pt idx="53">
                  <c:v>33</c:v>
                </c:pt>
                <c:pt idx="54">
                  <c:v>29</c:v>
                </c:pt>
                <c:pt idx="55" formatCode="General">
                  <c:v>22</c:v>
                </c:pt>
                <c:pt idx="56">
                  <c:v>27</c:v>
                </c:pt>
                <c:pt idx="57">
                  <c:v>11</c:v>
                </c:pt>
                <c:pt idx="58">
                  <c:v>10</c:v>
                </c:pt>
                <c:pt idx="59">
                  <c:v>12</c:v>
                </c:pt>
                <c:pt idx="60">
                  <c:v>9</c:v>
                </c:pt>
                <c:pt idx="61">
                  <c:v>8</c:v>
                </c:pt>
                <c:pt idx="62">
                  <c:v>8</c:v>
                </c:pt>
                <c:pt idx="63">
                  <c:v>7</c:v>
                </c:pt>
                <c:pt idx="64">
                  <c:v>7</c:v>
                </c:pt>
                <c:pt idx="65">
                  <c:v>7</c:v>
                </c:pt>
                <c:pt idx="66">
                  <c:v>12</c:v>
                </c:pt>
                <c:pt idx="67">
                  <c:v>6</c:v>
                </c:pt>
              </c:numCache>
            </c:numRef>
          </c:val>
          <c:extLst>
            <c:ext xmlns:c16="http://schemas.microsoft.com/office/drawing/2014/chart" uri="{C3380CC4-5D6E-409C-BE32-E72D297353CC}">
              <c16:uniqueId val="{0000000C-7E26-42B3-A656-681A3AE8005E}"/>
            </c:ext>
          </c:extLst>
        </c:ser>
        <c:ser>
          <c:idx val="13"/>
          <c:order val="13"/>
          <c:tx>
            <c:strRef>
              <c:f>'Covid-19 - Weekly registrations'!$O$25</c:f>
              <c:strCache>
                <c:ptCount val="1"/>
                <c:pt idx="0">
                  <c:v>60-64</c:v>
                </c:pt>
              </c:strCache>
            </c:strRef>
          </c:tx>
          <c:spPr>
            <a:solidFill>
              <a:schemeClr val="accent2">
                <a:lumMod val="80000"/>
                <a:lumOff val="20000"/>
              </a:schemeClr>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registrations'!$P$25:$DE$25</c:f>
              <c:numCache>
                <c:formatCode>#,##0</c:formatCode>
                <c:ptCount val="94"/>
                <c:pt idx="0">
                  <c:v>2</c:v>
                </c:pt>
                <c:pt idx="1">
                  <c:v>30</c:v>
                </c:pt>
                <c:pt idx="2">
                  <c:v>169</c:v>
                </c:pt>
                <c:pt idx="3">
                  <c:v>333</c:v>
                </c:pt>
                <c:pt idx="4">
                  <c:v>413</c:v>
                </c:pt>
                <c:pt idx="5">
                  <c:v>362</c:v>
                </c:pt>
                <c:pt idx="6">
                  <c:v>198</c:v>
                </c:pt>
                <c:pt idx="7">
                  <c:v>135</c:v>
                </c:pt>
                <c:pt idx="8">
                  <c:v>122</c:v>
                </c:pt>
                <c:pt idx="9">
                  <c:v>86</c:v>
                </c:pt>
                <c:pt idx="10">
                  <c:v>53</c:v>
                </c:pt>
                <c:pt idx="11">
                  <c:v>47</c:v>
                </c:pt>
                <c:pt idx="12">
                  <c:v>34</c:v>
                </c:pt>
                <c:pt idx="13">
                  <c:v>31</c:v>
                </c:pt>
                <c:pt idx="14">
                  <c:v>27</c:v>
                </c:pt>
                <c:pt idx="15">
                  <c:v>12</c:v>
                </c:pt>
                <c:pt idx="16">
                  <c:v>15</c:v>
                </c:pt>
                <c:pt idx="17">
                  <c:v>9</c:v>
                </c:pt>
                <c:pt idx="18">
                  <c:v>7</c:v>
                </c:pt>
                <c:pt idx="19">
                  <c:v>9</c:v>
                </c:pt>
                <c:pt idx="20">
                  <c:v>7</c:v>
                </c:pt>
                <c:pt idx="21">
                  <c:v>5</c:v>
                </c:pt>
                <c:pt idx="22">
                  <c:v>5</c:v>
                </c:pt>
                <c:pt idx="23">
                  <c:v>5</c:v>
                </c:pt>
                <c:pt idx="24">
                  <c:v>5</c:v>
                </c:pt>
                <c:pt idx="25">
                  <c:v>5</c:v>
                </c:pt>
                <c:pt idx="26">
                  <c:v>7</c:v>
                </c:pt>
                <c:pt idx="27">
                  <c:v>11</c:v>
                </c:pt>
                <c:pt idx="28">
                  <c:v>11</c:v>
                </c:pt>
                <c:pt idx="29">
                  <c:v>18</c:v>
                </c:pt>
                <c:pt idx="30">
                  <c:v>24</c:v>
                </c:pt>
                <c:pt idx="31">
                  <c:v>41</c:v>
                </c:pt>
                <c:pt idx="32" formatCode="General">
                  <c:v>46</c:v>
                </c:pt>
                <c:pt idx="33">
                  <c:v>81</c:v>
                </c:pt>
                <c:pt idx="34">
                  <c:v>103</c:v>
                </c:pt>
                <c:pt idx="35">
                  <c:v>97</c:v>
                </c:pt>
                <c:pt idx="36">
                  <c:v>103</c:v>
                </c:pt>
                <c:pt idx="37">
                  <c:v>105</c:v>
                </c:pt>
                <c:pt idx="38">
                  <c:v>126</c:v>
                </c:pt>
                <c:pt idx="39">
                  <c:v>119</c:v>
                </c:pt>
                <c:pt idx="40">
                  <c:v>107</c:v>
                </c:pt>
                <c:pt idx="41">
                  <c:v>115</c:v>
                </c:pt>
                <c:pt idx="42">
                  <c:v>267</c:v>
                </c:pt>
                <c:pt idx="43">
                  <c:v>338</c:v>
                </c:pt>
                <c:pt idx="44">
                  <c:v>377</c:v>
                </c:pt>
                <c:pt idx="45">
                  <c:v>378</c:v>
                </c:pt>
                <c:pt idx="46">
                  <c:v>352</c:v>
                </c:pt>
                <c:pt idx="47">
                  <c:v>301</c:v>
                </c:pt>
                <c:pt idx="48">
                  <c:v>234</c:v>
                </c:pt>
                <c:pt idx="49">
                  <c:v>191</c:v>
                </c:pt>
                <c:pt idx="50">
                  <c:v>153</c:v>
                </c:pt>
                <c:pt idx="51">
                  <c:v>91</c:v>
                </c:pt>
                <c:pt idx="52">
                  <c:v>80</c:v>
                </c:pt>
                <c:pt idx="53">
                  <c:v>65</c:v>
                </c:pt>
                <c:pt idx="54">
                  <c:v>27</c:v>
                </c:pt>
                <c:pt idx="55" formatCode="General">
                  <c:v>31</c:v>
                </c:pt>
                <c:pt idx="56">
                  <c:v>21</c:v>
                </c:pt>
                <c:pt idx="57">
                  <c:v>24</c:v>
                </c:pt>
                <c:pt idx="58">
                  <c:v>14</c:v>
                </c:pt>
                <c:pt idx="59">
                  <c:v>10</c:v>
                </c:pt>
                <c:pt idx="60">
                  <c:v>11</c:v>
                </c:pt>
                <c:pt idx="61">
                  <c:v>5</c:v>
                </c:pt>
                <c:pt idx="62">
                  <c:v>9</c:v>
                </c:pt>
                <c:pt idx="63">
                  <c:v>6</c:v>
                </c:pt>
                <c:pt idx="64">
                  <c:v>7</c:v>
                </c:pt>
                <c:pt idx="65">
                  <c:v>4</c:v>
                </c:pt>
                <c:pt idx="66">
                  <c:v>14</c:v>
                </c:pt>
                <c:pt idx="67">
                  <c:v>10</c:v>
                </c:pt>
              </c:numCache>
            </c:numRef>
          </c:val>
          <c:extLst>
            <c:ext xmlns:c16="http://schemas.microsoft.com/office/drawing/2014/chart" uri="{C3380CC4-5D6E-409C-BE32-E72D297353CC}">
              <c16:uniqueId val="{0000000D-7E26-42B3-A656-681A3AE8005E}"/>
            </c:ext>
          </c:extLst>
        </c:ser>
        <c:ser>
          <c:idx val="14"/>
          <c:order val="14"/>
          <c:tx>
            <c:strRef>
              <c:f>'Covid-19 - Weekly registrations'!$O$26</c:f>
              <c:strCache>
                <c:ptCount val="1"/>
                <c:pt idx="0">
                  <c:v>65-69</c:v>
                </c:pt>
              </c:strCache>
            </c:strRef>
          </c:tx>
          <c:spPr>
            <a:solidFill>
              <a:schemeClr val="accent3">
                <a:lumMod val="80000"/>
                <a:lumOff val="20000"/>
              </a:schemeClr>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registrations'!$P$26:$DE$26</c:f>
              <c:numCache>
                <c:formatCode>#,##0</c:formatCode>
                <c:ptCount val="94"/>
                <c:pt idx="0">
                  <c:v>11</c:v>
                </c:pt>
                <c:pt idx="1">
                  <c:v>42</c:v>
                </c:pt>
                <c:pt idx="2">
                  <c:v>224</c:v>
                </c:pt>
                <c:pt idx="3">
                  <c:v>427</c:v>
                </c:pt>
                <c:pt idx="4">
                  <c:v>553</c:v>
                </c:pt>
                <c:pt idx="5">
                  <c:v>458</c:v>
                </c:pt>
                <c:pt idx="6">
                  <c:v>310</c:v>
                </c:pt>
                <c:pt idx="7">
                  <c:v>179</c:v>
                </c:pt>
                <c:pt idx="8">
                  <c:v>181</c:v>
                </c:pt>
                <c:pt idx="9">
                  <c:v>103</c:v>
                </c:pt>
                <c:pt idx="10">
                  <c:v>66</c:v>
                </c:pt>
                <c:pt idx="11">
                  <c:v>84</c:v>
                </c:pt>
                <c:pt idx="12">
                  <c:v>45</c:v>
                </c:pt>
                <c:pt idx="13">
                  <c:v>38</c:v>
                </c:pt>
                <c:pt idx="14">
                  <c:v>32</c:v>
                </c:pt>
                <c:pt idx="15">
                  <c:v>28</c:v>
                </c:pt>
                <c:pt idx="16">
                  <c:v>22</c:v>
                </c:pt>
                <c:pt idx="17">
                  <c:v>14</c:v>
                </c:pt>
                <c:pt idx="18">
                  <c:v>13</c:v>
                </c:pt>
                <c:pt idx="19">
                  <c:v>16</c:v>
                </c:pt>
                <c:pt idx="20">
                  <c:v>12</c:v>
                </c:pt>
                <c:pt idx="21">
                  <c:v>10</c:v>
                </c:pt>
                <c:pt idx="22">
                  <c:v>7</c:v>
                </c:pt>
                <c:pt idx="23">
                  <c:v>8</c:v>
                </c:pt>
                <c:pt idx="24">
                  <c:v>6</c:v>
                </c:pt>
                <c:pt idx="25">
                  <c:v>10</c:v>
                </c:pt>
                <c:pt idx="26">
                  <c:v>6</c:v>
                </c:pt>
                <c:pt idx="27">
                  <c:v>13</c:v>
                </c:pt>
                <c:pt idx="28">
                  <c:v>22</c:v>
                </c:pt>
                <c:pt idx="29">
                  <c:v>34</c:v>
                </c:pt>
                <c:pt idx="30">
                  <c:v>39</c:v>
                </c:pt>
                <c:pt idx="31">
                  <c:v>62</c:v>
                </c:pt>
                <c:pt idx="32" formatCode="General">
                  <c:v>99</c:v>
                </c:pt>
                <c:pt idx="33">
                  <c:v>107</c:v>
                </c:pt>
                <c:pt idx="34">
                  <c:v>149</c:v>
                </c:pt>
                <c:pt idx="35">
                  <c:v>163</c:v>
                </c:pt>
                <c:pt idx="36">
                  <c:v>158</c:v>
                </c:pt>
                <c:pt idx="37">
                  <c:v>170</c:v>
                </c:pt>
                <c:pt idx="38">
                  <c:v>154</c:v>
                </c:pt>
                <c:pt idx="39">
                  <c:v>177</c:v>
                </c:pt>
                <c:pt idx="40">
                  <c:v>160</c:v>
                </c:pt>
                <c:pt idx="41">
                  <c:v>184</c:v>
                </c:pt>
                <c:pt idx="42">
                  <c:v>354</c:v>
                </c:pt>
                <c:pt idx="43">
                  <c:v>425</c:v>
                </c:pt>
                <c:pt idx="44">
                  <c:v>521</c:v>
                </c:pt>
                <c:pt idx="45">
                  <c:v>489</c:v>
                </c:pt>
                <c:pt idx="46">
                  <c:v>450</c:v>
                </c:pt>
                <c:pt idx="47">
                  <c:v>381</c:v>
                </c:pt>
                <c:pt idx="48">
                  <c:v>301</c:v>
                </c:pt>
                <c:pt idx="49">
                  <c:v>217</c:v>
                </c:pt>
                <c:pt idx="50">
                  <c:v>194</c:v>
                </c:pt>
                <c:pt idx="51">
                  <c:v>132</c:v>
                </c:pt>
                <c:pt idx="52">
                  <c:v>77</c:v>
                </c:pt>
                <c:pt idx="53">
                  <c:v>56</c:v>
                </c:pt>
                <c:pt idx="54">
                  <c:v>34</c:v>
                </c:pt>
                <c:pt idx="55" formatCode="General">
                  <c:v>32</c:v>
                </c:pt>
                <c:pt idx="56">
                  <c:v>32</c:v>
                </c:pt>
                <c:pt idx="57">
                  <c:v>21</c:v>
                </c:pt>
                <c:pt idx="58">
                  <c:v>18</c:v>
                </c:pt>
                <c:pt idx="59">
                  <c:v>10</c:v>
                </c:pt>
                <c:pt idx="60">
                  <c:v>17</c:v>
                </c:pt>
                <c:pt idx="61">
                  <c:v>16</c:v>
                </c:pt>
                <c:pt idx="62">
                  <c:v>17</c:v>
                </c:pt>
                <c:pt idx="63">
                  <c:v>12</c:v>
                </c:pt>
                <c:pt idx="64">
                  <c:v>6</c:v>
                </c:pt>
                <c:pt idx="65">
                  <c:v>9</c:v>
                </c:pt>
                <c:pt idx="66">
                  <c:v>9</c:v>
                </c:pt>
                <c:pt idx="67">
                  <c:v>8</c:v>
                </c:pt>
              </c:numCache>
            </c:numRef>
          </c:val>
          <c:extLst>
            <c:ext xmlns:c16="http://schemas.microsoft.com/office/drawing/2014/chart" uri="{C3380CC4-5D6E-409C-BE32-E72D297353CC}">
              <c16:uniqueId val="{0000000E-7E26-42B3-A656-681A3AE8005E}"/>
            </c:ext>
          </c:extLst>
        </c:ser>
        <c:ser>
          <c:idx val="15"/>
          <c:order val="15"/>
          <c:tx>
            <c:strRef>
              <c:f>'Covid-19 - Weekly registrations'!$O$27</c:f>
              <c:strCache>
                <c:ptCount val="1"/>
                <c:pt idx="0">
                  <c:v>70-74</c:v>
                </c:pt>
              </c:strCache>
            </c:strRef>
          </c:tx>
          <c:spPr>
            <a:solidFill>
              <a:schemeClr val="accent4">
                <a:lumMod val="80000"/>
                <a:lumOff val="20000"/>
              </a:schemeClr>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registrations'!$P$27:$DE$27</c:f>
              <c:numCache>
                <c:formatCode>#,##0</c:formatCode>
                <c:ptCount val="94"/>
                <c:pt idx="0">
                  <c:v>9</c:v>
                </c:pt>
                <c:pt idx="1">
                  <c:v>57</c:v>
                </c:pt>
                <c:pt idx="2">
                  <c:v>402</c:v>
                </c:pt>
                <c:pt idx="3">
                  <c:v>677</c:v>
                </c:pt>
                <c:pt idx="4">
                  <c:v>889</c:v>
                </c:pt>
                <c:pt idx="5">
                  <c:v>731</c:v>
                </c:pt>
                <c:pt idx="6">
                  <c:v>495</c:v>
                </c:pt>
                <c:pt idx="7">
                  <c:v>307</c:v>
                </c:pt>
                <c:pt idx="8">
                  <c:v>304</c:v>
                </c:pt>
                <c:pt idx="9">
                  <c:v>199</c:v>
                </c:pt>
                <c:pt idx="10">
                  <c:v>157</c:v>
                </c:pt>
                <c:pt idx="11">
                  <c:v>129</c:v>
                </c:pt>
                <c:pt idx="12">
                  <c:v>92</c:v>
                </c:pt>
                <c:pt idx="13">
                  <c:v>65</c:v>
                </c:pt>
                <c:pt idx="14">
                  <c:v>53</c:v>
                </c:pt>
                <c:pt idx="15">
                  <c:v>44</c:v>
                </c:pt>
                <c:pt idx="16">
                  <c:v>37</c:v>
                </c:pt>
                <c:pt idx="17">
                  <c:v>27</c:v>
                </c:pt>
                <c:pt idx="18">
                  <c:v>27</c:v>
                </c:pt>
                <c:pt idx="19">
                  <c:v>14</c:v>
                </c:pt>
                <c:pt idx="20">
                  <c:v>15</c:v>
                </c:pt>
                <c:pt idx="21">
                  <c:v>15</c:v>
                </c:pt>
                <c:pt idx="22">
                  <c:v>9</c:v>
                </c:pt>
                <c:pt idx="23">
                  <c:v>5</c:v>
                </c:pt>
                <c:pt idx="24">
                  <c:v>5</c:v>
                </c:pt>
                <c:pt idx="25">
                  <c:v>10</c:v>
                </c:pt>
                <c:pt idx="26">
                  <c:v>16</c:v>
                </c:pt>
                <c:pt idx="27">
                  <c:v>20</c:v>
                </c:pt>
                <c:pt idx="28">
                  <c:v>39</c:v>
                </c:pt>
                <c:pt idx="29">
                  <c:v>48</c:v>
                </c:pt>
                <c:pt idx="30">
                  <c:v>74</c:v>
                </c:pt>
                <c:pt idx="31">
                  <c:v>110</c:v>
                </c:pt>
                <c:pt idx="32" formatCode="General">
                  <c:v>138</c:v>
                </c:pt>
                <c:pt idx="33">
                  <c:v>194</c:v>
                </c:pt>
                <c:pt idx="34">
                  <c:v>266</c:v>
                </c:pt>
                <c:pt idx="35">
                  <c:v>273</c:v>
                </c:pt>
                <c:pt idx="36">
                  <c:v>306</c:v>
                </c:pt>
                <c:pt idx="37">
                  <c:v>288</c:v>
                </c:pt>
                <c:pt idx="38">
                  <c:v>258</c:v>
                </c:pt>
                <c:pt idx="39">
                  <c:v>252</c:v>
                </c:pt>
                <c:pt idx="40">
                  <c:v>275</c:v>
                </c:pt>
                <c:pt idx="41">
                  <c:v>301</c:v>
                </c:pt>
                <c:pt idx="42">
                  <c:v>583</c:v>
                </c:pt>
                <c:pt idx="43">
                  <c:v>714</c:v>
                </c:pt>
                <c:pt idx="44">
                  <c:v>806</c:v>
                </c:pt>
                <c:pt idx="45">
                  <c:v>820</c:v>
                </c:pt>
                <c:pt idx="46">
                  <c:v>685</c:v>
                </c:pt>
                <c:pt idx="47">
                  <c:v>551</c:v>
                </c:pt>
                <c:pt idx="48">
                  <c:v>414</c:v>
                </c:pt>
                <c:pt idx="49">
                  <c:v>308</c:v>
                </c:pt>
                <c:pt idx="50">
                  <c:v>208</c:v>
                </c:pt>
                <c:pt idx="51">
                  <c:v>148</c:v>
                </c:pt>
                <c:pt idx="52">
                  <c:v>102</c:v>
                </c:pt>
                <c:pt idx="53">
                  <c:v>61</c:v>
                </c:pt>
                <c:pt idx="54">
                  <c:v>27</c:v>
                </c:pt>
                <c:pt idx="55" formatCode="General">
                  <c:v>35</c:v>
                </c:pt>
                <c:pt idx="56">
                  <c:v>28</c:v>
                </c:pt>
                <c:pt idx="57">
                  <c:v>30</c:v>
                </c:pt>
                <c:pt idx="58">
                  <c:v>27</c:v>
                </c:pt>
                <c:pt idx="59">
                  <c:v>16</c:v>
                </c:pt>
                <c:pt idx="60">
                  <c:v>14</c:v>
                </c:pt>
                <c:pt idx="61">
                  <c:v>12</c:v>
                </c:pt>
                <c:pt idx="62">
                  <c:v>7</c:v>
                </c:pt>
                <c:pt idx="63">
                  <c:v>11</c:v>
                </c:pt>
                <c:pt idx="64">
                  <c:v>9</c:v>
                </c:pt>
                <c:pt idx="65">
                  <c:v>15</c:v>
                </c:pt>
                <c:pt idx="66">
                  <c:v>9</c:v>
                </c:pt>
                <c:pt idx="67">
                  <c:v>10</c:v>
                </c:pt>
              </c:numCache>
            </c:numRef>
          </c:val>
          <c:extLst>
            <c:ext xmlns:c16="http://schemas.microsoft.com/office/drawing/2014/chart" uri="{C3380CC4-5D6E-409C-BE32-E72D297353CC}">
              <c16:uniqueId val="{0000000F-7E26-42B3-A656-681A3AE8005E}"/>
            </c:ext>
          </c:extLst>
        </c:ser>
        <c:ser>
          <c:idx val="16"/>
          <c:order val="16"/>
          <c:tx>
            <c:strRef>
              <c:f>'Covid-19 - Weekly registrations'!$O$28</c:f>
              <c:strCache>
                <c:ptCount val="1"/>
                <c:pt idx="0">
                  <c:v>75-79</c:v>
                </c:pt>
              </c:strCache>
            </c:strRef>
          </c:tx>
          <c:spPr>
            <a:solidFill>
              <a:schemeClr val="accent5">
                <a:lumMod val="80000"/>
                <a:lumOff val="20000"/>
              </a:schemeClr>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registrations'!$P$28:$DE$28</c:f>
              <c:numCache>
                <c:formatCode>#,##0</c:formatCode>
                <c:ptCount val="94"/>
                <c:pt idx="0">
                  <c:v>11</c:v>
                </c:pt>
                <c:pt idx="1">
                  <c:v>84</c:v>
                </c:pt>
                <c:pt idx="2">
                  <c:v>549</c:v>
                </c:pt>
                <c:pt idx="3">
                  <c:v>973</c:v>
                </c:pt>
                <c:pt idx="4">
                  <c:v>1197</c:v>
                </c:pt>
                <c:pt idx="5">
                  <c:v>1040</c:v>
                </c:pt>
                <c:pt idx="6">
                  <c:v>770</c:v>
                </c:pt>
                <c:pt idx="7">
                  <c:v>464</c:v>
                </c:pt>
                <c:pt idx="8">
                  <c:v>469</c:v>
                </c:pt>
                <c:pt idx="9">
                  <c:v>316</c:v>
                </c:pt>
                <c:pt idx="10">
                  <c:v>210</c:v>
                </c:pt>
                <c:pt idx="11">
                  <c:v>198</c:v>
                </c:pt>
                <c:pt idx="12">
                  <c:v>139</c:v>
                </c:pt>
                <c:pt idx="13">
                  <c:v>95</c:v>
                </c:pt>
                <c:pt idx="14">
                  <c:v>80</c:v>
                </c:pt>
                <c:pt idx="15">
                  <c:v>71</c:v>
                </c:pt>
                <c:pt idx="16">
                  <c:v>51</c:v>
                </c:pt>
                <c:pt idx="17">
                  <c:v>38</c:v>
                </c:pt>
                <c:pt idx="18">
                  <c:v>29</c:v>
                </c:pt>
                <c:pt idx="19">
                  <c:v>29</c:v>
                </c:pt>
                <c:pt idx="20">
                  <c:v>22</c:v>
                </c:pt>
                <c:pt idx="21">
                  <c:v>16</c:v>
                </c:pt>
                <c:pt idx="22">
                  <c:v>19</c:v>
                </c:pt>
                <c:pt idx="23">
                  <c:v>13</c:v>
                </c:pt>
                <c:pt idx="24">
                  <c:v>13</c:v>
                </c:pt>
                <c:pt idx="25">
                  <c:v>15</c:v>
                </c:pt>
                <c:pt idx="26">
                  <c:v>21</c:v>
                </c:pt>
                <c:pt idx="27">
                  <c:v>27</c:v>
                </c:pt>
                <c:pt idx="28">
                  <c:v>48</c:v>
                </c:pt>
                <c:pt idx="29">
                  <c:v>70</c:v>
                </c:pt>
                <c:pt idx="30">
                  <c:v>108</c:v>
                </c:pt>
                <c:pt idx="31">
                  <c:v>157</c:v>
                </c:pt>
                <c:pt idx="32" formatCode="General">
                  <c:v>224</c:v>
                </c:pt>
                <c:pt idx="33">
                  <c:v>285</c:v>
                </c:pt>
                <c:pt idx="34">
                  <c:v>343</c:v>
                </c:pt>
                <c:pt idx="35">
                  <c:v>415</c:v>
                </c:pt>
                <c:pt idx="36">
                  <c:v>449</c:v>
                </c:pt>
                <c:pt idx="37">
                  <c:v>414</c:v>
                </c:pt>
                <c:pt idx="38">
                  <c:v>400</c:v>
                </c:pt>
                <c:pt idx="39">
                  <c:v>388</c:v>
                </c:pt>
                <c:pt idx="40">
                  <c:v>397</c:v>
                </c:pt>
                <c:pt idx="41">
                  <c:v>407</c:v>
                </c:pt>
                <c:pt idx="42">
                  <c:v>817</c:v>
                </c:pt>
                <c:pt idx="43">
                  <c:v>948</c:v>
                </c:pt>
                <c:pt idx="44">
                  <c:v>1110</c:v>
                </c:pt>
                <c:pt idx="45">
                  <c:v>1031</c:v>
                </c:pt>
                <c:pt idx="46">
                  <c:v>923</c:v>
                </c:pt>
                <c:pt idx="47">
                  <c:v>752</c:v>
                </c:pt>
                <c:pt idx="48">
                  <c:v>519</c:v>
                </c:pt>
                <c:pt idx="49">
                  <c:v>369</c:v>
                </c:pt>
                <c:pt idx="50">
                  <c:v>258</c:v>
                </c:pt>
                <c:pt idx="51">
                  <c:v>187</c:v>
                </c:pt>
                <c:pt idx="52">
                  <c:v>116</c:v>
                </c:pt>
                <c:pt idx="53">
                  <c:v>77</c:v>
                </c:pt>
                <c:pt idx="54">
                  <c:v>48</c:v>
                </c:pt>
                <c:pt idx="55" formatCode="General">
                  <c:v>51</c:v>
                </c:pt>
                <c:pt idx="56">
                  <c:v>37</c:v>
                </c:pt>
                <c:pt idx="57">
                  <c:v>30</c:v>
                </c:pt>
                <c:pt idx="58">
                  <c:v>22</c:v>
                </c:pt>
                <c:pt idx="59">
                  <c:v>18</c:v>
                </c:pt>
                <c:pt idx="60">
                  <c:v>15</c:v>
                </c:pt>
                <c:pt idx="61">
                  <c:v>12</c:v>
                </c:pt>
                <c:pt idx="62">
                  <c:v>10</c:v>
                </c:pt>
                <c:pt idx="63">
                  <c:v>12</c:v>
                </c:pt>
                <c:pt idx="64">
                  <c:v>10</c:v>
                </c:pt>
                <c:pt idx="65">
                  <c:v>10</c:v>
                </c:pt>
                <c:pt idx="66">
                  <c:v>9</c:v>
                </c:pt>
                <c:pt idx="67">
                  <c:v>20</c:v>
                </c:pt>
              </c:numCache>
            </c:numRef>
          </c:val>
          <c:extLst>
            <c:ext xmlns:c16="http://schemas.microsoft.com/office/drawing/2014/chart" uri="{C3380CC4-5D6E-409C-BE32-E72D297353CC}">
              <c16:uniqueId val="{00000010-7E26-42B3-A656-681A3AE8005E}"/>
            </c:ext>
          </c:extLst>
        </c:ser>
        <c:ser>
          <c:idx val="17"/>
          <c:order val="17"/>
          <c:tx>
            <c:strRef>
              <c:f>'Covid-19 - Weekly registrations'!$O$29</c:f>
              <c:strCache>
                <c:ptCount val="1"/>
                <c:pt idx="0">
                  <c:v>80-84</c:v>
                </c:pt>
              </c:strCache>
            </c:strRef>
          </c:tx>
          <c:spPr>
            <a:solidFill>
              <a:schemeClr val="accent6">
                <a:lumMod val="80000"/>
                <a:lumOff val="20000"/>
              </a:schemeClr>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registrations'!$P$29:$DE$29</c:f>
              <c:numCache>
                <c:formatCode>#,##0</c:formatCode>
                <c:ptCount val="94"/>
                <c:pt idx="0">
                  <c:v>20</c:v>
                </c:pt>
                <c:pt idx="1">
                  <c:v>97</c:v>
                </c:pt>
                <c:pt idx="2">
                  <c:v>682</c:v>
                </c:pt>
                <c:pt idx="3">
                  <c:v>1237</c:v>
                </c:pt>
                <c:pt idx="4">
                  <c:v>1637</c:v>
                </c:pt>
                <c:pt idx="5">
                  <c:v>1575</c:v>
                </c:pt>
                <c:pt idx="6">
                  <c:v>1096</c:v>
                </c:pt>
                <c:pt idx="7">
                  <c:v>772</c:v>
                </c:pt>
                <c:pt idx="8">
                  <c:v>686</c:v>
                </c:pt>
                <c:pt idx="9">
                  <c:v>457</c:v>
                </c:pt>
                <c:pt idx="10">
                  <c:v>381</c:v>
                </c:pt>
                <c:pt idx="11">
                  <c:v>297</c:v>
                </c:pt>
                <c:pt idx="12">
                  <c:v>224</c:v>
                </c:pt>
                <c:pt idx="13">
                  <c:v>163</c:v>
                </c:pt>
                <c:pt idx="14">
                  <c:v>120</c:v>
                </c:pt>
                <c:pt idx="15">
                  <c:v>113</c:v>
                </c:pt>
                <c:pt idx="16">
                  <c:v>63</c:v>
                </c:pt>
                <c:pt idx="17">
                  <c:v>58</c:v>
                </c:pt>
                <c:pt idx="18">
                  <c:v>33</c:v>
                </c:pt>
                <c:pt idx="19">
                  <c:v>39</c:v>
                </c:pt>
                <c:pt idx="20">
                  <c:v>25</c:v>
                </c:pt>
                <c:pt idx="21">
                  <c:v>23</c:v>
                </c:pt>
                <c:pt idx="22">
                  <c:v>34</c:v>
                </c:pt>
                <c:pt idx="23">
                  <c:v>21</c:v>
                </c:pt>
                <c:pt idx="24">
                  <c:v>15</c:v>
                </c:pt>
                <c:pt idx="25">
                  <c:v>13</c:v>
                </c:pt>
                <c:pt idx="26">
                  <c:v>21</c:v>
                </c:pt>
                <c:pt idx="27">
                  <c:v>40</c:v>
                </c:pt>
                <c:pt idx="28">
                  <c:v>62</c:v>
                </c:pt>
                <c:pt idx="29">
                  <c:v>93</c:v>
                </c:pt>
                <c:pt idx="30">
                  <c:v>139</c:v>
                </c:pt>
                <c:pt idx="31">
                  <c:v>187</c:v>
                </c:pt>
                <c:pt idx="32" formatCode="General">
                  <c:v>259</c:v>
                </c:pt>
                <c:pt idx="33">
                  <c:v>421</c:v>
                </c:pt>
                <c:pt idx="34">
                  <c:v>473</c:v>
                </c:pt>
                <c:pt idx="35">
                  <c:v>539</c:v>
                </c:pt>
                <c:pt idx="36">
                  <c:v>569</c:v>
                </c:pt>
                <c:pt idx="37">
                  <c:v>509</c:v>
                </c:pt>
                <c:pt idx="38">
                  <c:v>492</c:v>
                </c:pt>
                <c:pt idx="39">
                  <c:v>544</c:v>
                </c:pt>
                <c:pt idx="40">
                  <c:v>583</c:v>
                </c:pt>
                <c:pt idx="41">
                  <c:v>561</c:v>
                </c:pt>
                <c:pt idx="42">
                  <c:v>1123</c:v>
                </c:pt>
                <c:pt idx="43">
                  <c:v>1319</c:v>
                </c:pt>
                <c:pt idx="44">
                  <c:v>1425</c:v>
                </c:pt>
                <c:pt idx="45">
                  <c:v>1468</c:v>
                </c:pt>
                <c:pt idx="46">
                  <c:v>1197</c:v>
                </c:pt>
                <c:pt idx="47">
                  <c:v>898</c:v>
                </c:pt>
                <c:pt idx="48">
                  <c:v>664</c:v>
                </c:pt>
                <c:pt idx="49">
                  <c:v>430</c:v>
                </c:pt>
                <c:pt idx="50">
                  <c:v>318</c:v>
                </c:pt>
                <c:pt idx="51">
                  <c:v>232</c:v>
                </c:pt>
                <c:pt idx="52">
                  <c:v>146</c:v>
                </c:pt>
                <c:pt idx="53">
                  <c:v>100</c:v>
                </c:pt>
                <c:pt idx="54">
                  <c:v>56</c:v>
                </c:pt>
                <c:pt idx="55" formatCode="General">
                  <c:v>56</c:v>
                </c:pt>
                <c:pt idx="56">
                  <c:v>52</c:v>
                </c:pt>
                <c:pt idx="57">
                  <c:v>48</c:v>
                </c:pt>
                <c:pt idx="58">
                  <c:v>33</c:v>
                </c:pt>
                <c:pt idx="59">
                  <c:v>16</c:v>
                </c:pt>
                <c:pt idx="60">
                  <c:v>20</c:v>
                </c:pt>
                <c:pt idx="61">
                  <c:v>10</c:v>
                </c:pt>
                <c:pt idx="62">
                  <c:v>10</c:v>
                </c:pt>
                <c:pt idx="63">
                  <c:v>11</c:v>
                </c:pt>
                <c:pt idx="64">
                  <c:v>12</c:v>
                </c:pt>
                <c:pt idx="65">
                  <c:v>21</c:v>
                </c:pt>
                <c:pt idx="66">
                  <c:v>13</c:v>
                </c:pt>
                <c:pt idx="67">
                  <c:v>7</c:v>
                </c:pt>
              </c:numCache>
            </c:numRef>
          </c:val>
          <c:extLst>
            <c:ext xmlns:c16="http://schemas.microsoft.com/office/drawing/2014/chart" uri="{C3380CC4-5D6E-409C-BE32-E72D297353CC}">
              <c16:uniqueId val="{00000011-7E26-42B3-A656-681A3AE8005E}"/>
            </c:ext>
          </c:extLst>
        </c:ser>
        <c:ser>
          <c:idx val="18"/>
          <c:order val="18"/>
          <c:tx>
            <c:strRef>
              <c:f>'Covid-19 - Weekly registrations'!$O$30</c:f>
              <c:strCache>
                <c:ptCount val="1"/>
                <c:pt idx="0">
                  <c:v>85-89</c:v>
                </c:pt>
              </c:strCache>
            </c:strRef>
          </c:tx>
          <c:spPr>
            <a:solidFill>
              <a:schemeClr val="accent1">
                <a:lumMod val="80000"/>
              </a:schemeClr>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registrations'!$P$30:$DE$30</c:f>
              <c:numCache>
                <c:formatCode>#,##0</c:formatCode>
                <c:ptCount val="94"/>
                <c:pt idx="0">
                  <c:v>24</c:v>
                </c:pt>
                <c:pt idx="1">
                  <c:v>102</c:v>
                </c:pt>
                <c:pt idx="2">
                  <c:v>617</c:v>
                </c:pt>
                <c:pt idx="3">
                  <c:v>1091</c:v>
                </c:pt>
                <c:pt idx="4">
                  <c:v>1739</c:v>
                </c:pt>
                <c:pt idx="5">
                  <c:v>1709</c:v>
                </c:pt>
                <c:pt idx="6">
                  <c:v>1306</c:v>
                </c:pt>
                <c:pt idx="7">
                  <c:v>835</c:v>
                </c:pt>
                <c:pt idx="8">
                  <c:v>868</c:v>
                </c:pt>
                <c:pt idx="9">
                  <c:v>593</c:v>
                </c:pt>
                <c:pt idx="10">
                  <c:v>410</c:v>
                </c:pt>
                <c:pt idx="11">
                  <c:v>337</c:v>
                </c:pt>
                <c:pt idx="12">
                  <c:v>243</c:v>
                </c:pt>
                <c:pt idx="13">
                  <c:v>164</c:v>
                </c:pt>
                <c:pt idx="14">
                  <c:v>122</c:v>
                </c:pt>
                <c:pt idx="15">
                  <c:v>114</c:v>
                </c:pt>
                <c:pt idx="16">
                  <c:v>65</c:v>
                </c:pt>
                <c:pt idx="17">
                  <c:v>54</c:v>
                </c:pt>
                <c:pt idx="18">
                  <c:v>48</c:v>
                </c:pt>
                <c:pt idx="19">
                  <c:v>33</c:v>
                </c:pt>
                <c:pt idx="20">
                  <c:v>27</c:v>
                </c:pt>
                <c:pt idx="21">
                  <c:v>29</c:v>
                </c:pt>
                <c:pt idx="22">
                  <c:v>35</c:v>
                </c:pt>
                <c:pt idx="23">
                  <c:v>17</c:v>
                </c:pt>
                <c:pt idx="24">
                  <c:v>11</c:v>
                </c:pt>
                <c:pt idx="25">
                  <c:v>23</c:v>
                </c:pt>
                <c:pt idx="26">
                  <c:v>32</c:v>
                </c:pt>
                <c:pt idx="27">
                  <c:v>38</c:v>
                </c:pt>
                <c:pt idx="28">
                  <c:v>57</c:v>
                </c:pt>
                <c:pt idx="29">
                  <c:v>80</c:v>
                </c:pt>
                <c:pt idx="30">
                  <c:v>121</c:v>
                </c:pt>
                <c:pt idx="31">
                  <c:v>188</c:v>
                </c:pt>
                <c:pt idx="32" formatCode="General">
                  <c:v>281</c:v>
                </c:pt>
                <c:pt idx="33">
                  <c:v>358</c:v>
                </c:pt>
                <c:pt idx="34">
                  <c:v>526</c:v>
                </c:pt>
                <c:pt idx="35">
                  <c:v>524</c:v>
                </c:pt>
                <c:pt idx="36">
                  <c:v>639</c:v>
                </c:pt>
                <c:pt idx="37">
                  <c:v>598</c:v>
                </c:pt>
                <c:pt idx="38">
                  <c:v>570</c:v>
                </c:pt>
                <c:pt idx="39">
                  <c:v>609</c:v>
                </c:pt>
                <c:pt idx="40">
                  <c:v>605</c:v>
                </c:pt>
                <c:pt idx="41">
                  <c:v>705</c:v>
                </c:pt>
                <c:pt idx="42">
                  <c:v>1199</c:v>
                </c:pt>
                <c:pt idx="43">
                  <c:v>1393</c:v>
                </c:pt>
                <c:pt idx="44">
                  <c:v>1684</c:v>
                </c:pt>
                <c:pt idx="45">
                  <c:v>1631</c:v>
                </c:pt>
                <c:pt idx="46">
                  <c:v>1454</c:v>
                </c:pt>
                <c:pt idx="47">
                  <c:v>1078</c:v>
                </c:pt>
                <c:pt idx="48">
                  <c:v>738</c:v>
                </c:pt>
                <c:pt idx="49">
                  <c:v>529</c:v>
                </c:pt>
                <c:pt idx="50">
                  <c:v>352</c:v>
                </c:pt>
                <c:pt idx="51">
                  <c:v>265</c:v>
                </c:pt>
                <c:pt idx="52">
                  <c:v>158</c:v>
                </c:pt>
                <c:pt idx="53">
                  <c:v>120</c:v>
                </c:pt>
                <c:pt idx="54">
                  <c:v>62</c:v>
                </c:pt>
                <c:pt idx="55" formatCode="General">
                  <c:v>62</c:v>
                </c:pt>
                <c:pt idx="56">
                  <c:v>71</c:v>
                </c:pt>
                <c:pt idx="57">
                  <c:v>39</c:v>
                </c:pt>
                <c:pt idx="58">
                  <c:v>34</c:v>
                </c:pt>
                <c:pt idx="59">
                  <c:v>18</c:v>
                </c:pt>
                <c:pt idx="60">
                  <c:v>25</c:v>
                </c:pt>
                <c:pt idx="61">
                  <c:v>19</c:v>
                </c:pt>
                <c:pt idx="62">
                  <c:v>13</c:v>
                </c:pt>
                <c:pt idx="63">
                  <c:v>11</c:v>
                </c:pt>
                <c:pt idx="64">
                  <c:v>14</c:v>
                </c:pt>
                <c:pt idx="65">
                  <c:v>8</c:v>
                </c:pt>
                <c:pt idx="66">
                  <c:v>11</c:v>
                </c:pt>
                <c:pt idx="67">
                  <c:v>17</c:v>
                </c:pt>
              </c:numCache>
            </c:numRef>
          </c:val>
          <c:extLst>
            <c:ext xmlns:c16="http://schemas.microsoft.com/office/drawing/2014/chart" uri="{C3380CC4-5D6E-409C-BE32-E72D297353CC}">
              <c16:uniqueId val="{00000012-7E26-42B3-A656-681A3AE8005E}"/>
            </c:ext>
          </c:extLst>
        </c:ser>
        <c:ser>
          <c:idx val="19"/>
          <c:order val="19"/>
          <c:tx>
            <c:strRef>
              <c:f>'Covid-19 - Weekly registrations'!$O$31</c:f>
              <c:strCache>
                <c:ptCount val="1"/>
                <c:pt idx="0">
                  <c:v>90+</c:v>
                </c:pt>
              </c:strCache>
            </c:strRef>
          </c:tx>
          <c:spPr>
            <a:solidFill>
              <a:schemeClr val="accent2">
                <a:lumMod val="80000"/>
              </a:schemeClr>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registrations'!$P$31:$DE$31</c:f>
              <c:numCache>
                <c:formatCode>#,##0</c:formatCode>
                <c:ptCount val="94"/>
                <c:pt idx="0">
                  <c:v>21</c:v>
                </c:pt>
                <c:pt idx="1">
                  <c:v>86</c:v>
                </c:pt>
                <c:pt idx="2">
                  <c:v>546</c:v>
                </c:pt>
                <c:pt idx="3">
                  <c:v>992</c:v>
                </c:pt>
                <c:pt idx="4">
                  <c:v>1674</c:v>
                </c:pt>
                <c:pt idx="5">
                  <c:v>1798</c:v>
                </c:pt>
                <c:pt idx="6">
                  <c:v>1494</c:v>
                </c:pt>
                <c:pt idx="7">
                  <c:v>1015</c:v>
                </c:pt>
                <c:pt idx="8">
                  <c:v>1002</c:v>
                </c:pt>
                <c:pt idx="9">
                  <c:v>693</c:v>
                </c:pt>
                <c:pt idx="10">
                  <c:v>468</c:v>
                </c:pt>
                <c:pt idx="11">
                  <c:v>404</c:v>
                </c:pt>
                <c:pt idx="12">
                  <c:v>277</c:v>
                </c:pt>
                <c:pt idx="13">
                  <c:v>179</c:v>
                </c:pt>
                <c:pt idx="14">
                  <c:v>141</c:v>
                </c:pt>
                <c:pt idx="15">
                  <c:v>115</c:v>
                </c:pt>
                <c:pt idx="16">
                  <c:v>95</c:v>
                </c:pt>
                <c:pt idx="17">
                  <c:v>73</c:v>
                </c:pt>
                <c:pt idx="18">
                  <c:v>37</c:v>
                </c:pt>
                <c:pt idx="19">
                  <c:v>37</c:v>
                </c:pt>
                <c:pt idx="20">
                  <c:v>34</c:v>
                </c:pt>
                <c:pt idx="21">
                  <c:v>36</c:v>
                </c:pt>
                <c:pt idx="22">
                  <c:v>15</c:v>
                </c:pt>
                <c:pt idx="23">
                  <c:v>19</c:v>
                </c:pt>
                <c:pt idx="24">
                  <c:v>16</c:v>
                </c:pt>
                <c:pt idx="25">
                  <c:v>15</c:v>
                </c:pt>
                <c:pt idx="26">
                  <c:v>26</c:v>
                </c:pt>
                <c:pt idx="27">
                  <c:v>48</c:v>
                </c:pt>
                <c:pt idx="28">
                  <c:v>63</c:v>
                </c:pt>
                <c:pt idx="29">
                  <c:v>67</c:v>
                </c:pt>
                <c:pt idx="30">
                  <c:v>132</c:v>
                </c:pt>
                <c:pt idx="31">
                  <c:v>178</c:v>
                </c:pt>
                <c:pt idx="32" formatCode="General">
                  <c:v>259</c:v>
                </c:pt>
                <c:pt idx="33">
                  <c:v>385</c:v>
                </c:pt>
                <c:pt idx="34">
                  <c:v>475</c:v>
                </c:pt>
                <c:pt idx="35">
                  <c:v>554</c:v>
                </c:pt>
                <c:pt idx="36">
                  <c:v>656</c:v>
                </c:pt>
                <c:pt idx="37">
                  <c:v>599</c:v>
                </c:pt>
                <c:pt idx="38">
                  <c:v>611</c:v>
                </c:pt>
                <c:pt idx="39">
                  <c:v>736</c:v>
                </c:pt>
                <c:pt idx="40">
                  <c:v>639</c:v>
                </c:pt>
                <c:pt idx="41">
                  <c:v>694</c:v>
                </c:pt>
                <c:pt idx="42">
                  <c:v>1313</c:v>
                </c:pt>
                <c:pt idx="43">
                  <c:v>1595</c:v>
                </c:pt>
                <c:pt idx="44">
                  <c:v>1926</c:v>
                </c:pt>
                <c:pt idx="45">
                  <c:v>2005</c:v>
                </c:pt>
                <c:pt idx="46">
                  <c:v>1707</c:v>
                </c:pt>
                <c:pt idx="47">
                  <c:v>1283</c:v>
                </c:pt>
                <c:pt idx="48">
                  <c:v>854</c:v>
                </c:pt>
                <c:pt idx="49">
                  <c:v>604</c:v>
                </c:pt>
                <c:pt idx="50">
                  <c:v>411</c:v>
                </c:pt>
                <c:pt idx="51">
                  <c:v>266</c:v>
                </c:pt>
                <c:pt idx="52">
                  <c:v>175</c:v>
                </c:pt>
                <c:pt idx="53">
                  <c:v>142</c:v>
                </c:pt>
                <c:pt idx="54">
                  <c:v>76</c:v>
                </c:pt>
                <c:pt idx="55" formatCode="General">
                  <c:v>57</c:v>
                </c:pt>
                <c:pt idx="56">
                  <c:v>61</c:v>
                </c:pt>
                <c:pt idx="57">
                  <c:v>38</c:v>
                </c:pt>
                <c:pt idx="58">
                  <c:v>30</c:v>
                </c:pt>
                <c:pt idx="59">
                  <c:v>16</c:v>
                </c:pt>
                <c:pt idx="60">
                  <c:v>23</c:v>
                </c:pt>
                <c:pt idx="61">
                  <c:v>16</c:v>
                </c:pt>
                <c:pt idx="62">
                  <c:v>8</c:v>
                </c:pt>
                <c:pt idx="63">
                  <c:v>13</c:v>
                </c:pt>
                <c:pt idx="64">
                  <c:v>9</c:v>
                </c:pt>
                <c:pt idx="65">
                  <c:v>18</c:v>
                </c:pt>
                <c:pt idx="66">
                  <c:v>13</c:v>
                </c:pt>
                <c:pt idx="67">
                  <c:v>13</c:v>
                </c:pt>
              </c:numCache>
            </c:numRef>
          </c:val>
          <c:extLst>
            <c:ext xmlns:c16="http://schemas.microsoft.com/office/drawing/2014/chart" uri="{C3380CC4-5D6E-409C-BE32-E72D297353CC}">
              <c16:uniqueId val="{00000013-7E26-42B3-A656-681A3AE8005E}"/>
            </c:ext>
          </c:extLst>
        </c:ser>
        <c:dLbls>
          <c:showLegendKey val="0"/>
          <c:showVal val="0"/>
          <c:showCatName val="0"/>
          <c:showSerName val="0"/>
          <c:showPercent val="0"/>
          <c:showBubbleSize val="0"/>
        </c:dLbls>
        <c:axId val="569698280"/>
        <c:axId val="569699264"/>
      </c:areaChart>
      <c:dateAx>
        <c:axId val="569698280"/>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699264"/>
        <c:crosses val="autoZero"/>
        <c:auto val="1"/>
        <c:lblOffset val="100"/>
        <c:baseTimeUnit val="days"/>
      </c:dateAx>
      <c:valAx>
        <c:axId val="5696992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69828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age of death (blue line) where COVID-19 is mentioned on the death certificate</a:t>
            </a:r>
          </a:p>
          <a:p>
            <a:pPr>
              <a:defRPr/>
            </a:pPr>
            <a:r>
              <a:rPr lang="en-GB"/>
              <a:t>Source: ONS weekly deaths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v>Weekly death registrations involving COVID-19</c:v>
          </c:tx>
          <c:spPr>
            <a:solidFill>
              <a:schemeClr val="accent2"/>
            </a:solidFill>
            <a:ln>
              <a:noFill/>
            </a:ln>
            <a:effectLst/>
          </c:spPr>
          <c:invertIfNegative val="0"/>
          <c:val>
            <c:numRef>
              <c:f>'log charts'!$P$9:$CD$9</c:f>
              <c:numCache>
                <c:formatCode>#,##0</c:formatCode>
                <c:ptCount val="67"/>
                <c:pt idx="0">
                  <c:v>103</c:v>
                </c:pt>
                <c:pt idx="1">
                  <c:v>539</c:v>
                </c:pt>
                <c:pt idx="2">
                  <c:v>3475</c:v>
                </c:pt>
                <c:pt idx="3">
                  <c:v>6213</c:v>
                </c:pt>
                <c:pt idx="4">
                  <c:v>8758</c:v>
                </c:pt>
                <c:pt idx="5">
                  <c:v>8237</c:v>
                </c:pt>
                <c:pt idx="6">
                  <c:v>6035</c:v>
                </c:pt>
                <c:pt idx="7">
                  <c:v>3930</c:v>
                </c:pt>
                <c:pt idx="8">
                  <c:v>3810</c:v>
                </c:pt>
                <c:pt idx="9">
                  <c:v>2589</c:v>
                </c:pt>
                <c:pt idx="10">
                  <c:v>1822</c:v>
                </c:pt>
                <c:pt idx="11">
                  <c:v>1588</c:v>
                </c:pt>
                <c:pt idx="12">
                  <c:v>1114</c:v>
                </c:pt>
                <c:pt idx="13">
                  <c:v>783</c:v>
                </c:pt>
                <c:pt idx="14">
                  <c:v>606</c:v>
                </c:pt>
                <c:pt idx="15">
                  <c:v>532</c:v>
                </c:pt>
                <c:pt idx="16">
                  <c:v>366</c:v>
                </c:pt>
                <c:pt idx="17">
                  <c:v>295</c:v>
                </c:pt>
                <c:pt idx="18">
                  <c:v>217</c:v>
                </c:pt>
                <c:pt idx="19">
                  <c:v>193</c:v>
                </c:pt>
                <c:pt idx="20">
                  <c:v>152</c:v>
                </c:pt>
                <c:pt idx="21">
                  <c:v>139</c:v>
                </c:pt>
                <c:pt idx="22">
                  <c:v>138</c:v>
                </c:pt>
                <c:pt idx="23">
                  <c:v>101</c:v>
                </c:pt>
                <c:pt idx="24">
                  <c:v>78</c:v>
                </c:pt>
                <c:pt idx="25">
                  <c:v>99</c:v>
                </c:pt>
                <c:pt idx="26">
                  <c:v>139</c:v>
                </c:pt>
                <c:pt idx="27">
                  <c:v>215</c:v>
                </c:pt>
                <c:pt idx="28">
                  <c:v>321</c:v>
                </c:pt>
                <c:pt idx="29">
                  <c:v>438</c:v>
                </c:pt>
                <c:pt idx="30">
                  <c:v>670</c:v>
                </c:pt>
                <c:pt idx="31">
                  <c:v>978</c:v>
                </c:pt>
                <c:pt idx="32">
                  <c:v>1379</c:v>
                </c:pt>
                <c:pt idx="33">
                  <c:v>1937</c:v>
                </c:pt>
                <c:pt idx="34">
                  <c:v>2466</c:v>
                </c:pt>
                <c:pt idx="35">
                  <c:v>2697</c:v>
                </c:pt>
                <c:pt idx="36">
                  <c:v>3040</c:v>
                </c:pt>
                <c:pt idx="37">
                  <c:v>2835</c:v>
                </c:pt>
                <c:pt idx="38">
                  <c:v>2756</c:v>
                </c:pt>
                <c:pt idx="39">
                  <c:v>2986</c:v>
                </c:pt>
                <c:pt idx="40">
                  <c:v>2912</c:v>
                </c:pt>
                <c:pt idx="41">
                  <c:v>3144</c:v>
                </c:pt>
                <c:pt idx="42">
                  <c:v>6057</c:v>
                </c:pt>
                <c:pt idx="43">
                  <c:v>7245</c:v>
                </c:pt>
                <c:pt idx="44">
                  <c:v>8422</c:v>
                </c:pt>
                <c:pt idx="45">
                  <c:v>8433</c:v>
                </c:pt>
                <c:pt idx="46">
                  <c:v>7320</c:v>
                </c:pt>
                <c:pt idx="47">
                  <c:v>5691</c:v>
                </c:pt>
                <c:pt idx="48">
                  <c:v>4079</c:v>
                </c:pt>
                <c:pt idx="49">
                  <c:v>2914</c:v>
                </c:pt>
                <c:pt idx="50">
                  <c:v>2105</c:v>
                </c:pt>
                <c:pt idx="51">
                  <c:v>1501</c:v>
                </c:pt>
                <c:pt idx="52">
                  <c:v>963</c:v>
                </c:pt>
                <c:pt idx="53">
                  <c:v>719</c:v>
                </c:pt>
                <c:pt idx="54">
                  <c:v>400</c:v>
                </c:pt>
                <c:pt idx="55">
                  <c:v>379</c:v>
                </c:pt>
                <c:pt idx="56">
                  <c:v>362</c:v>
                </c:pt>
                <c:pt idx="57">
                  <c:v>260</c:v>
                </c:pt>
                <c:pt idx="58">
                  <c:v>205</c:v>
                </c:pt>
                <c:pt idx="59">
                  <c:v>129</c:v>
                </c:pt>
                <c:pt idx="60">
                  <c:v>151</c:v>
                </c:pt>
                <c:pt idx="61">
                  <c:v>107</c:v>
                </c:pt>
                <c:pt idx="62">
                  <c:v>95</c:v>
                </c:pt>
                <c:pt idx="63">
                  <c:v>98</c:v>
                </c:pt>
                <c:pt idx="64">
                  <c:v>84</c:v>
                </c:pt>
                <c:pt idx="65">
                  <c:v>102</c:v>
                </c:pt>
                <c:pt idx="66">
                  <c:v>99</c:v>
                </c:pt>
              </c:numCache>
            </c:numRef>
          </c:val>
          <c:extLst>
            <c:ext xmlns:c16="http://schemas.microsoft.com/office/drawing/2014/chart" uri="{C3380CC4-5D6E-409C-BE32-E72D297353CC}">
              <c16:uniqueId val="{00000000-9243-44F2-BF74-1696039D1E1D}"/>
            </c:ext>
          </c:extLst>
        </c:ser>
        <c:dLbls>
          <c:showLegendKey val="0"/>
          <c:showVal val="0"/>
          <c:showCatName val="0"/>
          <c:showSerName val="0"/>
          <c:showPercent val="0"/>
          <c:showBubbleSize val="0"/>
        </c:dLbls>
        <c:gapWidth val="150"/>
        <c:axId val="449431216"/>
        <c:axId val="449432856"/>
      </c:barChart>
      <c:lineChart>
        <c:grouping val="standard"/>
        <c:varyColors val="0"/>
        <c:ser>
          <c:idx val="0"/>
          <c:order val="0"/>
          <c:tx>
            <c:v>Approx mean age of deaths involving COVID-19</c:v>
          </c:tx>
          <c:spPr>
            <a:ln w="28575" cap="rnd">
              <a:solidFill>
                <a:schemeClr val="accent1"/>
              </a:solidFill>
              <a:round/>
            </a:ln>
            <a:effectLst/>
          </c:spPr>
          <c:marker>
            <c:symbol val="none"/>
          </c:marker>
          <c:cat>
            <c:numRef>
              <c:f>'log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'log charts'!$P$54:$CD$54</c:f>
              <c:numCache>
                <c:formatCode>#,##0.0</c:formatCode>
                <c:ptCount val="67"/>
                <c:pt idx="0">
                  <c:v>80.849514563106794</c:v>
                </c:pt>
                <c:pt idx="1">
                  <c:v>78.436920222634512</c:v>
                </c:pt>
                <c:pt idx="2">
                  <c:v>78.512949640287772</c:v>
                </c:pt>
                <c:pt idx="3">
                  <c:v>78.580798326090459</c:v>
                </c:pt>
                <c:pt idx="4">
                  <c:v>79.509648321534598</c:v>
                </c:pt>
                <c:pt idx="5">
                  <c:v>80.34448221439844</c:v>
                </c:pt>
                <c:pt idx="6">
                  <c:v>81.31607290803646</c:v>
                </c:pt>
                <c:pt idx="7">
                  <c:v>81.616539440203567</c:v>
                </c:pt>
                <c:pt idx="8">
                  <c:v>82.017847769028876</c:v>
                </c:pt>
                <c:pt idx="9">
                  <c:v>81.961181923522602</c:v>
                </c:pt>
                <c:pt idx="10">
                  <c:v>82.365532381997809</c:v>
                </c:pt>
                <c:pt idx="11">
                  <c:v>81.479848866498742</c:v>
                </c:pt>
                <c:pt idx="12">
                  <c:v>81.772890484739676</c:v>
                </c:pt>
                <c:pt idx="13">
                  <c:v>80.890804597701148</c:v>
                </c:pt>
                <c:pt idx="14">
                  <c:v>81.097359735973598</c:v>
                </c:pt>
                <c:pt idx="15">
                  <c:v>80.930451127819552</c:v>
                </c:pt>
                <c:pt idx="16">
                  <c:v>80.997267759562845</c:v>
                </c:pt>
                <c:pt idx="17">
                  <c:v>80.652542372881356</c:v>
                </c:pt>
                <c:pt idx="18">
                  <c:v>78.65207373271889</c:v>
                </c:pt>
                <c:pt idx="19">
                  <c:v>78.847150259067362</c:v>
                </c:pt>
                <c:pt idx="20">
                  <c:v>79.901315789473685</c:v>
                </c:pt>
                <c:pt idx="21">
                  <c:v>81.348920863309345</c:v>
                </c:pt>
                <c:pt idx="22">
                  <c:v>79.094202898550719</c:v>
                </c:pt>
                <c:pt idx="23">
                  <c:v>77.648514851485146</c:v>
                </c:pt>
                <c:pt idx="24">
                  <c:v>78.84615384615384</c:v>
                </c:pt>
                <c:pt idx="25">
                  <c:v>77.803030303030297</c:v>
                </c:pt>
                <c:pt idx="26">
                  <c:v>79.406474820143885</c:v>
                </c:pt>
                <c:pt idx="27">
                  <c:v>79.593023255813947</c:v>
                </c:pt>
                <c:pt idx="28">
                  <c:v>79.883177570093451</c:v>
                </c:pt>
                <c:pt idx="29">
                  <c:v>79.018264840182653</c:v>
                </c:pt>
                <c:pt idx="30">
                  <c:v>80.261194029850742</c:v>
                </c:pt>
                <c:pt idx="31">
                  <c:v>79.821063394683023</c:v>
                </c:pt>
                <c:pt idx="32">
                  <c:v>80.212110224800583</c:v>
                </c:pt>
                <c:pt idx="33">
                  <c:v>80.354930304594731</c:v>
                </c:pt>
                <c:pt idx="34">
                  <c:v>80.348742903487434</c:v>
                </c:pt>
                <c:pt idx="35">
                  <c:v>80.609010011123473</c:v>
                </c:pt>
                <c:pt idx="36">
                  <c:v>80.871710526315795</c:v>
                </c:pt>
                <c:pt idx="37">
                  <c:v>80.59700176366843</c:v>
                </c:pt>
                <c:pt idx="38">
                  <c:v>80.702104499274313</c:v>
                </c:pt>
                <c:pt idx="39">
                  <c:v>81.19055592766243</c:v>
                </c:pt>
                <c:pt idx="40">
                  <c:v>81.019917582417577</c:v>
                </c:pt>
                <c:pt idx="41">
                  <c:v>80.887404580152676</c:v>
                </c:pt>
                <c:pt idx="42">
                  <c:v>80.194403169886087</c:v>
                </c:pt>
                <c:pt idx="43">
                  <c:v>80.007936507936506</c:v>
                </c:pt>
                <c:pt idx="44">
                  <c:v>80.242816433151276</c:v>
                </c:pt>
                <c:pt idx="45">
                  <c:v>80.26176923989091</c:v>
                </c:pt>
                <c:pt idx="46">
                  <c:v>79.989754098360649</c:v>
                </c:pt>
                <c:pt idx="47">
                  <c:v>79.56554208399227</c:v>
                </c:pt>
                <c:pt idx="48">
                  <c:v>78.913336602108359</c:v>
                </c:pt>
                <c:pt idx="49">
                  <c:v>78.526080988332183</c:v>
                </c:pt>
                <c:pt idx="50">
                  <c:v>77.647268408551071</c:v>
                </c:pt>
                <c:pt idx="51">
                  <c:v>77.333444370419727</c:v>
                </c:pt>
                <c:pt idx="52">
                  <c:v>77.183281412253379</c:v>
                </c:pt>
                <c:pt idx="53">
                  <c:v>76.693324061196108</c:v>
                </c:pt>
                <c:pt idx="54">
                  <c:v>75.412499999999994</c:v>
                </c:pt>
                <c:pt idx="55">
                  <c:v>75.613456464379951</c:v>
                </c:pt>
                <c:pt idx="56">
                  <c:v>76.118784530386733</c:v>
                </c:pt>
                <c:pt idx="57">
                  <c:v>76.365384615384613</c:v>
                </c:pt>
                <c:pt idx="58">
                  <c:v>75.841463414634148</c:v>
                </c:pt>
                <c:pt idx="59">
                  <c:v>73.740310077519382</c:v>
                </c:pt>
                <c:pt idx="60">
                  <c:v>74.71854304635761</c:v>
                </c:pt>
                <c:pt idx="61">
                  <c:v>75.070093457943926</c:v>
                </c:pt>
                <c:pt idx="62">
                  <c:v>71.131578947368425</c:v>
                </c:pt>
                <c:pt idx="63">
                  <c:v>71.989795918367349</c:v>
                </c:pt>
                <c:pt idx="64">
                  <c:v>73.095238095238102</c:v>
                </c:pt>
                <c:pt idx="65">
                  <c:v>75.147058823529406</c:v>
                </c:pt>
                <c:pt idx="66">
                  <c:v>71.944444444444443</c:v>
                </c:pt>
              </c:numCache>
            </c:numRef>
          </c:val>
          <c:smooth val="0"/>
          <c:extLst>
            <c:ext xmlns:c16="http://schemas.microsoft.com/office/drawing/2014/chart" uri="{C3380CC4-5D6E-409C-BE32-E72D297353CC}">
              <c16:uniqueId val="{00000001-9243-44F2-BF74-1696039D1E1D}"/>
            </c:ext>
          </c:extLst>
        </c:ser>
        <c:dLbls>
          <c:showLegendKey val="0"/>
          <c:showVal val="0"/>
          <c:showCatName val="0"/>
          <c:showSerName val="0"/>
          <c:showPercent val="0"/>
          <c:showBubbleSize val="0"/>
        </c:dLbls>
        <c:marker val="1"/>
        <c:smooth val="0"/>
        <c:axId val="437614768"/>
        <c:axId val="437611816"/>
      </c:lineChart>
      <c:dateAx>
        <c:axId val="437614768"/>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611816"/>
        <c:crosses val="autoZero"/>
        <c:auto val="1"/>
        <c:lblOffset val="100"/>
        <c:baseTimeUnit val="days"/>
      </c:dateAx>
      <c:valAx>
        <c:axId val="43761181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Approx mean age of deaths involving COVID-19</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614768"/>
        <c:crosses val="autoZero"/>
        <c:crossBetween val="between"/>
      </c:valAx>
      <c:valAx>
        <c:axId val="44943285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Weekly death registrations involving COVID-19</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431216"/>
        <c:crosses val="max"/>
        <c:crossBetween val="between"/>
      </c:valAx>
      <c:catAx>
        <c:axId val="449431216"/>
        <c:scaling>
          <c:orientation val="minMax"/>
        </c:scaling>
        <c:delete val="1"/>
        <c:axPos val="b"/>
        <c:majorTickMark val="out"/>
        <c:minorTickMark val="none"/>
        <c:tickLblPos val="nextTo"/>
        <c:crossAx val="449432856"/>
        <c:crosses val="autoZero"/>
        <c:auto val="1"/>
        <c:lblAlgn val="ctr"/>
        <c:lblOffset val="100"/>
        <c:tickLblSkip val="1"/>
        <c:tickMarkSkip val="1"/>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'log charts'!$O$12</c:f>
              <c:strCache>
                <c:ptCount val="1"/>
                <c:pt idx="0">
                  <c:v>&lt;1</c:v>
                </c:pt>
              </c:strCache>
            </c:strRef>
          </c:tx>
          <c:spPr>
            <a:solidFill>
              <a:schemeClr val="accent1"/>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charts'!$P$12:$CD$12</c:f>
              <c:numCache>
                <c:formatCode>#,##0</c:formatCode>
                <c:ptCount val="67"/>
                <c:pt idx="0">
                  <c:v>0</c:v>
                </c:pt>
                <c:pt idx="1">
                  <c:v>0</c:v>
                </c:pt>
                <c:pt idx="2">
                  <c:v>0</c:v>
                </c:pt>
                <c:pt idx="3">
                  <c:v>0</c:v>
                </c:pt>
                <c:pt idx="4">
                  <c:v>0</c:v>
                </c:pt>
                <c:pt idx="5">
                  <c:v>0</c:v>
                </c:pt>
                <c:pt idx="6">
                  <c:v>0</c:v>
                </c:pt>
                <c:pt idx="7">
                  <c:v>1</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formatCode="General">
                  <c:v>0</c:v>
                </c:pt>
                <c:pt idx="56">
                  <c:v>0</c:v>
                </c:pt>
                <c:pt idx="57">
                  <c:v>0</c:v>
                </c:pt>
                <c:pt idx="58">
                  <c:v>0</c:v>
                </c:pt>
                <c:pt idx="59">
                  <c:v>0</c:v>
                </c:pt>
                <c:pt idx="60">
                  <c:v>0</c:v>
                </c:pt>
                <c:pt idx="61">
                  <c:v>0</c:v>
                </c:pt>
                <c:pt idx="62">
                  <c:v>0</c:v>
                </c:pt>
                <c:pt idx="63">
                  <c:v>0</c:v>
                </c:pt>
                <c:pt idx="64">
                  <c:v>0</c:v>
                </c:pt>
                <c:pt idx="65">
                  <c:v>0</c:v>
                </c:pt>
                <c:pt idx="66">
                  <c:v>0</c:v>
                </c:pt>
              </c:numCache>
            </c:numRef>
          </c:val>
          <c:extLst>
            <c:ext xmlns:c16="http://schemas.microsoft.com/office/drawing/2014/chart" uri="{C3380CC4-5D6E-409C-BE32-E72D297353CC}">
              <c16:uniqueId val="{00000000-5BFB-4917-BECC-E3B790BACD23}"/>
            </c:ext>
          </c:extLst>
        </c:ser>
        <c:ser>
          <c:idx val="1"/>
          <c:order val="1"/>
          <c:tx>
            <c:strRef>
              <c:f>'log charts'!$O$13</c:f>
              <c:strCache>
                <c:ptCount val="1"/>
                <c:pt idx="0">
                  <c:v>1-4</c:v>
                </c:pt>
              </c:strCache>
            </c:strRef>
          </c:tx>
          <c:spPr>
            <a:solidFill>
              <a:schemeClr val="accent2"/>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charts'!$P$13:$CD$13</c:f>
              <c:numCache>
                <c:formatCode>#,##0</c:formatCode>
                <c:ptCount val="67"/>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formatCode="General">
                  <c:v>0</c:v>
                </c:pt>
                <c:pt idx="56">
                  <c:v>0</c:v>
                </c:pt>
                <c:pt idx="57">
                  <c:v>0</c:v>
                </c:pt>
                <c:pt idx="58">
                  <c:v>0</c:v>
                </c:pt>
                <c:pt idx="59">
                  <c:v>0</c:v>
                </c:pt>
                <c:pt idx="60">
                  <c:v>0</c:v>
                </c:pt>
                <c:pt idx="61">
                  <c:v>0</c:v>
                </c:pt>
                <c:pt idx="62">
                  <c:v>0</c:v>
                </c:pt>
                <c:pt idx="63">
                  <c:v>0</c:v>
                </c:pt>
                <c:pt idx="64">
                  <c:v>0</c:v>
                </c:pt>
                <c:pt idx="65">
                  <c:v>0</c:v>
                </c:pt>
                <c:pt idx="66">
                  <c:v>0</c:v>
                </c:pt>
              </c:numCache>
            </c:numRef>
          </c:val>
          <c:extLst>
            <c:ext xmlns:c16="http://schemas.microsoft.com/office/drawing/2014/chart" uri="{C3380CC4-5D6E-409C-BE32-E72D297353CC}">
              <c16:uniqueId val="{00000001-5BFB-4917-BECC-E3B790BACD23}"/>
            </c:ext>
          </c:extLst>
        </c:ser>
        <c:ser>
          <c:idx val="2"/>
          <c:order val="2"/>
          <c:tx>
            <c:strRef>
              <c:f>'log charts'!$O$14</c:f>
              <c:strCache>
                <c:ptCount val="1"/>
                <c:pt idx="0">
                  <c:v>5-9</c:v>
                </c:pt>
              </c:strCache>
            </c:strRef>
          </c:tx>
          <c:spPr>
            <a:solidFill>
              <a:schemeClr val="accent3"/>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charts'!$P$14:$CD$14</c:f>
              <c:numCache>
                <c:formatCode>#,##0</c:formatCode>
                <c:ptCount val="6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0</c:v>
                </c:pt>
                <c:pt idx="37">
                  <c:v>0</c:v>
                </c:pt>
                <c:pt idx="38">
                  <c:v>0</c:v>
                </c:pt>
                <c:pt idx="39">
                  <c:v>0</c:v>
                </c:pt>
                <c:pt idx="40">
                  <c:v>0</c:v>
                </c:pt>
                <c:pt idx="41">
                  <c:v>0</c:v>
                </c:pt>
                <c:pt idx="42">
                  <c:v>2</c:v>
                </c:pt>
                <c:pt idx="43">
                  <c:v>0</c:v>
                </c:pt>
                <c:pt idx="44">
                  <c:v>0</c:v>
                </c:pt>
                <c:pt idx="45">
                  <c:v>0</c:v>
                </c:pt>
                <c:pt idx="46">
                  <c:v>0</c:v>
                </c:pt>
                <c:pt idx="47">
                  <c:v>0</c:v>
                </c:pt>
                <c:pt idx="48">
                  <c:v>0</c:v>
                </c:pt>
                <c:pt idx="49">
                  <c:v>0</c:v>
                </c:pt>
                <c:pt idx="50">
                  <c:v>0</c:v>
                </c:pt>
                <c:pt idx="51">
                  <c:v>0</c:v>
                </c:pt>
                <c:pt idx="52">
                  <c:v>0</c:v>
                </c:pt>
                <c:pt idx="53">
                  <c:v>0</c:v>
                </c:pt>
                <c:pt idx="54">
                  <c:v>0</c:v>
                </c:pt>
                <c:pt idx="55" formatCode="General">
                  <c:v>0</c:v>
                </c:pt>
                <c:pt idx="56">
                  <c:v>0</c:v>
                </c:pt>
                <c:pt idx="57">
                  <c:v>0</c:v>
                </c:pt>
                <c:pt idx="58">
                  <c:v>0</c:v>
                </c:pt>
                <c:pt idx="59">
                  <c:v>0</c:v>
                </c:pt>
                <c:pt idx="60">
                  <c:v>0</c:v>
                </c:pt>
                <c:pt idx="61">
                  <c:v>0</c:v>
                </c:pt>
                <c:pt idx="62">
                  <c:v>0</c:v>
                </c:pt>
                <c:pt idx="63">
                  <c:v>0</c:v>
                </c:pt>
                <c:pt idx="64">
                  <c:v>0</c:v>
                </c:pt>
                <c:pt idx="65">
                  <c:v>0</c:v>
                </c:pt>
                <c:pt idx="66">
                  <c:v>0</c:v>
                </c:pt>
              </c:numCache>
            </c:numRef>
          </c:val>
          <c:extLst>
            <c:ext xmlns:c16="http://schemas.microsoft.com/office/drawing/2014/chart" uri="{C3380CC4-5D6E-409C-BE32-E72D297353CC}">
              <c16:uniqueId val="{00000002-5BFB-4917-BECC-E3B790BACD23}"/>
            </c:ext>
          </c:extLst>
        </c:ser>
        <c:ser>
          <c:idx val="3"/>
          <c:order val="3"/>
          <c:tx>
            <c:strRef>
              <c:f>'log charts'!$O$15</c:f>
              <c:strCache>
                <c:ptCount val="1"/>
                <c:pt idx="0">
                  <c:v>10-14</c:v>
                </c:pt>
              </c:strCache>
            </c:strRef>
          </c:tx>
          <c:spPr>
            <a:solidFill>
              <a:schemeClr val="accent4"/>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charts'!$P$15:$CD$15</c:f>
              <c:numCache>
                <c:formatCode>#,##0</c:formatCode>
                <c:ptCount val="67"/>
                <c:pt idx="0">
                  <c:v>0</c:v>
                </c:pt>
                <c:pt idx="1">
                  <c:v>0</c:v>
                </c:pt>
                <c:pt idx="2">
                  <c:v>0</c:v>
                </c:pt>
                <c:pt idx="3">
                  <c:v>0</c:v>
                </c:pt>
                <c:pt idx="4">
                  <c:v>1</c:v>
                </c:pt>
                <c:pt idx="5">
                  <c:v>0</c:v>
                </c:pt>
                <c:pt idx="6">
                  <c:v>0</c:v>
                </c:pt>
                <c:pt idx="7">
                  <c:v>0</c:v>
                </c:pt>
                <c:pt idx="8">
                  <c:v>0</c:v>
                </c:pt>
                <c:pt idx="9">
                  <c:v>0</c:v>
                </c:pt>
                <c:pt idx="10">
                  <c:v>1</c:v>
                </c:pt>
                <c:pt idx="11">
                  <c:v>1</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1</c:v>
                </c:pt>
                <c:pt idx="37">
                  <c:v>0</c:v>
                </c:pt>
                <c:pt idx="38">
                  <c:v>1</c:v>
                </c:pt>
                <c:pt idx="39">
                  <c:v>0</c:v>
                </c:pt>
                <c:pt idx="40">
                  <c:v>0</c:v>
                </c:pt>
                <c:pt idx="41">
                  <c:v>0</c:v>
                </c:pt>
                <c:pt idx="42">
                  <c:v>0</c:v>
                </c:pt>
                <c:pt idx="43">
                  <c:v>0</c:v>
                </c:pt>
                <c:pt idx="44">
                  <c:v>1</c:v>
                </c:pt>
                <c:pt idx="45">
                  <c:v>0</c:v>
                </c:pt>
                <c:pt idx="46">
                  <c:v>0</c:v>
                </c:pt>
                <c:pt idx="47">
                  <c:v>0</c:v>
                </c:pt>
                <c:pt idx="48">
                  <c:v>0</c:v>
                </c:pt>
                <c:pt idx="49">
                  <c:v>1</c:v>
                </c:pt>
                <c:pt idx="50">
                  <c:v>0</c:v>
                </c:pt>
                <c:pt idx="51">
                  <c:v>1</c:v>
                </c:pt>
                <c:pt idx="52">
                  <c:v>1</c:v>
                </c:pt>
                <c:pt idx="53">
                  <c:v>0</c:v>
                </c:pt>
                <c:pt idx="54">
                  <c:v>0</c:v>
                </c:pt>
                <c:pt idx="55" formatCode="General">
                  <c:v>0</c:v>
                </c:pt>
                <c:pt idx="56">
                  <c:v>0</c:v>
                </c:pt>
                <c:pt idx="57">
                  <c:v>0</c:v>
                </c:pt>
                <c:pt idx="58">
                  <c:v>0</c:v>
                </c:pt>
                <c:pt idx="59">
                  <c:v>0</c:v>
                </c:pt>
                <c:pt idx="60">
                  <c:v>0</c:v>
                </c:pt>
                <c:pt idx="61">
                  <c:v>0</c:v>
                </c:pt>
                <c:pt idx="62">
                  <c:v>0</c:v>
                </c:pt>
                <c:pt idx="63">
                  <c:v>0</c:v>
                </c:pt>
                <c:pt idx="64">
                  <c:v>1</c:v>
                </c:pt>
                <c:pt idx="65">
                  <c:v>0</c:v>
                </c:pt>
                <c:pt idx="66">
                  <c:v>0</c:v>
                </c:pt>
              </c:numCache>
            </c:numRef>
          </c:val>
          <c:extLst>
            <c:ext xmlns:c16="http://schemas.microsoft.com/office/drawing/2014/chart" uri="{C3380CC4-5D6E-409C-BE32-E72D297353CC}">
              <c16:uniqueId val="{00000003-5BFB-4917-BECC-E3B790BACD23}"/>
            </c:ext>
          </c:extLst>
        </c:ser>
        <c:ser>
          <c:idx val="4"/>
          <c:order val="4"/>
          <c:tx>
            <c:strRef>
              <c:f>'log charts'!$O$16</c:f>
              <c:strCache>
                <c:ptCount val="1"/>
                <c:pt idx="0">
                  <c:v>15-19</c:v>
                </c:pt>
              </c:strCache>
            </c:strRef>
          </c:tx>
          <c:spPr>
            <a:solidFill>
              <a:schemeClr val="accent5"/>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charts'!$P$16:$CD$16</c:f>
              <c:numCache>
                <c:formatCode>#,##0</c:formatCode>
                <c:ptCount val="67"/>
                <c:pt idx="0">
                  <c:v>0</c:v>
                </c:pt>
                <c:pt idx="1">
                  <c:v>0</c:v>
                </c:pt>
                <c:pt idx="2">
                  <c:v>3</c:v>
                </c:pt>
                <c:pt idx="3">
                  <c:v>3</c:v>
                </c:pt>
                <c:pt idx="4">
                  <c:v>1</c:v>
                </c:pt>
                <c:pt idx="5">
                  <c:v>0</c:v>
                </c:pt>
                <c:pt idx="6">
                  <c:v>1</c:v>
                </c:pt>
                <c:pt idx="7">
                  <c:v>0</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1</c:v>
                </c:pt>
                <c:pt idx="37">
                  <c:v>0</c:v>
                </c:pt>
                <c:pt idx="38">
                  <c:v>1</c:v>
                </c:pt>
                <c:pt idx="39">
                  <c:v>0</c:v>
                </c:pt>
                <c:pt idx="40">
                  <c:v>0</c:v>
                </c:pt>
                <c:pt idx="41">
                  <c:v>0</c:v>
                </c:pt>
                <c:pt idx="42">
                  <c:v>3</c:v>
                </c:pt>
                <c:pt idx="43">
                  <c:v>0</c:v>
                </c:pt>
                <c:pt idx="44">
                  <c:v>2</c:v>
                </c:pt>
                <c:pt idx="45">
                  <c:v>0</c:v>
                </c:pt>
                <c:pt idx="46">
                  <c:v>3</c:v>
                </c:pt>
                <c:pt idx="47">
                  <c:v>1</c:v>
                </c:pt>
                <c:pt idx="48">
                  <c:v>0</c:v>
                </c:pt>
                <c:pt idx="49">
                  <c:v>0</c:v>
                </c:pt>
                <c:pt idx="50">
                  <c:v>1</c:v>
                </c:pt>
                <c:pt idx="51">
                  <c:v>0</c:v>
                </c:pt>
                <c:pt idx="52">
                  <c:v>0</c:v>
                </c:pt>
                <c:pt idx="53">
                  <c:v>0</c:v>
                </c:pt>
                <c:pt idx="54">
                  <c:v>1</c:v>
                </c:pt>
                <c:pt idx="55" formatCode="General">
                  <c:v>0</c:v>
                </c:pt>
                <c:pt idx="56">
                  <c:v>0</c:v>
                </c:pt>
                <c:pt idx="57">
                  <c:v>0</c:v>
                </c:pt>
                <c:pt idx="58">
                  <c:v>0</c:v>
                </c:pt>
                <c:pt idx="59">
                  <c:v>0</c:v>
                </c:pt>
                <c:pt idx="60">
                  <c:v>0</c:v>
                </c:pt>
                <c:pt idx="61">
                  <c:v>0</c:v>
                </c:pt>
                <c:pt idx="62">
                  <c:v>0</c:v>
                </c:pt>
                <c:pt idx="63">
                  <c:v>0</c:v>
                </c:pt>
                <c:pt idx="64">
                  <c:v>0</c:v>
                </c:pt>
                <c:pt idx="65">
                  <c:v>0</c:v>
                </c:pt>
                <c:pt idx="66">
                  <c:v>0</c:v>
                </c:pt>
              </c:numCache>
            </c:numRef>
          </c:val>
          <c:extLst>
            <c:ext xmlns:c16="http://schemas.microsoft.com/office/drawing/2014/chart" uri="{C3380CC4-5D6E-409C-BE32-E72D297353CC}">
              <c16:uniqueId val="{00000004-5BFB-4917-BECC-E3B790BACD23}"/>
            </c:ext>
          </c:extLst>
        </c:ser>
        <c:ser>
          <c:idx val="5"/>
          <c:order val="5"/>
          <c:tx>
            <c:strRef>
              <c:f>'log charts'!$O$17</c:f>
              <c:strCache>
                <c:ptCount val="1"/>
                <c:pt idx="0">
                  <c:v>20-24</c:v>
                </c:pt>
              </c:strCache>
            </c:strRef>
          </c:tx>
          <c:spPr>
            <a:solidFill>
              <a:schemeClr val="accent6"/>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charts'!$P$17:$CD$17</c:f>
              <c:numCache>
                <c:formatCode>#,##0</c:formatCode>
                <c:ptCount val="67"/>
                <c:pt idx="0">
                  <c:v>0</c:v>
                </c:pt>
                <c:pt idx="1">
                  <c:v>0</c:v>
                </c:pt>
                <c:pt idx="2">
                  <c:v>3</c:v>
                </c:pt>
                <c:pt idx="3">
                  <c:v>5</c:v>
                </c:pt>
                <c:pt idx="4">
                  <c:v>3</c:v>
                </c:pt>
                <c:pt idx="5">
                  <c:v>4</c:v>
                </c:pt>
                <c:pt idx="6">
                  <c:v>2</c:v>
                </c:pt>
                <c:pt idx="7">
                  <c:v>3</c:v>
                </c:pt>
                <c:pt idx="8">
                  <c:v>1</c:v>
                </c:pt>
                <c:pt idx="9">
                  <c:v>1</c:v>
                </c:pt>
                <c:pt idx="10">
                  <c:v>1</c:v>
                </c:pt>
                <c:pt idx="11">
                  <c:v>0</c:v>
                </c:pt>
                <c:pt idx="12">
                  <c:v>0</c:v>
                </c:pt>
                <c:pt idx="13">
                  <c:v>1</c:v>
                </c:pt>
                <c:pt idx="14">
                  <c:v>0</c:v>
                </c:pt>
                <c:pt idx="15">
                  <c:v>0</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1</c:v>
                </c:pt>
                <c:pt idx="31">
                  <c:v>0</c:v>
                </c:pt>
                <c:pt idx="32" formatCode="General">
                  <c:v>0</c:v>
                </c:pt>
                <c:pt idx="33">
                  <c:v>1</c:v>
                </c:pt>
                <c:pt idx="34">
                  <c:v>2</c:v>
                </c:pt>
                <c:pt idx="35">
                  <c:v>1</c:v>
                </c:pt>
                <c:pt idx="36">
                  <c:v>2</c:v>
                </c:pt>
                <c:pt idx="37">
                  <c:v>1</c:v>
                </c:pt>
                <c:pt idx="38">
                  <c:v>0</c:v>
                </c:pt>
                <c:pt idx="39">
                  <c:v>1</c:v>
                </c:pt>
                <c:pt idx="40">
                  <c:v>0</c:v>
                </c:pt>
                <c:pt idx="41">
                  <c:v>0</c:v>
                </c:pt>
                <c:pt idx="42">
                  <c:v>1</c:v>
                </c:pt>
                <c:pt idx="43">
                  <c:v>4</c:v>
                </c:pt>
                <c:pt idx="44">
                  <c:v>2</c:v>
                </c:pt>
                <c:pt idx="45">
                  <c:v>1</c:v>
                </c:pt>
                <c:pt idx="46">
                  <c:v>3</c:v>
                </c:pt>
                <c:pt idx="47">
                  <c:v>2</c:v>
                </c:pt>
                <c:pt idx="48">
                  <c:v>5</c:v>
                </c:pt>
                <c:pt idx="49">
                  <c:v>1</c:v>
                </c:pt>
                <c:pt idx="50">
                  <c:v>0</c:v>
                </c:pt>
                <c:pt idx="51">
                  <c:v>1</c:v>
                </c:pt>
                <c:pt idx="52">
                  <c:v>0</c:v>
                </c:pt>
                <c:pt idx="53">
                  <c:v>2</c:v>
                </c:pt>
                <c:pt idx="54">
                  <c:v>2</c:v>
                </c:pt>
                <c:pt idx="55" formatCode="General">
                  <c:v>1</c:v>
                </c:pt>
                <c:pt idx="56">
                  <c:v>0</c:v>
                </c:pt>
                <c:pt idx="57">
                  <c:v>0</c:v>
                </c:pt>
                <c:pt idx="58">
                  <c:v>1</c:v>
                </c:pt>
                <c:pt idx="59">
                  <c:v>0</c:v>
                </c:pt>
                <c:pt idx="60">
                  <c:v>0</c:v>
                </c:pt>
                <c:pt idx="61">
                  <c:v>0</c:v>
                </c:pt>
                <c:pt idx="62">
                  <c:v>0</c:v>
                </c:pt>
                <c:pt idx="63">
                  <c:v>0</c:v>
                </c:pt>
                <c:pt idx="64">
                  <c:v>0</c:v>
                </c:pt>
                <c:pt idx="65">
                  <c:v>0</c:v>
                </c:pt>
                <c:pt idx="66">
                  <c:v>0</c:v>
                </c:pt>
              </c:numCache>
            </c:numRef>
          </c:val>
          <c:extLst>
            <c:ext xmlns:c16="http://schemas.microsoft.com/office/drawing/2014/chart" uri="{C3380CC4-5D6E-409C-BE32-E72D297353CC}">
              <c16:uniqueId val="{00000005-5BFB-4917-BECC-E3B790BACD23}"/>
            </c:ext>
          </c:extLst>
        </c:ser>
        <c:ser>
          <c:idx val="6"/>
          <c:order val="6"/>
          <c:tx>
            <c:strRef>
              <c:f>'log charts'!$O$18</c:f>
              <c:strCache>
                <c:ptCount val="1"/>
                <c:pt idx="0">
                  <c:v>25-29</c:v>
                </c:pt>
              </c:strCache>
            </c:strRef>
          </c:tx>
          <c:spPr>
            <a:solidFill>
              <a:schemeClr val="accent1">
                <a:lumMod val="60000"/>
              </a:schemeClr>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charts'!$P$18:$CD$18</c:f>
              <c:numCache>
                <c:formatCode>#,##0</c:formatCode>
                <c:ptCount val="67"/>
                <c:pt idx="0">
                  <c:v>0</c:v>
                </c:pt>
                <c:pt idx="1">
                  <c:v>1</c:v>
                </c:pt>
                <c:pt idx="2">
                  <c:v>5</c:v>
                </c:pt>
                <c:pt idx="3">
                  <c:v>8</c:v>
                </c:pt>
                <c:pt idx="4">
                  <c:v>8</c:v>
                </c:pt>
                <c:pt idx="5">
                  <c:v>9</c:v>
                </c:pt>
                <c:pt idx="6">
                  <c:v>2</c:v>
                </c:pt>
                <c:pt idx="7">
                  <c:v>4</c:v>
                </c:pt>
                <c:pt idx="8">
                  <c:v>6</c:v>
                </c:pt>
                <c:pt idx="9">
                  <c:v>2</c:v>
                </c:pt>
                <c:pt idx="10">
                  <c:v>1</c:v>
                </c:pt>
                <c:pt idx="11">
                  <c:v>1</c:v>
                </c:pt>
                <c:pt idx="12">
                  <c:v>1</c:v>
                </c:pt>
                <c:pt idx="13">
                  <c:v>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1</c:v>
                </c:pt>
                <c:pt idx="30">
                  <c:v>0</c:v>
                </c:pt>
                <c:pt idx="31">
                  <c:v>0</c:v>
                </c:pt>
                <c:pt idx="32" formatCode="General">
                  <c:v>1</c:v>
                </c:pt>
                <c:pt idx="33">
                  <c:v>3</c:v>
                </c:pt>
                <c:pt idx="34">
                  <c:v>1</c:v>
                </c:pt>
                <c:pt idx="35">
                  <c:v>1</c:v>
                </c:pt>
                <c:pt idx="36">
                  <c:v>1</c:v>
                </c:pt>
                <c:pt idx="37">
                  <c:v>3</c:v>
                </c:pt>
                <c:pt idx="38">
                  <c:v>3</c:v>
                </c:pt>
                <c:pt idx="39">
                  <c:v>0</c:v>
                </c:pt>
                <c:pt idx="40">
                  <c:v>1</c:v>
                </c:pt>
                <c:pt idx="41">
                  <c:v>6</c:v>
                </c:pt>
                <c:pt idx="42">
                  <c:v>6</c:v>
                </c:pt>
                <c:pt idx="43">
                  <c:v>4</c:v>
                </c:pt>
                <c:pt idx="44">
                  <c:v>7</c:v>
                </c:pt>
                <c:pt idx="45">
                  <c:v>4</c:v>
                </c:pt>
                <c:pt idx="46">
                  <c:v>8</c:v>
                </c:pt>
                <c:pt idx="47">
                  <c:v>6</c:v>
                </c:pt>
                <c:pt idx="48">
                  <c:v>3</c:v>
                </c:pt>
                <c:pt idx="49">
                  <c:v>7</c:v>
                </c:pt>
                <c:pt idx="50">
                  <c:v>5</c:v>
                </c:pt>
                <c:pt idx="51">
                  <c:v>1</c:v>
                </c:pt>
                <c:pt idx="52">
                  <c:v>0</c:v>
                </c:pt>
                <c:pt idx="53">
                  <c:v>0</c:v>
                </c:pt>
                <c:pt idx="54">
                  <c:v>0</c:v>
                </c:pt>
                <c:pt idx="55" formatCode="General">
                  <c:v>0</c:v>
                </c:pt>
                <c:pt idx="56">
                  <c:v>1</c:v>
                </c:pt>
                <c:pt idx="57">
                  <c:v>0</c:v>
                </c:pt>
                <c:pt idx="58">
                  <c:v>0</c:v>
                </c:pt>
                <c:pt idx="59">
                  <c:v>0</c:v>
                </c:pt>
                <c:pt idx="60">
                  <c:v>2</c:v>
                </c:pt>
                <c:pt idx="61">
                  <c:v>0</c:v>
                </c:pt>
                <c:pt idx="62">
                  <c:v>0</c:v>
                </c:pt>
                <c:pt idx="63">
                  <c:v>0</c:v>
                </c:pt>
                <c:pt idx="64">
                  <c:v>1</c:v>
                </c:pt>
                <c:pt idx="65">
                  <c:v>1</c:v>
                </c:pt>
                <c:pt idx="66">
                  <c:v>2</c:v>
                </c:pt>
              </c:numCache>
            </c:numRef>
          </c:val>
          <c:extLst>
            <c:ext xmlns:c16="http://schemas.microsoft.com/office/drawing/2014/chart" uri="{C3380CC4-5D6E-409C-BE32-E72D297353CC}">
              <c16:uniqueId val="{00000006-5BFB-4917-BECC-E3B790BACD23}"/>
            </c:ext>
          </c:extLst>
        </c:ser>
        <c:ser>
          <c:idx val="7"/>
          <c:order val="7"/>
          <c:tx>
            <c:strRef>
              <c:f>'log charts'!$O$19</c:f>
              <c:strCache>
                <c:ptCount val="1"/>
                <c:pt idx="0">
                  <c:v>30-34</c:v>
                </c:pt>
              </c:strCache>
            </c:strRef>
          </c:tx>
          <c:spPr>
            <a:solidFill>
              <a:schemeClr val="accent2">
                <a:lumMod val="60000"/>
              </a:schemeClr>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charts'!$P$19:$CD$19</c:f>
              <c:numCache>
                <c:formatCode>#,##0</c:formatCode>
                <c:ptCount val="67"/>
                <c:pt idx="0">
                  <c:v>0</c:v>
                </c:pt>
                <c:pt idx="1">
                  <c:v>4</c:v>
                </c:pt>
                <c:pt idx="2">
                  <c:v>9</c:v>
                </c:pt>
                <c:pt idx="3">
                  <c:v>7</c:v>
                </c:pt>
                <c:pt idx="4">
                  <c:v>13</c:v>
                </c:pt>
                <c:pt idx="5">
                  <c:v>20</c:v>
                </c:pt>
                <c:pt idx="6">
                  <c:v>6</c:v>
                </c:pt>
                <c:pt idx="7">
                  <c:v>8</c:v>
                </c:pt>
                <c:pt idx="8">
                  <c:v>4</c:v>
                </c:pt>
                <c:pt idx="9">
                  <c:v>4</c:v>
                </c:pt>
                <c:pt idx="10">
                  <c:v>0</c:v>
                </c:pt>
                <c:pt idx="11">
                  <c:v>3</c:v>
                </c:pt>
                <c:pt idx="12">
                  <c:v>0</c:v>
                </c:pt>
                <c:pt idx="13">
                  <c:v>1</c:v>
                </c:pt>
                <c:pt idx="14">
                  <c:v>0</c:v>
                </c:pt>
                <c:pt idx="15">
                  <c:v>1</c:v>
                </c:pt>
                <c:pt idx="16">
                  <c:v>0</c:v>
                </c:pt>
                <c:pt idx="17">
                  <c:v>0</c:v>
                </c:pt>
                <c:pt idx="18">
                  <c:v>1</c:v>
                </c:pt>
                <c:pt idx="19">
                  <c:v>0</c:v>
                </c:pt>
                <c:pt idx="20">
                  <c:v>0</c:v>
                </c:pt>
                <c:pt idx="21">
                  <c:v>1</c:v>
                </c:pt>
                <c:pt idx="22">
                  <c:v>0</c:v>
                </c:pt>
                <c:pt idx="23">
                  <c:v>0</c:v>
                </c:pt>
                <c:pt idx="24">
                  <c:v>0</c:v>
                </c:pt>
                <c:pt idx="25">
                  <c:v>1</c:v>
                </c:pt>
                <c:pt idx="26">
                  <c:v>2</c:v>
                </c:pt>
                <c:pt idx="27">
                  <c:v>0</c:v>
                </c:pt>
                <c:pt idx="28">
                  <c:v>0</c:v>
                </c:pt>
                <c:pt idx="29">
                  <c:v>2</c:v>
                </c:pt>
                <c:pt idx="30">
                  <c:v>2</c:v>
                </c:pt>
                <c:pt idx="31">
                  <c:v>3</c:v>
                </c:pt>
                <c:pt idx="32" formatCode="General">
                  <c:v>1</c:v>
                </c:pt>
                <c:pt idx="33">
                  <c:v>0</c:v>
                </c:pt>
                <c:pt idx="34">
                  <c:v>3</c:v>
                </c:pt>
                <c:pt idx="35">
                  <c:v>3</c:v>
                </c:pt>
                <c:pt idx="36">
                  <c:v>6</c:v>
                </c:pt>
                <c:pt idx="37">
                  <c:v>3</c:v>
                </c:pt>
                <c:pt idx="38">
                  <c:v>1</c:v>
                </c:pt>
                <c:pt idx="39">
                  <c:v>1</c:v>
                </c:pt>
                <c:pt idx="40">
                  <c:v>3</c:v>
                </c:pt>
                <c:pt idx="41">
                  <c:v>4</c:v>
                </c:pt>
                <c:pt idx="42">
                  <c:v>13</c:v>
                </c:pt>
                <c:pt idx="43">
                  <c:v>12</c:v>
                </c:pt>
                <c:pt idx="44">
                  <c:v>10</c:v>
                </c:pt>
                <c:pt idx="45">
                  <c:v>19</c:v>
                </c:pt>
                <c:pt idx="46">
                  <c:v>16</c:v>
                </c:pt>
                <c:pt idx="47">
                  <c:v>10</c:v>
                </c:pt>
                <c:pt idx="48">
                  <c:v>9</c:v>
                </c:pt>
                <c:pt idx="49">
                  <c:v>3</c:v>
                </c:pt>
                <c:pt idx="50">
                  <c:v>6</c:v>
                </c:pt>
                <c:pt idx="51">
                  <c:v>3</c:v>
                </c:pt>
                <c:pt idx="52">
                  <c:v>1</c:v>
                </c:pt>
                <c:pt idx="53">
                  <c:v>4</c:v>
                </c:pt>
                <c:pt idx="54">
                  <c:v>8</c:v>
                </c:pt>
                <c:pt idx="55" formatCode="General">
                  <c:v>3</c:v>
                </c:pt>
                <c:pt idx="56">
                  <c:v>4</c:v>
                </c:pt>
                <c:pt idx="57">
                  <c:v>1</c:v>
                </c:pt>
                <c:pt idx="58">
                  <c:v>1</c:v>
                </c:pt>
                <c:pt idx="59">
                  <c:v>2</c:v>
                </c:pt>
                <c:pt idx="60">
                  <c:v>0</c:v>
                </c:pt>
                <c:pt idx="61">
                  <c:v>0</c:v>
                </c:pt>
                <c:pt idx="62">
                  <c:v>0</c:v>
                </c:pt>
                <c:pt idx="63">
                  <c:v>2</c:v>
                </c:pt>
                <c:pt idx="64">
                  <c:v>0</c:v>
                </c:pt>
                <c:pt idx="65">
                  <c:v>0</c:v>
                </c:pt>
                <c:pt idx="66">
                  <c:v>1</c:v>
                </c:pt>
              </c:numCache>
            </c:numRef>
          </c:val>
          <c:extLst>
            <c:ext xmlns:c16="http://schemas.microsoft.com/office/drawing/2014/chart" uri="{C3380CC4-5D6E-409C-BE32-E72D297353CC}">
              <c16:uniqueId val="{00000007-5BFB-4917-BECC-E3B790BACD23}"/>
            </c:ext>
          </c:extLst>
        </c:ser>
        <c:ser>
          <c:idx val="8"/>
          <c:order val="8"/>
          <c:tx>
            <c:strRef>
              <c:f>'log charts'!$O$20</c:f>
              <c:strCache>
                <c:ptCount val="1"/>
                <c:pt idx="0">
                  <c:v>35-39</c:v>
                </c:pt>
              </c:strCache>
            </c:strRef>
          </c:tx>
          <c:spPr>
            <a:solidFill>
              <a:schemeClr val="accent3">
                <a:lumMod val="60000"/>
              </a:schemeClr>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charts'!$P$20:$CD$20</c:f>
              <c:numCache>
                <c:formatCode>#,##0</c:formatCode>
                <c:ptCount val="67"/>
                <c:pt idx="0">
                  <c:v>0</c:v>
                </c:pt>
                <c:pt idx="1">
                  <c:v>3</c:v>
                </c:pt>
                <c:pt idx="2">
                  <c:v>12</c:v>
                </c:pt>
                <c:pt idx="3">
                  <c:v>19</c:v>
                </c:pt>
                <c:pt idx="4">
                  <c:v>27</c:v>
                </c:pt>
                <c:pt idx="5">
                  <c:v>17</c:v>
                </c:pt>
                <c:pt idx="6">
                  <c:v>18</c:v>
                </c:pt>
                <c:pt idx="7">
                  <c:v>7</c:v>
                </c:pt>
                <c:pt idx="8">
                  <c:v>7</c:v>
                </c:pt>
                <c:pt idx="9">
                  <c:v>4</c:v>
                </c:pt>
                <c:pt idx="10">
                  <c:v>2</c:v>
                </c:pt>
                <c:pt idx="11">
                  <c:v>5</c:v>
                </c:pt>
                <c:pt idx="12">
                  <c:v>3</c:v>
                </c:pt>
                <c:pt idx="13">
                  <c:v>3</c:v>
                </c:pt>
                <c:pt idx="14">
                  <c:v>0</c:v>
                </c:pt>
                <c:pt idx="15">
                  <c:v>1</c:v>
                </c:pt>
                <c:pt idx="16">
                  <c:v>1</c:v>
                </c:pt>
                <c:pt idx="17">
                  <c:v>1</c:v>
                </c:pt>
                <c:pt idx="18">
                  <c:v>0</c:v>
                </c:pt>
                <c:pt idx="19">
                  <c:v>1</c:v>
                </c:pt>
                <c:pt idx="20">
                  <c:v>0</c:v>
                </c:pt>
                <c:pt idx="21">
                  <c:v>0</c:v>
                </c:pt>
                <c:pt idx="22">
                  <c:v>0</c:v>
                </c:pt>
                <c:pt idx="23">
                  <c:v>2</c:v>
                </c:pt>
                <c:pt idx="24">
                  <c:v>0</c:v>
                </c:pt>
                <c:pt idx="25">
                  <c:v>2</c:v>
                </c:pt>
                <c:pt idx="26">
                  <c:v>1</c:v>
                </c:pt>
                <c:pt idx="27">
                  <c:v>1</c:v>
                </c:pt>
                <c:pt idx="28">
                  <c:v>1</c:v>
                </c:pt>
                <c:pt idx="29">
                  <c:v>0</c:v>
                </c:pt>
                <c:pt idx="30">
                  <c:v>1</c:v>
                </c:pt>
                <c:pt idx="31">
                  <c:v>3</c:v>
                </c:pt>
                <c:pt idx="32" formatCode="General">
                  <c:v>4</c:v>
                </c:pt>
                <c:pt idx="33">
                  <c:v>1</c:v>
                </c:pt>
                <c:pt idx="34">
                  <c:v>3</c:v>
                </c:pt>
                <c:pt idx="35">
                  <c:v>7</c:v>
                </c:pt>
                <c:pt idx="36">
                  <c:v>6</c:v>
                </c:pt>
                <c:pt idx="37">
                  <c:v>9</c:v>
                </c:pt>
                <c:pt idx="38">
                  <c:v>7</c:v>
                </c:pt>
                <c:pt idx="39">
                  <c:v>6</c:v>
                </c:pt>
                <c:pt idx="40">
                  <c:v>5</c:v>
                </c:pt>
                <c:pt idx="41">
                  <c:v>5</c:v>
                </c:pt>
                <c:pt idx="42">
                  <c:v>14</c:v>
                </c:pt>
                <c:pt idx="43">
                  <c:v>27</c:v>
                </c:pt>
                <c:pt idx="44">
                  <c:v>25</c:v>
                </c:pt>
                <c:pt idx="45">
                  <c:v>31</c:v>
                </c:pt>
                <c:pt idx="46">
                  <c:v>24</c:v>
                </c:pt>
                <c:pt idx="47">
                  <c:v>24</c:v>
                </c:pt>
                <c:pt idx="48">
                  <c:v>15</c:v>
                </c:pt>
                <c:pt idx="49">
                  <c:v>14</c:v>
                </c:pt>
                <c:pt idx="50">
                  <c:v>14</c:v>
                </c:pt>
                <c:pt idx="51">
                  <c:v>8</c:v>
                </c:pt>
                <c:pt idx="52">
                  <c:v>5</c:v>
                </c:pt>
                <c:pt idx="53">
                  <c:v>3</c:v>
                </c:pt>
                <c:pt idx="54">
                  <c:v>4</c:v>
                </c:pt>
                <c:pt idx="55" formatCode="General">
                  <c:v>4</c:v>
                </c:pt>
                <c:pt idx="56">
                  <c:v>2</c:v>
                </c:pt>
                <c:pt idx="57">
                  <c:v>1</c:v>
                </c:pt>
                <c:pt idx="58">
                  <c:v>2</c:v>
                </c:pt>
                <c:pt idx="59">
                  <c:v>1</c:v>
                </c:pt>
                <c:pt idx="60">
                  <c:v>2</c:v>
                </c:pt>
                <c:pt idx="61">
                  <c:v>2</c:v>
                </c:pt>
                <c:pt idx="62">
                  <c:v>3</c:v>
                </c:pt>
                <c:pt idx="63">
                  <c:v>3</c:v>
                </c:pt>
                <c:pt idx="64">
                  <c:v>1</c:v>
                </c:pt>
                <c:pt idx="65">
                  <c:v>1</c:v>
                </c:pt>
                <c:pt idx="66">
                  <c:v>1</c:v>
                </c:pt>
              </c:numCache>
            </c:numRef>
          </c:val>
          <c:extLst>
            <c:ext xmlns:c16="http://schemas.microsoft.com/office/drawing/2014/chart" uri="{C3380CC4-5D6E-409C-BE32-E72D297353CC}">
              <c16:uniqueId val="{00000008-5BFB-4917-BECC-E3B790BACD23}"/>
            </c:ext>
          </c:extLst>
        </c:ser>
        <c:ser>
          <c:idx val="9"/>
          <c:order val="9"/>
          <c:tx>
            <c:strRef>
              <c:f>'log charts'!$O$21</c:f>
              <c:strCache>
                <c:ptCount val="1"/>
                <c:pt idx="0">
                  <c:v>40-44</c:v>
                </c:pt>
              </c:strCache>
            </c:strRef>
          </c:tx>
          <c:spPr>
            <a:solidFill>
              <a:schemeClr val="accent4">
                <a:lumMod val="60000"/>
              </a:schemeClr>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charts'!$P$21:$CD$21</c:f>
              <c:numCache>
                <c:formatCode>#,##0</c:formatCode>
                <c:ptCount val="67"/>
                <c:pt idx="0">
                  <c:v>1</c:v>
                </c:pt>
                <c:pt idx="1">
                  <c:v>0</c:v>
                </c:pt>
                <c:pt idx="2">
                  <c:v>11</c:v>
                </c:pt>
                <c:pt idx="3">
                  <c:v>32</c:v>
                </c:pt>
                <c:pt idx="4">
                  <c:v>49</c:v>
                </c:pt>
                <c:pt idx="5">
                  <c:v>53</c:v>
                </c:pt>
                <c:pt idx="6">
                  <c:v>23</c:v>
                </c:pt>
                <c:pt idx="7">
                  <c:v>18</c:v>
                </c:pt>
                <c:pt idx="8">
                  <c:v>14</c:v>
                </c:pt>
                <c:pt idx="9">
                  <c:v>19</c:v>
                </c:pt>
                <c:pt idx="10">
                  <c:v>2</c:v>
                </c:pt>
                <c:pt idx="11">
                  <c:v>6</c:v>
                </c:pt>
                <c:pt idx="12">
                  <c:v>5</c:v>
                </c:pt>
                <c:pt idx="13">
                  <c:v>6</c:v>
                </c:pt>
                <c:pt idx="14">
                  <c:v>3</c:v>
                </c:pt>
                <c:pt idx="15">
                  <c:v>4</c:v>
                </c:pt>
                <c:pt idx="16">
                  <c:v>2</c:v>
                </c:pt>
                <c:pt idx="17">
                  <c:v>2</c:v>
                </c:pt>
                <c:pt idx="18">
                  <c:v>2</c:v>
                </c:pt>
                <c:pt idx="19">
                  <c:v>1</c:v>
                </c:pt>
                <c:pt idx="20">
                  <c:v>1</c:v>
                </c:pt>
                <c:pt idx="21">
                  <c:v>1</c:v>
                </c:pt>
                <c:pt idx="22">
                  <c:v>1</c:v>
                </c:pt>
                <c:pt idx="23">
                  <c:v>2</c:v>
                </c:pt>
                <c:pt idx="24">
                  <c:v>0</c:v>
                </c:pt>
                <c:pt idx="25">
                  <c:v>1</c:v>
                </c:pt>
                <c:pt idx="26">
                  <c:v>1</c:v>
                </c:pt>
                <c:pt idx="27">
                  <c:v>2</c:v>
                </c:pt>
                <c:pt idx="28">
                  <c:v>2</c:v>
                </c:pt>
                <c:pt idx="29">
                  <c:v>2</c:v>
                </c:pt>
                <c:pt idx="30">
                  <c:v>5</c:v>
                </c:pt>
                <c:pt idx="31">
                  <c:v>3</c:v>
                </c:pt>
                <c:pt idx="32" formatCode="General">
                  <c:v>6</c:v>
                </c:pt>
                <c:pt idx="33">
                  <c:v>5</c:v>
                </c:pt>
                <c:pt idx="34">
                  <c:v>12</c:v>
                </c:pt>
                <c:pt idx="35">
                  <c:v>8</c:v>
                </c:pt>
                <c:pt idx="36">
                  <c:v>7</c:v>
                </c:pt>
                <c:pt idx="37">
                  <c:v>12</c:v>
                </c:pt>
                <c:pt idx="38">
                  <c:v>11</c:v>
                </c:pt>
                <c:pt idx="39">
                  <c:v>10</c:v>
                </c:pt>
                <c:pt idx="40">
                  <c:v>12</c:v>
                </c:pt>
                <c:pt idx="41">
                  <c:v>12</c:v>
                </c:pt>
                <c:pt idx="42">
                  <c:v>22</c:v>
                </c:pt>
                <c:pt idx="43">
                  <c:v>39</c:v>
                </c:pt>
                <c:pt idx="44">
                  <c:v>45</c:v>
                </c:pt>
                <c:pt idx="45">
                  <c:v>42</c:v>
                </c:pt>
                <c:pt idx="46">
                  <c:v>43</c:v>
                </c:pt>
                <c:pt idx="47">
                  <c:v>29</c:v>
                </c:pt>
                <c:pt idx="48">
                  <c:v>22</c:v>
                </c:pt>
                <c:pt idx="49">
                  <c:v>16</c:v>
                </c:pt>
                <c:pt idx="50">
                  <c:v>21</c:v>
                </c:pt>
                <c:pt idx="51">
                  <c:v>14</c:v>
                </c:pt>
                <c:pt idx="52">
                  <c:v>7</c:v>
                </c:pt>
                <c:pt idx="53">
                  <c:v>3</c:v>
                </c:pt>
                <c:pt idx="54">
                  <c:v>3</c:v>
                </c:pt>
                <c:pt idx="55" formatCode="General">
                  <c:v>7</c:v>
                </c:pt>
                <c:pt idx="56">
                  <c:v>6</c:v>
                </c:pt>
                <c:pt idx="57">
                  <c:v>2</c:v>
                </c:pt>
                <c:pt idx="58">
                  <c:v>5</c:v>
                </c:pt>
                <c:pt idx="59">
                  <c:v>2</c:v>
                </c:pt>
                <c:pt idx="60">
                  <c:v>1</c:v>
                </c:pt>
                <c:pt idx="61">
                  <c:v>1</c:v>
                </c:pt>
                <c:pt idx="62">
                  <c:v>2</c:v>
                </c:pt>
                <c:pt idx="63">
                  <c:v>1</c:v>
                </c:pt>
                <c:pt idx="64">
                  <c:v>2</c:v>
                </c:pt>
                <c:pt idx="65">
                  <c:v>0</c:v>
                </c:pt>
                <c:pt idx="66">
                  <c:v>2</c:v>
                </c:pt>
              </c:numCache>
            </c:numRef>
          </c:val>
          <c:extLst>
            <c:ext xmlns:c16="http://schemas.microsoft.com/office/drawing/2014/chart" uri="{C3380CC4-5D6E-409C-BE32-E72D297353CC}">
              <c16:uniqueId val="{00000009-5BFB-4917-BECC-E3B790BACD23}"/>
            </c:ext>
          </c:extLst>
        </c:ser>
        <c:ser>
          <c:idx val="10"/>
          <c:order val="10"/>
          <c:tx>
            <c:strRef>
              <c:f>'log charts'!$O$22</c:f>
              <c:strCache>
                <c:ptCount val="1"/>
                <c:pt idx="0">
                  <c:v>45-49</c:v>
                </c:pt>
              </c:strCache>
            </c:strRef>
          </c:tx>
          <c:spPr>
            <a:solidFill>
              <a:schemeClr val="accent5">
                <a:lumMod val="60000"/>
              </a:schemeClr>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charts'!$P$22:$CD$22</c:f>
              <c:numCache>
                <c:formatCode>#,##0</c:formatCode>
                <c:ptCount val="67"/>
                <c:pt idx="0">
                  <c:v>0</c:v>
                </c:pt>
                <c:pt idx="1">
                  <c:v>8</c:v>
                </c:pt>
                <c:pt idx="2">
                  <c:v>42</c:v>
                </c:pt>
                <c:pt idx="3">
                  <c:v>75</c:v>
                </c:pt>
                <c:pt idx="4">
                  <c:v>76</c:v>
                </c:pt>
                <c:pt idx="5">
                  <c:v>82</c:v>
                </c:pt>
                <c:pt idx="6">
                  <c:v>56</c:v>
                </c:pt>
                <c:pt idx="7">
                  <c:v>26</c:v>
                </c:pt>
                <c:pt idx="8">
                  <c:v>25</c:v>
                </c:pt>
                <c:pt idx="9">
                  <c:v>19</c:v>
                </c:pt>
                <c:pt idx="10">
                  <c:v>11</c:v>
                </c:pt>
                <c:pt idx="11">
                  <c:v>10</c:v>
                </c:pt>
                <c:pt idx="12">
                  <c:v>8</c:v>
                </c:pt>
                <c:pt idx="13">
                  <c:v>6</c:v>
                </c:pt>
                <c:pt idx="14">
                  <c:v>4</c:v>
                </c:pt>
                <c:pt idx="15">
                  <c:v>8</c:v>
                </c:pt>
                <c:pt idx="16">
                  <c:v>1</c:v>
                </c:pt>
                <c:pt idx="17">
                  <c:v>7</c:v>
                </c:pt>
                <c:pt idx="18">
                  <c:v>2</c:v>
                </c:pt>
                <c:pt idx="19">
                  <c:v>4</c:v>
                </c:pt>
                <c:pt idx="20">
                  <c:v>1</c:v>
                </c:pt>
                <c:pt idx="21">
                  <c:v>2</c:v>
                </c:pt>
                <c:pt idx="22">
                  <c:v>2</c:v>
                </c:pt>
                <c:pt idx="23">
                  <c:v>2</c:v>
                </c:pt>
                <c:pt idx="24">
                  <c:v>0</c:v>
                </c:pt>
                <c:pt idx="25">
                  <c:v>2</c:v>
                </c:pt>
                <c:pt idx="26">
                  <c:v>1</c:v>
                </c:pt>
                <c:pt idx="27">
                  <c:v>1</c:v>
                </c:pt>
                <c:pt idx="28">
                  <c:v>4</c:v>
                </c:pt>
                <c:pt idx="29">
                  <c:v>5</c:v>
                </c:pt>
                <c:pt idx="30">
                  <c:v>3</c:v>
                </c:pt>
                <c:pt idx="31">
                  <c:v>10</c:v>
                </c:pt>
                <c:pt idx="32" formatCode="General">
                  <c:v>9</c:v>
                </c:pt>
                <c:pt idx="33">
                  <c:v>18</c:v>
                </c:pt>
                <c:pt idx="34">
                  <c:v>16</c:v>
                </c:pt>
                <c:pt idx="35">
                  <c:v>20</c:v>
                </c:pt>
                <c:pt idx="36">
                  <c:v>22</c:v>
                </c:pt>
                <c:pt idx="37">
                  <c:v>21</c:v>
                </c:pt>
                <c:pt idx="38">
                  <c:v>19</c:v>
                </c:pt>
                <c:pt idx="39">
                  <c:v>25</c:v>
                </c:pt>
                <c:pt idx="40">
                  <c:v>21</c:v>
                </c:pt>
                <c:pt idx="41">
                  <c:v>20</c:v>
                </c:pt>
                <c:pt idx="42">
                  <c:v>57</c:v>
                </c:pt>
                <c:pt idx="43">
                  <c:v>80</c:v>
                </c:pt>
                <c:pt idx="44">
                  <c:v>90</c:v>
                </c:pt>
                <c:pt idx="45">
                  <c:v>82</c:v>
                </c:pt>
                <c:pt idx="46">
                  <c:v>92</c:v>
                </c:pt>
                <c:pt idx="47">
                  <c:v>64</c:v>
                </c:pt>
                <c:pt idx="48">
                  <c:v>50</c:v>
                </c:pt>
                <c:pt idx="49">
                  <c:v>36</c:v>
                </c:pt>
                <c:pt idx="50">
                  <c:v>29</c:v>
                </c:pt>
                <c:pt idx="51">
                  <c:v>17</c:v>
                </c:pt>
                <c:pt idx="52">
                  <c:v>19</c:v>
                </c:pt>
                <c:pt idx="53">
                  <c:v>14</c:v>
                </c:pt>
                <c:pt idx="54">
                  <c:v>9</c:v>
                </c:pt>
                <c:pt idx="55" formatCode="General">
                  <c:v>5</c:v>
                </c:pt>
                <c:pt idx="56">
                  <c:v>10</c:v>
                </c:pt>
                <c:pt idx="57">
                  <c:v>5</c:v>
                </c:pt>
                <c:pt idx="58">
                  <c:v>3</c:v>
                </c:pt>
                <c:pt idx="59">
                  <c:v>3</c:v>
                </c:pt>
                <c:pt idx="60">
                  <c:v>3</c:v>
                </c:pt>
                <c:pt idx="61">
                  <c:v>4</c:v>
                </c:pt>
                <c:pt idx="62">
                  <c:v>3</c:v>
                </c:pt>
                <c:pt idx="63">
                  <c:v>5</c:v>
                </c:pt>
                <c:pt idx="64">
                  <c:v>1</c:v>
                </c:pt>
                <c:pt idx="65">
                  <c:v>8</c:v>
                </c:pt>
                <c:pt idx="66">
                  <c:v>1</c:v>
                </c:pt>
              </c:numCache>
            </c:numRef>
          </c:val>
          <c:extLst>
            <c:ext xmlns:c16="http://schemas.microsoft.com/office/drawing/2014/chart" uri="{C3380CC4-5D6E-409C-BE32-E72D297353CC}">
              <c16:uniqueId val="{0000000A-5BFB-4917-BECC-E3B790BACD23}"/>
            </c:ext>
          </c:extLst>
        </c:ser>
        <c:ser>
          <c:idx val="11"/>
          <c:order val="11"/>
          <c:tx>
            <c:strRef>
              <c:f>'log charts'!$O$23</c:f>
              <c:strCache>
                <c:ptCount val="1"/>
                <c:pt idx="0">
                  <c:v>50-54</c:v>
                </c:pt>
              </c:strCache>
            </c:strRef>
          </c:tx>
          <c:spPr>
            <a:solidFill>
              <a:schemeClr val="accent6">
                <a:lumMod val="60000"/>
              </a:schemeClr>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charts'!$P$23:$CD$23</c:f>
              <c:numCache>
                <c:formatCode>#,##0</c:formatCode>
                <c:ptCount val="67"/>
                <c:pt idx="0">
                  <c:v>2</c:v>
                </c:pt>
                <c:pt idx="1">
                  <c:v>9</c:v>
                </c:pt>
                <c:pt idx="2">
                  <c:v>64</c:v>
                </c:pt>
                <c:pt idx="3">
                  <c:v>126</c:v>
                </c:pt>
                <c:pt idx="4">
                  <c:v>190</c:v>
                </c:pt>
                <c:pt idx="5">
                  <c:v>139</c:v>
                </c:pt>
                <c:pt idx="6">
                  <c:v>94</c:v>
                </c:pt>
                <c:pt idx="7">
                  <c:v>59</c:v>
                </c:pt>
                <c:pt idx="8">
                  <c:v>39</c:v>
                </c:pt>
                <c:pt idx="9">
                  <c:v>31</c:v>
                </c:pt>
                <c:pt idx="10">
                  <c:v>18</c:v>
                </c:pt>
                <c:pt idx="11">
                  <c:v>25</c:v>
                </c:pt>
                <c:pt idx="12">
                  <c:v>16</c:v>
                </c:pt>
                <c:pt idx="13">
                  <c:v>11</c:v>
                </c:pt>
                <c:pt idx="14">
                  <c:v>12</c:v>
                </c:pt>
                <c:pt idx="15">
                  <c:v>8</c:v>
                </c:pt>
                <c:pt idx="16">
                  <c:v>5</c:v>
                </c:pt>
                <c:pt idx="17">
                  <c:v>5</c:v>
                </c:pt>
                <c:pt idx="18">
                  <c:v>9</c:v>
                </c:pt>
                <c:pt idx="19">
                  <c:v>2</c:v>
                </c:pt>
                <c:pt idx="20">
                  <c:v>3</c:v>
                </c:pt>
                <c:pt idx="21">
                  <c:v>0</c:v>
                </c:pt>
                <c:pt idx="22">
                  <c:v>4</c:v>
                </c:pt>
                <c:pt idx="23">
                  <c:v>3</c:v>
                </c:pt>
                <c:pt idx="24">
                  <c:v>4</c:v>
                </c:pt>
                <c:pt idx="25">
                  <c:v>1</c:v>
                </c:pt>
                <c:pt idx="26">
                  <c:v>2</c:v>
                </c:pt>
                <c:pt idx="27">
                  <c:v>7</c:v>
                </c:pt>
                <c:pt idx="28">
                  <c:v>2</c:v>
                </c:pt>
                <c:pt idx="29">
                  <c:v>7</c:v>
                </c:pt>
                <c:pt idx="30">
                  <c:v>9</c:v>
                </c:pt>
                <c:pt idx="31">
                  <c:v>10</c:v>
                </c:pt>
                <c:pt idx="32" formatCode="General">
                  <c:v>21</c:v>
                </c:pt>
                <c:pt idx="33">
                  <c:v>31</c:v>
                </c:pt>
                <c:pt idx="34">
                  <c:v>33</c:v>
                </c:pt>
                <c:pt idx="35">
                  <c:v>34</c:v>
                </c:pt>
                <c:pt idx="36">
                  <c:v>38</c:v>
                </c:pt>
                <c:pt idx="37">
                  <c:v>41</c:v>
                </c:pt>
                <c:pt idx="38">
                  <c:v>37</c:v>
                </c:pt>
                <c:pt idx="39">
                  <c:v>43</c:v>
                </c:pt>
                <c:pt idx="40">
                  <c:v>41</c:v>
                </c:pt>
                <c:pt idx="41">
                  <c:v>49</c:v>
                </c:pt>
                <c:pt idx="42">
                  <c:v>112</c:v>
                </c:pt>
                <c:pt idx="43">
                  <c:v>129</c:v>
                </c:pt>
                <c:pt idx="44">
                  <c:v>134</c:v>
                </c:pt>
                <c:pt idx="45">
                  <c:v>171</c:v>
                </c:pt>
                <c:pt idx="46">
                  <c:v>150</c:v>
                </c:pt>
                <c:pt idx="47">
                  <c:v>129</c:v>
                </c:pt>
                <c:pt idx="48">
                  <c:v>87</c:v>
                </c:pt>
                <c:pt idx="49">
                  <c:v>74</c:v>
                </c:pt>
                <c:pt idx="50">
                  <c:v>49</c:v>
                </c:pt>
                <c:pt idx="51">
                  <c:v>60</c:v>
                </c:pt>
                <c:pt idx="52">
                  <c:v>23</c:v>
                </c:pt>
                <c:pt idx="53">
                  <c:v>39</c:v>
                </c:pt>
                <c:pt idx="54">
                  <c:v>14</c:v>
                </c:pt>
                <c:pt idx="55" formatCode="General">
                  <c:v>13</c:v>
                </c:pt>
                <c:pt idx="56">
                  <c:v>10</c:v>
                </c:pt>
                <c:pt idx="57">
                  <c:v>10</c:v>
                </c:pt>
                <c:pt idx="58">
                  <c:v>5</c:v>
                </c:pt>
                <c:pt idx="59">
                  <c:v>5</c:v>
                </c:pt>
                <c:pt idx="60">
                  <c:v>9</c:v>
                </c:pt>
                <c:pt idx="61">
                  <c:v>2</c:v>
                </c:pt>
                <c:pt idx="62">
                  <c:v>5</c:v>
                </c:pt>
                <c:pt idx="63">
                  <c:v>4</c:v>
                </c:pt>
                <c:pt idx="64">
                  <c:v>4</c:v>
                </c:pt>
                <c:pt idx="65">
                  <c:v>0</c:v>
                </c:pt>
                <c:pt idx="66">
                  <c:v>2</c:v>
                </c:pt>
              </c:numCache>
            </c:numRef>
          </c:val>
          <c:extLst>
            <c:ext xmlns:c16="http://schemas.microsoft.com/office/drawing/2014/chart" uri="{C3380CC4-5D6E-409C-BE32-E72D297353CC}">
              <c16:uniqueId val="{0000000B-5BFB-4917-BECC-E3B790BACD23}"/>
            </c:ext>
          </c:extLst>
        </c:ser>
        <c:ser>
          <c:idx val="12"/>
          <c:order val="12"/>
          <c:tx>
            <c:strRef>
              <c:f>'log charts'!$O$24</c:f>
              <c:strCache>
                <c:ptCount val="1"/>
                <c:pt idx="0">
                  <c:v>55-59</c:v>
                </c:pt>
              </c:strCache>
            </c:strRef>
          </c:tx>
          <c:spPr>
            <a:solidFill>
              <a:schemeClr val="accent1">
                <a:lumMod val="80000"/>
                <a:lumOff val="20000"/>
              </a:schemeClr>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charts'!$P$24:$CD$24</c:f>
              <c:numCache>
                <c:formatCode>#,##0</c:formatCode>
                <c:ptCount val="67"/>
                <c:pt idx="0">
                  <c:v>2</c:v>
                </c:pt>
                <c:pt idx="1">
                  <c:v>16</c:v>
                </c:pt>
                <c:pt idx="2">
                  <c:v>137</c:v>
                </c:pt>
                <c:pt idx="3">
                  <c:v>208</c:v>
                </c:pt>
                <c:pt idx="4">
                  <c:v>287</c:v>
                </c:pt>
                <c:pt idx="5">
                  <c:v>240</c:v>
                </c:pt>
                <c:pt idx="6">
                  <c:v>164</c:v>
                </c:pt>
                <c:pt idx="7">
                  <c:v>97</c:v>
                </c:pt>
                <c:pt idx="8">
                  <c:v>80</c:v>
                </c:pt>
                <c:pt idx="9">
                  <c:v>62</c:v>
                </c:pt>
                <c:pt idx="10">
                  <c:v>41</c:v>
                </c:pt>
                <c:pt idx="11">
                  <c:v>41</c:v>
                </c:pt>
                <c:pt idx="12">
                  <c:v>27</c:v>
                </c:pt>
                <c:pt idx="13">
                  <c:v>19</c:v>
                </c:pt>
                <c:pt idx="14">
                  <c:v>12</c:v>
                </c:pt>
                <c:pt idx="15">
                  <c:v>13</c:v>
                </c:pt>
                <c:pt idx="16">
                  <c:v>8</c:v>
                </c:pt>
                <c:pt idx="17">
                  <c:v>7</c:v>
                </c:pt>
                <c:pt idx="18">
                  <c:v>9</c:v>
                </c:pt>
                <c:pt idx="19">
                  <c:v>7</c:v>
                </c:pt>
                <c:pt idx="20">
                  <c:v>5</c:v>
                </c:pt>
                <c:pt idx="21">
                  <c:v>1</c:v>
                </c:pt>
                <c:pt idx="22">
                  <c:v>7</c:v>
                </c:pt>
                <c:pt idx="23">
                  <c:v>4</c:v>
                </c:pt>
                <c:pt idx="24">
                  <c:v>3</c:v>
                </c:pt>
                <c:pt idx="25">
                  <c:v>1</c:v>
                </c:pt>
                <c:pt idx="26">
                  <c:v>3</c:v>
                </c:pt>
                <c:pt idx="27">
                  <c:v>7</c:v>
                </c:pt>
                <c:pt idx="28">
                  <c:v>10</c:v>
                </c:pt>
                <c:pt idx="29">
                  <c:v>11</c:v>
                </c:pt>
                <c:pt idx="30">
                  <c:v>12</c:v>
                </c:pt>
                <c:pt idx="31">
                  <c:v>26</c:v>
                </c:pt>
                <c:pt idx="32" formatCode="General">
                  <c:v>31</c:v>
                </c:pt>
                <c:pt idx="33">
                  <c:v>47</c:v>
                </c:pt>
                <c:pt idx="34">
                  <c:v>61</c:v>
                </c:pt>
                <c:pt idx="35">
                  <c:v>58</c:v>
                </c:pt>
                <c:pt idx="36">
                  <c:v>76</c:v>
                </c:pt>
                <c:pt idx="37">
                  <c:v>62</c:v>
                </c:pt>
                <c:pt idx="38">
                  <c:v>65</c:v>
                </c:pt>
                <c:pt idx="39">
                  <c:v>75</c:v>
                </c:pt>
                <c:pt idx="40">
                  <c:v>63</c:v>
                </c:pt>
                <c:pt idx="41">
                  <c:v>81</c:v>
                </c:pt>
                <c:pt idx="42">
                  <c:v>171</c:v>
                </c:pt>
                <c:pt idx="43">
                  <c:v>218</c:v>
                </c:pt>
                <c:pt idx="44">
                  <c:v>257</c:v>
                </c:pt>
                <c:pt idx="45">
                  <c:v>261</c:v>
                </c:pt>
                <c:pt idx="46">
                  <c:v>213</c:v>
                </c:pt>
                <c:pt idx="47">
                  <c:v>182</c:v>
                </c:pt>
                <c:pt idx="48">
                  <c:v>164</c:v>
                </c:pt>
                <c:pt idx="49">
                  <c:v>114</c:v>
                </c:pt>
                <c:pt idx="50">
                  <c:v>86</c:v>
                </c:pt>
                <c:pt idx="51">
                  <c:v>75</c:v>
                </c:pt>
                <c:pt idx="52">
                  <c:v>53</c:v>
                </c:pt>
                <c:pt idx="53">
                  <c:v>33</c:v>
                </c:pt>
                <c:pt idx="54">
                  <c:v>29</c:v>
                </c:pt>
                <c:pt idx="55" formatCode="General">
                  <c:v>22</c:v>
                </c:pt>
                <c:pt idx="56">
                  <c:v>27</c:v>
                </c:pt>
                <c:pt idx="57">
                  <c:v>11</c:v>
                </c:pt>
                <c:pt idx="58">
                  <c:v>10</c:v>
                </c:pt>
                <c:pt idx="59">
                  <c:v>12</c:v>
                </c:pt>
                <c:pt idx="60">
                  <c:v>9</c:v>
                </c:pt>
                <c:pt idx="61">
                  <c:v>8</c:v>
                </c:pt>
                <c:pt idx="62">
                  <c:v>8</c:v>
                </c:pt>
                <c:pt idx="63">
                  <c:v>7</c:v>
                </c:pt>
                <c:pt idx="64">
                  <c:v>7</c:v>
                </c:pt>
                <c:pt idx="65">
                  <c:v>7</c:v>
                </c:pt>
                <c:pt idx="66">
                  <c:v>12</c:v>
                </c:pt>
              </c:numCache>
            </c:numRef>
          </c:val>
          <c:extLst>
            <c:ext xmlns:c16="http://schemas.microsoft.com/office/drawing/2014/chart" uri="{C3380CC4-5D6E-409C-BE32-E72D297353CC}">
              <c16:uniqueId val="{0000000C-5BFB-4917-BECC-E3B790BACD23}"/>
            </c:ext>
          </c:extLst>
        </c:ser>
        <c:ser>
          <c:idx val="13"/>
          <c:order val="13"/>
          <c:tx>
            <c:strRef>
              <c:f>'log charts'!$O$25</c:f>
              <c:strCache>
                <c:ptCount val="1"/>
                <c:pt idx="0">
                  <c:v>60-64</c:v>
                </c:pt>
              </c:strCache>
            </c:strRef>
          </c:tx>
          <c:spPr>
            <a:solidFill>
              <a:schemeClr val="accent2">
                <a:lumMod val="80000"/>
                <a:lumOff val="20000"/>
              </a:schemeClr>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charts'!$P$25:$CD$25</c:f>
              <c:numCache>
                <c:formatCode>#,##0</c:formatCode>
                <c:ptCount val="67"/>
                <c:pt idx="0">
                  <c:v>2</c:v>
                </c:pt>
                <c:pt idx="1">
                  <c:v>30</c:v>
                </c:pt>
                <c:pt idx="2">
                  <c:v>169</c:v>
                </c:pt>
                <c:pt idx="3">
                  <c:v>333</c:v>
                </c:pt>
                <c:pt idx="4">
                  <c:v>413</c:v>
                </c:pt>
                <c:pt idx="5">
                  <c:v>362</c:v>
                </c:pt>
                <c:pt idx="6">
                  <c:v>198</c:v>
                </c:pt>
                <c:pt idx="7">
                  <c:v>135</c:v>
                </c:pt>
                <c:pt idx="8">
                  <c:v>122</c:v>
                </c:pt>
                <c:pt idx="9">
                  <c:v>86</c:v>
                </c:pt>
                <c:pt idx="10">
                  <c:v>53</c:v>
                </c:pt>
                <c:pt idx="11">
                  <c:v>47</c:v>
                </c:pt>
                <c:pt idx="12">
                  <c:v>34</c:v>
                </c:pt>
                <c:pt idx="13">
                  <c:v>31</c:v>
                </c:pt>
                <c:pt idx="14">
                  <c:v>27</c:v>
                </c:pt>
                <c:pt idx="15">
                  <c:v>12</c:v>
                </c:pt>
                <c:pt idx="16">
                  <c:v>15</c:v>
                </c:pt>
                <c:pt idx="17">
                  <c:v>9</c:v>
                </c:pt>
                <c:pt idx="18">
                  <c:v>7</c:v>
                </c:pt>
                <c:pt idx="19">
                  <c:v>9</c:v>
                </c:pt>
                <c:pt idx="20">
                  <c:v>7</c:v>
                </c:pt>
                <c:pt idx="21">
                  <c:v>5</c:v>
                </c:pt>
                <c:pt idx="22">
                  <c:v>5</c:v>
                </c:pt>
                <c:pt idx="23">
                  <c:v>5</c:v>
                </c:pt>
                <c:pt idx="24">
                  <c:v>5</c:v>
                </c:pt>
                <c:pt idx="25">
                  <c:v>5</c:v>
                </c:pt>
                <c:pt idx="26">
                  <c:v>7</c:v>
                </c:pt>
                <c:pt idx="27">
                  <c:v>11</c:v>
                </c:pt>
                <c:pt idx="28">
                  <c:v>11</c:v>
                </c:pt>
                <c:pt idx="29">
                  <c:v>18</c:v>
                </c:pt>
                <c:pt idx="30">
                  <c:v>24</c:v>
                </c:pt>
                <c:pt idx="31">
                  <c:v>41</c:v>
                </c:pt>
                <c:pt idx="32" formatCode="General">
                  <c:v>46</c:v>
                </c:pt>
                <c:pt idx="33">
                  <c:v>81</c:v>
                </c:pt>
                <c:pt idx="34">
                  <c:v>103</c:v>
                </c:pt>
                <c:pt idx="35">
                  <c:v>97</c:v>
                </c:pt>
                <c:pt idx="36">
                  <c:v>103</c:v>
                </c:pt>
                <c:pt idx="37">
                  <c:v>105</c:v>
                </c:pt>
                <c:pt idx="38">
                  <c:v>126</c:v>
                </c:pt>
                <c:pt idx="39">
                  <c:v>119</c:v>
                </c:pt>
                <c:pt idx="40">
                  <c:v>107</c:v>
                </c:pt>
                <c:pt idx="41">
                  <c:v>115</c:v>
                </c:pt>
                <c:pt idx="42">
                  <c:v>267</c:v>
                </c:pt>
                <c:pt idx="43">
                  <c:v>338</c:v>
                </c:pt>
                <c:pt idx="44">
                  <c:v>377</c:v>
                </c:pt>
                <c:pt idx="45">
                  <c:v>378</c:v>
                </c:pt>
                <c:pt idx="46">
                  <c:v>352</c:v>
                </c:pt>
                <c:pt idx="47">
                  <c:v>301</c:v>
                </c:pt>
                <c:pt idx="48">
                  <c:v>234</c:v>
                </c:pt>
                <c:pt idx="49">
                  <c:v>191</c:v>
                </c:pt>
                <c:pt idx="50">
                  <c:v>153</c:v>
                </c:pt>
                <c:pt idx="51">
                  <c:v>91</c:v>
                </c:pt>
                <c:pt idx="52">
                  <c:v>80</c:v>
                </c:pt>
                <c:pt idx="53">
                  <c:v>65</c:v>
                </c:pt>
                <c:pt idx="54">
                  <c:v>27</c:v>
                </c:pt>
                <c:pt idx="55" formatCode="General">
                  <c:v>31</c:v>
                </c:pt>
                <c:pt idx="56">
                  <c:v>21</c:v>
                </c:pt>
                <c:pt idx="57">
                  <c:v>24</c:v>
                </c:pt>
                <c:pt idx="58">
                  <c:v>14</c:v>
                </c:pt>
                <c:pt idx="59">
                  <c:v>10</c:v>
                </c:pt>
                <c:pt idx="60">
                  <c:v>11</c:v>
                </c:pt>
                <c:pt idx="61">
                  <c:v>5</c:v>
                </c:pt>
                <c:pt idx="62">
                  <c:v>9</c:v>
                </c:pt>
                <c:pt idx="63">
                  <c:v>6</c:v>
                </c:pt>
                <c:pt idx="64">
                  <c:v>7</c:v>
                </c:pt>
                <c:pt idx="65">
                  <c:v>4</c:v>
                </c:pt>
                <c:pt idx="66">
                  <c:v>14</c:v>
                </c:pt>
              </c:numCache>
            </c:numRef>
          </c:val>
          <c:extLst>
            <c:ext xmlns:c16="http://schemas.microsoft.com/office/drawing/2014/chart" uri="{C3380CC4-5D6E-409C-BE32-E72D297353CC}">
              <c16:uniqueId val="{0000000D-5BFB-4917-BECC-E3B790BACD23}"/>
            </c:ext>
          </c:extLst>
        </c:ser>
        <c:ser>
          <c:idx val="14"/>
          <c:order val="14"/>
          <c:tx>
            <c:strRef>
              <c:f>'log charts'!$O$26</c:f>
              <c:strCache>
                <c:ptCount val="1"/>
                <c:pt idx="0">
                  <c:v>65-69</c:v>
                </c:pt>
              </c:strCache>
            </c:strRef>
          </c:tx>
          <c:spPr>
            <a:solidFill>
              <a:schemeClr val="accent3">
                <a:lumMod val="80000"/>
                <a:lumOff val="20000"/>
              </a:schemeClr>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charts'!$P$26:$CD$26</c:f>
              <c:numCache>
                <c:formatCode>#,##0</c:formatCode>
                <c:ptCount val="67"/>
                <c:pt idx="0">
                  <c:v>11</c:v>
                </c:pt>
                <c:pt idx="1">
                  <c:v>42</c:v>
                </c:pt>
                <c:pt idx="2">
                  <c:v>224</c:v>
                </c:pt>
                <c:pt idx="3">
                  <c:v>427</c:v>
                </c:pt>
                <c:pt idx="4">
                  <c:v>553</c:v>
                </c:pt>
                <c:pt idx="5">
                  <c:v>458</c:v>
                </c:pt>
                <c:pt idx="6">
                  <c:v>310</c:v>
                </c:pt>
                <c:pt idx="7">
                  <c:v>179</c:v>
                </c:pt>
                <c:pt idx="8">
                  <c:v>181</c:v>
                </c:pt>
                <c:pt idx="9">
                  <c:v>103</c:v>
                </c:pt>
                <c:pt idx="10">
                  <c:v>66</c:v>
                </c:pt>
                <c:pt idx="11">
                  <c:v>84</c:v>
                </c:pt>
                <c:pt idx="12">
                  <c:v>45</c:v>
                </c:pt>
                <c:pt idx="13">
                  <c:v>38</c:v>
                </c:pt>
                <c:pt idx="14">
                  <c:v>32</c:v>
                </c:pt>
                <c:pt idx="15">
                  <c:v>28</c:v>
                </c:pt>
                <c:pt idx="16">
                  <c:v>22</c:v>
                </c:pt>
                <c:pt idx="17">
                  <c:v>14</c:v>
                </c:pt>
                <c:pt idx="18">
                  <c:v>13</c:v>
                </c:pt>
                <c:pt idx="19">
                  <c:v>16</c:v>
                </c:pt>
                <c:pt idx="20">
                  <c:v>12</c:v>
                </c:pt>
                <c:pt idx="21">
                  <c:v>10</c:v>
                </c:pt>
                <c:pt idx="22">
                  <c:v>7</c:v>
                </c:pt>
                <c:pt idx="23">
                  <c:v>8</c:v>
                </c:pt>
                <c:pt idx="24">
                  <c:v>6</c:v>
                </c:pt>
                <c:pt idx="25">
                  <c:v>10</c:v>
                </c:pt>
                <c:pt idx="26">
                  <c:v>6</c:v>
                </c:pt>
                <c:pt idx="27">
                  <c:v>13</c:v>
                </c:pt>
                <c:pt idx="28">
                  <c:v>22</c:v>
                </c:pt>
                <c:pt idx="29">
                  <c:v>34</c:v>
                </c:pt>
                <c:pt idx="30">
                  <c:v>39</c:v>
                </c:pt>
                <c:pt idx="31">
                  <c:v>62</c:v>
                </c:pt>
                <c:pt idx="32" formatCode="General">
                  <c:v>99</c:v>
                </c:pt>
                <c:pt idx="33">
                  <c:v>107</c:v>
                </c:pt>
                <c:pt idx="34">
                  <c:v>149</c:v>
                </c:pt>
                <c:pt idx="35">
                  <c:v>163</c:v>
                </c:pt>
                <c:pt idx="36">
                  <c:v>158</c:v>
                </c:pt>
                <c:pt idx="37">
                  <c:v>170</c:v>
                </c:pt>
                <c:pt idx="38">
                  <c:v>154</c:v>
                </c:pt>
                <c:pt idx="39">
                  <c:v>177</c:v>
                </c:pt>
                <c:pt idx="40">
                  <c:v>160</c:v>
                </c:pt>
                <c:pt idx="41">
                  <c:v>184</c:v>
                </c:pt>
                <c:pt idx="42">
                  <c:v>354</c:v>
                </c:pt>
                <c:pt idx="43">
                  <c:v>425</c:v>
                </c:pt>
                <c:pt idx="44">
                  <c:v>521</c:v>
                </c:pt>
                <c:pt idx="45">
                  <c:v>489</c:v>
                </c:pt>
                <c:pt idx="46">
                  <c:v>450</c:v>
                </c:pt>
                <c:pt idx="47">
                  <c:v>381</c:v>
                </c:pt>
                <c:pt idx="48">
                  <c:v>301</c:v>
                </c:pt>
                <c:pt idx="49">
                  <c:v>217</c:v>
                </c:pt>
                <c:pt idx="50">
                  <c:v>194</c:v>
                </c:pt>
                <c:pt idx="51">
                  <c:v>132</c:v>
                </c:pt>
                <c:pt idx="52">
                  <c:v>77</c:v>
                </c:pt>
                <c:pt idx="53">
                  <c:v>56</c:v>
                </c:pt>
                <c:pt idx="54">
                  <c:v>34</c:v>
                </c:pt>
                <c:pt idx="55" formatCode="General">
                  <c:v>32</c:v>
                </c:pt>
                <c:pt idx="56">
                  <c:v>32</c:v>
                </c:pt>
                <c:pt idx="57">
                  <c:v>21</c:v>
                </c:pt>
                <c:pt idx="58">
                  <c:v>18</c:v>
                </c:pt>
                <c:pt idx="59">
                  <c:v>10</c:v>
                </c:pt>
                <c:pt idx="60">
                  <c:v>17</c:v>
                </c:pt>
                <c:pt idx="61">
                  <c:v>16</c:v>
                </c:pt>
                <c:pt idx="62">
                  <c:v>17</c:v>
                </c:pt>
                <c:pt idx="63">
                  <c:v>12</c:v>
                </c:pt>
                <c:pt idx="64">
                  <c:v>6</c:v>
                </c:pt>
                <c:pt idx="65">
                  <c:v>9</c:v>
                </c:pt>
                <c:pt idx="66">
                  <c:v>9</c:v>
                </c:pt>
              </c:numCache>
            </c:numRef>
          </c:val>
          <c:extLst>
            <c:ext xmlns:c16="http://schemas.microsoft.com/office/drawing/2014/chart" uri="{C3380CC4-5D6E-409C-BE32-E72D297353CC}">
              <c16:uniqueId val="{0000000E-5BFB-4917-BECC-E3B790BACD23}"/>
            </c:ext>
          </c:extLst>
        </c:ser>
        <c:ser>
          <c:idx val="15"/>
          <c:order val="15"/>
          <c:tx>
            <c:strRef>
              <c:f>'log charts'!$O$27</c:f>
              <c:strCache>
                <c:ptCount val="1"/>
                <c:pt idx="0">
                  <c:v>70-74</c:v>
                </c:pt>
              </c:strCache>
            </c:strRef>
          </c:tx>
          <c:spPr>
            <a:solidFill>
              <a:schemeClr val="accent4">
                <a:lumMod val="80000"/>
                <a:lumOff val="20000"/>
              </a:schemeClr>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charts'!$P$27:$CD$27</c:f>
              <c:numCache>
                <c:formatCode>#,##0</c:formatCode>
                <c:ptCount val="67"/>
                <c:pt idx="0">
                  <c:v>9</c:v>
                </c:pt>
                <c:pt idx="1">
                  <c:v>57</c:v>
                </c:pt>
                <c:pt idx="2">
                  <c:v>402</c:v>
                </c:pt>
                <c:pt idx="3">
                  <c:v>677</c:v>
                </c:pt>
                <c:pt idx="4">
                  <c:v>889</c:v>
                </c:pt>
                <c:pt idx="5">
                  <c:v>731</c:v>
                </c:pt>
                <c:pt idx="6">
                  <c:v>495</c:v>
                </c:pt>
                <c:pt idx="7">
                  <c:v>307</c:v>
                </c:pt>
                <c:pt idx="8">
                  <c:v>304</c:v>
                </c:pt>
                <c:pt idx="9">
                  <c:v>199</c:v>
                </c:pt>
                <c:pt idx="10">
                  <c:v>157</c:v>
                </c:pt>
                <c:pt idx="11">
                  <c:v>129</c:v>
                </c:pt>
                <c:pt idx="12">
                  <c:v>92</c:v>
                </c:pt>
                <c:pt idx="13">
                  <c:v>65</c:v>
                </c:pt>
                <c:pt idx="14">
                  <c:v>53</c:v>
                </c:pt>
                <c:pt idx="15">
                  <c:v>44</c:v>
                </c:pt>
                <c:pt idx="16">
                  <c:v>37</c:v>
                </c:pt>
                <c:pt idx="17">
                  <c:v>27</c:v>
                </c:pt>
                <c:pt idx="18">
                  <c:v>27</c:v>
                </c:pt>
                <c:pt idx="19">
                  <c:v>14</c:v>
                </c:pt>
                <c:pt idx="20">
                  <c:v>15</c:v>
                </c:pt>
                <c:pt idx="21">
                  <c:v>15</c:v>
                </c:pt>
                <c:pt idx="22">
                  <c:v>9</c:v>
                </c:pt>
                <c:pt idx="23">
                  <c:v>5</c:v>
                </c:pt>
                <c:pt idx="24">
                  <c:v>5</c:v>
                </c:pt>
                <c:pt idx="25">
                  <c:v>10</c:v>
                </c:pt>
                <c:pt idx="26">
                  <c:v>16</c:v>
                </c:pt>
                <c:pt idx="27">
                  <c:v>20</c:v>
                </c:pt>
                <c:pt idx="28">
                  <c:v>39</c:v>
                </c:pt>
                <c:pt idx="29">
                  <c:v>48</c:v>
                </c:pt>
                <c:pt idx="30">
                  <c:v>74</c:v>
                </c:pt>
                <c:pt idx="31">
                  <c:v>110</c:v>
                </c:pt>
                <c:pt idx="32" formatCode="General">
                  <c:v>138</c:v>
                </c:pt>
                <c:pt idx="33">
                  <c:v>194</c:v>
                </c:pt>
                <c:pt idx="34">
                  <c:v>266</c:v>
                </c:pt>
                <c:pt idx="35">
                  <c:v>273</c:v>
                </c:pt>
                <c:pt idx="36">
                  <c:v>306</c:v>
                </c:pt>
                <c:pt idx="37">
                  <c:v>288</c:v>
                </c:pt>
                <c:pt idx="38">
                  <c:v>258</c:v>
                </c:pt>
                <c:pt idx="39">
                  <c:v>252</c:v>
                </c:pt>
                <c:pt idx="40">
                  <c:v>275</c:v>
                </c:pt>
                <c:pt idx="41">
                  <c:v>301</c:v>
                </c:pt>
                <c:pt idx="42">
                  <c:v>583</c:v>
                </c:pt>
                <c:pt idx="43">
                  <c:v>714</c:v>
                </c:pt>
                <c:pt idx="44">
                  <c:v>806</c:v>
                </c:pt>
                <c:pt idx="45">
                  <c:v>820</c:v>
                </c:pt>
                <c:pt idx="46">
                  <c:v>685</c:v>
                </c:pt>
                <c:pt idx="47">
                  <c:v>551</c:v>
                </c:pt>
                <c:pt idx="48">
                  <c:v>414</c:v>
                </c:pt>
                <c:pt idx="49">
                  <c:v>308</c:v>
                </c:pt>
                <c:pt idx="50">
                  <c:v>208</c:v>
                </c:pt>
                <c:pt idx="51">
                  <c:v>148</c:v>
                </c:pt>
                <c:pt idx="52">
                  <c:v>102</c:v>
                </c:pt>
                <c:pt idx="53">
                  <c:v>61</c:v>
                </c:pt>
                <c:pt idx="54">
                  <c:v>27</c:v>
                </c:pt>
                <c:pt idx="55" formatCode="General">
                  <c:v>35</c:v>
                </c:pt>
                <c:pt idx="56">
                  <c:v>28</c:v>
                </c:pt>
                <c:pt idx="57">
                  <c:v>30</c:v>
                </c:pt>
                <c:pt idx="58">
                  <c:v>27</c:v>
                </c:pt>
                <c:pt idx="59">
                  <c:v>16</c:v>
                </c:pt>
                <c:pt idx="60">
                  <c:v>14</c:v>
                </c:pt>
                <c:pt idx="61">
                  <c:v>12</c:v>
                </c:pt>
                <c:pt idx="62">
                  <c:v>7</c:v>
                </c:pt>
                <c:pt idx="63">
                  <c:v>11</c:v>
                </c:pt>
                <c:pt idx="64">
                  <c:v>9</c:v>
                </c:pt>
                <c:pt idx="65">
                  <c:v>15</c:v>
                </c:pt>
                <c:pt idx="66">
                  <c:v>9</c:v>
                </c:pt>
              </c:numCache>
            </c:numRef>
          </c:val>
          <c:extLst>
            <c:ext xmlns:c16="http://schemas.microsoft.com/office/drawing/2014/chart" uri="{C3380CC4-5D6E-409C-BE32-E72D297353CC}">
              <c16:uniqueId val="{0000000F-5BFB-4917-BECC-E3B790BACD23}"/>
            </c:ext>
          </c:extLst>
        </c:ser>
        <c:ser>
          <c:idx val="16"/>
          <c:order val="16"/>
          <c:tx>
            <c:strRef>
              <c:f>'log charts'!$O$28</c:f>
              <c:strCache>
                <c:ptCount val="1"/>
                <c:pt idx="0">
                  <c:v>75-79</c:v>
                </c:pt>
              </c:strCache>
            </c:strRef>
          </c:tx>
          <c:spPr>
            <a:solidFill>
              <a:schemeClr val="accent5">
                <a:lumMod val="80000"/>
                <a:lumOff val="20000"/>
              </a:schemeClr>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charts'!$P$28:$CD$28</c:f>
              <c:numCache>
                <c:formatCode>#,##0</c:formatCode>
                <c:ptCount val="67"/>
                <c:pt idx="0">
                  <c:v>11</c:v>
                </c:pt>
                <c:pt idx="1">
                  <c:v>84</c:v>
                </c:pt>
                <c:pt idx="2">
                  <c:v>549</c:v>
                </c:pt>
                <c:pt idx="3">
                  <c:v>973</c:v>
                </c:pt>
                <c:pt idx="4">
                  <c:v>1197</c:v>
                </c:pt>
                <c:pt idx="5">
                  <c:v>1040</c:v>
                </c:pt>
                <c:pt idx="6">
                  <c:v>770</c:v>
                </c:pt>
                <c:pt idx="7">
                  <c:v>464</c:v>
                </c:pt>
                <c:pt idx="8">
                  <c:v>469</c:v>
                </c:pt>
                <c:pt idx="9">
                  <c:v>316</c:v>
                </c:pt>
                <c:pt idx="10">
                  <c:v>210</c:v>
                </c:pt>
                <c:pt idx="11">
                  <c:v>198</c:v>
                </c:pt>
                <c:pt idx="12">
                  <c:v>139</c:v>
                </c:pt>
                <c:pt idx="13">
                  <c:v>95</c:v>
                </c:pt>
                <c:pt idx="14">
                  <c:v>80</c:v>
                </c:pt>
                <c:pt idx="15">
                  <c:v>71</c:v>
                </c:pt>
                <c:pt idx="16">
                  <c:v>51</c:v>
                </c:pt>
                <c:pt idx="17">
                  <c:v>38</c:v>
                </c:pt>
                <c:pt idx="18">
                  <c:v>29</c:v>
                </c:pt>
                <c:pt idx="19">
                  <c:v>29</c:v>
                </c:pt>
                <c:pt idx="20">
                  <c:v>22</c:v>
                </c:pt>
                <c:pt idx="21">
                  <c:v>16</c:v>
                </c:pt>
                <c:pt idx="22">
                  <c:v>19</c:v>
                </c:pt>
                <c:pt idx="23">
                  <c:v>13</c:v>
                </c:pt>
                <c:pt idx="24">
                  <c:v>13</c:v>
                </c:pt>
                <c:pt idx="25">
                  <c:v>15</c:v>
                </c:pt>
                <c:pt idx="26">
                  <c:v>21</c:v>
                </c:pt>
                <c:pt idx="27">
                  <c:v>27</c:v>
                </c:pt>
                <c:pt idx="28">
                  <c:v>48</c:v>
                </c:pt>
                <c:pt idx="29">
                  <c:v>70</c:v>
                </c:pt>
                <c:pt idx="30">
                  <c:v>108</c:v>
                </c:pt>
                <c:pt idx="31">
                  <c:v>157</c:v>
                </c:pt>
                <c:pt idx="32" formatCode="General">
                  <c:v>224</c:v>
                </c:pt>
                <c:pt idx="33">
                  <c:v>285</c:v>
                </c:pt>
                <c:pt idx="34">
                  <c:v>343</c:v>
                </c:pt>
                <c:pt idx="35">
                  <c:v>415</c:v>
                </c:pt>
                <c:pt idx="36">
                  <c:v>449</c:v>
                </c:pt>
                <c:pt idx="37">
                  <c:v>414</c:v>
                </c:pt>
                <c:pt idx="38">
                  <c:v>400</c:v>
                </c:pt>
                <c:pt idx="39">
                  <c:v>388</c:v>
                </c:pt>
                <c:pt idx="40">
                  <c:v>397</c:v>
                </c:pt>
                <c:pt idx="41">
                  <c:v>407</c:v>
                </c:pt>
                <c:pt idx="42">
                  <c:v>817</c:v>
                </c:pt>
                <c:pt idx="43">
                  <c:v>948</c:v>
                </c:pt>
                <c:pt idx="44">
                  <c:v>1110</c:v>
                </c:pt>
                <c:pt idx="45">
                  <c:v>1031</c:v>
                </c:pt>
                <c:pt idx="46">
                  <c:v>923</c:v>
                </c:pt>
                <c:pt idx="47">
                  <c:v>752</c:v>
                </c:pt>
                <c:pt idx="48">
                  <c:v>519</c:v>
                </c:pt>
                <c:pt idx="49">
                  <c:v>369</c:v>
                </c:pt>
                <c:pt idx="50">
                  <c:v>258</c:v>
                </c:pt>
                <c:pt idx="51">
                  <c:v>187</c:v>
                </c:pt>
                <c:pt idx="52">
                  <c:v>116</c:v>
                </c:pt>
                <c:pt idx="53">
                  <c:v>77</c:v>
                </c:pt>
                <c:pt idx="54">
                  <c:v>48</c:v>
                </c:pt>
                <c:pt idx="55" formatCode="General">
                  <c:v>51</c:v>
                </c:pt>
                <c:pt idx="56">
                  <c:v>37</c:v>
                </c:pt>
                <c:pt idx="57">
                  <c:v>30</c:v>
                </c:pt>
                <c:pt idx="58">
                  <c:v>22</c:v>
                </c:pt>
                <c:pt idx="59">
                  <c:v>18</c:v>
                </c:pt>
                <c:pt idx="60">
                  <c:v>15</c:v>
                </c:pt>
                <c:pt idx="61">
                  <c:v>12</c:v>
                </c:pt>
                <c:pt idx="62">
                  <c:v>10</c:v>
                </c:pt>
                <c:pt idx="63">
                  <c:v>12</c:v>
                </c:pt>
                <c:pt idx="64">
                  <c:v>10</c:v>
                </c:pt>
                <c:pt idx="65">
                  <c:v>10</c:v>
                </c:pt>
                <c:pt idx="66">
                  <c:v>9</c:v>
                </c:pt>
              </c:numCache>
            </c:numRef>
          </c:val>
          <c:extLst>
            <c:ext xmlns:c16="http://schemas.microsoft.com/office/drawing/2014/chart" uri="{C3380CC4-5D6E-409C-BE32-E72D297353CC}">
              <c16:uniqueId val="{00000010-5BFB-4917-BECC-E3B790BACD23}"/>
            </c:ext>
          </c:extLst>
        </c:ser>
        <c:ser>
          <c:idx val="17"/>
          <c:order val="17"/>
          <c:tx>
            <c:strRef>
              <c:f>'log charts'!$O$29</c:f>
              <c:strCache>
                <c:ptCount val="1"/>
                <c:pt idx="0">
                  <c:v>80-84</c:v>
                </c:pt>
              </c:strCache>
            </c:strRef>
          </c:tx>
          <c:spPr>
            <a:solidFill>
              <a:schemeClr val="accent6">
                <a:lumMod val="80000"/>
                <a:lumOff val="20000"/>
              </a:schemeClr>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charts'!$P$29:$CD$29</c:f>
              <c:numCache>
                <c:formatCode>#,##0</c:formatCode>
                <c:ptCount val="67"/>
                <c:pt idx="0">
                  <c:v>20</c:v>
                </c:pt>
                <c:pt idx="1">
                  <c:v>97</c:v>
                </c:pt>
                <c:pt idx="2">
                  <c:v>682</c:v>
                </c:pt>
                <c:pt idx="3">
                  <c:v>1237</c:v>
                </c:pt>
                <c:pt idx="4">
                  <c:v>1637</c:v>
                </c:pt>
                <c:pt idx="5">
                  <c:v>1575</c:v>
                </c:pt>
                <c:pt idx="6">
                  <c:v>1096</c:v>
                </c:pt>
                <c:pt idx="7">
                  <c:v>772</c:v>
                </c:pt>
                <c:pt idx="8">
                  <c:v>686</c:v>
                </c:pt>
                <c:pt idx="9">
                  <c:v>457</c:v>
                </c:pt>
                <c:pt idx="10">
                  <c:v>381</c:v>
                </c:pt>
                <c:pt idx="11">
                  <c:v>297</c:v>
                </c:pt>
                <c:pt idx="12">
                  <c:v>224</c:v>
                </c:pt>
                <c:pt idx="13">
                  <c:v>163</c:v>
                </c:pt>
                <c:pt idx="14">
                  <c:v>120</c:v>
                </c:pt>
                <c:pt idx="15">
                  <c:v>113</c:v>
                </c:pt>
                <c:pt idx="16">
                  <c:v>63</c:v>
                </c:pt>
                <c:pt idx="17">
                  <c:v>58</c:v>
                </c:pt>
                <c:pt idx="18">
                  <c:v>33</c:v>
                </c:pt>
                <c:pt idx="19">
                  <c:v>39</c:v>
                </c:pt>
                <c:pt idx="20">
                  <c:v>25</c:v>
                </c:pt>
                <c:pt idx="21">
                  <c:v>23</c:v>
                </c:pt>
                <c:pt idx="22">
                  <c:v>34</c:v>
                </c:pt>
                <c:pt idx="23">
                  <c:v>21</c:v>
                </c:pt>
                <c:pt idx="24">
                  <c:v>15</c:v>
                </c:pt>
                <c:pt idx="25">
                  <c:v>13</c:v>
                </c:pt>
                <c:pt idx="26">
                  <c:v>21</c:v>
                </c:pt>
                <c:pt idx="27">
                  <c:v>40</c:v>
                </c:pt>
                <c:pt idx="28">
                  <c:v>62</c:v>
                </c:pt>
                <c:pt idx="29">
                  <c:v>93</c:v>
                </c:pt>
                <c:pt idx="30">
                  <c:v>139</c:v>
                </c:pt>
                <c:pt idx="31">
                  <c:v>187</c:v>
                </c:pt>
                <c:pt idx="32" formatCode="General">
                  <c:v>259</c:v>
                </c:pt>
                <c:pt idx="33">
                  <c:v>421</c:v>
                </c:pt>
                <c:pt idx="34">
                  <c:v>473</c:v>
                </c:pt>
                <c:pt idx="35">
                  <c:v>539</c:v>
                </c:pt>
                <c:pt idx="36">
                  <c:v>569</c:v>
                </c:pt>
                <c:pt idx="37">
                  <c:v>509</c:v>
                </c:pt>
                <c:pt idx="38">
                  <c:v>492</c:v>
                </c:pt>
                <c:pt idx="39">
                  <c:v>544</c:v>
                </c:pt>
                <c:pt idx="40">
                  <c:v>583</c:v>
                </c:pt>
                <c:pt idx="41">
                  <c:v>561</c:v>
                </c:pt>
                <c:pt idx="42">
                  <c:v>1123</c:v>
                </c:pt>
                <c:pt idx="43">
                  <c:v>1319</c:v>
                </c:pt>
                <c:pt idx="44">
                  <c:v>1425</c:v>
                </c:pt>
                <c:pt idx="45">
                  <c:v>1468</c:v>
                </c:pt>
                <c:pt idx="46">
                  <c:v>1197</c:v>
                </c:pt>
                <c:pt idx="47">
                  <c:v>898</c:v>
                </c:pt>
                <c:pt idx="48">
                  <c:v>664</c:v>
                </c:pt>
                <c:pt idx="49">
                  <c:v>430</c:v>
                </c:pt>
                <c:pt idx="50">
                  <c:v>318</c:v>
                </c:pt>
                <c:pt idx="51">
                  <c:v>232</c:v>
                </c:pt>
                <c:pt idx="52">
                  <c:v>146</c:v>
                </c:pt>
                <c:pt idx="53">
                  <c:v>100</c:v>
                </c:pt>
                <c:pt idx="54">
                  <c:v>56</c:v>
                </c:pt>
                <c:pt idx="55" formatCode="General">
                  <c:v>56</c:v>
                </c:pt>
                <c:pt idx="56">
                  <c:v>52</c:v>
                </c:pt>
                <c:pt idx="57">
                  <c:v>48</c:v>
                </c:pt>
                <c:pt idx="58">
                  <c:v>33</c:v>
                </c:pt>
                <c:pt idx="59">
                  <c:v>16</c:v>
                </c:pt>
                <c:pt idx="60">
                  <c:v>20</c:v>
                </c:pt>
                <c:pt idx="61">
                  <c:v>10</c:v>
                </c:pt>
                <c:pt idx="62">
                  <c:v>10</c:v>
                </c:pt>
                <c:pt idx="63">
                  <c:v>11</c:v>
                </c:pt>
                <c:pt idx="64">
                  <c:v>12</c:v>
                </c:pt>
                <c:pt idx="65">
                  <c:v>21</c:v>
                </c:pt>
                <c:pt idx="66">
                  <c:v>13</c:v>
                </c:pt>
              </c:numCache>
            </c:numRef>
          </c:val>
          <c:extLst>
            <c:ext xmlns:c16="http://schemas.microsoft.com/office/drawing/2014/chart" uri="{C3380CC4-5D6E-409C-BE32-E72D297353CC}">
              <c16:uniqueId val="{00000011-5BFB-4917-BECC-E3B790BACD23}"/>
            </c:ext>
          </c:extLst>
        </c:ser>
        <c:ser>
          <c:idx val="18"/>
          <c:order val="18"/>
          <c:tx>
            <c:strRef>
              <c:f>'log charts'!$O$30</c:f>
              <c:strCache>
                <c:ptCount val="1"/>
                <c:pt idx="0">
                  <c:v>85-89</c:v>
                </c:pt>
              </c:strCache>
            </c:strRef>
          </c:tx>
          <c:spPr>
            <a:solidFill>
              <a:schemeClr val="accent1">
                <a:lumMod val="80000"/>
              </a:schemeClr>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charts'!$P$30:$CD$30</c:f>
              <c:numCache>
                <c:formatCode>#,##0</c:formatCode>
                <c:ptCount val="67"/>
                <c:pt idx="0">
                  <c:v>24</c:v>
                </c:pt>
                <c:pt idx="1">
                  <c:v>102</c:v>
                </c:pt>
                <c:pt idx="2">
                  <c:v>617</c:v>
                </c:pt>
                <c:pt idx="3">
                  <c:v>1091</c:v>
                </c:pt>
                <c:pt idx="4">
                  <c:v>1739</c:v>
                </c:pt>
                <c:pt idx="5">
                  <c:v>1709</c:v>
                </c:pt>
                <c:pt idx="6">
                  <c:v>1306</c:v>
                </c:pt>
                <c:pt idx="7">
                  <c:v>835</c:v>
                </c:pt>
                <c:pt idx="8">
                  <c:v>868</c:v>
                </c:pt>
                <c:pt idx="9">
                  <c:v>593</c:v>
                </c:pt>
                <c:pt idx="10">
                  <c:v>410</c:v>
                </c:pt>
                <c:pt idx="11">
                  <c:v>337</c:v>
                </c:pt>
                <c:pt idx="12">
                  <c:v>243</c:v>
                </c:pt>
                <c:pt idx="13">
                  <c:v>164</c:v>
                </c:pt>
                <c:pt idx="14">
                  <c:v>122</c:v>
                </c:pt>
                <c:pt idx="15">
                  <c:v>114</c:v>
                </c:pt>
                <c:pt idx="16">
                  <c:v>65</c:v>
                </c:pt>
                <c:pt idx="17">
                  <c:v>54</c:v>
                </c:pt>
                <c:pt idx="18">
                  <c:v>48</c:v>
                </c:pt>
                <c:pt idx="19">
                  <c:v>33</c:v>
                </c:pt>
                <c:pt idx="20">
                  <c:v>27</c:v>
                </c:pt>
                <c:pt idx="21">
                  <c:v>29</c:v>
                </c:pt>
                <c:pt idx="22">
                  <c:v>35</c:v>
                </c:pt>
                <c:pt idx="23">
                  <c:v>17</c:v>
                </c:pt>
                <c:pt idx="24">
                  <c:v>11</c:v>
                </c:pt>
                <c:pt idx="25">
                  <c:v>23</c:v>
                </c:pt>
                <c:pt idx="26">
                  <c:v>32</c:v>
                </c:pt>
                <c:pt idx="27">
                  <c:v>38</c:v>
                </c:pt>
                <c:pt idx="28">
                  <c:v>57</c:v>
                </c:pt>
                <c:pt idx="29">
                  <c:v>80</c:v>
                </c:pt>
                <c:pt idx="30">
                  <c:v>121</c:v>
                </c:pt>
                <c:pt idx="31">
                  <c:v>188</c:v>
                </c:pt>
                <c:pt idx="32" formatCode="General">
                  <c:v>281</c:v>
                </c:pt>
                <c:pt idx="33">
                  <c:v>358</c:v>
                </c:pt>
                <c:pt idx="34">
                  <c:v>526</c:v>
                </c:pt>
                <c:pt idx="35">
                  <c:v>524</c:v>
                </c:pt>
                <c:pt idx="36">
                  <c:v>639</c:v>
                </c:pt>
                <c:pt idx="37">
                  <c:v>598</c:v>
                </c:pt>
                <c:pt idx="38">
                  <c:v>570</c:v>
                </c:pt>
                <c:pt idx="39">
                  <c:v>609</c:v>
                </c:pt>
                <c:pt idx="40">
                  <c:v>605</c:v>
                </c:pt>
                <c:pt idx="41">
                  <c:v>705</c:v>
                </c:pt>
                <c:pt idx="42">
                  <c:v>1199</c:v>
                </c:pt>
                <c:pt idx="43">
                  <c:v>1393</c:v>
                </c:pt>
                <c:pt idx="44">
                  <c:v>1684</c:v>
                </c:pt>
                <c:pt idx="45">
                  <c:v>1631</c:v>
                </c:pt>
                <c:pt idx="46">
                  <c:v>1454</c:v>
                </c:pt>
                <c:pt idx="47">
                  <c:v>1078</c:v>
                </c:pt>
                <c:pt idx="48">
                  <c:v>738</c:v>
                </c:pt>
                <c:pt idx="49">
                  <c:v>529</c:v>
                </c:pt>
                <c:pt idx="50">
                  <c:v>352</c:v>
                </c:pt>
                <c:pt idx="51">
                  <c:v>265</c:v>
                </c:pt>
                <c:pt idx="52">
                  <c:v>158</c:v>
                </c:pt>
                <c:pt idx="53">
                  <c:v>120</c:v>
                </c:pt>
                <c:pt idx="54">
                  <c:v>62</c:v>
                </c:pt>
                <c:pt idx="55" formatCode="General">
                  <c:v>62</c:v>
                </c:pt>
                <c:pt idx="56">
                  <c:v>71</c:v>
                </c:pt>
                <c:pt idx="57">
                  <c:v>39</c:v>
                </c:pt>
                <c:pt idx="58">
                  <c:v>34</c:v>
                </c:pt>
                <c:pt idx="59">
                  <c:v>18</c:v>
                </c:pt>
                <c:pt idx="60">
                  <c:v>25</c:v>
                </c:pt>
                <c:pt idx="61">
                  <c:v>19</c:v>
                </c:pt>
                <c:pt idx="62">
                  <c:v>13</c:v>
                </c:pt>
                <c:pt idx="63">
                  <c:v>11</c:v>
                </c:pt>
                <c:pt idx="64">
                  <c:v>14</c:v>
                </c:pt>
                <c:pt idx="65">
                  <c:v>8</c:v>
                </c:pt>
                <c:pt idx="66">
                  <c:v>11</c:v>
                </c:pt>
              </c:numCache>
            </c:numRef>
          </c:val>
          <c:extLst>
            <c:ext xmlns:c16="http://schemas.microsoft.com/office/drawing/2014/chart" uri="{C3380CC4-5D6E-409C-BE32-E72D297353CC}">
              <c16:uniqueId val="{00000012-5BFB-4917-BECC-E3B790BACD23}"/>
            </c:ext>
          </c:extLst>
        </c:ser>
        <c:ser>
          <c:idx val="19"/>
          <c:order val="19"/>
          <c:tx>
            <c:strRef>
              <c:f>'log charts'!$O$31</c:f>
              <c:strCache>
                <c:ptCount val="1"/>
                <c:pt idx="0">
                  <c:v>90+</c:v>
                </c:pt>
              </c:strCache>
            </c:strRef>
          </c:tx>
          <c:spPr>
            <a:solidFill>
              <a:schemeClr val="accent2">
                <a:lumMod val="80000"/>
              </a:schemeClr>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charts'!$P$31:$CD$31</c:f>
              <c:numCache>
                <c:formatCode>#,##0</c:formatCode>
                <c:ptCount val="67"/>
                <c:pt idx="0">
                  <c:v>21</c:v>
                </c:pt>
                <c:pt idx="1">
                  <c:v>86</c:v>
                </c:pt>
                <c:pt idx="2">
                  <c:v>546</c:v>
                </c:pt>
                <c:pt idx="3">
                  <c:v>992</c:v>
                </c:pt>
                <c:pt idx="4">
                  <c:v>1674</c:v>
                </c:pt>
                <c:pt idx="5">
                  <c:v>1798</c:v>
                </c:pt>
                <c:pt idx="6">
                  <c:v>1494</c:v>
                </c:pt>
                <c:pt idx="7">
                  <c:v>1015</c:v>
                </c:pt>
                <c:pt idx="8">
                  <c:v>1002</c:v>
                </c:pt>
                <c:pt idx="9">
                  <c:v>693</c:v>
                </c:pt>
                <c:pt idx="10">
                  <c:v>468</c:v>
                </c:pt>
                <c:pt idx="11">
                  <c:v>404</c:v>
                </c:pt>
                <c:pt idx="12">
                  <c:v>277</c:v>
                </c:pt>
                <c:pt idx="13">
                  <c:v>179</c:v>
                </c:pt>
                <c:pt idx="14">
                  <c:v>141</c:v>
                </c:pt>
                <c:pt idx="15">
                  <c:v>115</c:v>
                </c:pt>
                <c:pt idx="16">
                  <c:v>95</c:v>
                </c:pt>
                <c:pt idx="17">
                  <c:v>73</c:v>
                </c:pt>
                <c:pt idx="18">
                  <c:v>37</c:v>
                </c:pt>
                <c:pt idx="19">
                  <c:v>37</c:v>
                </c:pt>
                <c:pt idx="20">
                  <c:v>34</c:v>
                </c:pt>
                <c:pt idx="21">
                  <c:v>36</c:v>
                </c:pt>
                <c:pt idx="22">
                  <c:v>15</c:v>
                </c:pt>
                <c:pt idx="23">
                  <c:v>19</c:v>
                </c:pt>
                <c:pt idx="24">
                  <c:v>16</c:v>
                </c:pt>
                <c:pt idx="25">
                  <c:v>15</c:v>
                </c:pt>
                <c:pt idx="26">
                  <c:v>26</c:v>
                </c:pt>
                <c:pt idx="27">
                  <c:v>48</c:v>
                </c:pt>
                <c:pt idx="28">
                  <c:v>63</c:v>
                </c:pt>
                <c:pt idx="29">
                  <c:v>67</c:v>
                </c:pt>
                <c:pt idx="30">
                  <c:v>132</c:v>
                </c:pt>
                <c:pt idx="31">
                  <c:v>178</c:v>
                </c:pt>
                <c:pt idx="32" formatCode="General">
                  <c:v>259</c:v>
                </c:pt>
                <c:pt idx="33">
                  <c:v>385</c:v>
                </c:pt>
                <c:pt idx="34">
                  <c:v>475</c:v>
                </c:pt>
                <c:pt idx="35">
                  <c:v>554</c:v>
                </c:pt>
                <c:pt idx="36">
                  <c:v>656</c:v>
                </c:pt>
                <c:pt idx="37">
                  <c:v>599</c:v>
                </c:pt>
                <c:pt idx="38">
                  <c:v>611</c:v>
                </c:pt>
                <c:pt idx="39">
                  <c:v>736</c:v>
                </c:pt>
                <c:pt idx="40">
                  <c:v>639</c:v>
                </c:pt>
                <c:pt idx="41">
                  <c:v>694</c:v>
                </c:pt>
                <c:pt idx="42">
                  <c:v>1313</c:v>
                </c:pt>
                <c:pt idx="43">
                  <c:v>1595</c:v>
                </c:pt>
                <c:pt idx="44">
                  <c:v>1926</c:v>
                </c:pt>
                <c:pt idx="45">
                  <c:v>2005</c:v>
                </c:pt>
                <c:pt idx="46">
                  <c:v>1707</c:v>
                </c:pt>
                <c:pt idx="47">
                  <c:v>1283</c:v>
                </c:pt>
                <c:pt idx="48">
                  <c:v>854</c:v>
                </c:pt>
                <c:pt idx="49">
                  <c:v>604</c:v>
                </c:pt>
                <c:pt idx="50">
                  <c:v>411</c:v>
                </c:pt>
                <c:pt idx="51">
                  <c:v>266</c:v>
                </c:pt>
                <c:pt idx="52">
                  <c:v>175</c:v>
                </c:pt>
                <c:pt idx="53">
                  <c:v>142</c:v>
                </c:pt>
                <c:pt idx="54">
                  <c:v>76</c:v>
                </c:pt>
                <c:pt idx="55" formatCode="General">
                  <c:v>57</c:v>
                </c:pt>
                <c:pt idx="56">
                  <c:v>61</c:v>
                </c:pt>
                <c:pt idx="57">
                  <c:v>38</c:v>
                </c:pt>
                <c:pt idx="58">
                  <c:v>30</c:v>
                </c:pt>
                <c:pt idx="59">
                  <c:v>16</c:v>
                </c:pt>
                <c:pt idx="60">
                  <c:v>23</c:v>
                </c:pt>
                <c:pt idx="61">
                  <c:v>16</c:v>
                </c:pt>
                <c:pt idx="62">
                  <c:v>8</c:v>
                </c:pt>
                <c:pt idx="63">
                  <c:v>13</c:v>
                </c:pt>
                <c:pt idx="64">
                  <c:v>9</c:v>
                </c:pt>
                <c:pt idx="65">
                  <c:v>18</c:v>
                </c:pt>
                <c:pt idx="66">
                  <c:v>13</c:v>
                </c:pt>
              </c:numCache>
            </c:numRef>
          </c:val>
          <c:extLst>
            <c:ext xmlns:c16="http://schemas.microsoft.com/office/drawing/2014/chart" uri="{C3380CC4-5D6E-409C-BE32-E72D297353CC}">
              <c16:uniqueId val="{00000013-5BFB-4917-BECC-E3B790BACD23}"/>
            </c:ext>
          </c:extLst>
        </c:ser>
        <c:dLbls>
          <c:showLegendKey val="0"/>
          <c:showVal val="0"/>
          <c:showCatName val="0"/>
          <c:showSerName val="0"/>
          <c:showPercent val="0"/>
          <c:showBubbleSize val="0"/>
        </c:dLbls>
        <c:axId val="454681048"/>
        <c:axId val="454680720"/>
      </c:areaChart>
      <c:dateAx>
        <c:axId val="454681048"/>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680720"/>
        <c:crosses val="autoZero"/>
        <c:auto val="1"/>
        <c:lblOffset val="100"/>
        <c:baseTimeUnit val="days"/>
      </c:dateAx>
      <c:valAx>
        <c:axId val="4546807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6810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'log charts'!$O$12</c:f>
              <c:strCache>
                <c:ptCount val="1"/>
                <c:pt idx="0">
                  <c:v>&lt;1</c:v>
                </c:pt>
              </c:strCache>
            </c:strRef>
          </c:tx>
          <c:spPr>
            <a:ln w="28575" cap="rnd">
              <a:solidFill>
                <a:schemeClr val="accent1"/>
              </a:solidFill>
              <a:round/>
            </a:ln>
            <a:effectLst/>
          </c:spPr>
          <c:marker>
            <c:symbol val="none"/>
          </c:marker>
          <c:val>
            <c:numRef>
              <c:f>'log charts'!$P$12:$CD$12</c:f>
              <c:numCache>
                <c:formatCode>#,##0</c:formatCode>
                <c:ptCount val="67"/>
                <c:pt idx="0">
                  <c:v>0</c:v>
                </c:pt>
                <c:pt idx="1">
                  <c:v>0</c:v>
                </c:pt>
                <c:pt idx="2">
                  <c:v>0</c:v>
                </c:pt>
                <c:pt idx="3">
                  <c:v>0</c:v>
                </c:pt>
                <c:pt idx="4">
                  <c:v>0</c:v>
                </c:pt>
                <c:pt idx="5">
                  <c:v>0</c:v>
                </c:pt>
                <c:pt idx="6">
                  <c:v>0</c:v>
                </c:pt>
                <c:pt idx="7">
                  <c:v>1</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formatCode="General">
                  <c:v>0</c:v>
                </c:pt>
                <c:pt idx="56">
                  <c:v>0</c:v>
                </c:pt>
                <c:pt idx="57">
                  <c:v>0</c:v>
                </c:pt>
                <c:pt idx="58">
                  <c:v>0</c:v>
                </c:pt>
                <c:pt idx="59">
                  <c:v>0</c:v>
                </c:pt>
                <c:pt idx="60">
                  <c:v>0</c:v>
                </c:pt>
                <c:pt idx="61">
                  <c:v>0</c:v>
                </c:pt>
                <c:pt idx="62">
                  <c:v>0</c:v>
                </c:pt>
                <c:pt idx="63">
                  <c:v>0</c:v>
                </c:pt>
                <c:pt idx="64">
                  <c:v>0</c:v>
                </c:pt>
                <c:pt idx="65">
                  <c:v>0</c:v>
                </c:pt>
                <c:pt idx="66">
                  <c:v>0</c:v>
                </c:pt>
              </c:numCache>
            </c:numRef>
          </c:val>
          <c:smooth val="0"/>
          <c:extLst>
            <c:ext xmlns:c16="http://schemas.microsoft.com/office/drawing/2014/chart" uri="{C3380CC4-5D6E-409C-BE32-E72D297353CC}">
              <c16:uniqueId val="{00000000-9C70-4C39-A84E-FBBB2EB45A1F}"/>
            </c:ext>
          </c:extLst>
        </c:ser>
        <c:ser>
          <c:idx val="1"/>
          <c:order val="1"/>
          <c:tx>
            <c:strRef>
              <c:f>'log charts'!$O$13</c:f>
              <c:strCache>
                <c:ptCount val="1"/>
                <c:pt idx="0">
                  <c:v>1-4</c:v>
                </c:pt>
              </c:strCache>
            </c:strRef>
          </c:tx>
          <c:spPr>
            <a:ln w="28575" cap="rnd">
              <a:solidFill>
                <a:schemeClr val="accent2"/>
              </a:solidFill>
              <a:round/>
            </a:ln>
            <a:effectLst/>
          </c:spPr>
          <c:marker>
            <c:symbol val="none"/>
          </c:marker>
          <c:val>
            <c:numRef>
              <c:f>'log charts'!$P$13:$CD$13</c:f>
              <c:numCache>
                <c:formatCode>#,##0</c:formatCode>
                <c:ptCount val="67"/>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formatCode="General">
                  <c:v>0</c:v>
                </c:pt>
                <c:pt idx="56">
                  <c:v>0</c:v>
                </c:pt>
                <c:pt idx="57">
                  <c:v>0</c:v>
                </c:pt>
                <c:pt idx="58">
                  <c:v>0</c:v>
                </c:pt>
                <c:pt idx="59">
                  <c:v>0</c:v>
                </c:pt>
                <c:pt idx="60">
                  <c:v>0</c:v>
                </c:pt>
                <c:pt idx="61">
                  <c:v>0</c:v>
                </c:pt>
                <c:pt idx="62">
                  <c:v>0</c:v>
                </c:pt>
                <c:pt idx="63">
                  <c:v>0</c:v>
                </c:pt>
                <c:pt idx="64">
                  <c:v>0</c:v>
                </c:pt>
                <c:pt idx="65">
                  <c:v>0</c:v>
                </c:pt>
                <c:pt idx="66">
                  <c:v>0</c:v>
                </c:pt>
              </c:numCache>
            </c:numRef>
          </c:val>
          <c:smooth val="0"/>
          <c:extLst>
            <c:ext xmlns:c16="http://schemas.microsoft.com/office/drawing/2014/chart" uri="{C3380CC4-5D6E-409C-BE32-E72D297353CC}">
              <c16:uniqueId val="{00000001-9C70-4C39-A84E-FBBB2EB45A1F}"/>
            </c:ext>
          </c:extLst>
        </c:ser>
        <c:ser>
          <c:idx val="2"/>
          <c:order val="2"/>
          <c:tx>
            <c:strRef>
              <c:f>'log charts'!$O$14</c:f>
              <c:strCache>
                <c:ptCount val="1"/>
                <c:pt idx="0">
                  <c:v>5-9</c:v>
                </c:pt>
              </c:strCache>
            </c:strRef>
          </c:tx>
          <c:spPr>
            <a:ln w="28575" cap="rnd">
              <a:solidFill>
                <a:schemeClr val="accent3"/>
              </a:solidFill>
              <a:round/>
            </a:ln>
            <a:effectLst/>
          </c:spPr>
          <c:marker>
            <c:symbol val="none"/>
          </c:marker>
          <c:val>
            <c:numRef>
              <c:f>'log charts'!$P$14:$CD$14</c:f>
              <c:numCache>
                <c:formatCode>#,##0</c:formatCode>
                <c:ptCount val="6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0</c:v>
                </c:pt>
                <c:pt idx="37">
                  <c:v>0</c:v>
                </c:pt>
                <c:pt idx="38">
                  <c:v>0</c:v>
                </c:pt>
                <c:pt idx="39">
                  <c:v>0</c:v>
                </c:pt>
                <c:pt idx="40">
                  <c:v>0</c:v>
                </c:pt>
                <c:pt idx="41">
                  <c:v>0</c:v>
                </c:pt>
                <c:pt idx="42">
                  <c:v>2</c:v>
                </c:pt>
                <c:pt idx="43">
                  <c:v>0</c:v>
                </c:pt>
                <c:pt idx="44">
                  <c:v>0</c:v>
                </c:pt>
                <c:pt idx="45">
                  <c:v>0</c:v>
                </c:pt>
                <c:pt idx="46">
                  <c:v>0</c:v>
                </c:pt>
                <c:pt idx="47">
                  <c:v>0</c:v>
                </c:pt>
                <c:pt idx="48">
                  <c:v>0</c:v>
                </c:pt>
                <c:pt idx="49">
                  <c:v>0</c:v>
                </c:pt>
                <c:pt idx="50">
                  <c:v>0</c:v>
                </c:pt>
                <c:pt idx="51">
                  <c:v>0</c:v>
                </c:pt>
                <c:pt idx="52">
                  <c:v>0</c:v>
                </c:pt>
                <c:pt idx="53">
                  <c:v>0</c:v>
                </c:pt>
                <c:pt idx="54">
                  <c:v>0</c:v>
                </c:pt>
                <c:pt idx="55" formatCode="General">
                  <c:v>0</c:v>
                </c:pt>
                <c:pt idx="56">
                  <c:v>0</c:v>
                </c:pt>
                <c:pt idx="57">
                  <c:v>0</c:v>
                </c:pt>
                <c:pt idx="58">
                  <c:v>0</c:v>
                </c:pt>
                <c:pt idx="59">
                  <c:v>0</c:v>
                </c:pt>
                <c:pt idx="60">
                  <c:v>0</c:v>
                </c:pt>
                <c:pt idx="61">
                  <c:v>0</c:v>
                </c:pt>
                <c:pt idx="62">
                  <c:v>0</c:v>
                </c:pt>
                <c:pt idx="63">
                  <c:v>0</c:v>
                </c:pt>
                <c:pt idx="64">
                  <c:v>0</c:v>
                </c:pt>
                <c:pt idx="65">
                  <c:v>0</c:v>
                </c:pt>
                <c:pt idx="66">
                  <c:v>0</c:v>
                </c:pt>
              </c:numCache>
            </c:numRef>
          </c:val>
          <c:smooth val="0"/>
          <c:extLst>
            <c:ext xmlns:c16="http://schemas.microsoft.com/office/drawing/2014/chart" uri="{C3380CC4-5D6E-409C-BE32-E72D297353CC}">
              <c16:uniqueId val="{00000002-9C70-4C39-A84E-FBBB2EB45A1F}"/>
            </c:ext>
          </c:extLst>
        </c:ser>
        <c:ser>
          <c:idx val="3"/>
          <c:order val="3"/>
          <c:tx>
            <c:strRef>
              <c:f>'log charts'!$O$15</c:f>
              <c:strCache>
                <c:ptCount val="1"/>
                <c:pt idx="0">
                  <c:v>10-14</c:v>
                </c:pt>
              </c:strCache>
            </c:strRef>
          </c:tx>
          <c:spPr>
            <a:ln w="28575" cap="rnd">
              <a:solidFill>
                <a:schemeClr val="accent4"/>
              </a:solidFill>
              <a:round/>
            </a:ln>
            <a:effectLst/>
          </c:spPr>
          <c:marker>
            <c:symbol val="none"/>
          </c:marker>
          <c:val>
            <c:numRef>
              <c:f>'log charts'!$P$15:$CD$15</c:f>
              <c:numCache>
                <c:formatCode>#,##0</c:formatCode>
                <c:ptCount val="67"/>
                <c:pt idx="0">
                  <c:v>0</c:v>
                </c:pt>
                <c:pt idx="1">
                  <c:v>0</c:v>
                </c:pt>
                <c:pt idx="2">
                  <c:v>0</c:v>
                </c:pt>
                <c:pt idx="3">
                  <c:v>0</c:v>
                </c:pt>
                <c:pt idx="4">
                  <c:v>1</c:v>
                </c:pt>
                <c:pt idx="5">
                  <c:v>0</c:v>
                </c:pt>
                <c:pt idx="6">
                  <c:v>0</c:v>
                </c:pt>
                <c:pt idx="7">
                  <c:v>0</c:v>
                </c:pt>
                <c:pt idx="8">
                  <c:v>0</c:v>
                </c:pt>
                <c:pt idx="9">
                  <c:v>0</c:v>
                </c:pt>
                <c:pt idx="10">
                  <c:v>1</c:v>
                </c:pt>
                <c:pt idx="11">
                  <c:v>1</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1</c:v>
                </c:pt>
                <c:pt idx="37">
                  <c:v>0</c:v>
                </c:pt>
                <c:pt idx="38">
                  <c:v>1</c:v>
                </c:pt>
                <c:pt idx="39">
                  <c:v>0</c:v>
                </c:pt>
                <c:pt idx="40">
                  <c:v>0</c:v>
                </c:pt>
                <c:pt idx="41">
                  <c:v>0</c:v>
                </c:pt>
                <c:pt idx="42">
                  <c:v>0</c:v>
                </c:pt>
                <c:pt idx="43">
                  <c:v>0</c:v>
                </c:pt>
                <c:pt idx="44">
                  <c:v>1</c:v>
                </c:pt>
                <c:pt idx="45">
                  <c:v>0</c:v>
                </c:pt>
                <c:pt idx="46">
                  <c:v>0</c:v>
                </c:pt>
                <c:pt idx="47">
                  <c:v>0</c:v>
                </c:pt>
                <c:pt idx="48">
                  <c:v>0</c:v>
                </c:pt>
                <c:pt idx="49">
                  <c:v>1</c:v>
                </c:pt>
                <c:pt idx="50">
                  <c:v>0</c:v>
                </c:pt>
                <c:pt idx="51">
                  <c:v>1</c:v>
                </c:pt>
                <c:pt idx="52">
                  <c:v>1</c:v>
                </c:pt>
                <c:pt idx="53">
                  <c:v>0</c:v>
                </c:pt>
                <c:pt idx="54">
                  <c:v>0</c:v>
                </c:pt>
                <c:pt idx="55" formatCode="General">
                  <c:v>0</c:v>
                </c:pt>
                <c:pt idx="56">
                  <c:v>0</c:v>
                </c:pt>
                <c:pt idx="57">
                  <c:v>0</c:v>
                </c:pt>
                <c:pt idx="58">
                  <c:v>0</c:v>
                </c:pt>
                <c:pt idx="59">
                  <c:v>0</c:v>
                </c:pt>
                <c:pt idx="60">
                  <c:v>0</c:v>
                </c:pt>
                <c:pt idx="61">
                  <c:v>0</c:v>
                </c:pt>
                <c:pt idx="62">
                  <c:v>0</c:v>
                </c:pt>
                <c:pt idx="63">
                  <c:v>0</c:v>
                </c:pt>
                <c:pt idx="64">
                  <c:v>1</c:v>
                </c:pt>
                <c:pt idx="65">
                  <c:v>0</c:v>
                </c:pt>
                <c:pt idx="66">
                  <c:v>0</c:v>
                </c:pt>
              </c:numCache>
            </c:numRef>
          </c:val>
          <c:smooth val="0"/>
          <c:extLst>
            <c:ext xmlns:c16="http://schemas.microsoft.com/office/drawing/2014/chart" uri="{C3380CC4-5D6E-409C-BE32-E72D297353CC}">
              <c16:uniqueId val="{00000003-9C70-4C39-A84E-FBBB2EB45A1F}"/>
            </c:ext>
          </c:extLst>
        </c:ser>
        <c:ser>
          <c:idx val="4"/>
          <c:order val="4"/>
          <c:tx>
            <c:strRef>
              <c:f>'log charts'!$O$16</c:f>
              <c:strCache>
                <c:ptCount val="1"/>
                <c:pt idx="0">
                  <c:v>15-19</c:v>
                </c:pt>
              </c:strCache>
            </c:strRef>
          </c:tx>
          <c:spPr>
            <a:ln w="28575" cap="rnd">
              <a:solidFill>
                <a:schemeClr val="accent5"/>
              </a:solidFill>
              <a:round/>
            </a:ln>
            <a:effectLst/>
          </c:spPr>
          <c:marker>
            <c:symbol val="none"/>
          </c:marker>
          <c:val>
            <c:numRef>
              <c:f>'log charts'!$P$16:$CD$16</c:f>
              <c:numCache>
                <c:formatCode>#,##0</c:formatCode>
                <c:ptCount val="67"/>
                <c:pt idx="0">
                  <c:v>0</c:v>
                </c:pt>
                <c:pt idx="1">
                  <c:v>0</c:v>
                </c:pt>
                <c:pt idx="2">
                  <c:v>3</c:v>
                </c:pt>
                <c:pt idx="3">
                  <c:v>3</c:v>
                </c:pt>
                <c:pt idx="4">
                  <c:v>1</c:v>
                </c:pt>
                <c:pt idx="5">
                  <c:v>0</c:v>
                </c:pt>
                <c:pt idx="6">
                  <c:v>1</c:v>
                </c:pt>
                <c:pt idx="7">
                  <c:v>0</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1</c:v>
                </c:pt>
                <c:pt idx="37">
                  <c:v>0</c:v>
                </c:pt>
                <c:pt idx="38">
                  <c:v>1</c:v>
                </c:pt>
                <c:pt idx="39">
                  <c:v>0</c:v>
                </c:pt>
                <c:pt idx="40">
                  <c:v>0</c:v>
                </c:pt>
                <c:pt idx="41">
                  <c:v>0</c:v>
                </c:pt>
                <c:pt idx="42">
                  <c:v>3</c:v>
                </c:pt>
                <c:pt idx="43">
                  <c:v>0</c:v>
                </c:pt>
                <c:pt idx="44">
                  <c:v>2</c:v>
                </c:pt>
                <c:pt idx="45">
                  <c:v>0</c:v>
                </c:pt>
                <c:pt idx="46">
                  <c:v>3</c:v>
                </c:pt>
                <c:pt idx="47">
                  <c:v>1</c:v>
                </c:pt>
                <c:pt idx="48">
                  <c:v>0</c:v>
                </c:pt>
                <c:pt idx="49">
                  <c:v>0</c:v>
                </c:pt>
                <c:pt idx="50">
                  <c:v>1</c:v>
                </c:pt>
                <c:pt idx="51">
                  <c:v>0</c:v>
                </c:pt>
                <c:pt idx="52">
                  <c:v>0</c:v>
                </c:pt>
                <c:pt idx="53">
                  <c:v>0</c:v>
                </c:pt>
                <c:pt idx="54">
                  <c:v>1</c:v>
                </c:pt>
                <c:pt idx="55" formatCode="General">
                  <c:v>0</c:v>
                </c:pt>
                <c:pt idx="56">
                  <c:v>0</c:v>
                </c:pt>
                <c:pt idx="57">
                  <c:v>0</c:v>
                </c:pt>
                <c:pt idx="58">
                  <c:v>0</c:v>
                </c:pt>
                <c:pt idx="59">
                  <c:v>0</c:v>
                </c:pt>
                <c:pt idx="60">
                  <c:v>0</c:v>
                </c:pt>
                <c:pt idx="61">
                  <c:v>0</c:v>
                </c:pt>
                <c:pt idx="62">
                  <c:v>0</c:v>
                </c:pt>
                <c:pt idx="63">
                  <c:v>0</c:v>
                </c:pt>
                <c:pt idx="64">
                  <c:v>0</c:v>
                </c:pt>
                <c:pt idx="65">
                  <c:v>0</c:v>
                </c:pt>
                <c:pt idx="66">
                  <c:v>0</c:v>
                </c:pt>
              </c:numCache>
            </c:numRef>
          </c:val>
          <c:smooth val="0"/>
          <c:extLst>
            <c:ext xmlns:c16="http://schemas.microsoft.com/office/drawing/2014/chart" uri="{C3380CC4-5D6E-409C-BE32-E72D297353CC}">
              <c16:uniqueId val="{00000004-9C70-4C39-A84E-FBBB2EB45A1F}"/>
            </c:ext>
          </c:extLst>
        </c:ser>
        <c:ser>
          <c:idx val="5"/>
          <c:order val="5"/>
          <c:tx>
            <c:strRef>
              <c:f>'log charts'!$O$17</c:f>
              <c:strCache>
                <c:ptCount val="1"/>
                <c:pt idx="0">
                  <c:v>20-24</c:v>
                </c:pt>
              </c:strCache>
            </c:strRef>
          </c:tx>
          <c:spPr>
            <a:ln w="28575" cap="rnd">
              <a:solidFill>
                <a:schemeClr val="accent6"/>
              </a:solidFill>
              <a:round/>
            </a:ln>
            <a:effectLst/>
          </c:spPr>
          <c:marker>
            <c:symbol val="none"/>
          </c:marker>
          <c:val>
            <c:numRef>
              <c:f>'log charts'!$P$17:$CD$17</c:f>
              <c:numCache>
                <c:formatCode>#,##0</c:formatCode>
                <c:ptCount val="67"/>
                <c:pt idx="0">
                  <c:v>0</c:v>
                </c:pt>
                <c:pt idx="1">
                  <c:v>0</c:v>
                </c:pt>
                <c:pt idx="2">
                  <c:v>3</c:v>
                </c:pt>
                <c:pt idx="3">
                  <c:v>5</c:v>
                </c:pt>
                <c:pt idx="4">
                  <c:v>3</c:v>
                </c:pt>
                <c:pt idx="5">
                  <c:v>4</c:v>
                </c:pt>
                <c:pt idx="6">
                  <c:v>2</c:v>
                </c:pt>
                <c:pt idx="7">
                  <c:v>3</c:v>
                </c:pt>
                <c:pt idx="8">
                  <c:v>1</c:v>
                </c:pt>
                <c:pt idx="9">
                  <c:v>1</c:v>
                </c:pt>
                <c:pt idx="10">
                  <c:v>1</c:v>
                </c:pt>
                <c:pt idx="11">
                  <c:v>0</c:v>
                </c:pt>
                <c:pt idx="12">
                  <c:v>0</c:v>
                </c:pt>
                <c:pt idx="13">
                  <c:v>1</c:v>
                </c:pt>
                <c:pt idx="14">
                  <c:v>0</c:v>
                </c:pt>
                <c:pt idx="15">
                  <c:v>0</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1</c:v>
                </c:pt>
                <c:pt idx="31">
                  <c:v>0</c:v>
                </c:pt>
                <c:pt idx="32" formatCode="General">
                  <c:v>0</c:v>
                </c:pt>
                <c:pt idx="33">
                  <c:v>1</c:v>
                </c:pt>
                <c:pt idx="34">
                  <c:v>2</c:v>
                </c:pt>
                <c:pt idx="35">
                  <c:v>1</c:v>
                </c:pt>
                <c:pt idx="36">
                  <c:v>2</c:v>
                </c:pt>
                <c:pt idx="37">
                  <c:v>1</c:v>
                </c:pt>
                <c:pt idx="38">
                  <c:v>0</c:v>
                </c:pt>
                <c:pt idx="39">
                  <c:v>1</c:v>
                </c:pt>
                <c:pt idx="40">
                  <c:v>0</c:v>
                </c:pt>
                <c:pt idx="41">
                  <c:v>0</c:v>
                </c:pt>
                <c:pt idx="42">
                  <c:v>1</c:v>
                </c:pt>
                <c:pt idx="43">
                  <c:v>4</c:v>
                </c:pt>
                <c:pt idx="44">
                  <c:v>2</c:v>
                </c:pt>
                <c:pt idx="45">
                  <c:v>1</c:v>
                </c:pt>
                <c:pt idx="46">
                  <c:v>3</c:v>
                </c:pt>
                <c:pt idx="47">
                  <c:v>2</c:v>
                </c:pt>
                <c:pt idx="48">
                  <c:v>5</c:v>
                </c:pt>
                <c:pt idx="49">
                  <c:v>1</c:v>
                </c:pt>
                <c:pt idx="50">
                  <c:v>0</c:v>
                </c:pt>
                <c:pt idx="51">
                  <c:v>1</c:v>
                </c:pt>
                <c:pt idx="52">
                  <c:v>0</c:v>
                </c:pt>
                <c:pt idx="53">
                  <c:v>2</c:v>
                </c:pt>
                <c:pt idx="54">
                  <c:v>2</c:v>
                </c:pt>
                <c:pt idx="55" formatCode="General">
                  <c:v>1</c:v>
                </c:pt>
                <c:pt idx="56">
                  <c:v>0</c:v>
                </c:pt>
                <c:pt idx="57">
                  <c:v>0</c:v>
                </c:pt>
                <c:pt idx="58">
                  <c:v>1</c:v>
                </c:pt>
                <c:pt idx="59">
                  <c:v>0</c:v>
                </c:pt>
                <c:pt idx="60">
                  <c:v>0</c:v>
                </c:pt>
                <c:pt idx="61">
                  <c:v>0</c:v>
                </c:pt>
                <c:pt idx="62">
                  <c:v>0</c:v>
                </c:pt>
                <c:pt idx="63">
                  <c:v>0</c:v>
                </c:pt>
                <c:pt idx="64">
                  <c:v>0</c:v>
                </c:pt>
                <c:pt idx="65">
                  <c:v>0</c:v>
                </c:pt>
                <c:pt idx="66">
                  <c:v>0</c:v>
                </c:pt>
              </c:numCache>
            </c:numRef>
          </c:val>
          <c:smooth val="0"/>
          <c:extLst>
            <c:ext xmlns:c16="http://schemas.microsoft.com/office/drawing/2014/chart" uri="{C3380CC4-5D6E-409C-BE32-E72D297353CC}">
              <c16:uniqueId val="{00000005-9C70-4C39-A84E-FBBB2EB45A1F}"/>
            </c:ext>
          </c:extLst>
        </c:ser>
        <c:ser>
          <c:idx val="6"/>
          <c:order val="6"/>
          <c:tx>
            <c:strRef>
              <c:f>'log charts'!$O$18</c:f>
              <c:strCache>
                <c:ptCount val="1"/>
                <c:pt idx="0">
                  <c:v>25-29</c:v>
                </c:pt>
              </c:strCache>
            </c:strRef>
          </c:tx>
          <c:spPr>
            <a:ln w="28575" cap="rnd">
              <a:solidFill>
                <a:schemeClr val="accent1">
                  <a:lumMod val="60000"/>
                </a:schemeClr>
              </a:solidFill>
              <a:round/>
            </a:ln>
            <a:effectLst/>
          </c:spPr>
          <c:marker>
            <c:symbol val="none"/>
          </c:marker>
          <c:val>
            <c:numRef>
              <c:f>'log charts'!$P$18:$CD$18</c:f>
              <c:numCache>
                <c:formatCode>#,##0</c:formatCode>
                <c:ptCount val="67"/>
                <c:pt idx="0">
                  <c:v>0</c:v>
                </c:pt>
                <c:pt idx="1">
                  <c:v>1</c:v>
                </c:pt>
                <c:pt idx="2">
                  <c:v>5</c:v>
                </c:pt>
                <c:pt idx="3">
                  <c:v>8</c:v>
                </c:pt>
                <c:pt idx="4">
                  <c:v>8</c:v>
                </c:pt>
                <c:pt idx="5">
                  <c:v>9</c:v>
                </c:pt>
                <c:pt idx="6">
                  <c:v>2</c:v>
                </c:pt>
                <c:pt idx="7">
                  <c:v>4</c:v>
                </c:pt>
                <c:pt idx="8">
                  <c:v>6</c:v>
                </c:pt>
                <c:pt idx="9">
                  <c:v>2</c:v>
                </c:pt>
                <c:pt idx="10">
                  <c:v>1</c:v>
                </c:pt>
                <c:pt idx="11">
                  <c:v>1</c:v>
                </c:pt>
                <c:pt idx="12">
                  <c:v>1</c:v>
                </c:pt>
                <c:pt idx="13">
                  <c:v>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1</c:v>
                </c:pt>
                <c:pt idx="30">
                  <c:v>0</c:v>
                </c:pt>
                <c:pt idx="31">
                  <c:v>0</c:v>
                </c:pt>
                <c:pt idx="32" formatCode="General">
                  <c:v>1</c:v>
                </c:pt>
                <c:pt idx="33">
                  <c:v>3</c:v>
                </c:pt>
                <c:pt idx="34">
                  <c:v>1</c:v>
                </c:pt>
                <c:pt idx="35">
                  <c:v>1</c:v>
                </c:pt>
                <c:pt idx="36">
                  <c:v>1</c:v>
                </c:pt>
                <c:pt idx="37">
                  <c:v>3</c:v>
                </c:pt>
                <c:pt idx="38">
                  <c:v>3</c:v>
                </c:pt>
                <c:pt idx="39">
                  <c:v>0</c:v>
                </c:pt>
                <c:pt idx="40">
                  <c:v>1</c:v>
                </c:pt>
                <c:pt idx="41">
                  <c:v>6</c:v>
                </c:pt>
                <c:pt idx="42">
                  <c:v>6</c:v>
                </c:pt>
                <c:pt idx="43">
                  <c:v>4</c:v>
                </c:pt>
                <c:pt idx="44">
                  <c:v>7</c:v>
                </c:pt>
                <c:pt idx="45">
                  <c:v>4</c:v>
                </c:pt>
                <c:pt idx="46">
                  <c:v>8</c:v>
                </c:pt>
                <c:pt idx="47">
                  <c:v>6</c:v>
                </c:pt>
                <c:pt idx="48">
                  <c:v>3</c:v>
                </c:pt>
                <c:pt idx="49">
                  <c:v>7</c:v>
                </c:pt>
                <c:pt idx="50">
                  <c:v>5</c:v>
                </c:pt>
                <c:pt idx="51">
                  <c:v>1</c:v>
                </c:pt>
                <c:pt idx="52">
                  <c:v>0</c:v>
                </c:pt>
                <c:pt idx="53">
                  <c:v>0</c:v>
                </c:pt>
                <c:pt idx="54">
                  <c:v>0</c:v>
                </c:pt>
                <c:pt idx="55" formatCode="General">
                  <c:v>0</c:v>
                </c:pt>
                <c:pt idx="56">
                  <c:v>1</c:v>
                </c:pt>
                <c:pt idx="57">
                  <c:v>0</c:v>
                </c:pt>
                <c:pt idx="58">
                  <c:v>0</c:v>
                </c:pt>
                <c:pt idx="59">
                  <c:v>0</c:v>
                </c:pt>
                <c:pt idx="60">
                  <c:v>2</c:v>
                </c:pt>
                <c:pt idx="61">
                  <c:v>0</c:v>
                </c:pt>
                <c:pt idx="62">
                  <c:v>0</c:v>
                </c:pt>
                <c:pt idx="63">
                  <c:v>0</c:v>
                </c:pt>
                <c:pt idx="64">
                  <c:v>1</c:v>
                </c:pt>
                <c:pt idx="65">
                  <c:v>1</c:v>
                </c:pt>
                <c:pt idx="66">
                  <c:v>2</c:v>
                </c:pt>
              </c:numCache>
            </c:numRef>
          </c:val>
          <c:smooth val="0"/>
          <c:extLst>
            <c:ext xmlns:c16="http://schemas.microsoft.com/office/drawing/2014/chart" uri="{C3380CC4-5D6E-409C-BE32-E72D297353CC}">
              <c16:uniqueId val="{00000006-9C70-4C39-A84E-FBBB2EB45A1F}"/>
            </c:ext>
          </c:extLst>
        </c:ser>
        <c:ser>
          <c:idx val="7"/>
          <c:order val="7"/>
          <c:tx>
            <c:strRef>
              <c:f>'log charts'!$O$19</c:f>
              <c:strCache>
                <c:ptCount val="1"/>
                <c:pt idx="0">
                  <c:v>30-34</c:v>
                </c:pt>
              </c:strCache>
            </c:strRef>
          </c:tx>
          <c:spPr>
            <a:ln w="28575" cap="rnd">
              <a:solidFill>
                <a:schemeClr val="accent2">
                  <a:lumMod val="60000"/>
                </a:schemeClr>
              </a:solidFill>
              <a:round/>
            </a:ln>
            <a:effectLst/>
          </c:spPr>
          <c:marker>
            <c:symbol val="none"/>
          </c:marker>
          <c:val>
            <c:numRef>
              <c:f>'log charts'!$P$19:$CD$19</c:f>
              <c:numCache>
                <c:formatCode>#,##0</c:formatCode>
                <c:ptCount val="67"/>
                <c:pt idx="0">
                  <c:v>0</c:v>
                </c:pt>
                <c:pt idx="1">
                  <c:v>4</c:v>
                </c:pt>
                <c:pt idx="2">
                  <c:v>9</c:v>
                </c:pt>
                <c:pt idx="3">
                  <c:v>7</c:v>
                </c:pt>
                <c:pt idx="4">
                  <c:v>13</c:v>
                </c:pt>
                <c:pt idx="5">
                  <c:v>20</c:v>
                </c:pt>
                <c:pt idx="6">
                  <c:v>6</c:v>
                </c:pt>
                <c:pt idx="7">
                  <c:v>8</c:v>
                </c:pt>
                <c:pt idx="8">
                  <c:v>4</c:v>
                </c:pt>
                <c:pt idx="9">
                  <c:v>4</c:v>
                </c:pt>
                <c:pt idx="10">
                  <c:v>0</c:v>
                </c:pt>
                <c:pt idx="11">
                  <c:v>3</c:v>
                </c:pt>
                <c:pt idx="12">
                  <c:v>0</c:v>
                </c:pt>
                <c:pt idx="13">
                  <c:v>1</c:v>
                </c:pt>
                <c:pt idx="14">
                  <c:v>0</c:v>
                </c:pt>
                <c:pt idx="15">
                  <c:v>1</c:v>
                </c:pt>
                <c:pt idx="16">
                  <c:v>0</c:v>
                </c:pt>
                <c:pt idx="17">
                  <c:v>0</c:v>
                </c:pt>
                <c:pt idx="18">
                  <c:v>1</c:v>
                </c:pt>
                <c:pt idx="19">
                  <c:v>0</c:v>
                </c:pt>
                <c:pt idx="20">
                  <c:v>0</c:v>
                </c:pt>
                <c:pt idx="21">
                  <c:v>1</c:v>
                </c:pt>
                <c:pt idx="22">
                  <c:v>0</c:v>
                </c:pt>
                <c:pt idx="23">
                  <c:v>0</c:v>
                </c:pt>
                <c:pt idx="24">
                  <c:v>0</c:v>
                </c:pt>
                <c:pt idx="25">
                  <c:v>1</c:v>
                </c:pt>
                <c:pt idx="26">
                  <c:v>2</c:v>
                </c:pt>
                <c:pt idx="27">
                  <c:v>0</c:v>
                </c:pt>
                <c:pt idx="28">
                  <c:v>0</c:v>
                </c:pt>
                <c:pt idx="29">
                  <c:v>2</c:v>
                </c:pt>
                <c:pt idx="30">
                  <c:v>2</c:v>
                </c:pt>
                <c:pt idx="31">
                  <c:v>3</c:v>
                </c:pt>
                <c:pt idx="32" formatCode="General">
                  <c:v>1</c:v>
                </c:pt>
                <c:pt idx="33">
                  <c:v>0</c:v>
                </c:pt>
                <c:pt idx="34">
                  <c:v>3</c:v>
                </c:pt>
                <c:pt idx="35">
                  <c:v>3</c:v>
                </c:pt>
                <c:pt idx="36">
                  <c:v>6</c:v>
                </c:pt>
                <c:pt idx="37">
                  <c:v>3</c:v>
                </c:pt>
                <c:pt idx="38">
                  <c:v>1</c:v>
                </c:pt>
                <c:pt idx="39">
                  <c:v>1</c:v>
                </c:pt>
                <c:pt idx="40">
                  <c:v>3</c:v>
                </c:pt>
                <c:pt idx="41">
                  <c:v>4</c:v>
                </c:pt>
                <c:pt idx="42">
                  <c:v>13</c:v>
                </c:pt>
                <c:pt idx="43">
                  <c:v>12</c:v>
                </c:pt>
                <c:pt idx="44">
                  <c:v>10</c:v>
                </c:pt>
                <c:pt idx="45">
                  <c:v>19</c:v>
                </c:pt>
                <c:pt idx="46">
                  <c:v>16</c:v>
                </c:pt>
                <c:pt idx="47">
                  <c:v>10</c:v>
                </c:pt>
                <c:pt idx="48">
                  <c:v>9</c:v>
                </c:pt>
                <c:pt idx="49">
                  <c:v>3</c:v>
                </c:pt>
                <c:pt idx="50">
                  <c:v>6</c:v>
                </c:pt>
                <c:pt idx="51">
                  <c:v>3</c:v>
                </c:pt>
                <c:pt idx="52">
                  <c:v>1</c:v>
                </c:pt>
                <c:pt idx="53">
                  <c:v>4</c:v>
                </c:pt>
                <c:pt idx="54">
                  <c:v>8</c:v>
                </c:pt>
                <c:pt idx="55" formatCode="General">
                  <c:v>3</c:v>
                </c:pt>
                <c:pt idx="56">
                  <c:v>4</c:v>
                </c:pt>
                <c:pt idx="57">
                  <c:v>1</c:v>
                </c:pt>
                <c:pt idx="58">
                  <c:v>1</c:v>
                </c:pt>
                <c:pt idx="59">
                  <c:v>2</c:v>
                </c:pt>
                <c:pt idx="60">
                  <c:v>0</c:v>
                </c:pt>
                <c:pt idx="61">
                  <c:v>0</c:v>
                </c:pt>
                <c:pt idx="62">
                  <c:v>0</c:v>
                </c:pt>
                <c:pt idx="63">
                  <c:v>2</c:v>
                </c:pt>
                <c:pt idx="64">
                  <c:v>0</c:v>
                </c:pt>
                <c:pt idx="65">
                  <c:v>0</c:v>
                </c:pt>
                <c:pt idx="66">
                  <c:v>1</c:v>
                </c:pt>
              </c:numCache>
            </c:numRef>
          </c:val>
          <c:smooth val="0"/>
          <c:extLst>
            <c:ext xmlns:c16="http://schemas.microsoft.com/office/drawing/2014/chart" uri="{C3380CC4-5D6E-409C-BE32-E72D297353CC}">
              <c16:uniqueId val="{00000007-9C70-4C39-A84E-FBBB2EB45A1F}"/>
            </c:ext>
          </c:extLst>
        </c:ser>
        <c:ser>
          <c:idx val="8"/>
          <c:order val="8"/>
          <c:tx>
            <c:strRef>
              <c:f>'log charts'!$O$20</c:f>
              <c:strCache>
                <c:ptCount val="1"/>
                <c:pt idx="0">
                  <c:v>35-39</c:v>
                </c:pt>
              </c:strCache>
            </c:strRef>
          </c:tx>
          <c:spPr>
            <a:ln w="28575" cap="rnd">
              <a:solidFill>
                <a:schemeClr val="accent3">
                  <a:lumMod val="60000"/>
                </a:schemeClr>
              </a:solidFill>
              <a:round/>
            </a:ln>
            <a:effectLst/>
          </c:spPr>
          <c:marker>
            <c:symbol val="none"/>
          </c:marker>
          <c:val>
            <c:numRef>
              <c:f>'log charts'!$P$20:$CD$20</c:f>
              <c:numCache>
                <c:formatCode>#,##0</c:formatCode>
                <c:ptCount val="67"/>
                <c:pt idx="0">
                  <c:v>0</c:v>
                </c:pt>
                <c:pt idx="1">
                  <c:v>3</c:v>
                </c:pt>
                <c:pt idx="2">
                  <c:v>12</c:v>
                </c:pt>
                <c:pt idx="3">
                  <c:v>19</c:v>
                </c:pt>
                <c:pt idx="4">
                  <c:v>27</c:v>
                </c:pt>
                <c:pt idx="5">
                  <c:v>17</c:v>
                </c:pt>
                <c:pt idx="6">
                  <c:v>18</c:v>
                </c:pt>
                <c:pt idx="7">
                  <c:v>7</c:v>
                </c:pt>
                <c:pt idx="8">
                  <c:v>7</c:v>
                </c:pt>
                <c:pt idx="9">
                  <c:v>4</c:v>
                </c:pt>
                <c:pt idx="10">
                  <c:v>2</c:v>
                </c:pt>
                <c:pt idx="11">
                  <c:v>5</c:v>
                </c:pt>
                <c:pt idx="12">
                  <c:v>3</c:v>
                </c:pt>
                <c:pt idx="13">
                  <c:v>3</c:v>
                </c:pt>
                <c:pt idx="14">
                  <c:v>0</c:v>
                </c:pt>
                <c:pt idx="15">
                  <c:v>1</c:v>
                </c:pt>
                <c:pt idx="16">
                  <c:v>1</c:v>
                </c:pt>
                <c:pt idx="17">
                  <c:v>1</c:v>
                </c:pt>
                <c:pt idx="18">
                  <c:v>0</c:v>
                </c:pt>
                <c:pt idx="19">
                  <c:v>1</c:v>
                </c:pt>
                <c:pt idx="20">
                  <c:v>0</c:v>
                </c:pt>
                <c:pt idx="21">
                  <c:v>0</c:v>
                </c:pt>
                <c:pt idx="22">
                  <c:v>0</c:v>
                </c:pt>
                <c:pt idx="23">
                  <c:v>2</c:v>
                </c:pt>
                <c:pt idx="24">
                  <c:v>0</c:v>
                </c:pt>
                <c:pt idx="25">
                  <c:v>2</c:v>
                </c:pt>
                <c:pt idx="26">
                  <c:v>1</c:v>
                </c:pt>
                <c:pt idx="27">
                  <c:v>1</c:v>
                </c:pt>
                <c:pt idx="28">
                  <c:v>1</c:v>
                </c:pt>
                <c:pt idx="29">
                  <c:v>0</c:v>
                </c:pt>
                <c:pt idx="30">
                  <c:v>1</c:v>
                </c:pt>
                <c:pt idx="31">
                  <c:v>3</c:v>
                </c:pt>
                <c:pt idx="32" formatCode="General">
                  <c:v>4</c:v>
                </c:pt>
                <c:pt idx="33">
                  <c:v>1</c:v>
                </c:pt>
                <c:pt idx="34">
                  <c:v>3</c:v>
                </c:pt>
                <c:pt idx="35">
                  <c:v>7</c:v>
                </c:pt>
                <c:pt idx="36">
                  <c:v>6</c:v>
                </c:pt>
                <c:pt idx="37">
                  <c:v>9</c:v>
                </c:pt>
                <c:pt idx="38">
                  <c:v>7</c:v>
                </c:pt>
                <c:pt idx="39">
                  <c:v>6</c:v>
                </c:pt>
                <c:pt idx="40">
                  <c:v>5</c:v>
                </c:pt>
                <c:pt idx="41">
                  <c:v>5</c:v>
                </c:pt>
                <c:pt idx="42">
                  <c:v>14</c:v>
                </c:pt>
                <c:pt idx="43">
                  <c:v>27</c:v>
                </c:pt>
                <c:pt idx="44">
                  <c:v>25</c:v>
                </c:pt>
                <c:pt idx="45">
                  <c:v>31</c:v>
                </c:pt>
                <c:pt idx="46">
                  <c:v>24</c:v>
                </c:pt>
                <c:pt idx="47">
                  <c:v>24</c:v>
                </c:pt>
                <c:pt idx="48">
                  <c:v>15</c:v>
                </c:pt>
                <c:pt idx="49">
                  <c:v>14</c:v>
                </c:pt>
                <c:pt idx="50">
                  <c:v>14</c:v>
                </c:pt>
                <c:pt idx="51">
                  <c:v>8</c:v>
                </c:pt>
                <c:pt idx="52">
                  <c:v>5</c:v>
                </c:pt>
                <c:pt idx="53">
                  <c:v>3</c:v>
                </c:pt>
                <c:pt idx="54">
                  <c:v>4</c:v>
                </c:pt>
                <c:pt idx="55" formatCode="General">
                  <c:v>4</c:v>
                </c:pt>
                <c:pt idx="56">
                  <c:v>2</c:v>
                </c:pt>
                <c:pt idx="57">
                  <c:v>1</c:v>
                </c:pt>
                <c:pt idx="58">
                  <c:v>2</c:v>
                </c:pt>
                <c:pt idx="59">
                  <c:v>1</c:v>
                </c:pt>
                <c:pt idx="60">
                  <c:v>2</c:v>
                </c:pt>
                <c:pt idx="61">
                  <c:v>2</c:v>
                </c:pt>
                <c:pt idx="62">
                  <c:v>3</c:v>
                </c:pt>
                <c:pt idx="63">
                  <c:v>3</c:v>
                </c:pt>
                <c:pt idx="64">
                  <c:v>1</c:v>
                </c:pt>
                <c:pt idx="65">
                  <c:v>1</c:v>
                </c:pt>
                <c:pt idx="66">
                  <c:v>1</c:v>
                </c:pt>
              </c:numCache>
            </c:numRef>
          </c:val>
          <c:smooth val="0"/>
          <c:extLst>
            <c:ext xmlns:c16="http://schemas.microsoft.com/office/drawing/2014/chart" uri="{C3380CC4-5D6E-409C-BE32-E72D297353CC}">
              <c16:uniqueId val="{00000008-9C70-4C39-A84E-FBBB2EB45A1F}"/>
            </c:ext>
          </c:extLst>
        </c:ser>
        <c:ser>
          <c:idx val="9"/>
          <c:order val="9"/>
          <c:tx>
            <c:strRef>
              <c:f>'log charts'!$O$21</c:f>
              <c:strCache>
                <c:ptCount val="1"/>
                <c:pt idx="0">
                  <c:v>40-44</c:v>
                </c:pt>
              </c:strCache>
            </c:strRef>
          </c:tx>
          <c:spPr>
            <a:ln w="28575" cap="rnd">
              <a:solidFill>
                <a:schemeClr val="accent4">
                  <a:lumMod val="60000"/>
                </a:schemeClr>
              </a:solidFill>
              <a:round/>
            </a:ln>
            <a:effectLst/>
          </c:spPr>
          <c:marker>
            <c:symbol val="none"/>
          </c:marker>
          <c:val>
            <c:numRef>
              <c:f>'log charts'!$P$21:$CD$21</c:f>
              <c:numCache>
                <c:formatCode>#,##0</c:formatCode>
                <c:ptCount val="67"/>
                <c:pt idx="0">
                  <c:v>1</c:v>
                </c:pt>
                <c:pt idx="1">
                  <c:v>0</c:v>
                </c:pt>
                <c:pt idx="2">
                  <c:v>11</c:v>
                </c:pt>
                <c:pt idx="3">
                  <c:v>32</c:v>
                </c:pt>
                <c:pt idx="4">
                  <c:v>49</c:v>
                </c:pt>
                <c:pt idx="5">
                  <c:v>53</c:v>
                </c:pt>
                <c:pt idx="6">
                  <c:v>23</c:v>
                </c:pt>
                <c:pt idx="7">
                  <c:v>18</c:v>
                </c:pt>
                <c:pt idx="8">
                  <c:v>14</c:v>
                </c:pt>
                <c:pt idx="9">
                  <c:v>19</c:v>
                </c:pt>
                <c:pt idx="10">
                  <c:v>2</c:v>
                </c:pt>
                <c:pt idx="11">
                  <c:v>6</c:v>
                </c:pt>
                <c:pt idx="12">
                  <c:v>5</c:v>
                </c:pt>
                <c:pt idx="13">
                  <c:v>6</c:v>
                </c:pt>
                <c:pt idx="14">
                  <c:v>3</c:v>
                </c:pt>
                <c:pt idx="15">
                  <c:v>4</c:v>
                </c:pt>
                <c:pt idx="16">
                  <c:v>2</c:v>
                </c:pt>
                <c:pt idx="17">
                  <c:v>2</c:v>
                </c:pt>
                <c:pt idx="18">
                  <c:v>2</c:v>
                </c:pt>
                <c:pt idx="19">
                  <c:v>1</c:v>
                </c:pt>
                <c:pt idx="20">
                  <c:v>1</c:v>
                </c:pt>
                <c:pt idx="21">
                  <c:v>1</c:v>
                </c:pt>
                <c:pt idx="22">
                  <c:v>1</c:v>
                </c:pt>
                <c:pt idx="23">
                  <c:v>2</c:v>
                </c:pt>
                <c:pt idx="24">
                  <c:v>0</c:v>
                </c:pt>
                <c:pt idx="25">
                  <c:v>1</c:v>
                </c:pt>
                <c:pt idx="26">
                  <c:v>1</c:v>
                </c:pt>
                <c:pt idx="27">
                  <c:v>2</c:v>
                </c:pt>
                <c:pt idx="28">
                  <c:v>2</c:v>
                </c:pt>
                <c:pt idx="29">
                  <c:v>2</c:v>
                </c:pt>
                <c:pt idx="30">
                  <c:v>5</c:v>
                </c:pt>
                <c:pt idx="31">
                  <c:v>3</c:v>
                </c:pt>
                <c:pt idx="32" formatCode="General">
                  <c:v>6</c:v>
                </c:pt>
                <c:pt idx="33">
                  <c:v>5</c:v>
                </c:pt>
                <c:pt idx="34">
                  <c:v>12</c:v>
                </c:pt>
                <c:pt idx="35">
                  <c:v>8</c:v>
                </c:pt>
                <c:pt idx="36">
                  <c:v>7</c:v>
                </c:pt>
                <c:pt idx="37">
                  <c:v>12</c:v>
                </c:pt>
                <c:pt idx="38">
                  <c:v>11</c:v>
                </c:pt>
                <c:pt idx="39">
                  <c:v>10</c:v>
                </c:pt>
                <c:pt idx="40">
                  <c:v>12</c:v>
                </c:pt>
                <c:pt idx="41">
                  <c:v>12</c:v>
                </c:pt>
                <c:pt idx="42">
                  <c:v>22</c:v>
                </c:pt>
                <c:pt idx="43">
                  <c:v>39</c:v>
                </c:pt>
                <c:pt idx="44">
                  <c:v>45</c:v>
                </c:pt>
                <c:pt idx="45">
                  <c:v>42</c:v>
                </c:pt>
                <c:pt idx="46">
                  <c:v>43</c:v>
                </c:pt>
                <c:pt idx="47">
                  <c:v>29</c:v>
                </c:pt>
                <c:pt idx="48">
                  <c:v>22</c:v>
                </c:pt>
                <c:pt idx="49">
                  <c:v>16</c:v>
                </c:pt>
                <c:pt idx="50">
                  <c:v>21</c:v>
                </c:pt>
                <c:pt idx="51">
                  <c:v>14</c:v>
                </c:pt>
                <c:pt idx="52">
                  <c:v>7</c:v>
                </c:pt>
                <c:pt idx="53">
                  <c:v>3</c:v>
                </c:pt>
                <c:pt idx="54">
                  <c:v>3</c:v>
                </c:pt>
                <c:pt idx="55" formatCode="General">
                  <c:v>7</c:v>
                </c:pt>
                <c:pt idx="56">
                  <c:v>6</c:v>
                </c:pt>
                <c:pt idx="57">
                  <c:v>2</c:v>
                </c:pt>
                <c:pt idx="58">
                  <c:v>5</c:v>
                </c:pt>
                <c:pt idx="59">
                  <c:v>2</c:v>
                </c:pt>
                <c:pt idx="60">
                  <c:v>1</c:v>
                </c:pt>
                <c:pt idx="61">
                  <c:v>1</c:v>
                </c:pt>
                <c:pt idx="62">
                  <c:v>2</c:v>
                </c:pt>
                <c:pt idx="63">
                  <c:v>1</c:v>
                </c:pt>
                <c:pt idx="64">
                  <c:v>2</c:v>
                </c:pt>
                <c:pt idx="65">
                  <c:v>0</c:v>
                </c:pt>
                <c:pt idx="66">
                  <c:v>2</c:v>
                </c:pt>
              </c:numCache>
            </c:numRef>
          </c:val>
          <c:smooth val="0"/>
          <c:extLst>
            <c:ext xmlns:c16="http://schemas.microsoft.com/office/drawing/2014/chart" uri="{C3380CC4-5D6E-409C-BE32-E72D297353CC}">
              <c16:uniqueId val="{00000009-9C70-4C39-A84E-FBBB2EB45A1F}"/>
            </c:ext>
          </c:extLst>
        </c:ser>
        <c:ser>
          <c:idx val="10"/>
          <c:order val="10"/>
          <c:tx>
            <c:strRef>
              <c:f>'log charts'!$O$22</c:f>
              <c:strCache>
                <c:ptCount val="1"/>
                <c:pt idx="0">
                  <c:v>45-49</c:v>
                </c:pt>
              </c:strCache>
            </c:strRef>
          </c:tx>
          <c:spPr>
            <a:ln w="28575" cap="rnd">
              <a:solidFill>
                <a:schemeClr val="accent5">
                  <a:lumMod val="60000"/>
                </a:schemeClr>
              </a:solidFill>
              <a:round/>
            </a:ln>
            <a:effectLst/>
          </c:spPr>
          <c:marker>
            <c:symbol val="none"/>
          </c:marker>
          <c:val>
            <c:numRef>
              <c:f>'log charts'!$P$22:$CD$22</c:f>
              <c:numCache>
                <c:formatCode>#,##0</c:formatCode>
                <c:ptCount val="67"/>
                <c:pt idx="0">
                  <c:v>0</c:v>
                </c:pt>
                <c:pt idx="1">
                  <c:v>8</c:v>
                </c:pt>
                <c:pt idx="2">
                  <c:v>42</c:v>
                </c:pt>
                <c:pt idx="3">
                  <c:v>75</c:v>
                </c:pt>
                <c:pt idx="4">
                  <c:v>76</c:v>
                </c:pt>
                <c:pt idx="5">
                  <c:v>82</c:v>
                </c:pt>
                <c:pt idx="6">
                  <c:v>56</c:v>
                </c:pt>
                <c:pt idx="7">
                  <c:v>26</c:v>
                </c:pt>
                <c:pt idx="8">
                  <c:v>25</c:v>
                </c:pt>
                <c:pt idx="9">
                  <c:v>19</c:v>
                </c:pt>
                <c:pt idx="10">
                  <c:v>11</c:v>
                </c:pt>
                <c:pt idx="11">
                  <c:v>10</c:v>
                </c:pt>
                <c:pt idx="12">
                  <c:v>8</c:v>
                </c:pt>
                <c:pt idx="13">
                  <c:v>6</c:v>
                </c:pt>
                <c:pt idx="14">
                  <c:v>4</c:v>
                </c:pt>
                <c:pt idx="15">
                  <c:v>8</c:v>
                </c:pt>
                <c:pt idx="16">
                  <c:v>1</c:v>
                </c:pt>
                <c:pt idx="17">
                  <c:v>7</c:v>
                </c:pt>
                <c:pt idx="18">
                  <c:v>2</c:v>
                </c:pt>
                <c:pt idx="19">
                  <c:v>4</c:v>
                </c:pt>
                <c:pt idx="20">
                  <c:v>1</c:v>
                </c:pt>
                <c:pt idx="21">
                  <c:v>2</c:v>
                </c:pt>
                <c:pt idx="22">
                  <c:v>2</c:v>
                </c:pt>
                <c:pt idx="23">
                  <c:v>2</c:v>
                </c:pt>
                <c:pt idx="24">
                  <c:v>0</c:v>
                </c:pt>
                <c:pt idx="25">
                  <c:v>2</c:v>
                </c:pt>
                <c:pt idx="26">
                  <c:v>1</c:v>
                </c:pt>
                <c:pt idx="27">
                  <c:v>1</c:v>
                </c:pt>
                <c:pt idx="28">
                  <c:v>4</c:v>
                </c:pt>
                <c:pt idx="29">
                  <c:v>5</c:v>
                </c:pt>
                <c:pt idx="30">
                  <c:v>3</c:v>
                </c:pt>
                <c:pt idx="31">
                  <c:v>10</c:v>
                </c:pt>
                <c:pt idx="32" formatCode="General">
                  <c:v>9</c:v>
                </c:pt>
                <c:pt idx="33">
                  <c:v>18</c:v>
                </c:pt>
                <c:pt idx="34">
                  <c:v>16</c:v>
                </c:pt>
                <c:pt idx="35">
                  <c:v>20</c:v>
                </c:pt>
                <c:pt idx="36">
                  <c:v>22</c:v>
                </c:pt>
                <c:pt idx="37">
                  <c:v>21</c:v>
                </c:pt>
                <c:pt idx="38">
                  <c:v>19</c:v>
                </c:pt>
                <c:pt idx="39">
                  <c:v>25</c:v>
                </c:pt>
                <c:pt idx="40">
                  <c:v>21</c:v>
                </c:pt>
                <c:pt idx="41">
                  <c:v>20</c:v>
                </c:pt>
                <c:pt idx="42">
                  <c:v>57</c:v>
                </c:pt>
                <c:pt idx="43">
                  <c:v>80</c:v>
                </c:pt>
                <c:pt idx="44">
                  <c:v>90</c:v>
                </c:pt>
                <c:pt idx="45">
                  <c:v>82</c:v>
                </c:pt>
                <c:pt idx="46">
                  <c:v>92</c:v>
                </c:pt>
                <c:pt idx="47">
                  <c:v>64</c:v>
                </c:pt>
                <c:pt idx="48">
                  <c:v>50</c:v>
                </c:pt>
                <c:pt idx="49">
                  <c:v>36</c:v>
                </c:pt>
                <c:pt idx="50">
                  <c:v>29</c:v>
                </c:pt>
                <c:pt idx="51">
                  <c:v>17</c:v>
                </c:pt>
                <c:pt idx="52">
                  <c:v>19</c:v>
                </c:pt>
                <c:pt idx="53">
                  <c:v>14</c:v>
                </c:pt>
                <c:pt idx="54">
                  <c:v>9</c:v>
                </c:pt>
                <c:pt idx="55" formatCode="General">
                  <c:v>5</c:v>
                </c:pt>
                <c:pt idx="56">
                  <c:v>10</c:v>
                </c:pt>
                <c:pt idx="57">
                  <c:v>5</c:v>
                </c:pt>
                <c:pt idx="58">
                  <c:v>3</c:v>
                </c:pt>
                <c:pt idx="59">
                  <c:v>3</c:v>
                </c:pt>
                <c:pt idx="60">
                  <c:v>3</c:v>
                </c:pt>
                <c:pt idx="61">
                  <c:v>4</c:v>
                </c:pt>
                <c:pt idx="62">
                  <c:v>3</c:v>
                </c:pt>
                <c:pt idx="63">
                  <c:v>5</c:v>
                </c:pt>
                <c:pt idx="64">
                  <c:v>1</c:v>
                </c:pt>
                <c:pt idx="65">
                  <c:v>8</c:v>
                </c:pt>
                <c:pt idx="66">
                  <c:v>1</c:v>
                </c:pt>
              </c:numCache>
            </c:numRef>
          </c:val>
          <c:smooth val="0"/>
          <c:extLst>
            <c:ext xmlns:c16="http://schemas.microsoft.com/office/drawing/2014/chart" uri="{C3380CC4-5D6E-409C-BE32-E72D297353CC}">
              <c16:uniqueId val="{0000000A-9C70-4C39-A84E-FBBB2EB45A1F}"/>
            </c:ext>
          </c:extLst>
        </c:ser>
        <c:ser>
          <c:idx val="11"/>
          <c:order val="11"/>
          <c:tx>
            <c:strRef>
              <c:f>'log charts'!$O$23</c:f>
              <c:strCache>
                <c:ptCount val="1"/>
                <c:pt idx="0">
                  <c:v>50-54</c:v>
                </c:pt>
              </c:strCache>
            </c:strRef>
          </c:tx>
          <c:spPr>
            <a:ln w="28575" cap="rnd">
              <a:solidFill>
                <a:schemeClr val="accent6">
                  <a:lumMod val="60000"/>
                </a:schemeClr>
              </a:solidFill>
              <a:round/>
            </a:ln>
            <a:effectLst/>
          </c:spPr>
          <c:marker>
            <c:symbol val="none"/>
          </c:marker>
          <c:val>
            <c:numRef>
              <c:f>'log charts'!$P$23:$CD$23</c:f>
              <c:numCache>
                <c:formatCode>#,##0</c:formatCode>
                <c:ptCount val="67"/>
                <c:pt idx="0">
                  <c:v>2</c:v>
                </c:pt>
                <c:pt idx="1">
                  <c:v>9</c:v>
                </c:pt>
                <c:pt idx="2">
                  <c:v>64</c:v>
                </c:pt>
                <c:pt idx="3">
                  <c:v>126</c:v>
                </c:pt>
                <c:pt idx="4">
                  <c:v>190</c:v>
                </c:pt>
                <c:pt idx="5">
                  <c:v>139</c:v>
                </c:pt>
                <c:pt idx="6">
                  <c:v>94</c:v>
                </c:pt>
                <c:pt idx="7">
                  <c:v>59</c:v>
                </c:pt>
                <c:pt idx="8">
                  <c:v>39</c:v>
                </c:pt>
                <c:pt idx="9">
                  <c:v>31</c:v>
                </c:pt>
                <c:pt idx="10">
                  <c:v>18</c:v>
                </c:pt>
                <c:pt idx="11">
                  <c:v>25</c:v>
                </c:pt>
                <c:pt idx="12">
                  <c:v>16</c:v>
                </c:pt>
                <c:pt idx="13">
                  <c:v>11</c:v>
                </c:pt>
                <c:pt idx="14">
                  <c:v>12</c:v>
                </c:pt>
                <c:pt idx="15">
                  <c:v>8</c:v>
                </c:pt>
                <c:pt idx="16">
                  <c:v>5</c:v>
                </c:pt>
                <c:pt idx="17">
                  <c:v>5</c:v>
                </c:pt>
                <c:pt idx="18">
                  <c:v>9</c:v>
                </c:pt>
                <c:pt idx="19">
                  <c:v>2</c:v>
                </c:pt>
                <c:pt idx="20">
                  <c:v>3</c:v>
                </c:pt>
                <c:pt idx="21">
                  <c:v>0</c:v>
                </c:pt>
                <c:pt idx="22">
                  <c:v>4</c:v>
                </c:pt>
                <c:pt idx="23">
                  <c:v>3</c:v>
                </c:pt>
                <c:pt idx="24">
                  <c:v>4</c:v>
                </c:pt>
                <c:pt idx="25">
                  <c:v>1</c:v>
                </c:pt>
                <c:pt idx="26">
                  <c:v>2</c:v>
                </c:pt>
                <c:pt idx="27">
                  <c:v>7</c:v>
                </c:pt>
                <c:pt idx="28">
                  <c:v>2</c:v>
                </c:pt>
                <c:pt idx="29">
                  <c:v>7</c:v>
                </c:pt>
                <c:pt idx="30">
                  <c:v>9</c:v>
                </c:pt>
                <c:pt idx="31">
                  <c:v>10</c:v>
                </c:pt>
                <c:pt idx="32" formatCode="General">
                  <c:v>21</c:v>
                </c:pt>
                <c:pt idx="33">
                  <c:v>31</c:v>
                </c:pt>
                <c:pt idx="34">
                  <c:v>33</c:v>
                </c:pt>
                <c:pt idx="35">
                  <c:v>34</c:v>
                </c:pt>
                <c:pt idx="36">
                  <c:v>38</c:v>
                </c:pt>
                <c:pt idx="37">
                  <c:v>41</c:v>
                </c:pt>
                <c:pt idx="38">
                  <c:v>37</c:v>
                </c:pt>
                <c:pt idx="39">
                  <c:v>43</c:v>
                </c:pt>
                <c:pt idx="40">
                  <c:v>41</c:v>
                </c:pt>
                <c:pt idx="41">
                  <c:v>49</c:v>
                </c:pt>
                <c:pt idx="42">
                  <c:v>112</c:v>
                </c:pt>
                <c:pt idx="43">
                  <c:v>129</c:v>
                </c:pt>
                <c:pt idx="44">
                  <c:v>134</c:v>
                </c:pt>
                <c:pt idx="45">
                  <c:v>171</c:v>
                </c:pt>
                <c:pt idx="46">
                  <c:v>150</c:v>
                </c:pt>
                <c:pt idx="47">
                  <c:v>129</c:v>
                </c:pt>
                <c:pt idx="48">
                  <c:v>87</c:v>
                </c:pt>
                <c:pt idx="49">
                  <c:v>74</c:v>
                </c:pt>
                <c:pt idx="50">
                  <c:v>49</c:v>
                </c:pt>
                <c:pt idx="51">
                  <c:v>60</c:v>
                </c:pt>
                <c:pt idx="52">
                  <c:v>23</c:v>
                </c:pt>
                <c:pt idx="53">
                  <c:v>39</c:v>
                </c:pt>
                <c:pt idx="54">
                  <c:v>14</c:v>
                </c:pt>
                <c:pt idx="55" formatCode="General">
                  <c:v>13</c:v>
                </c:pt>
                <c:pt idx="56">
                  <c:v>10</c:v>
                </c:pt>
                <c:pt idx="57">
                  <c:v>10</c:v>
                </c:pt>
                <c:pt idx="58">
                  <c:v>5</c:v>
                </c:pt>
                <c:pt idx="59">
                  <c:v>5</c:v>
                </c:pt>
                <c:pt idx="60">
                  <c:v>9</c:v>
                </c:pt>
                <c:pt idx="61">
                  <c:v>2</c:v>
                </c:pt>
                <c:pt idx="62">
                  <c:v>5</c:v>
                </c:pt>
                <c:pt idx="63">
                  <c:v>4</c:v>
                </c:pt>
                <c:pt idx="64">
                  <c:v>4</c:v>
                </c:pt>
                <c:pt idx="65">
                  <c:v>0</c:v>
                </c:pt>
                <c:pt idx="66">
                  <c:v>2</c:v>
                </c:pt>
              </c:numCache>
            </c:numRef>
          </c:val>
          <c:smooth val="0"/>
          <c:extLst>
            <c:ext xmlns:c16="http://schemas.microsoft.com/office/drawing/2014/chart" uri="{C3380CC4-5D6E-409C-BE32-E72D297353CC}">
              <c16:uniqueId val="{0000000B-9C70-4C39-A84E-FBBB2EB45A1F}"/>
            </c:ext>
          </c:extLst>
        </c:ser>
        <c:ser>
          <c:idx val="12"/>
          <c:order val="12"/>
          <c:tx>
            <c:strRef>
              <c:f>'log charts'!$O$24</c:f>
              <c:strCache>
                <c:ptCount val="1"/>
                <c:pt idx="0">
                  <c:v>55-59</c:v>
                </c:pt>
              </c:strCache>
            </c:strRef>
          </c:tx>
          <c:spPr>
            <a:ln w="28575" cap="rnd">
              <a:solidFill>
                <a:schemeClr val="accent1">
                  <a:lumMod val="80000"/>
                  <a:lumOff val="20000"/>
                </a:schemeClr>
              </a:solidFill>
              <a:round/>
            </a:ln>
            <a:effectLst/>
          </c:spPr>
          <c:marker>
            <c:symbol val="none"/>
          </c:marker>
          <c:val>
            <c:numRef>
              <c:f>'log charts'!$P$24:$CD$24</c:f>
              <c:numCache>
                <c:formatCode>#,##0</c:formatCode>
                <c:ptCount val="67"/>
                <c:pt idx="0">
                  <c:v>2</c:v>
                </c:pt>
                <c:pt idx="1">
                  <c:v>16</c:v>
                </c:pt>
                <c:pt idx="2">
                  <c:v>137</c:v>
                </c:pt>
                <c:pt idx="3">
                  <c:v>208</c:v>
                </c:pt>
                <c:pt idx="4">
                  <c:v>287</c:v>
                </c:pt>
                <c:pt idx="5">
                  <c:v>240</c:v>
                </c:pt>
                <c:pt idx="6">
                  <c:v>164</c:v>
                </c:pt>
                <c:pt idx="7">
                  <c:v>97</c:v>
                </c:pt>
                <c:pt idx="8">
                  <c:v>80</c:v>
                </c:pt>
                <c:pt idx="9">
                  <c:v>62</c:v>
                </c:pt>
                <c:pt idx="10">
                  <c:v>41</c:v>
                </c:pt>
                <c:pt idx="11">
                  <c:v>41</c:v>
                </c:pt>
                <c:pt idx="12">
                  <c:v>27</c:v>
                </c:pt>
                <c:pt idx="13">
                  <c:v>19</c:v>
                </c:pt>
                <c:pt idx="14">
                  <c:v>12</c:v>
                </c:pt>
                <c:pt idx="15">
                  <c:v>13</c:v>
                </c:pt>
                <c:pt idx="16">
                  <c:v>8</c:v>
                </c:pt>
                <c:pt idx="17">
                  <c:v>7</c:v>
                </c:pt>
                <c:pt idx="18">
                  <c:v>9</c:v>
                </c:pt>
                <c:pt idx="19">
                  <c:v>7</c:v>
                </c:pt>
                <c:pt idx="20">
                  <c:v>5</c:v>
                </c:pt>
                <c:pt idx="21">
                  <c:v>1</c:v>
                </c:pt>
                <c:pt idx="22">
                  <c:v>7</c:v>
                </c:pt>
                <c:pt idx="23">
                  <c:v>4</c:v>
                </c:pt>
                <c:pt idx="24">
                  <c:v>3</c:v>
                </c:pt>
                <c:pt idx="25">
                  <c:v>1</c:v>
                </c:pt>
                <c:pt idx="26">
                  <c:v>3</c:v>
                </c:pt>
                <c:pt idx="27">
                  <c:v>7</c:v>
                </c:pt>
                <c:pt idx="28">
                  <c:v>10</c:v>
                </c:pt>
                <c:pt idx="29">
                  <c:v>11</c:v>
                </c:pt>
                <c:pt idx="30">
                  <c:v>12</c:v>
                </c:pt>
                <c:pt idx="31">
                  <c:v>26</c:v>
                </c:pt>
                <c:pt idx="32" formatCode="General">
                  <c:v>31</c:v>
                </c:pt>
                <c:pt idx="33">
                  <c:v>47</c:v>
                </c:pt>
                <c:pt idx="34">
                  <c:v>61</c:v>
                </c:pt>
                <c:pt idx="35">
                  <c:v>58</c:v>
                </c:pt>
                <c:pt idx="36">
                  <c:v>76</c:v>
                </c:pt>
                <c:pt idx="37">
                  <c:v>62</c:v>
                </c:pt>
                <c:pt idx="38">
                  <c:v>65</c:v>
                </c:pt>
                <c:pt idx="39">
                  <c:v>75</c:v>
                </c:pt>
                <c:pt idx="40">
                  <c:v>63</c:v>
                </c:pt>
                <c:pt idx="41">
                  <c:v>81</c:v>
                </c:pt>
                <c:pt idx="42">
                  <c:v>171</c:v>
                </c:pt>
                <c:pt idx="43">
                  <c:v>218</c:v>
                </c:pt>
                <c:pt idx="44">
                  <c:v>257</c:v>
                </c:pt>
                <c:pt idx="45">
                  <c:v>261</c:v>
                </c:pt>
                <c:pt idx="46">
                  <c:v>213</c:v>
                </c:pt>
                <c:pt idx="47">
                  <c:v>182</c:v>
                </c:pt>
                <c:pt idx="48">
                  <c:v>164</c:v>
                </c:pt>
                <c:pt idx="49">
                  <c:v>114</c:v>
                </c:pt>
                <c:pt idx="50">
                  <c:v>86</c:v>
                </c:pt>
                <c:pt idx="51">
                  <c:v>75</c:v>
                </c:pt>
                <c:pt idx="52">
                  <c:v>53</c:v>
                </c:pt>
                <c:pt idx="53">
                  <c:v>33</c:v>
                </c:pt>
                <c:pt idx="54">
                  <c:v>29</c:v>
                </c:pt>
                <c:pt idx="55" formatCode="General">
                  <c:v>22</c:v>
                </c:pt>
                <c:pt idx="56">
                  <c:v>27</c:v>
                </c:pt>
                <c:pt idx="57">
                  <c:v>11</c:v>
                </c:pt>
                <c:pt idx="58">
                  <c:v>10</c:v>
                </c:pt>
                <c:pt idx="59">
                  <c:v>12</c:v>
                </c:pt>
                <c:pt idx="60">
                  <c:v>9</c:v>
                </c:pt>
                <c:pt idx="61">
                  <c:v>8</c:v>
                </c:pt>
                <c:pt idx="62">
                  <c:v>8</c:v>
                </c:pt>
                <c:pt idx="63">
                  <c:v>7</c:v>
                </c:pt>
                <c:pt idx="64">
                  <c:v>7</c:v>
                </c:pt>
                <c:pt idx="65">
                  <c:v>7</c:v>
                </c:pt>
                <c:pt idx="66">
                  <c:v>12</c:v>
                </c:pt>
              </c:numCache>
            </c:numRef>
          </c:val>
          <c:smooth val="0"/>
          <c:extLst>
            <c:ext xmlns:c16="http://schemas.microsoft.com/office/drawing/2014/chart" uri="{C3380CC4-5D6E-409C-BE32-E72D297353CC}">
              <c16:uniqueId val="{0000000C-9C70-4C39-A84E-FBBB2EB45A1F}"/>
            </c:ext>
          </c:extLst>
        </c:ser>
        <c:ser>
          <c:idx val="13"/>
          <c:order val="13"/>
          <c:tx>
            <c:strRef>
              <c:f>'log charts'!$O$25</c:f>
              <c:strCache>
                <c:ptCount val="1"/>
                <c:pt idx="0">
                  <c:v>60-64</c:v>
                </c:pt>
              </c:strCache>
            </c:strRef>
          </c:tx>
          <c:spPr>
            <a:ln w="28575" cap="rnd">
              <a:solidFill>
                <a:schemeClr val="accent2">
                  <a:lumMod val="80000"/>
                  <a:lumOff val="20000"/>
                </a:schemeClr>
              </a:solidFill>
              <a:round/>
            </a:ln>
            <a:effectLst/>
          </c:spPr>
          <c:marker>
            <c:symbol val="none"/>
          </c:marker>
          <c:val>
            <c:numRef>
              <c:f>'log charts'!$P$25:$CD$25</c:f>
              <c:numCache>
                <c:formatCode>#,##0</c:formatCode>
                <c:ptCount val="67"/>
                <c:pt idx="0">
                  <c:v>2</c:v>
                </c:pt>
                <c:pt idx="1">
                  <c:v>30</c:v>
                </c:pt>
                <c:pt idx="2">
                  <c:v>169</c:v>
                </c:pt>
                <c:pt idx="3">
                  <c:v>333</c:v>
                </c:pt>
                <c:pt idx="4">
                  <c:v>413</c:v>
                </c:pt>
                <c:pt idx="5">
                  <c:v>362</c:v>
                </c:pt>
                <c:pt idx="6">
                  <c:v>198</c:v>
                </c:pt>
                <c:pt idx="7">
                  <c:v>135</c:v>
                </c:pt>
                <c:pt idx="8">
                  <c:v>122</c:v>
                </c:pt>
                <c:pt idx="9">
                  <c:v>86</c:v>
                </c:pt>
                <c:pt idx="10">
                  <c:v>53</c:v>
                </c:pt>
                <c:pt idx="11">
                  <c:v>47</c:v>
                </c:pt>
                <c:pt idx="12">
                  <c:v>34</c:v>
                </c:pt>
                <c:pt idx="13">
                  <c:v>31</c:v>
                </c:pt>
                <c:pt idx="14">
                  <c:v>27</c:v>
                </c:pt>
                <c:pt idx="15">
                  <c:v>12</c:v>
                </c:pt>
                <c:pt idx="16">
                  <c:v>15</c:v>
                </c:pt>
                <c:pt idx="17">
                  <c:v>9</c:v>
                </c:pt>
                <c:pt idx="18">
                  <c:v>7</c:v>
                </c:pt>
                <c:pt idx="19">
                  <c:v>9</c:v>
                </c:pt>
                <c:pt idx="20">
                  <c:v>7</c:v>
                </c:pt>
                <c:pt idx="21">
                  <c:v>5</c:v>
                </c:pt>
                <c:pt idx="22">
                  <c:v>5</c:v>
                </c:pt>
                <c:pt idx="23">
                  <c:v>5</c:v>
                </c:pt>
                <c:pt idx="24">
                  <c:v>5</c:v>
                </c:pt>
                <c:pt idx="25">
                  <c:v>5</c:v>
                </c:pt>
                <c:pt idx="26">
                  <c:v>7</c:v>
                </c:pt>
                <c:pt idx="27">
                  <c:v>11</c:v>
                </c:pt>
                <c:pt idx="28">
                  <c:v>11</c:v>
                </c:pt>
                <c:pt idx="29">
                  <c:v>18</c:v>
                </c:pt>
                <c:pt idx="30">
                  <c:v>24</c:v>
                </c:pt>
                <c:pt idx="31">
                  <c:v>41</c:v>
                </c:pt>
                <c:pt idx="32" formatCode="General">
                  <c:v>46</c:v>
                </c:pt>
                <c:pt idx="33">
                  <c:v>81</c:v>
                </c:pt>
                <c:pt idx="34">
                  <c:v>103</c:v>
                </c:pt>
                <c:pt idx="35">
                  <c:v>97</c:v>
                </c:pt>
                <c:pt idx="36">
                  <c:v>103</c:v>
                </c:pt>
                <c:pt idx="37">
                  <c:v>105</c:v>
                </c:pt>
                <c:pt idx="38">
                  <c:v>126</c:v>
                </c:pt>
                <c:pt idx="39">
                  <c:v>119</c:v>
                </c:pt>
                <c:pt idx="40">
                  <c:v>107</c:v>
                </c:pt>
                <c:pt idx="41">
                  <c:v>115</c:v>
                </c:pt>
                <c:pt idx="42">
                  <c:v>267</c:v>
                </c:pt>
                <c:pt idx="43">
                  <c:v>338</c:v>
                </c:pt>
                <c:pt idx="44">
                  <c:v>377</c:v>
                </c:pt>
                <c:pt idx="45">
                  <c:v>378</c:v>
                </c:pt>
                <c:pt idx="46">
                  <c:v>352</c:v>
                </c:pt>
                <c:pt idx="47">
                  <c:v>301</c:v>
                </c:pt>
                <c:pt idx="48">
                  <c:v>234</c:v>
                </c:pt>
                <c:pt idx="49">
                  <c:v>191</c:v>
                </c:pt>
                <c:pt idx="50">
                  <c:v>153</c:v>
                </c:pt>
                <c:pt idx="51">
                  <c:v>91</c:v>
                </c:pt>
                <c:pt idx="52">
                  <c:v>80</c:v>
                </c:pt>
                <c:pt idx="53">
                  <c:v>65</c:v>
                </c:pt>
                <c:pt idx="54">
                  <c:v>27</c:v>
                </c:pt>
                <c:pt idx="55" formatCode="General">
                  <c:v>31</c:v>
                </c:pt>
                <c:pt idx="56">
                  <c:v>21</c:v>
                </c:pt>
                <c:pt idx="57">
                  <c:v>24</c:v>
                </c:pt>
                <c:pt idx="58">
                  <c:v>14</c:v>
                </c:pt>
                <c:pt idx="59">
                  <c:v>10</c:v>
                </c:pt>
                <c:pt idx="60">
                  <c:v>11</c:v>
                </c:pt>
                <c:pt idx="61">
                  <c:v>5</c:v>
                </c:pt>
                <c:pt idx="62">
                  <c:v>9</c:v>
                </c:pt>
                <c:pt idx="63">
                  <c:v>6</c:v>
                </c:pt>
                <c:pt idx="64">
                  <c:v>7</c:v>
                </c:pt>
                <c:pt idx="65">
                  <c:v>4</c:v>
                </c:pt>
                <c:pt idx="66">
                  <c:v>14</c:v>
                </c:pt>
              </c:numCache>
            </c:numRef>
          </c:val>
          <c:smooth val="0"/>
          <c:extLst>
            <c:ext xmlns:c16="http://schemas.microsoft.com/office/drawing/2014/chart" uri="{C3380CC4-5D6E-409C-BE32-E72D297353CC}">
              <c16:uniqueId val="{0000000D-9C70-4C39-A84E-FBBB2EB45A1F}"/>
            </c:ext>
          </c:extLst>
        </c:ser>
        <c:ser>
          <c:idx val="14"/>
          <c:order val="14"/>
          <c:tx>
            <c:strRef>
              <c:f>'log charts'!$O$26</c:f>
              <c:strCache>
                <c:ptCount val="1"/>
                <c:pt idx="0">
                  <c:v>65-69</c:v>
                </c:pt>
              </c:strCache>
            </c:strRef>
          </c:tx>
          <c:spPr>
            <a:ln w="28575" cap="rnd">
              <a:solidFill>
                <a:schemeClr val="accent3">
                  <a:lumMod val="80000"/>
                  <a:lumOff val="20000"/>
                </a:schemeClr>
              </a:solidFill>
              <a:round/>
            </a:ln>
            <a:effectLst/>
          </c:spPr>
          <c:marker>
            <c:symbol val="none"/>
          </c:marker>
          <c:val>
            <c:numRef>
              <c:f>'log charts'!$P$26:$CD$26</c:f>
              <c:numCache>
                <c:formatCode>#,##0</c:formatCode>
                <c:ptCount val="67"/>
                <c:pt idx="0">
                  <c:v>11</c:v>
                </c:pt>
                <c:pt idx="1">
                  <c:v>42</c:v>
                </c:pt>
                <c:pt idx="2">
                  <c:v>224</c:v>
                </c:pt>
                <c:pt idx="3">
                  <c:v>427</c:v>
                </c:pt>
                <c:pt idx="4">
                  <c:v>553</c:v>
                </c:pt>
                <c:pt idx="5">
                  <c:v>458</c:v>
                </c:pt>
                <c:pt idx="6">
                  <c:v>310</c:v>
                </c:pt>
                <c:pt idx="7">
                  <c:v>179</c:v>
                </c:pt>
                <c:pt idx="8">
                  <c:v>181</c:v>
                </c:pt>
                <c:pt idx="9">
                  <c:v>103</c:v>
                </c:pt>
                <c:pt idx="10">
                  <c:v>66</c:v>
                </c:pt>
                <c:pt idx="11">
                  <c:v>84</c:v>
                </c:pt>
                <c:pt idx="12">
                  <c:v>45</c:v>
                </c:pt>
                <c:pt idx="13">
                  <c:v>38</c:v>
                </c:pt>
                <c:pt idx="14">
                  <c:v>32</c:v>
                </c:pt>
                <c:pt idx="15">
                  <c:v>28</c:v>
                </c:pt>
                <c:pt idx="16">
                  <c:v>22</c:v>
                </c:pt>
                <c:pt idx="17">
                  <c:v>14</c:v>
                </c:pt>
                <c:pt idx="18">
                  <c:v>13</c:v>
                </c:pt>
                <c:pt idx="19">
                  <c:v>16</c:v>
                </c:pt>
                <c:pt idx="20">
                  <c:v>12</c:v>
                </c:pt>
                <c:pt idx="21">
                  <c:v>10</c:v>
                </c:pt>
                <c:pt idx="22">
                  <c:v>7</c:v>
                </c:pt>
                <c:pt idx="23">
                  <c:v>8</c:v>
                </c:pt>
                <c:pt idx="24">
                  <c:v>6</c:v>
                </c:pt>
                <c:pt idx="25">
                  <c:v>10</c:v>
                </c:pt>
                <c:pt idx="26">
                  <c:v>6</c:v>
                </c:pt>
                <c:pt idx="27">
                  <c:v>13</c:v>
                </c:pt>
                <c:pt idx="28">
                  <c:v>22</c:v>
                </c:pt>
                <c:pt idx="29">
                  <c:v>34</c:v>
                </c:pt>
                <c:pt idx="30">
                  <c:v>39</c:v>
                </c:pt>
                <c:pt idx="31">
                  <c:v>62</c:v>
                </c:pt>
                <c:pt idx="32" formatCode="General">
                  <c:v>99</c:v>
                </c:pt>
                <c:pt idx="33">
                  <c:v>107</c:v>
                </c:pt>
                <c:pt idx="34">
                  <c:v>149</c:v>
                </c:pt>
                <c:pt idx="35">
                  <c:v>163</c:v>
                </c:pt>
                <c:pt idx="36">
                  <c:v>158</c:v>
                </c:pt>
                <c:pt idx="37">
                  <c:v>170</c:v>
                </c:pt>
                <c:pt idx="38">
                  <c:v>154</c:v>
                </c:pt>
                <c:pt idx="39">
                  <c:v>177</c:v>
                </c:pt>
                <c:pt idx="40">
                  <c:v>160</c:v>
                </c:pt>
                <c:pt idx="41">
                  <c:v>184</c:v>
                </c:pt>
                <c:pt idx="42">
                  <c:v>354</c:v>
                </c:pt>
                <c:pt idx="43">
                  <c:v>425</c:v>
                </c:pt>
                <c:pt idx="44">
                  <c:v>521</c:v>
                </c:pt>
                <c:pt idx="45">
                  <c:v>489</c:v>
                </c:pt>
                <c:pt idx="46">
                  <c:v>450</c:v>
                </c:pt>
                <c:pt idx="47">
                  <c:v>381</c:v>
                </c:pt>
                <c:pt idx="48">
                  <c:v>301</c:v>
                </c:pt>
                <c:pt idx="49">
                  <c:v>217</c:v>
                </c:pt>
                <c:pt idx="50">
                  <c:v>194</c:v>
                </c:pt>
                <c:pt idx="51">
                  <c:v>132</c:v>
                </c:pt>
                <c:pt idx="52">
                  <c:v>77</c:v>
                </c:pt>
                <c:pt idx="53">
                  <c:v>56</c:v>
                </c:pt>
                <c:pt idx="54">
                  <c:v>34</c:v>
                </c:pt>
                <c:pt idx="55" formatCode="General">
                  <c:v>32</c:v>
                </c:pt>
                <c:pt idx="56">
                  <c:v>32</c:v>
                </c:pt>
                <c:pt idx="57">
                  <c:v>21</c:v>
                </c:pt>
                <c:pt idx="58">
                  <c:v>18</c:v>
                </c:pt>
                <c:pt idx="59">
                  <c:v>10</c:v>
                </c:pt>
                <c:pt idx="60">
                  <c:v>17</c:v>
                </c:pt>
                <c:pt idx="61">
                  <c:v>16</c:v>
                </c:pt>
                <c:pt idx="62">
                  <c:v>17</c:v>
                </c:pt>
                <c:pt idx="63">
                  <c:v>12</c:v>
                </c:pt>
                <c:pt idx="64">
                  <c:v>6</c:v>
                </c:pt>
                <c:pt idx="65">
                  <c:v>9</c:v>
                </c:pt>
                <c:pt idx="66">
                  <c:v>9</c:v>
                </c:pt>
              </c:numCache>
            </c:numRef>
          </c:val>
          <c:smooth val="0"/>
          <c:extLst>
            <c:ext xmlns:c16="http://schemas.microsoft.com/office/drawing/2014/chart" uri="{C3380CC4-5D6E-409C-BE32-E72D297353CC}">
              <c16:uniqueId val="{0000000E-9C70-4C39-A84E-FBBB2EB45A1F}"/>
            </c:ext>
          </c:extLst>
        </c:ser>
        <c:ser>
          <c:idx val="15"/>
          <c:order val="15"/>
          <c:tx>
            <c:strRef>
              <c:f>'log charts'!$O$27</c:f>
              <c:strCache>
                <c:ptCount val="1"/>
                <c:pt idx="0">
                  <c:v>70-74</c:v>
                </c:pt>
              </c:strCache>
            </c:strRef>
          </c:tx>
          <c:spPr>
            <a:ln w="28575" cap="rnd">
              <a:solidFill>
                <a:schemeClr val="accent4">
                  <a:lumMod val="80000"/>
                  <a:lumOff val="20000"/>
                </a:schemeClr>
              </a:solidFill>
              <a:round/>
            </a:ln>
            <a:effectLst/>
          </c:spPr>
          <c:marker>
            <c:symbol val="none"/>
          </c:marker>
          <c:val>
            <c:numRef>
              <c:f>'log charts'!$P$27:$CD$27</c:f>
              <c:numCache>
                <c:formatCode>#,##0</c:formatCode>
                <c:ptCount val="67"/>
                <c:pt idx="0">
                  <c:v>9</c:v>
                </c:pt>
                <c:pt idx="1">
                  <c:v>57</c:v>
                </c:pt>
                <c:pt idx="2">
                  <c:v>402</c:v>
                </c:pt>
                <c:pt idx="3">
                  <c:v>677</c:v>
                </c:pt>
                <c:pt idx="4">
                  <c:v>889</c:v>
                </c:pt>
                <c:pt idx="5">
                  <c:v>731</c:v>
                </c:pt>
                <c:pt idx="6">
                  <c:v>495</c:v>
                </c:pt>
                <c:pt idx="7">
                  <c:v>307</c:v>
                </c:pt>
                <c:pt idx="8">
                  <c:v>304</c:v>
                </c:pt>
                <c:pt idx="9">
                  <c:v>199</c:v>
                </c:pt>
                <c:pt idx="10">
                  <c:v>157</c:v>
                </c:pt>
                <c:pt idx="11">
                  <c:v>129</c:v>
                </c:pt>
                <c:pt idx="12">
                  <c:v>92</c:v>
                </c:pt>
                <c:pt idx="13">
                  <c:v>65</c:v>
                </c:pt>
                <c:pt idx="14">
                  <c:v>53</c:v>
                </c:pt>
                <c:pt idx="15">
                  <c:v>44</c:v>
                </c:pt>
                <c:pt idx="16">
                  <c:v>37</c:v>
                </c:pt>
                <c:pt idx="17">
                  <c:v>27</c:v>
                </c:pt>
                <c:pt idx="18">
                  <c:v>27</c:v>
                </c:pt>
                <c:pt idx="19">
                  <c:v>14</c:v>
                </c:pt>
                <c:pt idx="20">
                  <c:v>15</c:v>
                </c:pt>
                <c:pt idx="21">
                  <c:v>15</c:v>
                </c:pt>
                <c:pt idx="22">
                  <c:v>9</c:v>
                </c:pt>
                <c:pt idx="23">
                  <c:v>5</c:v>
                </c:pt>
                <c:pt idx="24">
                  <c:v>5</c:v>
                </c:pt>
                <c:pt idx="25">
                  <c:v>10</c:v>
                </c:pt>
                <c:pt idx="26">
                  <c:v>16</c:v>
                </c:pt>
                <c:pt idx="27">
                  <c:v>20</c:v>
                </c:pt>
                <c:pt idx="28">
                  <c:v>39</c:v>
                </c:pt>
                <c:pt idx="29">
                  <c:v>48</c:v>
                </c:pt>
                <c:pt idx="30">
                  <c:v>74</c:v>
                </c:pt>
                <c:pt idx="31">
                  <c:v>110</c:v>
                </c:pt>
                <c:pt idx="32" formatCode="General">
                  <c:v>138</c:v>
                </c:pt>
                <c:pt idx="33">
                  <c:v>194</c:v>
                </c:pt>
                <c:pt idx="34">
                  <c:v>266</c:v>
                </c:pt>
                <c:pt idx="35">
                  <c:v>273</c:v>
                </c:pt>
                <c:pt idx="36">
                  <c:v>306</c:v>
                </c:pt>
                <c:pt idx="37">
                  <c:v>288</c:v>
                </c:pt>
                <c:pt idx="38">
                  <c:v>258</c:v>
                </c:pt>
                <c:pt idx="39">
                  <c:v>252</c:v>
                </c:pt>
                <c:pt idx="40">
                  <c:v>275</c:v>
                </c:pt>
                <c:pt idx="41">
                  <c:v>301</c:v>
                </c:pt>
                <c:pt idx="42">
                  <c:v>583</c:v>
                </c:pt>
                <c:pt idx="43">
                  <c:v>714</c:v>
                </c:pt>
                <c:pt idx="44">
                  <c:v>806</c:v>
                </c:pt>
                <c:pt idx="45">
                  <c:v>820</c:v>
                </c:pt>
                <c:pt idx="46">
                  <c:v>685</c:v>
                </c:pt>
                <c:pt idx="47">
                  <c:v>551</c:v>
                </c:pt>
                <c:pt idx="48">
                  <c:v>414</c:v>
                </c:pt>
                <c:pt idx="49">
                  <c:v>308</c:v>
                </c:pt>
                <c:pt idx="50">
                  <c:v>208</c:v>
                </c:pt>
                <c:pt idx="51">
                  <c:v>148</c:v>
                </c:pt>
                <c:pt idx="52">
                  <c:v>102</c:v>
                </c:pt>
                <c:pt idx="53">
                  <c:v>61</c:v>
                </c:pt>
                <c:pt idx="54">
                  <c:v>27</c:v>
                </c:pt>
                <c:pt idx="55" formatCode="General">
                  <c:v>35</c:v>
                </c:pt>
                <c:pt idx="56">
                  <c:v>28</c:v>
                </c:pt>
                <c:pt idx="57">
                  <c:v>30</c:v>
                </c:pt>
                <c:pt idx="58">
                  <c:v>27</c:v>
                </c:pt>
                <c:pt idx="59">
                  <c:v>16</c:v>
                </c:pt>
                <c:pt idx="60">
                  <c:v>14</c:v>
                </c:pt>
                <c:pt idx="61">
                  <c:v>12</c:v>
                </c:pt>
                <c:pt idx="62">
                  <c:v>7</c:v>
                </c:pt>
                <c:pt idx="63">
                  <c:v>11</c:v>
                </c:pt>
                <c:pt idx="64">
                  <c:v>9</c:v>
                </c:pt>
                <c:pt idx="65">
                  <c:v>15</c:v>
                </c:pt>
                <c:pt idx="66">
                  <c:v>9</c:v>
                </c:pt>
              </c:numCache>
            </c:numRef>
          </c:val>
          <c:smooth val="0"/>
          <c:extLst>
            <c:ext xmlns:c16="http://schemas.microsoft.com/office/drawing/2014/chart" uri="{C3380CC4-5D6E-409C-BE32-E72D297353CC}">
              <c16:uniqueId val="{0000000F-9C70-4C39-A84E-FBBB2EB45A1F}"/>
            </c:ext>
          </c:extLst>
        </c:ser>
        <c:ser>
          <c:idx val="16"/>
          <c:order val="16"/>
          <c:tx>
            <c:strRef>
              <c:f>'log charts'!$O$28</c:f>
              <c:strCache>
                <c:ptCount val="1"/>
                <c:pt idx="0">
                  <c:v>75-79</c:v>
                </c:pt>
              </c:strCache>
            </c:strRef>
          </c:tx>
          <c:spPr>
            <a:ln w="28575" cap="rnd">
              <a:solidFill>
                <a:schemeClr val="accent5">
                  <a:lumMod val="80000"/>
                  <a:lumOff val="20000"/>
                </a:schemeClr>
              </a:solidFill>
              <a:round/>
            </a:ln>
            <a:effectLst/>
          </c:spPr>
          <c:marker>
            <c:symbol val="none"/>
          </c:marker>
          <c:val>
            <c:numRef>
              <c:f>'log charts'!$P$28:$CD$28</c:f>
              <c:numCache>
                <c:formatCode>#,##0</c:formatCode>
                <c:ptCount val="67"/>
                <c:pt idx="0">
                  <c:v>11</c:v>
                </c:pt>
                <c:pt idx="1">
                  <c:v>84</c:v>
                </c:pt>
                <c:pt idx="2">
                  <c:v>549</c:v>
                </c:pt>
                <c:pt idx="3">
                  <c:v>973</c:v>
                </c:pt>
                <c:pt idx="4">
                  <c:v>1197</c:v>
                </c:pt>
                <c:pt idx="5">
                  <c:v>1040</c:v>
                </c:pt>
                <c:pt idx="6">
                  <c:v>770</c:v>
                </c:pt>
                <c:pt idx="7">
                  <c:v>464</c:v>
                </c:pt>
                <c:pt idx="8">
                  <c:v>469</c:v>
                </c:pt>
                <c:pt idx="9">
                  <c:v>316</c:v>
                </c:pt>
                <c:pt idx="10">
                  <c:v>210</c:v>
                </c:pt>
                <c:pt idx="11">
                  <c:v>198</c:v>
                </c:pt>
                <c:pt idx="12">
                  <c:v>139</c:v>
                </c:pt>
                <c:pt idx="13">
                  <c:v>95</c:v>
                </c:pt>
                <c:pt idx="14">
                  <c:v>80</c:v>
                </c:pt>
                <c:pt idx="15">
                  <c:v>71</c:v>
                </c:pt>
                <c:pt idx="16">
                  <c:v>51</c:v>
                </c:pt>
                <c:pt idx="17">
                  <c:v>38</c:v>
                </c:pt>
                <c:pt idx="18">
                  <c:v>29</c:v>
                </c:pt>
                <c:pt idx="19">
                  <c:v>29</c:v>
                </c:pt>
                <c:pt idx="20">
                  <c:v>22</c:v>
                </c:pt>
                <c:pt idx="21">
                  <c:v>16</c:v>
                </c:pt>
                <c:pt idx="22">
                  <c:v>19</c:v>
                </c:pt>
                <c:pt idx="23">
                  <c:v>13</c:v>
                </c:pt>
                <c:pt idx="24">
                  <c:v>13</c:v>
                </c:pt>
                <c:pt idx="25">
                  <c:v>15</c:v>
                </c:pt>
                <c:pt idx="26">
                  <c:v>21</c:v>
                </c:pt>
                <c:pt idx="27">
                  <c:v>27</c:v>
                </c:pt>
                <c:pt idx="28">
                  <c:v>48</c:v>
                </c:pt>
                <c:pt idx="29">
                  <c:v>70</c:v>
                </c:pt>
                <c:pt idx="30">
                  <c:v>108</c:v>
                </c:pt>
                <c:pt idx="31">
                  <c:v>157</c:v>
                </c:pt>
                <c:pt idx="32" formatCode="General">
                  <c:v>224</c:v>
                </c:pt>
                <c:pt idx="33">
                  <c:v>285</c:v>
                </c:pt>
                <c:pt idx="34">
                  <c:v>343</c:v>
                </c:pt>
                <c:pt idx="35">
                  <c:v>415</c:v>
                </c:pt>
                <c:pt idx="36">
                  <c:v>449</c:v>
                </c:pt>
                <c:pt idx="37">
                  <c:v>414</c:v>
                </c:pt>
                <c:pt idx="38">
                  <c:v>400</c:v>
                </c:pt>
                <c:pt idx="39">
                  <c:v>388</c:v>
                </c:pt>
                <c:pt idx="40">
                  <c:v>397</c:v>
                </c:pt>
                <c:pt idx="41">
                  <c:v>407</c:v>
                </c:pt>
                <c:pt idx="42">
                  <c:v>817</c:v>
                </c:pt>
                <c:pt idx="43">
                  <c:v>948</c:v>
                </c:pt>
                <c:pt idx="44">
                  <c:v>1110</c:v>
                </c:pt>
                <c:pt idx="45">
                  <c:v>1031</c:v>
                </c:pt>
                <c:pt idx="46">
                  <c:v>923</c:v>
                </c:pt>
                <c:pt idx="47">
                  <c:v>752</c:v>
                </c:pt>
                <c:pt idx="48">
                  <c:v>519</c:v>
                </c:pt>
                <c:pt idx="49">
                  <c:v>369</c:v>
                </c:pt>
                <c:pt idx="50">
                  <c:v>258</c:v>
                </c:pt>
                <c:pt idx="51">
                  <c:v>187</c:v>
                </c:pt>
                <c:pt idx="52">
                  <c:v>116</c:v>
                </c:pt>
                <c:pt idx="53">
                  <c:v>77</c:v>
                </c:pt>
                <c:pt idx="54">
                  <c:v>48</c:v>
                </c:pt>
                <c:pt idx="55" formatCode="General">
                  <c:v>51</c:v>
                </c:pt>
                <c:pt idx="56">
                  <c:v>37</c:v>
                </c:pt>
                <c:pt idx="57">
                  <c:v>30</c:v>
                </c:pt>
                <c:pt idx="58">
                  <c:v>22</c:v>
                </c:pt>
                <c:pt idx="59">
                  <c:v>18</c:v>
                </c:pt>
                <c:pt idx="60">
                  <c:v>15</c:v>
                </c:pt>
                <c:pt idx="61">
                  <c:v>12</c:v>
                </c:pt>
                <c:pt idx="62">
                  <c:v>10</c:v>
                </c:pt>
                <c:pt idx="63">
                  <c:v>12</c:v>
                </c:pt>
                <c:pt idx="64">
                  <c:v>10</c:v>
                </c:pt>
                <c:pt idx="65">
                  <c:v>10</c:v>
                </c:pt>
                <c:pt idx="66">
                  <c:v>9</c:v>
                </c:pt>
              </c:numCache>
            </c:numRef>
          </c:val>
          <c:smooth val="0"/>
          <c:extLst>
            <c:ext xmlns:c16="http://schemas.microsoft.com/office/drawing/2014/chart" uri="{C3380CC4-5D6E-409C-BE32-E72D297353CC}">
              <c16:uniqueId val="{00000010-9C70-4C39-A84E-FBBB2EB45A1F}"/>
            </c:ext>
          </c:extLst>
        </c:ser>
        <c:ser>
          <c:idx val="17"/>
          <c:order val="17"/>
          <c:tx>
            <c:strRef>
              <c:f>'log charts'!$O$29</c:f>
              <c:strCache>
                <c:ptCount val="1"/>
                <c:pt idx="0">
                  <c:v>80-84</c:v>
                </c:pt>
              </c:strCache>
            </c:strRef>
          </c:tx>
          <c:spPr>
            <a:ln w="28575" cap="rnd">
              <a:solidFill>
                <a:schemeClr val="accent6">
                  <a:lumMod val="80000"/>
                  <a:lumOff val="20000"/>
                </a:schemeClr>
              </a:solidFill>
              <a:round/>
            </a:ln>
            <a:effectLst/>
          </c:spPr>
          <c:marker>
            <c:symbol val="none"/>
          </c:marker>
          <c:val>
            <c:numRef>
              <c:f>'log charts'!$P$29:$CD$29</c:f>
              <c:numCache>
                <c:formatCode>#,##0</c:formatCode>
                <c:ptCount val="67"/>
                <c:pt idx="0">
                  <c:v>20</c:v>
                </c:pt>
                <c:pt idx="1">
                  <c:v>97</c:v>
                </c:pt>
                <c:pt idx="2">
                  <c:v>682</c:v>
                </c:pt>
                <c:pt idx="3">
                  <c:v>1237</c:v>
                </c:pt>
                <c:pt idx="4">
                  <c:v>1637</c:v>
                </c:pt>
                <c:pt idx="5">
                  <c:v>1575</c:v>
                </c:pt>
                <c:pt idx="6">
                  <c:v>1096</c:v>
                </c:pt>
                <c:pt idx="7">
                  <c:v>772</c:v>
                </c:pt>
                <c:pt idx="8">
                  <c:v>686</c:v>
                </c:pt>
                <c:pt idx="9">
                  <c:v>457</c:v>
                </c:pt>
                <c:pt idx="10">
                  <c:v>381</c:v>
                </c:pt>
                <c:pt idx="11">
                  <c:v>297</c:v>
                </c:pt>
                <c:pt idx="12">
                  <c:v>224</c:v>
                </c:pt>
                <c:pt idx="13">
                  <c:v>163</c:v>
                </c:pt>
                <c:pt idx="14">
                  <c:v>120</c:v>
                </c:pt>
                <c:pt idx="15">
                  <c:v>113</c:v>
                </c:pt>
                <c:pt idx="16">
                  <c:v>63</c:v>
                </c:pt>
                <c:pt idx="17">
                  <c:v>58</c:v>
                </c:pt>
                <c:pt idx="18">
                  <c:v>33</c:v>
                </c:pt>
                <c:pt idx="19">
                  <c:v>39</c:v>
                </c:pt>
                <c:pt idx="20">
                  <c:v>25</c:v>
                </c:pt>
                <c:pt idx="21">
                  <c:v>23</c:v>
                </c:pt>
                <c:pt idx="22">
                  <c:v>34</c:v>
                </c:pt>
                <c:pt idx="23">
                  <c:v>21</c:v>
                </c:pt>
                <c:pt idx="24">
                  <c:v>15</c:v>
                </c:pt>
                <c:pt idx="25">
                  <c:v>13</c:v>
                </c:pt>
                <c:pt idx="26">
                  <c:v>21</c:v>
                </c:pt>
                <c:pt idx="27">
                  <c:v>40</c:v>
                </c:pt>
                <c:pt idx="28">
                  <c:v>62</c:v>
                </c:pt>
                <c:pt idx="29">
                  <c:v>93</c:v>
                </c:pt>
                <c:pt idx="30">
                  <c:v>139</c:v>
                </c:pt>
                <c:pt idx="31">
                  <c:v>187</c:v>
                </c:pt>
                <c:pt idx="32" formatCode="General">
                  <c:v>259</c:v>
                </c:pt>
                <c:pt idx="33">
                  <c:v>421</c:v>
                </c:pt>
                <c:pt idx="34">
                  <c:v>473</c:v>
                </c:pt>
                <c:pt idx="35">
                  <c:v>539</c:v>
                </c:pt>
                <c:pt idx="36">
                  <c:v>569</c:v>
                </c:pt>
                <c:pt idx="37">
                  <c:v>509</c:v>
                </c:pt>
                <c:pt idx="38">
                  <c:v>492</c:v>
                </c:pt>
                <c:pt idx="39">
                  <c:v>544</c:v>
                </c:pt>
                <c:pt idx="40">
                  <c:v>583</c:v>
                </c:pt>
                <c:pt idx="41">
                  <c:v>561</c:v>
                </c:pt>
                <c:pt idx="42">
                  <c:v>1123</c:v>
                </c:pt>
                <c:pt idx="43">
                  <c:v>1319</c:v>
                </c:pt>
                <c:pt idx="44">
                  <c:v>1425</c:v>
                </c:pt>
                <c:pt idx="45">
                  <c:v>1468</c:v>
                </c:pt>
                <c:pt idx="46">
                  <c:v>1197</c:v>
                </c:pt>
                <c:pt idx="47">
                  <c:v>898</c:v>
                </c:pt>
                <c:pt idx="48">
                  <c:v>664</c:v>
                </c:pt>
                <c:pt idx="49">
                  <c:v>430</c:v>
                </c:pt>
                <c:pt idx="50">
                  <c:v>318</c:v>
                </c:pt>
                <c:pt idx="51">
                  <c:v>232</c:v>
                </c:pt>
                <c:pt idx="52">
                  <c:v>146</c:v>
                </c:pt>
                <c:pt idx="53">
                  <c:v>100</c:v>
                </c:pt>
                <c:pt idx="54">
                  <c:v>56</c:v>
                </c:pt>
                <c:pt idx="55" formatCode="General">
                  <c:v>56</c:v>
                </c:pt>
                <c:pt idx="56">
                  <c:v>52</c:v>
                </c:pt>
                <c:pt idx="57">
                  <c:v>48</c:v>
                </c:pt>
                <c:pt idx="58">
                  <c:v>33</c:v>
                </c:pt>
                <c:pt idx="59">
                  <c:v>16</c:v>
                </c:pt>
                <c:pt idx="60">
                  <c:v>20</c:v>
                </c:pt>
                <c:pt idx="61">
                  <c:v>10</c:v>
                </c:pt>
                <c:pt idx="62">
                  <c:v>10</c:v>
                </c:pt>
                <c:pt idx="63">
                  <c:v>11</c:v>
                </c:pt>
                <c:pt idx="64">
                  <c:v>12</c:v>
                </c:pt>
                <c:pt idx="65">
                  <c:v>21</c:v>
                </c:pt>
                <c:pt idx="66">
                  <c:v>13</c:v>
                </c:pt>
              </c:numCache>
            </c:numRef>
          </c:val>
          <c:smooth val="0"/>
          <c:extLst>
            <c:ext xmlns:c16="http://schemas.microsoft.com/office/drawing/2014/chart" uri="{C3380CC4-5D6E-409C-BE32-E72D297353CC}">
              <c16:uniqueId val="{00000011-9C70-4C39-A84E-FBBB2EB45A1F}"/>
            </c:ext>
          </c:extLst>
        </c:ser>
        <c:ser>
          <c:idx val="18"/>
          <c:order val="18"/>
          <c:tx>
            <c:strRef>
              <c:f>'log charts'!$O$30</c:f>
              <c:strCache>
                <c:ptCount val="1"/>
                <c:pt idx="0">
                  <c:v>85-89</c:v>
                </c:pt>
              </c:strCache>
            </c:strRef>
          </c:tx>
          <c:spPr>
            <a:ln w="28575" cap="rnd">
              <a:solidFill>
                <a:schemeClr val="accent1">
                  <a:lumMod val="80000"/>
                </a:schemeClr>
              </a:solidFill>
              <a:round/>
            </a:ln>
            <a:effectLst/>
          </c:spPr>
          <c:marker>
            <c:symbol val="none"/>
          </c:marker>
          <c:val>
            <c:numRef>
              <c:f>'log charts'!$P$30:$CD$30</c:f>
              <c:numCache>
                <c:formatCode>#,##0</c:formatCode>
                <c:ptCount val="67"/>
                <c:pt idx="0">
                  <c:v>24</c:v>
                </c:pt>
                <c:pt idx="1">
                  <c:v>102</c:v>
                </c:pt>
                <c:pt idx="2">
                  <c:v>617</c:v>
                </c:pt>
                <c:pt idx="3">
                  <c:v>1091</c:v>
                </c:pt>
                <c:pt idx="4">
                  <c:v>1739</c:v>
                </c:pt>
                <c:pt idx="5">
                  <c:v>1709</c:v>
                </c:pt>
                <c:pt idx="6">
                  <c:v>1306</c:v>
                </c:pt>
                <c:pt idx="7">
                  <c:v>835</c:v>
                </c:pt>
                <c:pt idx="8">
                  <c:v>868</c:v>
                </c:pt>
                <c:pt idx="9">
                  <c:v>593</c:v>
                </c:pt>
                <c:pt idx="10">
                  <c:v>410</c:v>
                </c:pt>
                <c:pt idx="11">
                  <c:v>337</c:v>
                </c:pt>
                <c:pt idx="12">
                  <c:v>243</c:v>
                </c:pt>
                <c:pt idx="13">
                  <c:v>164</c:v>
                </c:pt>
                <c:pt idx="14">
                  <c:v>122</c:v>
                </c:pt>
                <c:pt idx="15">
                  <c:v>114</c:v>
                </c:pt>
                <c:pt idx="16">
                  <c:v>65</c:v>
                </c:pt>
                <c:pt idx="17">
                  <c:v>54</c:v>
                </c:pt>
                <c:pt idx="18">
                  <c:v>48</c:v>
                </c:pt>
                <c:pt idx="19">
                  <c:v>33</c:v>
                </c:pt>
                <c:pt idx="20">
                  <c:v>27</c:v>
                </c:pt>
                <c:pt idx="21">
                  <c:v>29</c:v>
                </c:pt>
                <c:pt idx="22">
                  <c:v>35</c:v>
                </c:pt>
                <c:pt idx="23">
                  <c:v>17</c:v>
                </c:pt>
                <c:pt idx="24">
                  <c:v>11</c:v>
                </c:pt>
                <c:pt idx="25">
                  <c:v>23</c:v>
                </c:pt>
                <c:pt idx="26">
                  <c:v>32</c:v>
                </c:pt>
                <c:pt idx="27">
                  <c:v>38</c:v>
                </c:pt>
                <c:pt idx="28">
                  <c:v>57</c:v>
                </c:pt>
                <c:pt idx="29">
                  <c:v>80</c:v>
                </c:pt>
                <c:pt idx="30">
                  <c:v>121</c:v>
                </c:pt>
                <c:pt idx="31">
                  <c:v>188</c:v>
                </c:pt>
                <c:pt idx="32" formatCode="General">
                  <c:v>281</c:v>
                </c:pt>
                <c:pt idx="33">
                  <c:v>358</c:v>
                </c:pt>
                <c:pt idx="34">
                  <c:v>526</c:v>
                </c:pt>
                <c:pt idx="35">
                  <c:v>524</c:v>
                </c:pt>
                <c:pt idx="36">
                  <c:v>639</c:v>
                </c:pt>
                <c:pt idx="37">
                  <c:v>598</c:v>
                </c:pt>
                <c:pt idx="38">
                  <c:v>570</c:v>
                </c:pt>
                <c:pt idx="39">
                  <c:v>609</c:v>
                </c:pt>
                <c:pt idx="40">
                  <c:v>605</c:v>
                </c:pt>
                <c:pt idx="41">
                  <c:v>705</c:v>
                </c:pt>
                <c:pt idx="42">
                  <c:v>1199</c:v>
                </c:pt>
                <c:pt idx="43">
                  <c:v>1393</c:v>
                </c:pt>
                <c:pt idx="44">
                  <c:v>1684</c:v>
                </c:pt>
                <c:pt idx="45">
                  <c:v>1631</c:v>
                </c:pt>
                <c:pt idx="46">
                  <c:v>1454</c:v>
                </c:pt>
                <c:pt idx="47">
                  <c:v>1078</c:v>
                </c:pt>
                <c:pt idx="48">
                  <c:v>738</c:v>
                </c:pt>
                <c:pt idx="49">
                  <c:v>529</c:v>
                </c:pt>
                <c:pt idx="50">
                  <c:v>352</c:v>
                </c:pt>
                <c:pt idx="51">
                  <c:v>265</c:v>
                </c:pt>
                <c:pt idx="52">
                  <c:v>158</c:v>
                </c:pt>
                <c:pt idx="53">
                  <c:v>120</c:v>
                </c:pt>
                <c:pt idx="54">
                  <c:v>62</c:v>
                </c:pt>
                <c:pt idx="55" formatCode="General">
                  <c:v>62</c:v>
                </c:pt>
                <c:pt idx="56">
                  <c:v>71</c:v>
                </c:pt>
                <c:pt idx="57">
                  <c:v>39</c:v>
                </c:pt>
                <c:pt idx="58">
                  <c:v>34</c:v>
                </c:pt>
                <c:pt idx="59">
                  <c:v>18</c:v>
                </c:pt>
                <c:pt idx="60">
                  <c:v>25</c:v>
                </c:pt>
                <c:pt idx="61">
                  <c:v>19</c:v>
                </c:pt>
                <c:pt idx="62">
                  <c:v>13</c:v>
                </c:pt>
                <c:pt idx="63">
                  <c:v>11</c:v>
                </c:pt>
                <c:pt idx="64">
                  <c:v>14</c:v>
                </c:pt>
                <c:pt idx="65">
                  <c:v>8</c:v>
                </c:pt>
                <c:pt idx="66">
                  <c:v>11</c:v>
                </c:pt>
              </c:numCache>
            </c:numRef>
          </c:val>
          <c:smooth val="0"/>
          <c:extLst>
            <c:ext xmlns:c16="http://schemas.microsoft.com/office/drawing/2014/chart" uri="{C3380CC4-5D6E-409C-BE32-E72D297353CC}">
              <c16:uniqueId val="{00000012-9C70-4C39-A84E-FBBB2EB45A1F}"/>
            </c:ext>
          </c:extLst>
        </c:ser>
        <c:ser>
          <c:idx val="19"/>
          <c:order val="19"/>
          <c:tx>
            <c:strRef>
              <c:f>'log charts'!$O$31</c:f>
              <c:strCache>
                <c:ptCount val="1"/>
                <c:pt idx="0">
                  <c:v>90+</c:v>
                </c:pt>
              </c:strCache>
            </c:strRef>
          </c:tx>
          <c:spPr>
            <a:ln w="28575" cap="rnd">
              <a:solidFill>
                <a:schemeClr val="accent2">
                  <a:lumMod val="80000"/>
                </a:schemeClr>
              </a:solidFill>
              <a:round/>
            </a:ln>
            <a:effectLst/>
          </c:spPr>
          <c:marker>
            <c:symbol val="none"/>
          </c:marker>
          <c:val>
            <c:numRef>
              <c:f>'log charts'!$P$31:$CD$31</c:f>
              <c:numCache>
                <c:formatCode>#,##0</c:formatCode>
                <c:ptCount val="67"/>
                <c:pt idx="0">
                  <c:v>21</c:v>
                </c:pt>
                <c:pt idx="1">
                  <c:v>86</c:v>
                </c:pt>
                <c:pt idx="2">
                  <c:v>546</c:v>
                </c:pt>
                <c:pt idx="3">
                  <c:v>992</c:v>
                </c:pt>
                <c:pt idx="4">
                  <c:v>1674</c:v>
                </c:pt>
                <c:pt idx="5">
                  <c:v>1798</c:v>
                </c:pt>
                <c:pt idx="6">
                  <c:v>1494</c:v>
                </c:pt>
                <c:pt idx="7">
                  <c:v>1015</c:v>
                </c:pt>
                <c:pt idx="8">
                  <c:v>1002</c:v>
                </c:pt>
                <c:pt idx="9">
                  <c:v>693</c:v>
                </c:pt>
                <c:pt idx="10">
                  <c:v>468</c:v>
                </c:pt>
                <c:pt idx="11">
                  <c:v>404</c:v>
                </c:pt>
                <c:pt idx="12">
                  <c:v>277</c:v>
                </c:pt>
                <c:pt idx="13">
                  <c:v>179</c:v>
                </c:pt>
                <c:pt idx="14">
                  <c:v>141</c:v>
                </c:pt>
                <c:pt idx="15">
                  <c:v>115</c:v>
                </c:pt>
                <c:pt idx="16">
                  <c:v>95</c:v>
                </c:pt>
                <c:pt idx="17">
                  <c:v>73</c:v>
                </c:pt>
                <c:pt idx="18">
                  <c:v>37</c:v>
                </c:pt>
                <c:pt idx="19">
                  <c:v>37</c:v>
                </c:pt>
                <c:pt idx="20">
                  <c:v>34</c:v>
                </c:pt>
                <c:pt idx="21">
                  <c:v>36</c:v>
                </c:pt>
                <c:pt idx="22">
                  <c:v>15</c:v>
                </c:pt>
                <c:pt idx="23">
                  <c:v>19</c:v>
                </c:pt>
                <c:pt idx="24">
                  <c:v>16</c:v>
                </c:pt>
                <c:pt idx="25">
                  <c:v>15</c:v>
                </c:pt>
                <c:pt idx="26">
                  <c:v>26</c:v>
                </c:pt>
                <c:pt idx="27">
                  <c:v>48</c:v>
                </c:pt>
                <c:pt idx="28">
                  <c:v>63</c:v>
                </c:pt>
                <c:pt idx="29">
                  <c:v>67</c:v>
                </c:pt>
                <c:pt idx="30">
                  <c:v>132</c:v>
                </c:pt>
                <c:pt idx="31">
                  <c:v>178</c:v>
                </c:pt>
                <c:pt idx="32" formatCode="General">
                  <c:v>259</c:v>
                </c:pt>
                <c:pt idx="33">
                  <c:v>385</c:v>
                </c:pt>
                <c:pt idx="34">
                  <c:v>475</c:v>
                </c:pt>
                <c:pt idx="35">
                  <c:v>554</c:v>
                </c:pt>
                <c:pt idx="36">
                  <c:v>656</c:v>
                </c:pt>
                <c:pt idx="37">
                  <c:v>599</c:v>
                </c:pt>
                <c:pt idx="38">
                  <c:v>611</c:v>
                </c:pt>
                <c:pt idx="39">
                  <c:v>736</c:v>
                </c:pt>
                <c:pt idx="40">
                  <c:v>639</c:v>
                </c:pt>
                <c:pt idx="41">
                  <c:v>694</c:v>
                </c:pt>
                <c:pt idx="42">
                  <c:v>1313</c:v>
                </c:pt>
                <c:pt idx="43">
                  <c:v>1595</c:v>
                </c:pt>
                <c:pt idx="44">
                  <c:v>1926</c:v>
                </c:pt>
                <c:pt idx="45">
                  <c:v>2005</c:v>
                </c:pt>
                <c:pt idx="46">
                  <c:v>1707</c:v>
                </c:pt>
                <c:pt idx="47">
                  <c:v>1283</c:v>
                </c:pt>
                <c:pt idx="48">
                  <c:v>854</c:v>
                </c:pt>
                <c:pt idx="49">
                  <c:v>604</c:v>
                </c:pt>
                <c:pt idx="50">
                  <c:v>411</c:v>
                </c:pt>
                <c:pt idx="51">
                  <c:v>266</c:v>
                </c:pt>
                <c:pt idx="52">
                  <c:v>175</c:v>
                </c:pt>
                <c:pt idx="53">
                  <c:v>142</c:v>
                </c:pt>
                <c:pt idx="54">
                  <c:v>76</c:v>
                </c:pt>
                <c:pt idx="55" formatCode="General">
                  <c:v>57</c:v>
                </c:pt>
                <c:pt idx="56">
                  <c:v>61</c:v>
                </c:pt>
                <c:pt idx="57">
                  <c:v>38</c:v>
                </c:pt>
                <c:pt idx="58">
                  <c:v>30</c:v>
                </c:pt>
                <c:pt idx="59">
                  <c:v>16</c:v>
                </c:pt>
                <c:pt idx="60">
                  <c:v>23</c:v>
                </c:pt>
                <c:pt idx="61">
                  <c:v>16</c:v>
                </c:pt>
                <c:pt idx="62">
                  <c:v>8</c:v>
                </c:pt>
                <c:pt idx="63">
                  <c:v>13</c:v>
                </c:pt>
                <c:pt idx="64">
                  <c:v>9</c:v>
                </c:pt>
                <c:pt idx="65">
                  <c:v>18</c:v>
                </c:pt>
                <c:pt idx="66">
                  <c:v>13</c:v>
                </c:pt>
              </c:numCache>
            </c:numRef>
          </c:val>
          <c:smooth val="0"/>
          <c:extLst>
            <c:ext xmlns:c16="http://schemas.microsoft.com/office/drawing/2014/chart" uri="{C3380CC4-5D6E-409C-BE32-E72D297353CC}">
              <c16:uniqueId val="{00000013-9C70-4C39-A84E-FBBB2EB45A1F}"/>
            </c:ext>
          </c:extLst>
        </c:ser>
        <c:dLbls>
          <c:showLegendKey val="0"/>
          <c:showVal val="0"/>
          <c:showCatName val="0"/>
          <c:showSerName val="0"/>
          <c:showPercent val="0"/>
          <c:showBubbleSize val="0"/>
        </c:dLbls>
        <c:smooth val="0"/>
        <c:axId val="589804584"/>
        <c:axId val="589805568"/>
      </c:lineChart>
      <c:catAx>
        <c:axId val="5898045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05568"/>
        <c:crosses val="autoZero"/>
        <c:auto val="1"/>
        <c:lblAlgn val="ctr"/>
        <c:lblOffset val="100"/>
        <c:noMultiLvlLbl val="0"/>
      </c:catAx>
      <c:valAx>
        <c:axId val="589805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04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'log charts'!$O$12</c:f>
              <c:strCache>
                <c:ptCount val="1"/>
                <c:pt idx="0">
                  <c:v>&lt;1</c:v>
                </c:pt>
              </c:strCache>
            </c:strRef>
          </c:tx>
          <c:spPr>
            <a:ln w="28575" cap="rnd">
              <a:solidFill>
                <a:schemeClr val="accent1"/>
              </a:solidFill>
              <a:round/>
            </a:ln>
            <a:effectLst/>
          </c:spPr>
          <c:marker>
            <c:symbol val="none"/>
          </c:marker>
          <c:val>
            <c:numRef>
              <c:f>'log charts'!$P$12:$CD$12</c:f>
              <c:numCache>
                <c:formatCode>#,##0</c:formatCode>
                <c:ptCount val="67"/>
                <c:pt idx="0">
                  <c:v>0</c:v>
                </c:pt>
                <c:pt idx="1">
                  <c:v>0</c:v>
                </c:pt>
                <c:pt idx="2">
                  <c:v>0</c:v>
                </c:pt>
                <c:pt idx="3">
                  <c:v>0</c:v>
                </c:pt>
                <c:pt idx="4">
                  <c:v>0</c:v>
                </c:pt>
                <c:pt idx="5">
                  <c:v>0</c:v>
                </c:pt>
                <c:pt idx="6">
                  <c:v>0</c:v>
                </c:pt>
                <c:pt idx="7">
                  <c:v>1</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formatCode="General">
                  <c:v>0</c:v>
                </c:pt>
                <c:pt idx="56">
                  <c:v>0</c:v>
                </c:pt>
                <c:pt idx="57">
                  <c:v>0</c:v>
                </c:pt>
                <c:pt idx="58">
                  <c:v>0</c:v>
                </c:pt>
                <c:pt idx="59">
                  <c:v>0</c:v>
                </c:pt>
                <c:pt idx="60">
                  <c:v>0</c:v>
                </c:pt>
                <c:pt idx="61">
                  <c:v>0</c:v>
                </c:pt>
                <c:pt idx="62">
                  <c:v>0</c:v>
                </c:pt>
                <c:pt idx="63">
                  <c:v>0</c:v>
                </c:pt>
                <c:pt idx="64">
                  <c:v>0</c:v>
                </c:pt>
                <c:pt idx="65">
                  <c:v>0</c:v>
                </c:pt>
                <c:pt idx="66">
                  <c:v>0</c:v>
                </c:pt>
              </c:numCache>
            </c:numRef>
          </c:val>
          <c:smooth val="0"/>
          <c:extLst>
            <c:ext xmlns:c16="http://schemas.microsoft.com/office/drawing/2014/chart" uri="{C3380CC4-5D6E-409C-BE32-E72D297353CC}">
              <c16:uniqueId val="{00000000-F60D-4000-BFCE-676A372E476B}"/>
            </c:ext>
          </c:extLst>
        </c:ser>
        <c:ser>
          <c:idx val="1"/>
          <c:order val="1"/>
          <c:tx>
            <c:strRef>
              <c:f>'log charts'!$O$13</c:f>
              <c:strCache>
                <c:ptCount val="1"/>
                <c:pt idx="0">
                  <c:v>1-4</c:v>
                </c:pt>
              </c:strCache>
            </c:strRef>
          </c:tx>
          <c:spPr>
            <a:ln w="28575" cap="rnd">
              <a:solidFill>
                <a:schemeClr val="accent2"/>
              </a:solidFill>
              <a:round/>
            </a:ln>
            <a:effectLst/>
          </c:spPr>
          <c:marker>
            <c:symbol val="none"/>
          </c:marker>
          <c:val>
            <c:numRef>
              <c:f>'log charts'!$P$13:$CD$13</c:f>
              <c:numCache>
                <c:formatCode>#,##0</c:formatCode>
                <c:ptCount val="67"/>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formatCode="General">
                  <c:v>0</c:v>
                </c:pt>
                <c:pt idx="56">
                  <c:v>0</c:v>
                </c:pt>
                <c:pt idx="57">
                  <c:v>0</c:v>
                </c:pt>
                <c:pt idx="58">
                  <c:v>0</c:v>
                </c:pt>
                <c:pt idx="59">
                  <c:v>0</c:v>
                </c:pt>
                <c:pt idx="60">
                  <c:v>0</c:v>
                </c:pt>
                <c:pt idx="61">
                  <c:v>0</c:v>
                </c:pt>
                <c:pt idx="62">
                  <c:v>0</c:v>
                </c:pt>
                <c:pt idx="63">
                  <c:v>0</c:v>
                </c:pt>
                <c:pt idx="64">
                  <c:v>0</c:v>
                </c:pt>
                <c:pt idx="65">
                  <c:v>0</c:v>
                </c:pt>
                <c:pt idx="66">
                  <c:v>0</c:v>
                </c:pt>
              </c:numCache>
            </c:numRef>
          </c:val>
          <c:smooth val="0"/>
          <c:extLst>
            <c:ext xmlns:c16="http://schemas.microsoft.com/office/drawing/2014/chart" uri="{C3380CC4-5D6E-409C-BE32-E72D297353CC}">
              <c16:uniqueId val="{00000001-F60D-4000-BFCE-676A372E476B}"/>
            </c:ext>
          </c:extLst>
        </c:ser>
        <c:ser>
          <c:idx val="2"/>
          <c:order val="2"/>
          <c:tx>
            <c:strRef>
              <c:f>'log charts'!$O$14</c:f>
              <c:strCache>
                <c:ptCount val="1"/>
                <c:pt idx="0">
                  <c:v>5-9</c:v>
                </c:pt>
              </c:strCache>
            </c:strRef>
          </c:tx>
          <c:spPr>
            <a:ln w="28575" cap="rnd">
              <a:solidFill>
                <a:schemeClr val="accent3"/>
              </a:solidFill>
              <a:round/>
            </a:ln>
            <a:effectLst/>
          </c:spPr>
          <c:marker>
            <c:symbol val="none"/>
          </c:marker>
          <c:val>
            <c:numRef>
              <c:f>'log charts'!$P$14:$CD$14</c:f>
              <c:numCache>
                <c:formatCode>#,##0</c:formatCode>
                <c:ptCount val="6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0</c:v>
                </c:pt>
                <c:pt idx="37">
                  <c:v>0</c:v>
                </c:pt>
                <c:pt idx="38">
                  <c:v>0</c:v>
                </c:pt>
                <c:pt idx="39">
                  <c:v>0</c:v>
                </c:pt>
                <c:pt idx="40">
                  <c:v>0</c:v>
                </c:pt>
                <c:pt idx="41">
                  <c:v>0</c:v>
                </c:pt>
                <c:pt idx="42">
                  <c:v>2</c:v>
                </c:pt>
                <c:pt idx="43">
                  <c:v>0</c:v>
                </c:pt>
                <c:pt idx="44">
                  <c:v>0</c:v>
                </c:pt>
                <c:pt idx="45">
                  <c:v>0</c:v>
                </c:pt>
                <c:pt idx="46">
                  <c:v>0</c:v>
                </c:pt>
                <c:pt idx="47">
                  <c:v>0</c:v>
                </c:pt>
                <c:pt idx="48">
                  <c:v>0</c:v>
                </c:pt>
                <c:pt idx="49">
                  <c:v>0</c:v>
                </c:pt>
                <c:pt idx="50">
                  <c:v>0</c:v>
                </c:pt>
                <c:pt idx="51">
                  <c:v>0</c:v>
                </c:pt>
                <c:pt idx="52">
                  <c:v>0</c:v>
                </c:pt>
                <c:pt idx="53">
                  <c:v>0</c:v>
                </c:pt>
                <c:pt idx="54">
                  <c:v>0</c:v>
                </c:pt>
                <c:pt idx="55" formatCode="General">
                  <c:v>0</c:v>
                </c:pt>
                <c:pt idx="56">
                  <c:v>0</c:v>
                </c:pt>
                <c:pt idx="57">
                  <c:v>0</c:v>
                </c:pt>
                <c:pt idx="58">
                  <c:v>0</c:v>
                </c:pt>
                <c:pt idx="59">
                  <c:v>0</c:v>
                </c:pt>
                <c:pt idx="60">
                  <c:v>0</c:v>
                </c:pt>
                <c:pt idx="61">
                  <c:v>0</c:v>
                </c:pt>
                <c:pt idx="62">
                  <c:v>0</c:v>
                </c:pt>
                <c:pt idx="63">
                  <c:v>0</c:v>
                </c:pt>
                <c:pt idx="64">
                  <c:v>0</c:v>
                </c:pt>
                <c:pt idx="65">
                  <c:v>0</c:v>
                </c:pt>
                <c:pt idx="66">
                  <c:v>0</c:v>
                </c:pt>
              </c:numCache>
            </c:numRef>
          </c:val>
          <c:smooth val="0"/>
          <c:extLst>
            <c:ext xmlns:c16="http://schemas.microsoft.com/office/drawing/2014/chart" uri="{C3380CC4-5D6E-409C-BE32-E72D297353CC}">
              <c16:uniqueId val="{00000002-F60D-4000-BFCE-676A372E476B}"/>
            </c:ext>
          </c:extLst>
        </c:ser>
        <c:ser>
          <c:idx val="3"/>
          <c:order val="3"/>
          <c:tx>
            <c:strRef>
              <c:f>'log charts'!$O$15</c:f>
              <c:strCache>
                <c:ptCount val="1"/>
                <c:pt idx="0">
                  <c:v>10-14</c:v>
                </c:pt>
              </c:strCache>
            </c:strRef>
          </c:tx>
          <c:spPr>
            <a:ln w="28575" cap="rnd">
              <a:solidFill>
                <a:schemeClr val="accent4"/>
              </a:solidFill>
              <a:round/>
            </a:ln>
            <a:effectLst/>
          </c:spPr>
          <c:marker>
            <c:symbol val="none"/>
          </c:marker>
          <c:val>
            <c:numRef>
              <c:f>'log charts'!$P$15:$CD$15</c:f>
              <c:numCache>
                <c:formatCode>#,##0</c:formatCode>
                <c:ptCount val="67"/>
                <c:pt idx="0">
                  <c:v>0</c:v>
                </c:pt>
                <c:pt idx="1">
                  <c:v>0</c:v>
                </c:pt>
                <c:pt idx="2">
                  <c:v>0</c:v>
                </c:pt>
                <c:pt idx="3">
                  <c:v>0</c:v>
                </c:pt>
                <c:pt idx="4">
                  <c:v>1</c:v>
                </c:pt>
                <c:pt idx="5">
                  <c:v>0</c:v>
                </c:pt>
                <c:pt idx="6">
                  <c:v>0</c:v>
                </c:pt>
                <c:pt idx="7">
                  <c:v>0</c:v>
                </c:pt>
                <c:pt idx="8">
                  <c:v>0</c:v>
                </c:pt>
                <c:pt idx="9">
                  <c:v>0</c:v>
                </c:pt>
                <c:pt idx="10">
                  <c:v>1</c:v>
                </c:pt>
                <c:pt idx="11">
                  <c:v>1</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1</c:v>
                </c:pt>
                <c:pt idx="37">
                  <c:v>0</c:v>
                </c:pt>
                <c:pt idx="38">
                  <c:v>1</c:v>
                </c:pt>
                <c:pt idx="39">
                  <c:v>0</c:v>
                </c:pt>
                <c:pt idx="40">
                  <c:v>0</c:v>
                </c:pt>
                <c:pt idx="41">
                  <c:v>0</c:v>
                </c:pt>
                <c:pt idx="42">
                  <c:v>0</c:v>
                </c:pt>
                <c:pt idx="43">
                  <c:v>0</c:v>
                </c:pt>
                <c:pt idx="44">
                  <c:v>1</c:v>
                </c:pt>
                <c:pt idx="45">
                  <c:v>0</c:v>
                </c:pt>
                <c:pt idx="46">
                  <c:v>0</c:v>
                </c:pt>
                <c:pt idx="47">
                  <c:v>0</c:v>
                </c:pt>
                <c:pt idx="48">
                  <c:v>0</c:v>
                </c:pt>
                <c:pt idx="49">
                  <c:v>1</c:v>
                </c:pt>
                <c:pt idx="50">
                  <c:v>0</c:v>
                </c:pt>
                <c:pt idx="51">
                  <c:v>1</c:v>
                </c:pt>
                <c:pt idx="52">
                  <c:v>1</c:v>
                </c:pt>
                <c:pt idx="53">
                  <c:v>0</c:v>
                </c:pt>
                <c:pt idx="54">
                  <c:v>0</c:v>
                </c:pt>
                <c:pt idx="55" formatCode="General">
                  <c:v>0</c:v>
                </c:pt>
                <c:pt idx="56">
                  <c:v>0</c:v>
                </c:pt>
                <c:pt idx="57">
                  <c:v>0</c:v>
                </c:pt>
                <c:pt idx="58">
                  <c:v>0</c:v>
                </c:pt>
                <c:pt idx="59">
                  <c:v>0</c:v>
                </c:pt>
                <c:pt idx="60">
                  <c:v>0</c:v>
                </c:pt>
                <c:pt idx="61">
                  <c:v>0</c:v>
                </c:pt>
                <c:pt idx="62">
                  <c:v>0</c:v>
                </c:pt>
                <c:pt idx="63">
                  <c:v>0</c:v>
                </c:pt>
                <c:pt idx="64">
                  <c:v>1</c:v>
                </c:pt>
                <c:pt idx="65">
                  <c:v>0</c:v>
                </c:pt>
                <c:pt idx="66">
                  <c:v>0</c:v>
                </c:pt>
              </c:numCache>
            </c:numRef>
          </c:val>
          <c:smooth val="0"/>
          <c:extLst>
            <c:ext xmlns:c16="http://schemas.microsoft.com/office/drawing/2014/chart" uri="{C3380CC4-5D6E-409C-BE32-E72D297353CC}">
              <c16:uniqueId val="{00000003-F60D-4000-BFCE-676A372E476B}"/>
            </c:ext>
          </c:extLst>
        </c:ser>
        <c:ser>
          <c:idx val="4"/>
          <c:order val="4"/>
          <c:tx>
            <c:strRef>
              <c:f>'log charts'!$O$16</c:f>
              <c:strCache>
                <c:ptCount val="1"/>
                <c:pt idx="0">
                  <c:v>15-19</c:v>
                </c:pt>
              </c:strCache>
            </c:strRef>
          </c:tx>
          <c:spPr>
            <a:ln w="28575" cap="rnd">
              <a:solidFill>
                <a:schemeClr val="accent5"/>
              </a:solidFill>
              <a:round/>
            </a:ln>
            <a:effectLst/>
          </c:spPr>
          <c:marker>
            <c:symbol val="none"/>
          </c:marker>
          <c:val>
            <c:numRef>
              <c:f>'log charts'!$P$16:$CD$16</c:f>
              <c:numCache>
                <c:formatCode>#,##0</c:formatCode>
                <c:ptCount val="67"/>
                <c:pt idx="0">
                  <c:v>0</c:v>
                </c:pt>
                <c:pt idx="1">
                  <c:v>0</c:v>
                </c:pt>
                <c:pt idx="2">
                  <c:v>3</c:v>
                </c:pt>
                <c:pt idx="3">
                  <c:v>3</c:v>
                </c:pt>
                <c:pt idx="4">
                  <c:v>1</c:v>
                </c:pt>
                <c:pt idx="5">
                  <c:v>0</c:v>
                </c:pt>
                <c:pt idx="6">
                  <c:v>1</c:v>
                </c:pt>
                <c:pt idx="7">
                  <c:v>0</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1</c:v>
                </c:pt>
                <c:pt idx="37">
                  <c:v>0</c:v>
                </c:pt>
                <c:pt idx="38">
                  <c:v>1</c:v>
                </c:pt>
                <c:pt idx="39">
                  <c:v>0</c:v>
                </c:pt>
                <c:pt idx="40">
                  <c:v>0</c:v>
                </c:pt>
                <c:pt idx="41">
                  <c:v>0</c:v>
                </c:pt>
                <c:pt idx="42">
                  <c:v>3</c:v>
                </c:pt>
                <c:pt idx="43">
                  <c:v>0</c:v>
                </c:pt>
                <c:pt idx="44">
                  <c:v>2</c:v>
                </c:pt>
                <c:pt idx="45">
                  <c:v>0</c:v>
                </c:pt>
                <c:pt idx="46">
                  <c:v>3</c:v>
                </c:pt>
                <c:pt idx="47">
                  <c:v>1</c:v>
                </c:pt>
                <c:pt idx="48">
                  <c:v>0</c:v>
                </c:pt>
                <c:pt idx="49">
                  <c:v>0</c:v>
                </c:pt>
                <c:pt idx="50">
                  <c:v>1</c:v>
                </c:pt>
                <c:pt idx="51">
                  <c:v>0</c:v>
                </c:pt>
                <c:pt idx="52">
                  <c:v>0</c:v>
                </c:pt>
                <c:pt idx="53">
                  <c:v>0</c:v>
                </c:pt>
                <c:pt idx="54">
                  <c:v>1</c:v>
                </c:pt>
                <c:pt idx="55" formatCode="General">
                  <c:v>0</c:v>
                </c:pt>
                <c:pt idx="56">
                  <c:v>0</c:v>
                </c:pt>
                <c:pt idx="57">
                  <c:v>0</c:v>
                </c:pt>
                <c:pt idx="58">
                  <c:v>0</c:v>
                </c:pt>
                <c:pt idx="59">
                  <c:v>0</c:v>
                </c:pt>
                <c:pt idx="60">
                  <c:v>0</c:v>
                </c:pt>
                <c:pt idx="61">
                  <c:v>0</c:v>
                </c:pt>
                <c:pt idx="62">
                  <c:v>0</c:v>
                </c:pt>
                <c:pt idx="63">
                  <c:v>0</c:v>
                </c:pt>
                <c:pt idx="64">
                  <c:v>0</c:v>
                </c:pt>
                <c:pt idx="65">
                  <c:v>0</c:v>
                </c:pt>
                <c:pt idx="66">
                  <c:v>0</c:v>
                </c:pt>
              </c:numCache>
            </c:numRef>
          </c:val>
          <c:smooth val="0"/>
          <c:extLst>
            <c:ext xmlns:c16="http://schemas.microsoft.com/office/drawing/2014/chart" uri="{C3380CC4-5D6E-409C-BE32-E72D297353CC}">
              <c16:uniqueId val="{00000004-F60D-4000-BFCE-676A372E476B}"/>
            </c:ext>
          </c:extLst>
        </c:ser>
        <c:ser>
          <c:idx val="5"/>
          <c:order val="5"/>
          <c:tx>
            <c:strRef>
              <c:f>'log charts'!$O$17</c:f>
              <c:strCache>
                <c:ptCount val="1"/>
                <c:pt idx="0">
                  <c:v>20-24</c:v>
                </c:pt>
              </c:strCache>
            </c:strRef>
          </c:tx>
          <c:spPr>
            <a:ln w="28575" cap="rnd">
              <a:solidFill>
                <a:schemeClr val="accent6"/>
              </a:solidFill>
              <a:round/>
            </a:ln>
            <a:effectLst/>
          </c:spPr>
          <c:marker>
            <c:symbol val="none"/>
          </c:marker>
          <c:val>
            <c:numRef>
              <c:f>'log charts'!$P$17:$CD$17</c:f>
              <c:numCache>
                <c:formatCode>#,##0</c:formatCode>
                <c:ptCount val="67"/>
                <c:pt idx="0">
                  <c:v>0</c:v>
                </c:pt>
                <c:pt idx="1">
                  <c:v>0</c:v>
                </c:pt>
                <c:pt idx="2">
                  <c:v>3</c:v>
                </c:pt>
                <c:pt idx="3">
                  <c:v>5</c:v>
                </c:pt>
                <c:pt idx="4">
                  <c:v>3</c:v>
                </c:pt>
                <c:pt idx="5">
                  <c:v>4</c:v>
                </c:pt>
                <c:pt idx="6">
                  <c:v>2</c:v>
                </c:pt>
                <c:pt idx="7">
                  <c:v>3</c:v>
                </c:pt>
                <c:pt idx="8">
                  <c:v>1</c:v>
                </c:pt>
                <c:pt idx="9">
                  <c:v>1</c:v>
                </c:pt>
                <c:pt idx="10">
                  <c:v>1</c:v>
                </c:pt>
                <c:pt idx="11">
                  <c:v>0</c:v>
                </c:pt>
                <c:pt idx="12">
                  <c:v>0</c:v>
                </c:pt>
                <c:pt idx="13">
                  <c:v>1</c:v>
                </c:pt>
                <c:pt idx="14">
                  <c:v>0</c:v>
                </c:pt>
                <c:pt idx="15">
                  <c:v>0</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1</c:v>
                </c:pt>
                <c:pt idx="31">
                  <c:v>0</c:v>
                </c:pt>
                <c:pt idx="32" formatCode="General">
                  <c:v>0</c:v>
                </c:pt>
                <c:pt idx="33">
                  <c:v>1</c:v>
                </c:pt>
                <c:pt idx="34">
                  <c:v>2</c:v>
                </c:pt>
                <c:pt idx="35">
                  <c:v>1</c:v>
                </c:pt>
                <c:pt idx="36">
                  <c:v>2</c:v>
                </c:pt>
                <c:pt idx="37">
                  <c:v>1</c:v>
                </c:pt>
                <c:pt idx="38">
                  <c:v>0</c:v>
                </c:pt>
                <c:pt idx="39">
                  <c:v>1</c:v>
                </c:pt>
                <c:pt idx="40">
                  <c:v>0</c:v>
                </c:pt>
                <c:pt idx="41">
                  <c:v>0</c:v>
                </c:pt>
                <c:pt idx="42">
                  <c:v>1</c:v>
                </c:pt>
                <c:pt idx="43">
                  <c:v>4</c:v>
                </c:pt>
                <c:pt idx="44">
                  <c:v>2</c:v>
                </c:pt>
                <c:pt idx="45">
                  <c:v>1</c:v>
                </c:pt>
                <c:pt idx="46">
                  <c:v>3</c:v>
                </c:pt>
                <c:pt idx="47">
                  <c:v>2</c:v>
                </c:pt>
                <c:pt idx="48">
                  <c:v>5</c:v>
                </c:pt>
                <c:pt idx="49">
                  <c:v>1</c:v>
                </c:pt>
                <c:pt idx="50">
                  <c:v>0</c:v>
                </c:pt>
                <c:pt idx="51">
                  <c:v>1</c:v>
                </c:pt>
                <c:pt idx="52">
                  <c:v>0</c:v>
                </c:pt>
                <c:pt idx="53">
                  <c:v>2</c:v>
                </c:pt>
                <c:pt idx="54">
                  <c:v>2</c:v>
                </c:pt>
                <c:pt idx="55" formatCode="General">
                  <c:v>1</c:v>
                </c:pt>
                <c:pt idx="56">
                  <c:v>0</c:v>
                </c:pt>
                <c:pt idx="57">
                  <c:v>0</c:v>
                </c:pt>
                <c:pt idx="58">
                  <c:v>1</c:v>
                </c:pt>
                <c:pt idx="59">
                  <c:v>0</c:v>
                </c:pt>
                <c:pt idx="60">
                  <c:v>0</c:v>
                </c:pt>
                <c:pt idx="61">
                  <c:v>0</c:v>
                </c:pt>
                <c:pt idx="62">
                  <c:v>0</c:v>
                </c:pt>
                <c:pt idx="63">
                  <c:v>0</c:v>
                </c:pt>
                <c:pt idx="64">
                  <c:v>0</c:v>
                </c:pt>
                <c:pt idx="65">
                  <c:v>0</c:v>
                </c:pt>
                <c:pt idx="66">
                  <c:v>0</c:v>
                </c:pt>
              </c:numCache>
            </c:numRef>
          </c:val>
          <c:smooth val="0"/>
          <c:extLst>
            <c:ext xmlns:c16="http://schemas.microsoft.com/office/drawing/2014/chart" uri="{C3380CC4-5D6E-409C-BE32-E72D297353CC}">
              <c16:uniqueId val="{00000005-F60D-4000-BFCE-676A372E476B}"/>
            </c:ext>
          </c:extLst>
        </c:ser>
        <c:ser>
          <c:idx val="6"/>
          <c:order val="6"/>
          <c:tx>
            <c:strRef>
              <c:f>'log charts'!$O$18</c:f>
              <c:strCache>
                <c:ptCount val="1"/>
                <c:pt idx="0">
                  <c:v>25-29</c:v>
                </c:pt>
              </c:strCache>
            </c:strRef>
          </c:tx>
          <c:spPr>
            <a:ln w="28575" cap="rnd">
              <a:solidFill>
                <a:schemeClr val="accent1">
                  <a:lumMod val="60000"/>
                </a:schemeClr>
              </a:solidFill>
              <a:round/>
            </a:ln>
            <a:effectLst/>
          </c:spPr>
          <c:marker>
            <c:symbol val="none"/>
          </c:marker>
          <c:val>
            <c:numRef>
              <c:f>'log charts'!$P$18:$CD$18</c:f>
              <c:numCache>
                <c:formatCode>#,##0</c:formatCode>
                <c:ptCount val="67"/>
                <c:pt idx="0">
                  <c:v>0</c:v>
                </c:pt>
                <c:pt idx="1">
                  <c:v>1</c:v>
                </c:pt>
                <c:pt idx="2">
                  <c:v>5</c:v>
                </c:pt>
                <c:pt idx="3">
                  <c:v>8</c:v>
                </c:pt>
                <c:pt idx="4">
                  <c:v>8</c:v>
                </c:pt>
                <c:pt idx="5">
                  <c:v>9</c:v>
                </c:pt>
                <c:pt idx="6">
                  <c:v>2</c:v>
                </c:pt>
                <c:pt idx="7">
                  <c:v>4</c:v>
                </c:pt>
                <c:pt idx="8">
                  <c:v>6</c:v>
                </c:pt>
                <c:pt idx="9">
                  <c:v>2</c:v>
                </c:pt>
                <c:pt idx="10">
                  <c:v>1</c:v>
                </c:pt>
                <c:pt idx="11">
                  <c:v>1</c:v>
                </c:pt>
                <c:pt idx="12">
                  <c:v>1</c:v>
                </c:pt>
                <c:pt idx="13">
                  <c:v>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1</c:v>
                </c:pt>
                <c:pt idx="30">
                  <c:v>0</c:v>
                </c:pt>
                <c:pt idx="31">
                  <c:v>0</c:v>
                </c:pt>
                <c:pt idx="32" formatCode="General">
                  <c:v>1</c:v>
                </c:pt>
                <c:pt idx="33">
                  <c:v>3</c:v>
                </c:pt>
                <c:pt idx="34">
                  <c:v>1</c:v>
                </c:pt>
                <c:pt idx="35">
                  <c:v>1</c:v>
                </c:pt>
                <c:pt idx="36">
                  <c:v>1</c:v>
                </c:pt>
                <c:pt idx="37">
                  <c:v>3</c:v>
                </c:pt>
                <c:pt idx="38">
                  <c:v>3</c:v>
                </c:pt>
                <c:pt idx="39">
                  <c:v>0</c:v>
                </c:pt>
                <c:pt idx="40">
                  <c:v>1</c:v>
                </c:pt>
                <c:pt idx="41">
                  <c:v>6</c:v>
                </c:pt>
                <c:pt idx="42">
                  <c:v>6</c:v>
                </c:pt>
                <c:pt idx="43">
                  <c:v>4</c:v>
                </c:pt>
                <c:pt idx="44">
                  <c:v>7</c:v>
                </c:pt>
                <c:pt idx="45">
                  <c:v>4</c:v>
                </c:pt>
                <c:pt idx="46">
                  <c:v>8</c:v>
                </c:pt>
                <c:pt idx="47">
                  <c:v>6</c:v>
                </c:pt>
                <c:pt idx="48">
                  <c:v>3</c:v>
                </c:pt>
                <c:pt idx="49">
                  <c:v>7</c:v>
                </c:pt>
                <c:pt idx="50">
                  <c:v>5</c:v>
                </c:pt>
                <c:pt idx="51">
                  <c:v>1</c:v>
                </c:pt>
                <c:pt idx="52">
                  <c:v>0</c:v>
                </c:pt>
                <c:pt idx="53">
                  <c:v>0</c:v>
                </c:pt>
                <c:pt idx="54">
                  <c:v>0</c:v>
                </c:pt>
                <c:pt idx="55" formatCode="General">
                  <c:v>0</c:v>
                </c:pt>
                <c:pt idx="56">
                  <c:v>1</c:v>
                </c:pt>
                <c:pt idx="57">
                  <c:v>0</c:v>
                </c:pt>
                <c:pt idx="58">
                  <c:v>0</c:v>
                </c:pt>
                <c:pt idx="59">
                  <c:v>0</c:v>
                </c:pt>
                <c:pt idx="60">
                  <c:v>2</c:v>
                </c:pt>
                <c:pt idx="61">
                  <c:v>0</c:v>
                </c:pt>
                <c:pt idx="62">
                  <c:v>0</c:v>
                </c:pt>
                <c:pt idx="63">
                  <c:v>0</c:v>
                </c:pt>
                <c:pt idx="64">
                  <c:v>1</c:v>
                </c:pt>
                <c:pt idx="65">
                  <c:v>1</c:v>
                </c:pt>
                <c:pt idx="66">
                  <c:v>2</c:v>
                </c:pt>
              </c:numCache>
            </c:numRef>
          </c:val>
          <c:smooth val="0"/>
          <c:extLst>
            <c:ext xmlns:c16="http://schemas.microsoft.com/office/drawing/2014/chart" uri="{C3380CC4-5D6E-409C-BE32-E72D297353CC}">
              <c16:uniqueId val="{00000006-F60D-4000-BFCE-676A372E476B}"/>
            </c:ext>
          </c:extLst>
        </c:ser>
        <c:ser>
          <c:idx val="7"/>
          <c:order val="7"/>
          <c:tx>
            <c:strRef>
              <c:f>'log charts'!$O$19</c:f>
              <c:strCache>
                <c:ptCount val="1"/>
                <c:pt idx="0">
                  <c:v>30-34</c:v>
                </c:pt>
              </c:strCache>
            </c:strRef>
          </c:tx>
          <c:spPr>
            <a:ln w="28575" cap="rnd">
              <a:solidFill>
                <a:schemeClr val="accent2">
                  <a:lumMod val="60000"/>
                </a:schemeClr>
              </a:solidFill>
              <a:round/>
            </a:ln>
            <a:effectLst/>
          </c:spPr>
          <c:marker>
            <c:symbol val="none"/>
          </c:marker>
          <c:val>
            <c:numRef>
              <c:f>'log charts'!$P$19:$CD$19</c:f>
              <c:numCache>
                <c:formatCode>#,##0</c:formatCode>
                <c:ptCount val="67"/>
                <c:pt idx="0">
                  <c:v>0</c:v>
                </c:pt>
                <c:pt idx="1">
                  <c:v>4</c:v>
                </c:pt>
                <c:pt idx="2">
                  <c:v>9</c:v>
                </c:pt>
                <c:pt idx="3">
                  <c:v>7</c:v>
                </c:pt>
                <c:pt idx="4">
                  <c:v>13</c:v>
                </c:pt>
                <c:pt idx="5">
                  <c:v>20</c:v>
                </c:pt>
                <c:pt idx="6">
                  <c:v>6</c:v>
                </c:pt>
                <c:pt idx="7">
                  <c:v>8</c:v>
                </c:pt>
                <c:pt idx="8">
                  <c:v>4</c:v>
                </c:pt>
                <c:pt idx="9">
                  <c:v>4</c:v>
                </c:pt>
                <c:pt idx="10">
                  <c:v>0</c:v>
                </c:pt>
                <c:pt idx="11">
                  <c:v>3</c:v>
                </c:pt>
                <c:pt idx="12">
                  <c:v>0</c:v>
                </c:pt>
                <c:pt idx="13">
                  <c:v>1</c:v>
                </c:pt>
                <c:pt idx="14">
                  <c:v>0</c:v>
                </c:pt>
                <c:pt idx="15">
                  <c:v>1</c:v>
                </c:pt>
                <c:pt idx="16">
                  <c:v>0</c:v>
                </c:pt>
                <c:pt idx="17">
                  <c:v>0</c:v>
                </c:pt>
                <c:pt idx="18">
                  <c:v>1</c:v>
                </c:pt>
                <c:pt idx="19">
                  <c:v>0</c:v>
                </c:pt>
                <c:pt idx="20">
                  <c:v>0</c:v>
                </c:pt>
                <c:pt idx="21">
                  <c:v>1</c:v>
                </c:pt>
                <c:pt idx="22">
                  <c:v>0</c:v>
                </c:pt>
                <c:pt idx="23">
                  <c:v>0</c:v>
                </c:pt>
                <c:pt idx="24">
                  <c:v>0</c:v>
                </c:pt>
                <c:pt idx="25">
                  <c:v>1</c:v>
                </c:pt>
                <c:pt idx="26">
                  <c:v>2</c:v>
                </c:pt>
                <c:pt idx="27">
                  <c:v>0</c:v>
                </c:pt>
                <c:pt idx="28">
                  <c:v>0</c:v>
                </c:pt>
                <c:pt idx="29">
                  <c:v>2</c:v>
                </c:pt>
                <c:pt idx="30">
                  <c:v>2</c:v>
                </c:pt>
                <c:pt idx="31">
                  <c:v>3</c:v>
                </c:pt>
                <c:pt idx="32" formatCode="General">
                  <c:v>1</c:v>
                </c:pt>
                <c:pt idx="33">
                  <c:v>0</c:v>
                </c:pt>
                <c:pt idx="34">
                  <c:v>3</c:v>
                </c:pt>
                <c:pt idx="35">
                  <c:v>3</c:v>
                </c:pt>
                <c:pt idx="36">
                  <c:v>6</c:v>
                </c:pt>
                <c:pt idx="37">
                  <c:v>3</c:v>
                </c:pt>
                <c:pt idx="38">
                  <c:v>1</c:v>
                </c:pt>
                <c:pt idx="39">
                  <c:v>1</c:v>
                </c:pt>
                <c:pt idx="40">
                  <c:v>3</c:v>
                </c:pt>
                <c:pt idx="41">
                  <c:v>4</c:v>
                </c:pt>
                <c:pt idx="42">
                  <c:v>13</c:v>
                </c:pt>
                <c:pt idx="43">
                  <c:v>12</c:v>
                </c:pt>
                <c:pt idx="44">
                  <c:v>10</c:v>
                </c:pt>
                <c:pt idx="45">
                  <c:v>19</c:v>
                </c:pt>
                <c:pt idx="46">
                  <c:v>16</c:v>
                </c:pt>
                <c:pt idx="47">
                  <c:v>10</c:v>
                </c:pt>
                <c:pt idx="48">
                  <c:v>9</c:v>
                </c:pt>
                <c:pt idx="49">
                  <c:v>3</c:v>
                </c:pt>
                <c:pt idx="50">
                  <c:v>6</c:v>
                </c:pt>
                <c:pt idx="51">
                  <c:v>3</c:v>
                </c:pt>
                <c:pt idx="52">
                  <c:v>1</c:v>
                </c:pt>
                <c:pt idx="53">
                  <c:v>4</c:v>
                </c:pt>
                <c:pt idx="54">
                  <c:v>8</c:v>
                </c:pt>
                <c:pt idx="55" formatCode="General">
                  <c:v>3</c:v>
                </c:pt>
                <c:pt idx="56">
                  <c:v>4</c:v>
                </c:pt>
                <c:pt idx="57">
                  <c:v>1</c:v>
                </c:pt>
                <c:pt idx="58">
                  <c:v>1</c:v>
                </c:pt>
                <c:pt idx="59">
                  <c:v>2</c:v>
                </c:pt>
                <c:pt idx="60">
                  <c:v>0</c:v>
                </c:pt>
                <c:pt idx="61">
                  <c:v>0</c:v>
                </c:pt>
                <c:pt idx="62">
                  <c:v>0</c:v>
                </c:pt>
                <c:pt idx="63">
                  <c:v>2</c:v>
                </c:pt>
                <c:pt idx="64">
                  <c:v>0</c:v>
                </c:pt>
                <c:pt idx="65">
                  <c:v>0</c:v>
                </c:pt>
                <c:pt idx="66">
                  <c:v>1</c:v>
                </c:pt>
              </c:numCache>
            </c:numRef>
          </c:val>
          <c:smooth val="0"/>
          <c:extLst>
            <c:ext xmlns:c16="http://schemas.microsoft.com/office/drawing/2014/chart" uri="{C3380CC4-5D6E-409C-BE32-E72D297353CC}">
              <c16:uniqueId val="{00000007-F60D-4000-BFCE-676A372E476B}"/>
            </c:ext>
          </c:extLst>
        </c:ser>
        <c:ser>
          <c:idx val="8"/>
          <c:order val="8"/>
          <c:tx>
            <c:strRef>
              <c:f>'log charts'!$O$20</c:f>
              <c:strCache>
                <c:ptCount val="1"/>
                <c:pt idx="0">
                  <c:v>35-39</c:v>
                </c:pt>
              </c:strCache>
            </c:strRef>
          </c:tx>
          <c:spPr>
            <a:ln w="28575" cap="rnd">
              <a:solidFill>
                <a:schemeClr val="accent3">
                  <a:lumMod val="60000"/>
                </a:schemeClr>
              </a:solidFill>
              <a:round/>
            </a:ln>
            <a:effectLst/>
          </c:spPr>
          <c:marker>
            <c:symbol val="none"/>
          </c:marker>
          <c:val>
            <c:numRef>
              <c:f>'log charts'!$P$20:$CD$20</c:f>
              <c:numCache>
                <c:formatCode>#,##0</c:formatCode>
                <c:ptCount val="67"/>
                <c:pt idx="0">
                  <c:v>0</c:v>
                </c:pt>
                <c:pt idx="1">
                  <c:v>3</c:v>
                </c:pt>
                <c:pt idx="2">
                  <c:v>12</c:v>
                </c:pt>
                <c:pt idx="3">
                  <c:v>19</c:v>
                </c:pt>
                <c:pt idx="4">
                  <c:v>27</c:v>
                </c:pt>
                <c:pt idx="5">
                  <c:v>17</c:v>
                </c:pt>
                <c:pt idx="6">
                  <c:v>18</c:v>
                </c:pt>
                <c:pt idx="7">
                  <c:v>7</c:v>
                </c:pt>
                <c:pt idx="8">
                  <c:v>7</c:v>
                </c:pt>
                <c:pt idx="9">
                  <c:v>4</c:v>
                </c:pt>
                <c:pt idx="10">
                  <c:v>2</c:v>
                </c:pt>
                <c:pt idx="11">
                  <c:v>5</c:v>
                </c:pt>
                <c:pt idx="12">
                  <c:v>3</c:v>
                </c:pt>
                <c:pt idx="13">
                  <c:v>3</c:v>
                </c:pt>
                <c:pt idx="14">
                  <c:v>0</c:v>
                </c:pt>
                <c:pt idx="15">
                  <c:v>1</c:v>
                </c:pt>
                <c:pt idx="16">
                  <c:v>1</c:v>
                </c:pt>
                <c:pt idx="17">
                  <c:v>1</c:v>
                </c:pt>
                <c:pt idx="18">
                  <c:v>0</c:v>
                </c:pt>
                <c:pt idx="19">
                  <c:v>1</c:v>
                </c:pt>
                <c:pt idx="20">
                  <c:v>0</c:v>
                </c:pt>
                <c:pt idx="21">
                  <c:v>0</c:v>
                </c:pt>
                <c:pt idx="22">
                  <c:v>0</c:v>
                </c:pt>
                <c:pt idx="23">
                  <c:v>2</c:v>
                </c:pt>
                <c:pt idx="24">
                  <c:v>0</c:v>
                </c:pt>
                <c:pt idx="25">
                  <c:v>2</c:v>
                </c:pt>
                <c:pt idx="26">
                  <c:v>1</c:v>
                </c:pt>
                <c:pt idx="27">
                  <c:v>1</c:v>
                </c:pt>
                <c:pt idx="28">
                  <c:v>1</c:v>
                </c:pt>
                <c:pt idx="29">
                  <c:v>0</c:v>
                </c:pt>
                <c:pt idx="30">
                  <c:v>1</c:v>
                </c:pt>
                <c:pt idx="31">
                  <c:v>3</c:v>
                </c:pt>
                <c:pt idx="32" formatCode="General">
                  <c:v>4</c:v>
                </c:pt>
                <c:pt idx="33">
                  <c:v>1</c:v>
                </c:pt>
                <c:pt idx="34">
                  <c:v>3</c:v>
                </c:pt>
                <c:pt idx="35">
                  <c:v>7</c:v>
                </c:pt>
                <c:pt idx="36">
                  <c:v>6</c:v>
                </c:pt>
                <c:pt idx="37">
                  <c:v>9</c:v>
                </c:pt>
                <c:pt idx="38">
                  <c:v>7</c:v>
                </c:pt>
                <c:pt idx="39">
                  <c:v>6</c:v>
                </c:pt>
                <c:pt idx="40">
                  <c:v>5</c:v>
                </c:pt>
                <c:pt idx="41">
                  <c:v>5</c:v>
                </c:pt>
                <c:pt idx="42">
                  <c:v>14</c:v>
                </c:pt>
                <c:pt idx="43">
                  <c:v>27</c:v>
                </c:pt>
                <c:pt idx="44">
                  <c:v>25</c:v>
                </c:pt>
                <c:pt idx="45">
                  <c:v>31</c:v>
                </c:pt>
                <c:pt idx="46">
                  <c:v>24</c:v>
                </c:pt>
                <c:pt idx="47">
                  <c:v>24</c:v>
                </c:pt>
                <c:pt idx="48">
                  <c:v>15</c:v>
                </c:pt>
                <c:pt idx="49">
                  <c:v>14</c:v>
                </c:pt>
                <c:pt idx="50">
                  <c:v>14</c:v>
                </c:pt>
                <c:pt idx="51">
                  <c:v>8</c:v>
                </c:pt>
                <c:pt idx="52">
                  <c:v>5</c:v>
                </c:pt>
                <c:pt idx="53">
                  <c:v>3</c:v>
                </c:pt>
                <c:pt idx="54">
                  <c:v>4</c:v>
                </c:pt>
                <c:pt idx="55" formatCode="General">
                  <c:v>4</c:v>
                </c:pt>
                <c:pt idx="56">
                  <c:v>2</c:v>
                </c:pt>
                <c:pt idx="57">
                  <c:v>1</c:v>
                </c:pt>
                <c:pt idx="58">
                  <c:v>2</c:v>
                </c:pt>
                <c:pt idx="59">
                  <c:v>1</c:v>
                </c:pt>
                <c:pt idx="60">
                  <c:v>2</c:v>
                </c:pt>
                <c:pt idx="61">
                  <c:v>2</c:v>
                </c:pt>
                <c:pt idx="62">
                  <c:v>3</c:v>
                </c:pt>
                <c:pt idx="63">
                  <c:v>3</c:v>
                </c:pt>
                <c:pt idx="64">
                  <c:v>1</c:v>
                </c:pt>
                <c:pt idx="65">
                  <c:v>1</c:v>
                </c:pt>
                <c:pt idx="66">
                  <c:v>1</c:v>
                </c:pt>
              </c:numCache>
            </c:numRef>
          </c:val>
          <c:smooth val="0"/>
          <c:extLst>
            <c:ext xmlns:c16="http://schemas.microsoft.com/office/drawing/2014/chart" uri="{C3380CC4-5D6E-409C-BE32-E72D297353CC}">
              <c16:uniqueId val="{00000008-F60D-4000-BFCE-676A372E476B}"/>
            </c:ext>
          </c:extLst>
        </c:ser>
        <c:ser>
          <c:idx val="9"/>
          <c:order val="9"/>
          <c:tx>
            <c:strRef>
              <c:f>'log charts'!$O$21</c:f>
              <c:strCache>
                <c:ptCount val="1"/>
                <c:pt idx="0">
                  <c:v>40-44</c:v>
                </c:pt>
              </c:strCache>
            </c:strRef>
          </c:tx>
          <c:spPr>
            <a:ln w="28575" cap="rnd">
              <a:solidFill>
                <a:schemeClr val="accent4">
                  <a:lumMod val="60000"/>
                </a:schemeClr>
              </a:solidFill>
              <a:round/>
            </a:ln>
            <a:effectLst/>
          </c:spPr>
          <c:marker>
            <c:symbol val="none"/>
          </c:marker>
          <c:val>
            <c:numRef>
              <c:f>'log charts'!$P$21:$CD$21</c:f>
              <c:numCache>
                <c:formatCode>#,##0</c:formatCode>
                <c:ptCount val="67"/>
                <c:pt idx="0">
                  <c:v>1</c:v>
                </c:pt>
                <c:pt idx="1">
                  <c:v>0</c:v>
                </c:pt>
                <c:pt idx="2">
                  <c:v>11</c:v>
                </c:pt>
                <c:pt idx="3">
                  <c:v>32</c:v>
                </c:pt>
                <c:pt idx="4">
                  <c:v>49</c:v>
                </c:pt>
                <c:pt idx="5">
                  <c:v>53</c:v>
                </c:pt>
                <c:pt idx="6">
                  <c:v>23</c:v>
                </c:pt>
                <c:pt idx="7">
                  <c:v>18</c:v>
                </c:pt>
                <c:pt idx="8">
                  <c:v>14</c:v>
                </c:pt>
                <c:pt idx="9">
                  <c:v>19</c:v>
                </c:pt>
                <c:pt idx="10">
                  <c:v>2</c:v>
                </c:pt>
                <c:pt idx="11">
                  <c:v>6</c:v>
                </c:pt>
                <c:pt idx="12">
                  <c:v>5</c:v>
                </c:pt>
                <c:pt idx="13">
                  <c:v>6</c:v>
                </c:pt>
                <c:pt idx="14">
                  <c:v>3</c:v>
                </c:pt>
                <c:pt idx="15">
                  <c:v>4</c:v>
                </c:pt>
                <c:pt idx="16">
                  <c:v>2</c:v>
                </c:pt>
                <c:pt idx="17">
                  <c:v>2</c:v>
                </c:pt>
                <c:pt idx="18">
                  <c:v>2</c:v>
                </c:pt>
                <c:pt idx="19">
                  <c:v>1</c:v>
                </c:pt>
                <c:pt idx="20">
                  <c:v>1</c:v>
                </c:pt>
                <c:pt idx="21">
                  <c:v>1</c:v>
                </c:pt>
                <c:pt idx="22">
                  <c:v>1</c:v>
                </c:pt>
                <c:pt idx="23">
                  <c:v>2</c:v>
                </c:pt>
                <c:pt idx="24">
                  <c:v>0</c:v>
                </c:pt>
                <c:pt idx="25">
                  <c:v>1</c:v>
                </c:pt>
                <c:pt idx="26">
                  <c:v>1</c:v>
                </c:pt>
                <c:pt idx="27">
                  <c:v>2</c:v>
                </c:pt>
                <c:pt idx="28">
                  <c:v>2</c:v>
                </c:pt>
                <c:pt idx="29">
                  <c:v>2</c:v>
                </c:pt>
                <c:pt idx="30">
                  <c:v>5</c:v>
                </c:pt>
                <c:pt idx="31">
                  <c:v>3</c:v>
                </c:pt>
                <c:pt idx="32" formatCode="General">
                  <c:v>6</c:v>
                </c:pt>
                <c:pt idx="33">
                  <c:v>5</c:v>
                </c:pt>
                <c:pt idx="34">
                  <c:v>12</c:v>
                </c:pt>
                <c:pt idx="35">
                  <c:v>8</c:v>
                </c:pt>
                <c:pt idx="36">
                  <c:v>7</c:v>
                </c:pt>
                <c:pt idx="37">
                  <c:v>12</c:v>
                </c:pt>
                <c:pt idx="38">
                  <c:v>11</c:v>
                </c:pt>
                <c:pt idx="39">
                  <c:v>10</c:v>
                </c:pt>
                <c:pt idx="40">
                  <c:v>12</c:v>
                </c:pt>
                <c:pt idx="41">
                  <c:v>12</c:v>
                </c:pt>
                <c:pt idx="42">
                  <c:v>22</c:v>
                </c:pt>
                <c:pt idx="43">
                  <c:v>39</c:v>
                </c:pt>
                <c:pt idx="44">
                  <c:v>45</c:v>
                </c:pt>
                <c:pt idx="45">
                  <c:v>42</c:v>
                </c:pt>
                <c:pt idx="46">
                  <c:v>43</c:v>
                </c:pt>
                <c:pt idx="47">
                  <c:v>29</c:v>
                </c:pt>
                <c:pt idx="48">
                  <c:v>22</c:v>
                </c:pt>
                <c:pt idx="49">
                  <c:v>16</c:v>
                </c:pt>
                <c:pt idx="50">
                  <c:v>21</c:v>
                </c:pt>
                <c:pt idx="51">
                  <c:v>14</c:v>
                </c:pt>
                <c:pt idx="52">
                  <c:v>7</c:v>
                </c:pt>
                <c:pt idx="53">
                  <c:v>3</c:v>
                </c:pt>
                <c:pt idx="54">
                  <c:v>3</c:v>
                </c:pt>
                <c:pt idx="55" formatCode="General">
                  <c:v>7</c:v>
                </c:pt>
                <c:pt idx="56">
                  <c:v>6</c:v>
                </c:pt>
                <c:pt idx="57">
                  <c:v>2</c:v>
                </c:pt>
                <c:pt idx="58">
                  <c:v>5</c:v>
                </c:pt>
                <c:pt idx="59">
                  <c:v>2</c:v>
                </c:pt>
                <c:pt idx="60">
                  <c:v>1</c:v>
                </c:pt>
                <c:pt idx="61">
                  <c:v>1</c:v>
                </c:pt>
                <c:pt idx="62">
                  <c:v>2</c:v>
                </c:pt>
                <c:pt idx="63">
                  <c:v>1</c:v>
                </c:pt>
                <c:pt idx="64">
                  <c:v>2</c:v>
                </c:pt>
                <c:pt idx="65">
                  <c:v>0</c:v>
                </c:pt>
                <c:pt idx="66">
                  <c:v>2</c:v>
                </c:pt>
              </c:numCache>
            </c:numRef>
          </c:val>
          <c:smooth val="0"/>
          <c:extLst>
            <c:ext xmlns:c16="http://schemas.microsoft.com/office/drawing/2014/chart" uri="{C3380CC4-5D6E-409C-BE32-E72D297353CC}">
              <c16:uniqueId val="{00000009-F60D-4000-BFCE-676A372E476B}"/>
            </c:ext>
          </c:extLst>
        </c:ser>
        <c:ser>
          <c:idx val="10"/>
          <c:order val="10"/>
          <c:tx>
            <c:strRef>
              <c:f>'log charts'!$O$22</c:f>
              <c:strCache>
                <c:ptCount val="1"/>
                <c:pt idx="0">
                  <c:v>45-49</c:v>
                </c:pt>
              </c:strCache>
            </c:strRef>
          </c:tx>
          <c:spPr>
            <a:ln w="28575" cap="rnd">
              <a:solidFill>
                <a:schemeClr val="accent5">
                  <a:lumMod val="60000"/>
                </a:schemeClr>
              </a:solidFill>
              <a:round/>
            </a:ln>
            <a:effectLst/>
          </c:spPr>
          <c:marker>
            <c:symbol val="none"/>
          </c:marker>
          <c:val>
            <c:numRef>
              <c:f>'log charts'!$P$22:$CD$22</c:f>
              <c:numCache>
                <c:formatCode>#,##0</c:formatCode>
                <c:ptCount val="67"/>
                <c:pt idx="0">
                  <c:v>0</c:v>
                </c:pt>
                <c:pt idx="1">
                  <c:v>8</c:v>
                </c:pt>
                <c:pt idx="2">
                  <c:v>42</c:v>
                </c:pt>
                <c:pt idx="3">
                  <c:v>75</c:v>
                </c:pt>
                <c:pt idx="4">
                  <c:v>76</c:v>
                </c:pt>
                <c:pt idx="5">
                  <c:v>82</c:v>
                </c:pt>
                <c:pt idx="6">
                  <c:v>56</c:v>
                </c:pt>
                <c:pt idx="7">
                  <c:v>26</c:v>
                </c:pt>
                <c:pt idx="8">
                  <c:v>25</c:v>
                </c:pt>
                <c:pt idx="9">
                  <c:v>19</c:v>
                </c:pt>
                <c:pt idx="10">
                  <c:v>11</c:v>
                </c:pt>
                <c:pt idx="11">
                  <c:v>10</c:v>
                </c:pt>
                <c:pt idx="12">
                  <c:v>8</c:v>
                </c:pt>
                <c:pt idx="13">
                  <c:v>6</c:v>
                </c:pt>
                <c:pt idx="14">
                  <c:v>4</c:v>
                </c:pt>
                <c:pt idx="15">
                  <c:v>8</c:v>
                </c:pt>
                <c:pt idx="16">
                  <c:v>1</c:v>
                </c:pt>
                <c:pt idx="17">
                  <c:v>7</c:v>
                </c:pt>
                <c:pt idx="18">
                  <c:v>2</c:v>
                </c:pt>
                <c:pt idx="19">
                  <c:v>4</c:v>
                </c:pt>
                <c:pt idx="20">
                  <c:v>1</c:v>
                </c:pt>
                <c:pt idx="21">
                  <c:v>2</c:v>
                </c:pt>
                <c:pt idx="22">
                  <c:v>2</c:v>
                </c:pt>
                <c:pt idx="23">
                  <c:v>2</c:v>
                </c:pt>
                <c:pt idx="24">
                  <c:v>0</c:v>
                </c:pt>
                <c:pt idx="25">
                  <c:v>2</c:v>
                </c:pt>
                <c:pt idx="26">
                  <c:v>1</c:v>
                </c:pt>
                <c:pt idx="27">
                  <c:v>1</c:v>
                </c:pt>
                <c:pt idx="28">
                  <c:v>4</c:v>
                </c:pt>
                <c:pt idx="29">
                  <c:v>5</c:v>
                </c:pt>
                <c:pt idx="30">
                  <c:v>3</c:v>
                </c:pt>
                <c:pt idx="31">
                  <c:v>10</c:v>
                </c:pt>
                <c:pt idx="32" formatCode="General">
                  <c:v>9</c:v>
                </c:pt>
                <c:pt idx="33">
                  <c:v>18</c:v>
                </c:pt>
                <c:pt idx="34">
                  <c:v>16</c:v>
                </c:pt>
                <c:pt idx="35">
                  <c:v>20</c:v>
                </c:pt>
                <c:pt idx="36">
                  <c:v>22</c:v>
                </c:pt>
                <c:pt idx="37">
                  <c:v>21</c:v>
                </c:pt>
                <c:pt idx="38">
                  <c:v>19</c:v>
                </c:pt>
                <c:pt idx="39">
                  <c:v>25</c:v>
                </c:pt>
                <c:pt idx="40">
                  <c:v>21</c:v>
                </c:pt>
                <c:pt idx="41">
                  <c:v>20</c:v>
                </c:pt>
                <c:pt idx="42">
                  <c:v>57</c:v>
                </c:pt>
                <c:pt idx="43">
                  <c:v>80</c:v>
                </c:pt>
                <c:pt idx="44">
                  <c:v>90</c:v>
                </c:pt>
                <c:pt idx="45">
                  <c:v>82</c:v>
                </c:pt>
                <c:pt idx="46">
                  <c:v>92</c:v>
                </c:pt>
                <c:pt idx="47">
                  <c:v>64</c:v>
                </c:pt>
                <c:pt idx="48">
                  <c:v>50</c:v>
                </c:pt>
                <c:pt idx="49">
                  <c:v>36</c:v>
                </c:pt>
                <c:pt idx="50">
                  <c:v>29</c:v>
                </c:pt>
                <c:pt idx="51">
                  <c:v>17</c:v>
                </c:pt>
                <c:pt idx="52">
                  <c:v>19</c:v>
                </c:pt>
                <c:pt idx="53">
                  <c:v>14</c:v>
                </c:pt>
                <c:pt idx="54">
                  <c:v>9</c:v>
                </c:pt>
                <c:pt idx="55" formatCode="General">
                  <c:v>5</c:v>
                </c:pt>
                <c:pt idx="56">
                  <c:v>10</c:v>
                </c:pt>
                <c:pt idx="57">
                  <c:v>5</c:v>
                </c:pt>
                <c:pt idx="58">
                  <c:v>3</c:v>
                </c:pt>
                <c:pt idx="59">
                  <c:v>3</c:v>
                </c:pt>
                <c:pt idx="60">
                  <c:v>3</c:v>
                </c:pt>
                <c:pt idx="61">
                  <c:v>4</c:v>
                </c:pt>
                <c:pt idx="62">
                  <c:v>3</c:v>
                </c:pt>
                <c:pt idx="63">
                  <c:v>5</c:v>
                </c:pt>
                <c:pt idx="64">
                  <c:v>1</c:v>
                </c:pt>
                <c:pt idx="65">
                  <c:v>8</c:v>
                </c:pt>
                <c:pt idx="66">
                  <c:v>1</c:v>
                </c:pt>
              </c:numCache>
            </c:numRef>
          </c:val>
          <c:smooth val="0"/>
          <c:extLst>
            <c:ext xmlns:c16="http://schemas.microsoft.com/office/drawing/2014/chart" uri="{C3380CC4-5D6E-409C-BE32-E72D297353CC}">
              <c16:uniqueId val="{0000000A-F60D-4000-BFCE-676A372E476B}"/>
            </c:ext>
          </c:extLst>
        </c:ser>
        <c:ser>
          <c:idx val="11"/>
          <c:order val="11"/>
          <c:tx>
            <c:strRef>
              <c:f>'log charts'!$O$23</c:f>
              <c:strCache>
                <c:ptCount val="1"/>
                <c:pt idx="0">
                  <c:v>50-54</c:v>
                </c:pt>
              </c:strCache>
            </c:strRef>
          </c:tx>
          <c:spPr>
            <a:ln w="28575" cap="rnd">
              <a:solidFill>
                <a:schemeClr val="accent6">
                  <a:lumMod val="60000"/>
                </a:schemeClr>
              </a:solidFill>
              <a:round/>
            </a:ln>
            <a:effectLst/>
          </c:spPr>
          <c:marker>
            <c:symbol val="none"/>
          </c:marker>
          <c:val>
            <c:numRef>
              <c:f>'log charts'!$P$23:$CD$23</c:f>
              <c:numCache>
                <c:formatCode>#,##0</c:formatCode>
                <c:ptCount val="67"/>
                <c:pt idx="0">
                  <c:v>2</c:v>
                </c:pt>
                <c:pt idx="1">
                  <c:v>9</c:v>
                </c:pt>
                <c:pt idx="2">
                  <c:v>64</c:v>
                </c:pt>
                <c:pt idx="3">
                  <c:v>126</c:v>
                </c:pt>
                <c:pt idx="4">
                  <c:v>190</c:v>
                </c:pt>
                <c:pt idx="5">
                  <c:v>139</c:v>
                </c:pt>
                <c:pt idx="6">
                  <c:v>94</c:v>
                </c:pt>
                <c:pt idx="7">
                  <c:v>59</c:v>
                </c:pt>
                <c:pt idx="8">
                  <c:v>39</c:v>
                </c:pt>
                <c:pt idx="9">
                  <c:v>31</c:v>
                </c:pt>
                <c:pt idx="10">
                  <c:v>18</c:v>
                </c:pt>
                <c:pt idx="11">
                  <c:v>25</c:v>
                </c:pt>
                <c:pt idx="12">
                  <c:v>16</c:v>
                </c:pt>
                <c:pt idx="13">
                  <c:v>11</c:v>
                </c:pt>
                <c:pt idx="14">
                  <c:v>12</c:v>
                </c:pt>
                <c:pt idx="15">
                  <c:v>8</c:v>
                </c:pt>
                <c:pt idx="16">
                  <c:v>5</c:v>
                </c:pt>
                <c:pt idx="17">
                  <c:v>5</c:v>
                </c:pt>
                <c:pt idx="18">
                  <c:v>9</c:v>
                </c:pt>
                <c:pt idx="19">
                  <c:v>2</c:v>
                </c:pt>
                <c:pt idx="20">
                  <c:v>3</c:v>
                </c:pt>
                <c:pt idx="21">
                  <c:v>0</c:v>
                </c:pt>
                <c:pt idx="22">
                  <c:v>4</c:v>
                </c:pt>
                <c:pt idx="23">
                  <c:v>3</c:v>
                </c:pt>
                <c:pt idx="24">
                  <c:v>4</c:v>
                </c:pt>
                <c:pt idx="25">
                  <c:v>1</c:v>
                </c:pt>
                <c:pt idx="26">
                  <c:v>2</c:v>
                </c:pt>
                <c:pt idx="27">
                  <c:v>7</c:v>
                </c:pt>
                <c:pt idx="28">
                  <c:v>2</c:v>
                </c:pt>
                <c:pt idx="29">
                  <c:v>7</c:v>
                </c:pt>
                <c:pt idx="30">
                  <c:v>9</c:v>
                </c:pt>
                <c:pt idx="31">
                  <c:v>10</c:v>
                </c:pt>
                <c:pt idx="32" formatCode="General">
                  <c:v>21</c:v>
                </c:pt>
                <c:pt idx="33">
                  <c:v>31</c:v>
                </c:pt>
                <c:pt idx="34">
                  <c:v>33</c:v>
                </c:pt>
                <c:pt idx="35">
                  <c:v>34</c:v>
                </c:pt>
                <c:pt idx="36">
                  <c:v>38</c:v>
                </c:pt>
                <c:pt idx="37">
                  <c:v>41</c:v>
                </c:pt>
                <c:pt idx="38">
                  <c:v>37</c:v>
                </c:pt>
                <c:pt idx="39">
                  <c:v>43</c:v>
                </c:pt>
                <c:pt idx="40">
                  <c:v>41</c:v>
                </c:pt>
                <c:pt idx="41">
                  <c:v>49</c:v>
                </c:pt>
                <c:pt idx="42">
                  <c:v>112</c:v>
                </c:pt>
                <c:pt idx="43">
                  <c:v>129</c:v>
                </c:pt>
                <c:pt idx="44">
                  <c:v>134</c:v>
                </c:pt>
                <c:pt idx="45">
                  <c:v>171</c:v>
                </c:pt>
                <c:pt idx="46">
                  <c:v>150</c:v>
                </c:pt>
                <c:pt idx="47">
                  <c:v>129</c:v>
                </c:pt>
                <c:pt idx="48">
                  <c:v>87</c:v>
                </c:pt>
                <c:pt idx="49">
                  <c:v>74</c:v>
                </c:pt>
                <c:pt idx="50">
                  <c:v>49</c:v>
                </c:pt>
                <c:pt idx="51">
                  <c:v>60</c:v>
                </c:pt>
                <c:pt idx="52">
                  <c:v>23</c:v>
                </c:pt>
                <c:pt idx="53">
                  <c:v>39</c:v>
                </c:pt>
                <c:pt idx="54">
                  <c:v>14</c:v>
                </c:pt>
                <c:pt idx="55" formatCode="General">
                  <c:v>13</c:v>
                </c:pt>
                <c:pt idx="56">
                  <c:v>10</c:v>
                </c:pt>
                <c:pt idx="57">
                  <c:v>10</c:v>
                </c:pt>
                <c:pt idx="58">
                  <c:v>5</c:v>
                </c:pt>
                <c:pt idx="59">
                  <c:v>5</c:v>
                </c:pt>
                <c:pt idx="60">
                  <c:v>9</c:v>
                </c:pt>
                <c:pt idx="61">
                  <c:v>2</c:v>
                </c:pt>
                <c:pt idx="62">
                  <c:v>5</c:v>
                </c:pt>
                <c:pt idx="63">
                  <c:v>4</c:v>
                </c:pt>
                <c:pt idx="64">
                  <c:v>4</c:v>
                </c:pt>
                <c:pt idx="65">
                  <c:v>0</c:v>
                </c:pt>
                <c:pt idx="66">
                  <c:v>2</c:v>
                </c:pt>
              </c:numCache>
            </c:numRef>
          </c:val>
          <c:smooth val="0"/>
          <c:extLst>
            <c:ext xmlns:c16="http://schemas.microsoft.com/office/drawing/2014/chart" uri="{C3380CC4-5D6E-409C-BE32-E72D297353CC}">
              <c16:uniqueId val="{0000000B-F60D-4000-BFCE-676A372E476B}"/>
            </c:ext>
          </c:extLst>
        </c:ser>
        <c:ser>
          <c:idx val="12"/>
          <c:order val="12"/>
          <c:tx>
            <c:strRef>
              <c:f>'log charts'!$O$24</c:f>
              <c:strCache>
                <c:ptCount val="1"/>
                <c:pt idx="0">
                  <c:v>55-59</c:v>
                </c:pt>
              </c:strCache>
            </c:strRef>
          </c:tx>
          <c:spPr>
            <a:ln w="28575" cap="rnd">
              <a:solidFill>
                <a:schemeClr val="accent1">
                  <a:lumMod val="80000"/>
                  <a:lumOff val="20000"/>
                </a:schemeClr>
              </a:solidFill>
              <a:round/>
            </a:ln>
            <a:effectLst/>
          </c:spPr>
          <c:marker>
            <c:symbol val="none"/>
          </c:marker>
          <c:val>
            <c:numRef>
              <c:f>'log charts'!$P$24:$CD$24</c:f>
              <c:numCache>
                <c:formatCode>#,##0</c:formatCode>
                <c:ptCount val="67"/>
                <c:pt idx="0">
                  <c:v>2</c:v>
                </c:pt>
                <c:pt idx="1">
                  <c:v>16</c:v>
                </c:pt>
                <c:pt idx="2">
                  <c:v>137</c:v>
                </c:pt>
                <c:pt idx="3">
                  <c:v>208</c:v>
                </c:pt>
                <c:pt idx="4">
                  <c:v>287</c:v>
                </c:pt>
                <c:pt idx="5">
                  <c:v>240</c:v>
                </c:pt>
                <c:pt idx="6">
                  <c:v>164</c:v>
                </c:pt>
                <c:pt idx="7">
                  <c:v>97</c:v>
                </c:pt>
                <c:pt idx="8">
                  <c:v>80</c:v>
                </c:pt>
                <c:pt idx="9">
                  <c:v>62</c:v>
                </c:pt>
                <c:pt idx="10">
                  <c:v>41</c:v>
                </c:pt>
                <c:pt idx="11">
                  <c:v>41</c:v>
                </c:pt>
                <c:pt idx="12">
                  <c:v>27</c:v>
                </c:pt>
                <c:pt idx="13">
                  <c:v>19</c:v>
                </c:pt>
                <c:pt idx="14">
                  <c:v>12</c:v>
                </c:pt>
                <c:pt idx="15">
                  <c:v>13</c:v>
                </c:pt>
                <c:pt idx="16">
                  <c:v>8</c:v>
                </c:pt>
                <c:pt idx="17">
                  <c:v>7</c:v>
                </c:pt>
                <c:pt idx="18">
                  <c:v>9</c:v>
                </c:pt>
                <c:pt idx="19">
                  <c:v>7</c:v>
                </c:pt>
                <c:pt idx="20">
                  <c:v>5</c:v>
                </c:pt>
                <c:pt idx="21">
                  <c:v>1</c:v>
                </c:pt>
                <c:pt idx="22">
                  <c:v>7</c:v>
                </c:pt>
                <c:pt idx="23">
                  <c:v>4</c:v>
                </c:pt>
                <c:pt idx="24">
                  <c:v>3</c:v>
                </c:pt>
                <c:pt idx="25">
                  <c:v>1</c:v>
                </c:pt>
                <c:pt idx="26">
                  <c:v>3</c:v>
                </c:pt>
                <c:pt idx="27">
                  <c:v>7</c:v>
                </c:pt>
                <c:pt idx="28">
                  <c:v>10</c:v>
                </c:pt>
                <c:pt idx="29">
                  <c:v>11</c:v>
                </c:pt>
                <c:pt idx="30">
                  <c:v>12</c:v>
                </c:pt>
                <c:pt idx="31">
                  <c:v>26</c:v>
                </c:pt>
                <c:pt idx="32" formatCode="General">
                  <c:v>31</c:v>
                </c:pt>
                <c:pt idx="33">
                  <c:v>47</c:v>
                </c:pt>
                <c:pt idx="34">
                  <c:v>61</c:v>
                </c:pt>
                <c:pt idx="35">
                  <c:v>58</c:v>
                </c:pt>
                <c:pt idx="36">
                  <c:v>76</c:v>
                </c:pt>
                <c:pt idx="37">
                  <c:v>62</c:v>
                </c:pt>
                <c:pt idx="38">
                  <c:v>65</c:v>
                </c:pt>
                <c:pt idx="39">
                  <c:v>75</c:v>
                </c:pt>
                <c:pt idx="40">
                  <c:v>63</c:v>
                </c:pt>
                <c:pt idx="41">
                  <c:v>81</c:v>
                </c:pt>
                <c:pt idx="42">
                  <c:v>171</c:v>
                </c:pt>
                <c:pt idx="43">
                  <c:v>218</c:v>
                </c:pt>
                <c:pt idx="44">
                  <c:v>257</c:v>
                </c:pt>
                <c:pt idx="45">
                  <c:v>261</c:v>
                </c:pt>
                <c:pt idx="46">
                  <c:v>213</c:v>
                </c:pt>
                <c:pt idx="47">
                  <c:v>182</c:v>
                </c:pt>
                <c:pt idx="48">
                  <c:v>164</c:v>
                </c:pt>
                <c:pt idx="49">
                  <c:v>114</c:v>
                </c:pt>
                <c:pt idx="50">
                  <c:v>86</c:v>
                </c:pt>
                <c:pt idx="51">
                  <c:v>75</c:v>
                </c:pt>
                <c:pt idx="52">
                  <c:v>53</c:v>
                </c:pt>
                <c:pt idx="53">
                  <c:v>33</c:v>
                </c:pt>
                <c:pt idx="54">
                  <c:v>29</c:v>
                </c:pt>
                <c:pt idx="55" formatCode="General">
                  <c:v>22</c:v>
                </c:pt>
                <c:pt idx="56">
                  <c:v>27</c:v>
                </c:pt>
                <c:pt idx="57">
                  <c:v>11</c:v>
                </c:pt>
                <c:pt idx="58">
                  <c:v>10</c:v>
                </c:pt>
                <c:pt idx="59">
                  <c:v>12</c:v>
                </c:pt>
                <c:pt idx="60">
                  <c:v>9</c:v>
                </c:pt>
                <c:pt idx="61">
                  <c:v>8</c:v>
                </c:pt>
                <c:pt idx="62">
                  <c:v>8</c:v>
                </c:pt>
                <c:pt idx="63">
                  <c:v>7</c:v>
                </c:pt>
                <c:pt idx="64">
                  <c:v>7</c:v>
                </c:pt>
                <c:pt idx="65">
                  <c:v>7</c:v>
                </c:pt>
                <c:pt idx="66">
                  <c:v>12</c:v>
                </c:pt>
              </c:numCache>
            </c:numRef>
          </c:val>
          <c:smooth val="0"/>
          <c:extLst>
            <c:ext xmlns:c16="http://schemas.microsoft.com/office/drawing/2014/chart" uri="{C3380CC4-5D6E-409C-BE32-E72D297353CC}">
              <c16:uniqueId val="{0000000C-F60D-4000-BFCE-676A372E476B}"/>
            </c:ext>
          </c:extLst>
        </c:ser>
        <c:ser>
          <c:idx val="13"/>
          <c:order val="13"/>
          <c:tx>
            <c:strRef>
              <c:f>'log charts'!$O$25</c:f>
              <c:strCache>
                <c:ptCount val="1"/>
                <c:pt idx="0">
                  <c:v>60-64</c:v>
                </c:pt>
              </c:strCache>
            </c:strRef>
          </c:tx>
          <c:spPr>
            <a:ln w="28575" cap="rnd">
              <a:solidFill>
                <a:schemeClr val="accent2">
                  <a:lumMod val="80000"/>
                  <a:lumOff val="20000"/>
                </a:schemeClr>
              </a:solidFill>
              <a:round/>
            </a:ln>
            <a:effectLst/>
          </c:spPr>
          <c:marker>
            <c:symbol val="none"/>
          </c:marker>
          <c:val>
            <c:numRef>
              <c:f>'log charts'!$P$25:$CD$25</c:f>
              <c:numCache>
                <c:formatCode>#,##0</c:formatCode>
                <c:ptCount val="67"/>
                <c:pt idx="0">
                  <c:v>2</c:v>
                </c:pt>
                <c:pt idx="1">
                  <c:v>30</c:v>
                </c:pt>
                <c:pt idx="2">
                  <c:v>169</c:v>
                </c:pt>
                <c:pt idx="3">
                  <c:v>333</c:v>
                </c:pt>
                <c:pt idx="4">
                  <c:v>413</c:v>
                </c:pt>
                <c:pt idx="5">
                  <c:v>362</c:v>
                </c:pt>
                <c:pt idx="6">
                  <c:v>198</c:v>
                </c:pt>
                <c:pt idx="7">
                  <c:v>135</c:v>
                </c:pt>
                <c:pt idx="8">
                  <c:v>122</c:v>
                </c:pt>
                <c:pt idx="9">
                  <c:v>86</c:v>
                </c:pt>
                <c:pt idx="10">
                  <c:v>53</c:v>
                </c:pt>
                <c:pt idx="11">
                  <c:v>47</c:v>
                </c:pt>
                <c:pt idx="12">
                  <c:v>34</c:v>
                </c:pt>
                <c:pt idx="13">
                  <c:v>31</c:v>
                </c:pt>
                <c:pt idx="14">
                  <c:v>27</c:v>
                </c:pt>
                <c:pt idx="15">
                  <c:v>12</c:v>
                </c:pt>
                <c:pt idx="16">
                  <c:v>15</c:v>
                </c:pt>
                <c:pt idx="17">
                  <c:v>9</c:v>
                </c:pt>
                <c:pt idx="18">
                  <c:v>7</c:v>
                </c:pt>
                <c:pt idx="19">
                  <c:v>9</c:v>
                </c:pt>
                <c:pt idx="20">
                  <c:v>7</c:v>
                </c:pt>
                <c:pt idx="21">
                  <c:v>5</c:v>
                </c:pt>
                <c:pt idx="22">
                  <c:v>5</c:v>
                </c:pt>
                <c:pt idx="23">
                  <c:v>5</c:v>
                </c:pt>
                <c:pt idx="24">
                  <c:v>5</c:v>
                </c:pt>
                <c:pt idx="25">
                  <c:v>5</c:v>
                </c:pt>
                <c:pt idx="26">
                  <c:v>7</c:v>
                </c:pt>
                <c:pt idx="27">
                  <c:v>11</c:v>
                </c:pt>
                <c:pt idx="28">
                  <c:v>11</c:v>
                </c:pt>
                <c:pt idx="29">
                  <c:v>18</c:v>
                </c:pt>
                <c:pt idx="30">
                  <c:v>24</c:v>
                </c:pt>
                <c:pt idx="31">
                  <c:v>41</c:v>
                </c:pt>
                <c:pt idx="32" formatCode="General">
                  <c:v>46</c:v>
                </c:pt>
                <c:pt idx="33">
                  <c:v>81</c:v>
                </c:pt>
                <c:pt idx="34">
                  <c:v>103</c:v>
                </c:pt>
                <c:pt idx="35">
                  <c:v>97</c:v>
                </c:pt>
                <c:pt idx="36">
                  <c:v>103</c:v>
                </c:pt>
                <c:pt idx="37">
                  <c:v>105</c:v>
                </c:pt>
                <c:pt idx="38">
                  <c:v>126</c:v>
                </c:pt>
                <c:pt idx="39">
                  <c:v>119</c:v>
                </c:pt>
                <c:pt idx="40">
                  <c:v>107</c:v>
                </c:pt>
                <c:pt idx="41">
                  <c:v>115</c:v>
                </c:pt>
                <c:pt idx="42">
                  <c:v>267</c:v>
                </c:pt>
                <c:pt idx="43">
                  <c:v>338</c:v>
                </c:pt>
                <c:pt idx="44">
                  <c:v>377</c:v>
                </c:pt>
                <c:pt idx="45">
                  <c:v>378</c:v>
                </c:pt>
                <c:pt idx="46">
                  <c:v>352</c:v>
                </c:pt>
                <c:pt idx="47">
                  <c:v>301</c:v>
                </c:pt>
                <c:pt idx="48">
                  <c:v>234</c:v>
                </c:pt>
                <c:pt idx="49">
                  <c:v>191</c:v>
                </c:pt>
                <c:pt idx="50">
                  <c:v>153</c:v>
                </c:pt>
                <c:pt idx="51">
                  <c:v>91</c:v>
                </c:pt>
                <c:pt idx="52">
                  <c:v>80</c:v>
                </c:pt>
                <c:pt idx="53">
                  <c:v>65</c:v>
                </c:pt>
                <c:pt idx="54">
                  <c:v>27</c:v>
                </c:pt>
                <c:pt idx="55" formatCode="General">
                  <c:v>31</c:v>
                </c:pt>
                <c:pt idx="56">
                  <c:v>21</c:v>
                </c:pt>
                <c:pt idx="57">
                  <c:v>24</c:v>
                </c:pt>
                <c:pt idx="58">
                  <c:v>14</c:v>
                </c:pt>
                <c:pt idx="59">
                  <c:v>10</c:v>
                </c:pt>
                <c:pt idx="60">
                  <c:v>11</c:v>
                </c:pt>
                <c:pt idx="61">
                  <c:v>5</c:v>
                </c:pt>
                <c:pt idx="62">
                  <c:v>9</c:v>
                </c:pt>
                <c:pt idx="63">
                  <c:v>6</c:v>
                </c:pt>
                <c:pt idx="64">
                  <c:v>7</c:v>
                </c:pt>
                <c:pt idx="65">
                  <c:v>4</c:v>
                </c:pt>
                <c:pt idx="66">
                  <c:v>14</c:v>
                </c:pt>
              </c:numCache>
            </c:numRef>
          </c:val>
          <c:smooth val="0"/>
          <c:extLst>
            <c:ext xmlns:c16="http://schemas.microsoft.com/office/drawing/2014/chart" uri="{C3380CC4-5D6E-409C-BE32-E72D297353CC}">
              <c16:uniqueId val="{0000000D-F60D-4000-BFCE-676A372E476B}"/>
            </c:ext>
          </c:extLst>
        </c:ser>
        <c:ser>
          <c:idx val="14"/>
          <c:order val="14"/>
          <c:tx>
            <c:strRef>
              <c:f>'log charts'!$O$26</c:f>
              <c:strCache>
                <c:ptCount val="1"/>
                <c:pt idx="0">
                  <c:v>65-69</c:v>
                </c:pt>
              </c:strCache>
            </c:strRef>
          </c:tx>
          <c:spPr>
            <a:ln w="28575" cap="rnd">
              <a:solidFill>
                <a:schemeClr val="accent3">
                  <a:lumMod val="80000"/>
                  <a:lumOff val="20000"/>
                </a:schemeClr>
              </a:solidFill>
              <a:round/>
            </a:ln>
            <a:effectLst/>
          </c:spPr>
          <c:marker>
            <c:symbol val="none"/>
          </c:marker>
          <c:val>
            <c:numRef>
              <c:f>'log charts'!$P$26:$CD$26</c:f>
              <c:numCache>
                <c:formatCode>#,##0</c:formatCode>
                <c:ptCount val="67"/>
                <c:pt idx="0">
                  <c:v>11</c:v>
                </c:pt>
                <c:pt idx="1">
                  <c:v>42</c:v>
                </c:pt>
                <c:pt idx="2">
                  <c:v>224</c:v>
                </c:pt>
                <c:pt idx="3">
                  <c:v>427</c:v>
                </c:pt>
                <c:pt idx="4">
                  <c:v>553</c:v>
                </c:pt>
                <c:pt idx="5">
                  <c:v>458</c:v>
                </c:pt>
                <c:pt idx="6">
                  <c:v>310</c:v>
                </c:pt>
                <c:pt idx="7">
                  <c:v>179</c:v>
                </c:pt>
                <c:pt idx="8">
                  <c:v>181</c:v>
                </c:pt>
                <c:pt idx="9">
                  <c:v>103</c:v>
                </c:pt>
                <c:pt idx="10">
                  <c:v>66</c:v>
                </c:pt>
                <c:pt idx="11">
                  <c:v>84</c:v>
                </c:pt>
                <c:pt idx="12">
                  <c:v>45</c:v>
                </c:pt>
                <c:pt idx="13">
                  <c:v>38</c:v>
                </c:pt>
                <c:pt idx="14">
                  <c:v>32</c:v>
                </c:pt>
                <c:pt idx="15">
                  <c:v>28</c:v>
                </c:pt>
                <c:pt idx="16">
                  <c:v>22</c:v>
                </c:pt>
                <c:pt idx="17">
                  <c:v>14</c:v>
                </c:pt>
                <c:pt idx="18">
                  <c:v>13</c:v>
                </c:pt>
                <c:pt idx="19">
                  <c:v>16</c:v>
                </c:pt>
                <c:pt idx="20">
                  <c:v>12</c:v>
                </c:pt>
                <c:pt idx="21">
                  <c:v>10</c:v>
                </c:pt>
                <c:pt idx="22">
                  <c:v>7</c:v>
                </c:pt>
                <c:pt idx="23">
                  <c:v>8</c:v>
                </c:pt>
                <c:pt idx="24">
                  <c:v>6</c:v>
                </c:pt>
                <c:pt idx="25">
                  <c:v>10</c:v>
                </c:pt>
                <c:pt idx="26">
                  <c:v>6</c:v>
                </c:pt>
                <c:pt idx="27">
                  <c:v>13</c:v>
                </c:pt>
                <c:pt idx="28">
                  <c:v>22</c:v>
                </c:pt>
                <c:pt idx="29">
                  <c:v>34</c:v>
                </c:pt>
                <c:pt idx="30">
                  <c:v>39</c:v>
                </c:pt>
                <c:pt idx="31">
                  <c:v>62</c:v>
                </c:pt>
                <c:pt idx="32" formatCode="General">
                  <c:v>99</c:v>
                </c:pt>
                <c:pt idx="33">
                  <c:v>107</c:v>
                </c:pt>
                <c:pt idx="34">
                  <c:v>149</c:v>
                </c:pt>
                <c:pt idx="35">
                  <c:v>163</c:v>
                </c:pt>
                <c:pt idx="36">
                  <c:v>158</c:v>
                </c:pt>
                <c:pt idx="37">
                  <c:v>170</c:v>
                </c:pt>
                <c:pt idx="38">
                  <c:v>154</c:v>
                </c:pt>
                <c:pt idx="39">
                  <c:v>177</c:v>
                </c:pt>
                <c:pt idx="40">
                  <c:v>160</c:v>
                </c:pt>
                <c:pt idx="41">
                  <c:v>184</c:v>
                </c:pt>
                <c:pt idx="42">
                  <c:v>354</c:v>
                </c:pt>
                <c:pt idx="43">
                  <c:v>425</c:v>
                </c:pt>
                <c:pt idx="44">
                  <c:v>521</c:v>
                </c:pt>
                <c:pt idx="45">
                  <c:v>489</c:v>
                </c:pt>
                <c:pt idx="46">
                  <c:v>450</c:v>
                </c:pt>
                <c:pt idx="47">
                  <c:v>381</c:v>
                </c:pt>
                <c:pt idx="48">
                  <c:v>301</c:v>
                </c:pt>
                <c:pt idx="49">
                  <c:v>217</c:v>
                </c:pt>
                <c:pt idx="50">
                  <c:v>194</c:v>
                </c:pt>
                <c:pt idx="51">
                  <c:v>132</c:v>
                </c:pt>
                <c:pt idx="52">
                  <c:v>77</c:v>
                </c:pt>
                <c:pt idx="53">
                  <c:v>56</c:v>
                </c:pt>
                <c:pt idx="54">
                  <c:v>34</c:v>
                </c:pt>
                <c:pt idx="55" formatCode="General">
                  <c:v>32</c:v>
                </c:pt>
                <c:pt idx="56">
                  <c:v>32</c:v>
                </c:pt>
                <c:pt idx="57">
                  <c:v>21</c:v>
                </c:pt>
                <c:pt idx="58">
                  <c:v>18</c:v>
                </c:pt>
                <c:pt idx="59">
                  <c:v>10</c:v>
                </c:pt>
                <c:pt idx="60">
                  <c:v>17</c:v>
                </c:pt>
                <c:pt idx="61">
                  <c:v>16</c:v>
                </c:pt>
                <c:pt idx="62">
                  <c:v>17</c:v>
                </c:pt>
                <c:pt idx="63">
                  <c:v>12</c:v>
                </c:pt>
                <c:pt idx="64">
                  <c:v>6</c:v>
                </c:pt>
                <c:pt idx="65">
                  <c:v>9</c:v>
                </c:pt>
                <c:pt idx="66">
                  <c:v>9</c:v>
                </c:pt>
              </c:numCache>
            </c:numRef>
          </c:val>
          <c:smooth val="0"/>
          <c:extLst>
            <c:ext xmlns:c16="http://schemas.microsoft.com/office/drawing/2014/chart" uri="{C3380CC4-5D6E-409C-BE32-E72D297353CC}">
              <c16:uniqueId val="{0000000E-F60D-4000-BFCE-676A372E476B}"/>
            </c:ext>
          </c:extLst>
        </c:ser>
        <c:ser>
          <c:idx val="15"/>
          <c:order val="15"/>
          <c:tx>
            <c:strRef>
              <c:f>'log charts'!$O$27</c:f>
              <c:strCache>
                <c:ptCount val="1"/>
                <c:pt idx="0">
                  <c:v>70-74</c:v>
                </c:pt>
              </c:strCache>
            </c:strRef>
          </c:tx>
          <c:spPr>
            <a:ln w="28575" cap="rnd">
              <a:solidFill>
                <a:schemeClr val="accent4">
                  <a:lumMod val="80000"/>
                  <a:lumOff val="20000"/>
                </a:schemeClr>
              </a:solidFill>
              <a:round/>
            </a:ln>
            <a:effectLst/>
          </c:spPr>
          <c:marker>
            <c:symbol val="none"/>
          </c:marker>
          <c:val>
            <c:numRef>
              <c:f>'log charts'!$P$27:$CD$27</c:f>
              <c:numCache>
                <c:formatCode>#,##0</c:formatCode>
                <c:ptCount val="67"/>
                <c:pt idx="0">
                  <c:v>9</c:v>
                </c:pt>
                <c:pt idx="1">
                  <c:v>57</c:v>
                </c:pt>
                <c:pt idx="2">
                  <c:v>402</c:v>
                </c:pt>
                <c:pt idx="3">
                  <c:v>677</c:v>
                </c:pt>
                <c:pt idx="4">
                  <c:v>889</c:v>
                </c:pt>
                <c:pt idx="5">
                  <c:v>731</c:v>
                </c:pt>
                <c:pt idx="6">
                  <c:v>495</c:v>
                </c:pt>
                <c:pt idx="7">
                  <c:v>307</c:v>
                </c:pt>
                <c:pt idx="8">
                  <c:v>304</c:v>
                </c:pt>
                <c:pt idx="9">
                  <c:v>199</c:v>
                </c:pt>
                <c:pt idx="10">
                  <c:v>157</c:v>
                </c:pt>
                <c:pt idx="11">
                  <c:v>129</c:v>
                </c:pt>
                <c:pt idx="12">
                  <c:v>92</c:v>
                </c:pt>
                <c:pt idx="13">
                  <c:v>65</c:v>
                </c:pt>
                <c:pt idx="14">
                  <c:v>53</c:v>
                </c:pt>
                <c:pt idx="15">
                  <c:v>44</c:v>
                </c:pt>
                <c:pt idx="16">
                  <c:v>37</c:v>
                </c:pt>
                <c:pt idx="17">
                  <c:v>27</c:v>
                </c:pt>
                <c:pt idx="18">
                  <c:v>27</c:v>
                </c:pt>
                <c:pt idx="19">
                  <c:v>14</c:v>
                </c:pt>
                <c:pt idx="20">
                  <c:v>15</c:v>
                </c:pt>
                <c:pt idx="21">
                  <c:v>15</c:v>
                </c:pt>
                <c:pt idx="22">
                  <c:v>9</c:v>
                </c:pt>
                <c:pt idx="23">
                  <c:v>5</c:v>
                </c:pt>
                <c:pt idx="24">
                  <c:v>5</c:v>
                </c:pt>
                <c:pt idx="25">
                  <c:v>10</c:v>
                </c:pt>
                <c:pt idx="26">
                  <c:v>16</c:v>
                </c:pt>
                <c:pt idx="27">
                  <c:v>20</c:v>
                </c:pt>
                <c:pt idx="28">
                  <c:v>39</c:v>
                </c:pt>
                <c:pt idx="29">
                  <c:v>48</c:v>
                </c:pt>
                <c:pt idx="30">
                  <c:v>74</c:v>
                </c:pt>
                <c:pt idx="31">
                  <c:v>110</c:v>
                </c:pt>
                <c:pt idx="32" formatCode="General">
                  <c:v>138</c:v>
                </c:pt>
                <c:pt idx="33">
                  <c:v>194</c:v>
                </c:pt>
                <c:pt idx="34">
                  <c:v>266</c:v>
                </c:pt>
                <c:pt idx="35">
                  <c:v>273</c:v>
                </c:pt>
                <c:pt idx="36">
                  <c:v>306</c:v>
                </c:pt>
                <c:pt idx="37">
                  <c:v>288</c:v>
                </c:pt>
                <c:pt idx="38">
                  <c:v>258</c:v>
                </c:pt>
                <c:pt idx="39">
                  <c:v>252</c:v>
                </c:pt>
                <c:pt idx="40">
                  <c:v>275</c:v>
                </c:pt>
                <c:pt idx="41">
                  <c:v>301</c:v>
                </c:pt>
                <c:pt idx="42">
                  <c:v>583</c:v>
                </c:pt>
                <c:pt idx="43">
                  <c:v>714</c:v>
                </c:pt>
                <c:pt idx="44">
                  <c:v>806</c:v>
                </c:pt>
                <c:pt idx="45">
                  <c:v>820</c:v>
                </c:pt>
                <c:pt idx="46">
                  <c:v>685</c:v>
                </c:pt>
                <c:pt idx="47">
                  <c:v>551</c:v>
                </c:pt>
                <c:pt idx="48">
                  <c:v>414</c:v>
                </c:pt>
                <c:pt idx="49">
                  <c:v>308</c:v>
                </c:pt>
                <c:pt idx="50">
                  <c:v>208</c:v>
                </c:pt>
                <c:pt idx="51">
                  <c:v>148</c:v>
                </c:pt>
                <c:pt idx="52">
                  <c:v>102</c:v>
                </c:pt>
                <c:pt idx="53">
                  <c:v>61</c:v>
                </c:pt>
                <c:pt idx="54">
                  <c:v>27</c:v>
                </c:pt>
                <c:pt idx="55" formatCode="General">
                  <c:v>35</c:v>
                </c:pt>
                <c:pt idx="56">
                  <c:v>28</c:v>
                </c:pt>
                <c:pt idx="57">
                  <c:v>30</c:v>
                </c:pt>
                <c:pt idx="58">
                  <c:v>27</c:v>
                </c:pt>
                <c:pt idx="59">
                  <c:v>16</c:v>
                </c:pt>
                <c:pt idx="60">
                  <c:v>14</c:v>
                </c:pt>
                <c:pt idx="61">
                  <c:v>12</c:v>
                </c:pt>
                <c:pt idx="62">
                  <c:v>7</c:v>
                </c:pt>
                <c:pt idx="63">
                  <c:v>11</c:v>
                </c:pt>
                <c:pt idx="64">
                  <c:v>9</c:v>
                </c:pt>
                <c:pt idx="65">
                  <c:v>15</c:v>
                </c:pt>
                <c:pt idx="66">
                  <c:v>9</c:v>
                </c:pt>
              </c:numCache>
            </c:numRef>
          </c:val>
          <c:smooth val="0"/>
          <c:extLst>
            <c:ext xmlns:c16="http://schemas.microsoft.com/office/drawing/2014/chart" uri="{C3380CC4-5D6E-409C-BE32-E72D297353CC}">
              <c16:uniqueId val="{0000000F-F60D-4000-BFCE-676A372E476B}"/>
            </c:ext>
          </c:extLst>
        </c:ser>
        <c:ser>
          <c:idx val="16"/>
          <c:order val="16"/>
          <c:tx>
            <c:strRef>
              <c:f>'log charts'!$O$28</c:f>
              <c:strCache>
                <c:ptCount val="1"/>
                <c:pt idx="0">
                  <c:v>75-79</c:v>
                </c:pt>
              </c:strCache>
            </c:strRef>
          </c:tx>
          <c:spPr>
            <a:ln w="28575" cap="rnd">
              <a:solidFill>
                <a:schemeClr val="accent5">
                  <a:lumMod val="80000"/>
                  <a:lumOff val="20000"/>
                </a:schemeClr>
              </a:solidFill>
              <a:round/>
            </a:ln>
            <a:effectLst/>
          </c:spPr>
          <c:marker>
            <c:symbol val="none"/>
          </c:marker>
          <c:val>
            <c:numRef>
              <c:f>'log charts'!$P$28:$CD$28</c:f>
              <c:numCache>
                <c:formatCode>#,##0</c:formatCode>
                <c:ptCount val="67"/>
                <c:pt idx="0">
                  <c:v>11</c:v>
                </c:pt>
                <c:pt idx="1">
                  <c:v>84</c:v>
                </c:pt>
                <c:pt idx="2">
                  <c:v>549</c:v>
                </c:pt>
                <c:pt idx="3">
                  <c:v>973</c:v>
                </c:pt>
                <c:pt idx="4">
                  <c:v>1197</c:v>
                </c:pt>
                <c:pt idx="5">
                  <c:v>1040</c:v>
                </c:pt>
                <c:pt idx="6">
                  <c:v>770</c:v>
                </c:pt>
                <c:pt idx="7">
                  <c:v>464</c:v>
                </c:pt>
                <c:pt idx="8">
                  <c:v>469</c:v>
                </c:pt>
                <c:pt idx="9">
                  <c:v>316</c:v>
                </c:pt>
                <c:pt idx="10">
                  <c:v>210</c:v>
                </c:pt>
                <c:pt idx="11">
                  <c:v>198</c:v>
                </c:pt>
                <c:pt idx="12">
                  <c:v>139</c:v>
                </c:pt>
                <c:pt idx="13">
                  <c:v>95</c:v>
                </c:pt>
                <c:pt idx="14">
                  <c:v>80</c:v>
                </c:pt>
                <c:pt idx="15">
                  <c:v>71</c:v>
                </c:pt>
                <c:pt idx="16">
                  <c:v>51</c:v>
                </c:pt>
                <c:pt idx="17">
                  <c:v>38</c:v>
                </c:pt>
                <c:pt idx="18">
                  <c:v>29</c:v>
                </c:pt>
                <c:pt idx="19">
                  <c:v>29</c:v>
                </c:pt>
                <c:pt idx="20">
                  <c:v>22</c:v>
                </c:pt>
                <c:pt idx="21">
                  <c:v>16</c:v>
                </c:pt>
                <c:pt idx="22">
                  <c:v>19</c:v>
                </c:pt>
                <c:pt idx="23">
                  <c:v>13</c:v>
                </c:pt>
                <c:pt idx="24">
                  <c:v>13</c:v>
                </c:pt>
                <c:pt idx="25">
                  <c:v>15</c:v>
                </c:pt>
                <c:pt idx="26">
                  <c:v>21</c:v>
                </c:pt>
                <c:pt idx="27">
                  <c:v>27</c:v>
                </c:pt>
                <c:pt idx="28">
                  <c:v>48</c:v>
                </c:pt>
                <c:pt idx="29">
                  <c:v>70</c:v>
                </c:pt>
                <c:pt idx="30">
                  <c:v>108</c:v>
                </c:pt>
                <c:pt idx="31">
                  <c:v>157</c:v>
                </c:pt>
                <c:pt idx="32" formatCode="General">
                  <c:v>224</c:v>
                </c:pt>
                <c:pt idx="33">
                  <c:v>285</c:v>
                </c:pt>
                <c:pt idx="34">
                  <c:v>343</c:v>
                </c:pt>
                <c:pt idx="35">
                  <c:v>415</c:v>
                </c:pt>
                <c:pt idx="36">
                  <c:v>449</c:v>
                </c:pt>
                <c:pt idx="37">
                  <c:v>414</c:v>
                </c:pt>
                <c:pt idx="38">
                  <c:v>400</c:v>
                </c:pt>
                <c:pt idx="39">
                  <c:v>388</c:v>
                </c:pt>
                <c:pt idx="40">
                  <c:v>397</c:v>
                </c:pt>
                <c:pt idx="41">
                  <c:v>407</c:v>
                </c:pt>
                <c:pt idx="42">
                  <c:v>817</c:v>
                </c:pt>
                <c:pt idx="43">
                  <c:v>948</c:v>
                </c:pt>
                <c:pt idx="44">
                  <c:v>1110</c:v>
                </c:pt>
                <c:pt idx="45">
                  <c:v>1031</c:v>
                </c:pt>
                <c:pt idx="46">
                  <c:v>923</c:v>
                </c:pt>
                <c:pt idx="47">
                  <c:v>752</c:v>
                </c:pt>
                <c:pt idx="48">
                  <c:v>519</c:v>
                </c:pt>
                <c:pt idx="49">
                  <c:v>369</c:v>
                </c:pt>
                <c:pt idx="50">
                  <c:v>258</c:v>
                </c:pt>
                <c:pt idx="51">
                  <c:v>187</c:v>
                </c:pt>
                <c:pt idx="52">
                  <c:v>116</c:v>
                </c:pt>
                <c:pt idx="53">
                  <c:v>77</c:v>
                </c:pt>
                <c:pt idx="54">
                  <c:v>48</c:v>
                </c:pt>
                <c:pt idx="55" formatCode="General">
                  <c:v>51</c:v>
                </c:pt>
                <c:pt idx="56">
                  <c:v>37</c:v>
                </c:pt>
                <c:pt idx="57">
                  <c:v>30</c:v>
                </c:pt>
                <c:pt idx="58">
                  <c:v>22</c:v>
                </c:pt>
                <c:pt idx="59">
                  <c:v>18</c:v>
                </c:pt>
                <c:pt idx="60">
                  <c:v>15</c:v>
                </c:pt>
                <c:pt idx="61">
                  <c:v>12</c:v>
                </c:pt>
                <c:pt idx="62">
                  <c:v>10</c:v>
                </c:pt>
                <c:pt idx="63">
                  <c:v>12</c:v>
                </c:pt>
                <c:pt idx="64">
                  <c:v>10</c:v>
                </c:pt>
                <c:pt idx="65">
                  <c:v>10</c:v>
                </c:pt>
                <c:pt idx="66">
                  <c:v>9</c:v>
                </c:pt>
              </c:numCache>
            </c:numRef>
          </c:val>
          <c:smooth val="0"/>
          <c:extLst>
            <c:ext xmlns:c16="http://schemas.microsoft.com/office/drawing/2014/chart" uri="{C3380CC4-5D6E-409C-BE32-E72D297353CC}">
              <c16:uniqueId val="{00000010-F60D-4000-BFCE-676A372E476B}"/>
            </c:ext>
          </c:extLst>
        </c:ser>
        <c:ser>
          <c:idx val="17"/>
          <c:order val="17"/>
          <c:tx>
            <c:strRef>
              <c:f>'log charts'!$O$29</c:f>
              <c:strCache>
                <c:ptCount val="1"/>
                <c:pt idx="0">
                  <c:v>80-84</c:v>
                </c:pt>
              </c:strCache>
            </c:strRef>
          </c:tx>
          <c:spPr>
            <a:ln w="28575" cap="rnd">
              <a:solidFill>
                <a:schemeClr val="accent6">
                  <a:lumMod val="80000"/>
                  <a:lumOff val="20000"/>
                </a:schemeClr>
              </a:solidFill>
              <a:round/>
            </a:ln>
            <a:effectLst/>
          </c:spPr>
          <c:marker>
            <c:symbol val="none"/>
          </c:marker>
          <c:val>
            <c:numRef>
              <c:f>'log charts'!$P$29:$CD$29</c:f>
              <c:numCache>
                <c:formatCode>#,##0</c:formatCode>
                <c:ptCount val="67"/>
                <c:pt idx="0">
                  <c:v>20</c:v>
                </c:pt>
                <c:pt idx="1">
                  <c:v>97</c:v>
                </c:pt>
                <c:pt idx="2">
                  <c:v>682</c:v>
                </c:pt>
                <c:pt idx="3">
                  <c:v>1237</c:v>
                </c:pt>
                <c:pt idx="4">
                  <c:v>1637</c:v>
                </c:pt>
                <c:pt idx="5">
                  <c:v>1575</c:v>
                </c:pt>
                <c:pt idx="6">
                  <c:v>1096</c:v>
                </c:pt>
                <c:pt idx="7">
                  <c:v>772</c:v>
                </c:pt>
                <c:pt idx="8">
                  <c:v>686</c:v>
                </c:pt>
                <c:pt idx="9">
                  <c:v>457</c:v>
                </c:pt>
                <c:pt idx="10">
                  <c:v>381</c:v>
                </c:pt>
                <c:pt idx="11">
                  <c:v>297</c:v>
                </c:pt>
                <c:pt idx="12">
                  <c:v>224</c:v>
                </c:pt>
                <c:pt idx="13">
                  <c:v>163</c:v>
                </c:pt>
                <c:pt idx="14">
                  <c:v>120</c:v>
                </c:pt>
                <c:pt idx="15">
                  <c:v>113</c:v>
                </c:pt>
                <c:pt idx="16">
                  <c:v>63</c:v>
                </c:pt>
                <c:pt idx="17">
                  <c:v>58</c:v>
                </c:pt>
                <c:pt idx="18">
                  <c:v>33</c:v>
                </c:pt>
                <c:pt idx="19">
                  <c:v>39</c:v>
                </c:pt>
                <c:pt idx="20">
                  <c:v>25</c:v>
                </c:pt>
                <c:pt idx="21">
                  <c:v>23</c:v>
                </c:pt>
                <c:pt idx="22">
                  <c:v>34</c:v>
                </c:pt>
                <c:pt idx="23">
                  <c:v>21</c:v>
                </c:pt>
                <c:pt idx="24">
                  <c:v>15</c:v>
                </c:pt>
                <c:pt idx="25">
                  <c:v>13</c:v>
                </c:pt>
                <c:pt idx="26">
                  <c:v>21</c:v>
                </c:pt>
                <c:pt idx="27">
                  <c:v>40</c:v>
                </c:pt>
                <c:pt idx="28">
                  <c:v>62</c:v>
                </c:pt>
                <c:pt idx="29">
                  <c:v>93</c:v>
                </c:pt>
                <c:pt idx="30">
                  <c:v>139</c:v>
                </c:pt>
                <c:pt idx="31">
                  <c:v>187</c:v>
                </c:pt>
                <c:pt idx="32" formatCode="General">
                  <c:v>259</c:v>
                </c:pt>
                <c:pt idx="33">
                  <c:v>421</c:v>
                </c:pt>
                <c:pt idx="34">
                  <c:v>473</c:v>
                </c:pt>
                <c:pt idx="35">
                  <c:v>539</c:v>
                </c:pt>
                <c:pt idx="36">
                  <c:v>569</c:v>
                </c:pt>
                <c:pt idx="37">
                  <c:v>509</c:v>
                </c:pt>
                <c:pt idx="38">
                  <c:v>492</c:v>
                </c:pt>
                <c:pt idx="39">
                  <c:v>544</c:v>
                </c:pt>
                <c:pt idx="40">
                  <c:v>583</c:v>
                </c:pt>
                <c:pt idx="41">
                  <c:v>561</c:v>
                </c:pt>
                <c:pt idx="42">
                  <c:v>1123</c:v>
                </c:pt>
                <c:pt idx="43">
                  <c:v>1319</c:v>
                </c:pt>
                <c:pt idx="44">
                  <c:v>1425</c:v>
                </c:pt>
                <c:pt idx="45">
                  <c:v>1468</c:v>
                </c:pt>
                <c:pt idx="46">
                  <c:v>1197</c:v>
                </c:pt>
                <c:pt idx="47">
                  <c:v>898</c:v>
                </c:pt>
                <c:pt idx="48">
                  <c:v>664</c:v>
                </c:pt>
                <c:pt idx="49">
                  <c:v>430</c:v>
                </c:pt>
                <c:pt idx="50">
                  <c:v>318</c:v>
                </c:pt>
                <c:pt idx="51">
                  <c:v>232</c:v>
                </c:pt>
                <c:pt idx="52">
                  <c:v>146</c:v>
                </c:pt>
                <c:pt idx="53">
                  <c:v>100</c:v>
                </c:pt>
                <c:pt idx="54">
                  <c:v>56</c:v>
                </c:pt>
                <c:pt idx="55" formatCode="General">
                  <c:v>56</c:v>
                </c:pt>
                <c:pt idx="56">
                  <c:v>52</c:v>
                </c:pt>
                <c:pt idx="57">
                  <c:v>48</c:v>
                </c:pt>
                <c:pt idx="58">
                  <c:v>33</c:v>
                </c:pt>
                <c:pt idx="59">
                  <c:v>16</c:v>
                </c:pt>
                <c:pt idx="60">
                  <c:v>20</c:v>
                </c:pt>
                <c:pt idx="61">
                  <c:v>10</c:v>
                </c:pt>
                <c:pt idx="62">
                  <c:v>10</c:v>
                </c:pt>
                <c:pt idx="63">
                  <c:v>11</c:v>
                </c:pt>
                <c:pt idx="64">
                  <c:v>12</c:v>
                </c:pt>
                <c:pt idx="65">
                  <c:v>21</c:v>
                </c:pt>
                <c:pt idx="66">
                  <c:v>13</c:v>
                </c:pt>
              </c:numCache>
            </c:numRef>
          </c:val>
          <c:smooth val="0"/>
          <c:extLst>
            <c:ext xmlns:c16="http://schemas.microsoft.com/office/drawing/2014/chart" uri="{C3380CC4-5D6E-409C-BE32-E72D297353CC}">
              <c16:uniqueId val="{00000011-F60D-4000-BFCE-676A372E476B}"/>
            </c:ext>
          </c:extLst>
        </c:ser>
        <c:ser>
          <c:idx val="18"/>
          <c:order val="18"/>
          <c:tx>
            <c:strRef>
              <c:f>'log charts'!$O$30</c:f>
              <c:strCache>
                <c:ptCount val="1"/>
                <c:pt idx="0">
                  <c:v>85-89</c:v>
                </c:pt>
              </c:strCache>
            </c:strRef>
          </c:tx>
          <c:spPr>
            <a:ln w="28575" cap="rnd">
              <a:solidFill>
                <a:schemeClr val="accent1">
                  <a:lumMod val="80000"/>
                </a:schemeClr>
              </a:solidFill>
              <a:round/>
            </a:ln>
            <a:effectLst/>
          </c:spPr>
          <c:marker>
            <c:symbol val="none"/>
          </c:marker>
          <c:val>
            <c:numRef>
              <c:f>'log charts'!$P$30:$CD$30</c:f>
              <c:numCache>
                <c:formatCode>#,##0</c:formatCode>
                <c:ptCount val="67"/>
                <c:pt idx="0">
                  <c:v>24</c:v>
                </c:pt>
                <c:pt idx="1">
                  <c:v>102</c:v>
                </c:pt>
                <c:pt idx="2">
                  <c:v>617</c:v>
                </c:pt>
                <c:pt idx="3">
                  <c:v>1091</c:v>
                </c:pt>
                <c:pt idx="4">
                  <c:v>1739</c:v>
                </c:pt>
                <c:pt idx="5">
                  <c:v>1709</c:v>
                </c:pt>
                <c:pt idx="6">
                  <c:v>1306</c:v>
                </c:pt>
                <c:pt idx="7">
                  <c:v>835</c:v>
                </c:pt>
                <c:pt idx="8">
                  <c:v>868</c:v>
                </c:pt>
                <c:pt idx="9">
                  <c:v>593</c:v>
                </c:pt>
                <c:pt idx="10">
                  <c:v>410</c:v>
                </c:pt>
                <c:pt idx="11">
                  <c:v>337</c:v>
                </c:pt>
                <c:pt idx="12">
                  <c:v>243</c:v>
                </c:pt>
                <c:pt idx="13">
                  <c:v>164</c:v>
                </c:pt>
                <c:pt idx="14">
                  <c:v>122</c:v>
                </c:pt>
                <c:pt idx="15">
                  <c:v>114</c:v>
                </c:pt>
                <c:pt idx="16">
                  <c:v>65</c:v>
                </c:pt>
                <c:pt idx="17">
                  <c:v>54</c:v>
                </c:pt>
                <c:pt idx="18">
                  <c:v>48</c:v>
                </c:pt>
                <c:pt idx="19">
                  <c:v>33</c:v>
                </c:pt>
                <c:pt idx="20">
                  <c:v>27</c:v>
                </c:pt>
                <c:pt idx="21">
                  <c:v>29</c:v>
                </c:pt>
                <c:pt idx="22">
                  <c:v>35</c:v>
                </c:pt>
                <c:pt idx="23">
                  <c:v>17</c:v>
                </c:pt>
                <c:pt idx="24">
                  <c:v>11</c:v>
                </c:pt>
                <c:pt idx="25">
                  <c:v>23</c:v>
                </c:pt>
                <c:pt idx="26">
                  <c:v>32</c:v>
                </c:pt>
                <c:pt idx="27">
                  <c:v>38</c:v>
                </c:pt>
                <c:pt idx="28">
                  <c:v>57</c:v>
                </c:pt>
                <c:pt idx="29">
                  <c:v>80</c:v>
                </c:pt>
                <c:pt idx="30">
                  <c:v>121</c:v>
                </c:pt>
                <c:pt idx="31">
                  <c:v>188</c:v>
                </c:pt>
                <c:pt idx="32" formatCode="General">
                  <c:v>281</c:v>
                </c:pt>
                <c:pt idx="33">
                  <c:v>358</c:v>
                </c:pt>
                <c:pt idx="34">
                  <c:v>526</c:v>
                </c:pt>
                <c:pt idx="35">
                  <c:v>524</c:v>
                </c:pt>
                <c:pt idx="36">
                  <c:v>639</c:v>
                </c:pt>
                <c:pt idx="37">
                  <c:v>598</c:v>
                </c:pt>
                <c:pt idx="38">
                  <c:v>570</c:v>
                </c:pt>
                <c:pt idx="39">
                  <c:v>609</c:v>
                </c:pt>
                <c:pt idx="40">
                  <c:v>605</c:v>
                </c:pt>
                <c:pt idx="41">
                  <c:v>705</c:v>
                </c:pt>
                <c:pt idx="42">
                  <c:v>1199</c:v>
                </c:pt>
                <c:pt idx="43">
                  <c:v>1393</c:v>
                </c:pt>
                <c:pt idx="44">
                  <c:v>1684</c:v>
                </c:pt>
                <c:pt idx="45">
                  <c:v>1631</c:v>
                </c:pt>
                <c:pt idx="46">
                  <c:v>1454</c:v>
                </c:pt>
                <c:pt idx="47">
                  <c:v>1078</c:v>
                </c:pt>
                <c:pt idx="48">
                  <c:v>738</c:v>
                </c:pt>
                <c:pt idx="49">
                  <c:v>529</c:v>
                </c:pt>
                <c:pt idx="50">
                  <c:v>352</c:v>
                </c:pt>
                <c:pt idx="51">
                  <c:v>265</c:v>
                </c:pt>
                <c:pt idx="52">
                  <c:v>158</c:v>
                </c:pt>
                <c:pt idx="53">
                  <c:v>120</c:v>
                </c:pt>
                <c:pt idx="54">
                  <c:v>62</c:v>
                </c:pt>
                <c:pt idx="55" formatCode="General">
                  <c:v>62</c:v>
                </c:pt>
                <c:pt idx="56">
                  <c:v>71</c:v>
                </c:pt>
                <c:pt idx="57">
                  <c:v>39</c:v>
                </c:pt>
                <c:pt idx="58">
                  <c:v>34</c:v>
                </c:pt>
                <c:pt idx="59">
                  <c:v>18</c:v>
                </c:pt>
                <c:pt idx="60">
                  <c:v>25</c:v>
                </c:pt>
                <c:pt idx="61">
                  <c:v>19</c:v>
                </c:pt>
                <c:pt idx="62">
                  <c:v>13</c:v>
                </c:pt>
                <c:pt idx="63">
                  <c:v>11</c:v>
                </c:pt>
                <c:pt idx="64">
                  <c:v>14</c:v>
                </c:pt>
                <c:pt idx="65">
                  <c:v>8</c:v>
                </c:pt>
                <c:pt idx="66">
                  <c:v>11</c:v>
                </c:pt>
              </c:numCache>
            </c:numRef>
          </c:val>
          <c:smooth val="0"/>
          <c:extLst>
            <c:ext xmlns:c16="http://schemas.microsoft.com/office/drawing/2014/chart" uri="{C3380CC4-5D6E-409C-BE32-E72D297353CC}">
              <c16:uniqueId val="{00000012-F60D-4000-BFCE-676A372E476B}"/>
            </c:ext>
          </c:extLst>
        </c:ser>
        <c:ser>
          <c:idx val="19"/>
          <c:order val="19"/>
          <c:tx>
            <c:strRef>
              <c:f>'log charts'!$O$31</c:f>
              <c:strCache>
                <c:ptCount val="1"/>
                <c:pt idx="0">
                  <c:v>90+</c:v>
                </c:pt>
              </c:strCache>
            </c:strRef>
          </c:tx>
          <c:spPr>
            <a:ln w="28575" cap="rnd">
              <a:solidFill>
                <a:schemeClr val="accent2">
                  <a:lumMod val="80000"/>
                </a:schemeClr>
              </a:solidFill>
              <a:round/>
            </a:ln>
            <a:effectLst/>
          </c:spPr>
          <c:marker>
            <c:symbol val="none"/>
          </c:marker>
          <c:val>
            <c:numRef>
              <c:f>'log charts'!$P$31:$CD$31</c:f>
              <c:numCache>
                <c:formatCode>#,##0</c:formatCode>
                <c:ptCount val="67"/>
                <c:pt idx="0">
                  <c:v>21</c:v>
                </c:pt>
                <c:pt idx="1">
                  <c:v>86</c:v>
                </c:pt>
                <c:pt idx="2">
                  <c:v>546</c:v>
                </c:pt>
                <c:pt idx="3">
                  <c:v>992</c:v>
                </c:pt>
                <c:pt idx="4">
                  <c:v>1674</c:v>
                </c:pt>
                <c:pt idx="5">
                  <c:v>1798</c:v>
                </c:pt>
                <c:pt idx="6">
                  <c:v>1494</c:v>
                </c:pt>
                <c:pt idx="7">
                  <c:v>1015</c:v>
                </c:pt>
                <c:pt idx="8">
                  <c:v>1002</c:v>
                </c:pt>
                <c:pt idx="9">
                  <c:v>693</c:v>
                </c:pt>
                <c:pt idx="10">
                  <c:v>468</c:v>
                </c:pt>
                <c:pt idx="11">
                  <c:v>404</c:v>
                </c:pt>
                <c:pt idx="12">
                  <c:v>277</c:v>
                </c:pt>
                <c:pt idx="13">
                  <c:v>179</c:v>
                </c:pt>
                <c:pt idx="14">
                  <c:v>141</c:v>
                </c:pt>
                <c:pt idx="15">
                  <c:v>115</c:v>
                </c:pt>
                <c:pt idx="16">
                  <c:v>95</c:v>
                </c:pt>
                <c:pt idx="17">
                  <c:v>73</c:v>
                </c:pt>
                <c:pt idx="18">
                  <c:v>37</c:v>
                </c:pt>
                <c:pt idx="19">
                  <c:v>37</c:v>
                </c:pt>
                <c:pt idx="20">
                  <c:v>34</c:v>
                </c:pt>
                <c:pt idx="21">
                  <c:v>36</c:v>
                </c:pt>
                <c:pt idx="22">
                  <c:v>15</c:v>
                </c:pt>
                <c:pt idx="23">
                  <c:v>19</c:v>
                </c:pt>
                <c:pt idx="24">
                  <c:v>16</c:v>
                </c:pt>
                <c:pt idx="25">
                  <c:v>15</c:v>
                </c:pt>
                <c:pt idx="26">
                  <c:v>26</c:v>
                </c:pt>
                <c:pt idx="27">
                  <c:v>48</c:v>
                </c:pt>
                <c:pt idx="28">
                  <c:v>63</c:v>
                </c:pt>
                <c:pt idx="29">
                  <c:v>67</c:v>
                </c:pt>
                <c:pt idx="30">
                  <c:v>132</c:v>
                </c:pt>
                <c:pt idx="31">
                  <c:v>178</c:v>
                </c:pt>
                <c:pt idx="32" formatCode="General">
                  <c:v>259</c:v>
                </c:pt>
                <c:pt idx="33">
                  <c:v>385</c:v>
                </c:pt>
                <c:pt idx="34">
                  <c:v>475</c:v>
                </c:pt>
                <c:pt idx="35">
                  <c:v>554</c:v>
                </c:pt>
                <c:pt idx="36">
                  <c:v>656</c:v>
                </c:pt>
                <c:pt idx="37">
                  <c:v>599</c:v>
                </c:pt>
                <c:pt idx="38">
                  <c:v>611</c:v>
                </c:pt>
                <c:pt idx="39">
                  <c:v>736</c:v>
                </c:pt>
                <c:pt idx="40">
                  <c:v>639</c:v>
                </c:pt>
                <c:pt idx="41">
                  <c:v>694</c:v>
                </c:pt>
                <c:pt idx="42">
                  <c:v>1313</c:v>
                </c:pt>
                <c:pt idx="43">
                  <c:v>1595</c:v>
                </c:pt>
                <c:pt idx="44">
                  <c:v>1926</c:v>
                </c:pt>
                <c:pt idx="45">
                  <c:v>2005</c:v>
                </c:pt>
                <c:pt idx="46">
                  <c:v>1707</c:v>
                </c:pt>
                <c:pt idx="47">
                  <c:v>1283</c:v>
                </c:pt>
                <c:pt idx="48">
                  <c:v>854</c:v>
                </c:pt>
                <c:pt idx="49">
                  <c:v>604</c:v>
                </c:pt>
                <c:pt idx="50">
                  <c:v>411</c:v>
                </c:pt>
                <c:pt idx="51">
                  <c:v>266</c:v>
                </c:pt>
                <c:pt idx="52">
                  <c:v>175</c:v>
                </c:pt>
                <c:pt idx="53">
                  <c:v>142</c:v>
                </c:pt>
                <c:pt idx="54">
                  <c:v>76</c:v>
                </c:pt>
                <c:pt idx="55" formatCode="General">
                  <c:v>57</c:v>
                </c:pt>
                <c:pt idx="56">
                  <c:v>61</c:v>
                </c:pt>
                <c:pt idx="57">
                  <c:v>38</c:v>
                </c:pt>
                <c:pt idx="58">
                  <c:v>30</c:v>
                </c:pt>
                <c:pt idx="59">
                  <c:v>16</c:v>
                </c:pt>
                <c:pt idx="60">
                  <c:v>23</c:v>
                </c:pt>
                <c:pt idx="61">
                  <c:v>16</c:v>
                </c:pt>
                <c:pt idx="62">
                  <c:v>8</c:v>
                </c:pt>
                <c:pt idx="63">
                  <c:v>13</c:v>
                </c:pt>
                <c:pt idx="64">
                  <c:v>9</c:v>
                </c:pt>
                <c:pt idx="65">
                  <c:v>18</c:v>
                </c:pt>
                <c:pt idx="66">
                  <c:v>13</c:v>
                </c:pt>
              </c:numCache>
            </c:numRef>
          </c:val>
          <c:smooth val="0"/>
          <c:extLst>
            <c:ext xmlns:c16="http://schemas.microsoft.com/office/drawing/2014/chart" uri="{C3380CC4-5D6E-409C-BE32-E72D297353CC}">
              <c16:uniqueId val="{00000013-F60D-4000-BFCE-676A372E476B}"/>
            </c:ext>
          </c:extLst>
        </c:ser>
        <c:dLbls>
          <c:showLegendKey val="0"/>
          <c:showVal val="0"/>
          <c:showCatName val="0"/>
          <c:showSerName val="0"/>
          <c:showPercent val="0"/>
          <c:showBubbleSize val="0"/>
        </c:dLbls>
        <c:smooth val="0"/>
        <c:axId val="589804584"/>
        <c:axId val="589805568"/>
      </c:lineChart>
      <c:catAx>
        <c:axId val="5898045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05568"/>
        <c:crosses val="autoZero"/>
        <c:auto val="1"/>
        <c:lblAlgn val="ctr"/>
        <c:lblOffset val="100"/>
        <c:noMultiLvlLbl val="0"/>
      </c:catAx>
      <c:valAx>
        <c:axId val="58980556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04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'log charts'!$O$12</c:f>
              <c:strCache>
                <c:ptCount val="1"/>
                <c:pt idx="0">
                  <c:v>&lt;1</c:v>
                </c:pt>
              </c:strCache>
            </c:strRef>
          </c:tx>
          <c:spPr>
            <a:ln w="28575" cap="rnd">
              <a:solidFill>
                <a:schemeClr val="accent1"/>
              </a:solidFill>
              <a:round/>
            </a:ln>
            <a:effectLst/>
          </c:spPr>
          <c:marker>
            <c:symbol val="none"/>
          </c:marker>
          <c:val>
            <c:numRef>
              <c:f>'log charts'!$P$12:$CD$12</c:f>
              <c:numCache>
                <c:formatCode>#,##0</c:formatCode>
                <c:ptCount val="67"/>
                <c:pt idx="0">
                  <c:v>0</c:v>
                </c:pt>
                <c:pt idx="1">
                  <c:v>0</c:v>
                </c:pt>
                <c:pt idx="2">
                  <c:v>0</c:v>
                </c:pt>
                <c:pt idx="3">
                  <c:v>0</c:v>
                </c:pt>
                <c:pt idx="4">
                  <c:v>0</c:v>
                </c:pt>
                <c:pt idx="5">
                  <c:v>0</c:v>
                </c:pt>
                <c:pt idx="6">
                  <c:v>0</c:v>
                </c:pt>
                <c:pt idx="7">
                  <c:v>1</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formatCode="General">
                  <c:v>0</c:v>
                </c:pt>
                <c:pt idx="56">
                  <c:v>0</c:v>
                </c:pt>
                <c:pt idx="57">
                  <c:v>0</c:v>
                </c:pt>
                <c:pt idx="58">
                  <c:v>0</c:v>
                </c:pt>
                <c:pt idx="59">
                  <c:v>0</c:v>
                </c:pt>
                <c:pt idx="60">
                  <c:v>0</c:v>
                </c:pt>
                <c:pt idx="61">
                  <c:v>0</c:v>
                </c:pt>
                <c:pt idx="62">
                  <c:v>0</c:v>
                </c:pt>
                <c:pt idx="63">
                  <c:v>0</c:v>
                </c:pt>
                <c:pt idx="64">
                  <c:v>0</c:v>
                </c:pt>
                <c:pt idx="65">
                  <c:v>0</c:v>
                </c:pt>
                <c:pt idx="66">
                  <c:v>0</c:v>
                </c:pt>
              </c:numCache>
            </c:numRef>
          </c:val>
          <c:smooth val="0"/>
          <c:extLst>
            <c:ext xmlns:c16="http://schemas.microsoft.com/office/drawing/2014/chart" uri="{C3380CC4-5D6E-409C-BE32-E72D297353CC}">
              <c16:uniqueId val="{00000000-ABF0-4605-971A-AED272BDD086}"/>
            </c:ext>
          </c:extLst>
        </c:ser>
        <c:ser>
          <c:idx val="1"/>
          <c:order val="1"/>
          <c:tx>
            <c:strRef>
              <c:f>'log charts'!$O$13</c:f>
              <c:strCache>
                <c:ptCount val="1"/>
                <c:pt idx="0">
                  <c:v>1-4</c:v>
                </c:pt>
              </c:strCache>
            </c:strRef>
          </c:tx>
          <c:spPr>
            <a:ln w="28575" cap="rnd">
              <a:solidFill>
                <a:schemeClr val="accent2"/>
              </a:solidFill>
              <a:round/>
            </a:ln>
            <a:effectLst/>
          </c:spPr>
          <c:marker>
            <c:symbol val="none"/>
          </c:marker>
          <c:val>
            <c:numRef>
              <c:f>'log charts'!$P$13:$CD$13</c:f>
              <c:numCache>
                <c:formatCode>#,##0</c:formatCode>
                <c:ptCount val="67"/>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formatCode="General">
                  <c:v>0</c:v>
                </c:pt>
                <c:pt idx="56">
                  <c:v>0</c:v>
                </c:pt>
                <c:pt idx="57">
                  <c:v>0</c:v>
                </c:pt>
                <c:pt idx="58">
                  <c:v>0</c:v>
                </c:pt>
                <c:pt idx="59">
                  <c:v>0</c:v>
                </c:pt>
                <c:pt idx="60">
                  <c:v>0</c:v>
                </c:pt>
                <c:pt idx="61">
                  <c:v>0</c:v>
                </c:pt>
                <c:pt idx="62">
                  <c:v>0</c:v>
                </c:pt>
                <c:pt idx="63">
                  <c:v>0</c:v>
                </c:pt>
                <c:pt idx="64">
                  <c:v>0</c:v>
                </c:pt>
                <c:pt idx="65">
                  <c:v>0</c:v>
                </c:pt>
                <c:pt idx="66">
                  <c:v>0</c:v>
                </c:pt>
              </c:numCache>
            </c:numRef>
          </c:val>
          <c:smooth val="0"/>
          <c:extLst>
            <c:ext xmlns:c16="http://schemas.microsoft.com/office/drawing/2014/chart" uri="{C3380CC4-5D6E-409C-BE32-E72D297353CC}">
              <c16:uniqueId val="{00000001-ABF0-4605-971A-AED272BDD086}"/>
            </c:ext>
          </c:extLst>
        </c:ser>
        <c:ser>
          <c:idx val="2"/>
          <c:order val="2"/>
          <c:tx>
            <c:strRef>
              <c:f>'log charts'!$O$14</c:f>
              <c:strCache>
                <c:ptCount val="1"/>
                <c:pt idx="0">
                  <c:v>5-9</c:v>
                </c:pt>
              </c:strCache>
            </c:strRef>
          </c:tx>
          <c:spPr>
            <a:ln w="28575" cap="rnd">
              <a:solidFill>
                <a:schemeClr val="accent3"/>
              </a:solidFill>
              <a:round/>
            </a:ln>
            <a:effectLst/>
          </c:spPr>
          <c:marker>
            <c:symbol val="none"/>
          </c:marker>
          <c:val>
            <c:numRef>
              <c:f>'log charts'!$P$14:$CD$14</c:f>
              <c:numCache>
                <c:formatCode>#,##0</c:formatCode>
                <c:ptCount val="6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0</c:v>
                </c:pt>
                <c:pt idx="37">
                  <c:v>0</c:v>
                </c:pt>
                <c:pt idx="38">
                  <c:v>0</c:v>
                </c:pt>
                <c:pt idx="39">
                  <c:v>0</c:v>
                </c:pt>
                <c:pt idx="40">
                  <c:v>0</c:v>
                </c:pt>
                <c:pt idx="41">
                  <c:v>0</c:v>
                </c:pt>
                <c:pt idx="42">
                  <c:v>2</c:v>
                </c:pt>
                <c:pt idx="43">
                  <c:v>0</c:v>
                </c:pt>
                <c:pt idx="44">
                  <c:v>0</c:v>
                </c:pt>
                <c:pt idx="45">
                  <c:v>0</c:v>
                </c:pt>
                <c:pt idx="46">
                  <c:v>0</c:v>
                </c:pt>
                <c:pt idx="47">
                  <c:v>0</c:v>
                </c:pt>
                <c:pt idx="48">
                  <c:v>0</c:v>
                </c:pt>
                <c:pt idx="49">
                  <c:v>0</c:v>
                </c:pt>
                <c:pt idx="50">
                  <c:v>0</c:v>
                </c:pt>
                <c:pt idx="51">
                  <c:v>0</c:v>
                </c:pt>
                <c:pt idx="52">
                  <c:v>0</c:v>
                </c:pt>
                <c:pt idx="53">
                  <c:v>0</c:v>
                </c:pt>
                <c:pt idx="54">
                  <c:v>0</c:v>
                </c:pt>
                <c:pt idx="55" formatCode="General">
                  <c:v>0</c:v>
                </c:pt>
                <c:pt idx="56">
                  <c:v>0</c:v>
                </c:pt>
                <c:pt idx="57">
                  <c:v>0</c:v>
                </c:pt>
                <c:pt idx="58">
                  <c:v>0</c:v>
                </c:pt>
                <c:pt idx="59">
                  <c:v>0</c:v>
                </c:pt>
                <c:pt idx="60">
                  <c:v>0</c:v>
                </c:pt>
                <c:pt idx="61">
                  <c:v>0</c:v>
                </c:pt>
                <c:pt idx="62">
                  <c:v>0</c:v>
                </c:pt>
                <c:pt idx="63">
                  <c:v>0</c:v>
                </c:pt>
                <c:pt idx="64">
                  <c:v>0</c:v>
                </c:pt>
                <c:pt idx="65">
                  <c:v>0</c:v>
                </c:pt>
                <c:pt idx="66">
                  <c:v>0</c:v>
                </c:pt>
              </c:numCache>
            </c:numRef>
          </c:val>
          <c:smooth val="0"/>
          <c:extLst>
            <c:ext xmlns:c16="http://schemas.microsoft.com/office/drawing/2014/chart" uri="{C3380CC4-5D6E-409C-BE32-E72D297353CC}">
              <c16:uniqueId val="{00000002-ABF0-4605-971A-AED272BDD086}"/>
            </c:ext>
          </c:extLst>
        </c:ser>
        <c:ser>
          <c:idx val="3"/>
          <c:order val="3"/>
          <c:tx>
            <c:strRef>
              <c:f>'log charts'!$O$15</c:f>
              <c:strCache>
                <c:ptCount val="1"/>
                <c:pt idx="0">
                  <c:v>10-14</c:v>
                </c:pt>
              </c:strCache>
            </c:strRef>
          </c:tx>
          <c:spPr>
            <a:ln w="28575" cap="rnd">
              <a:solidFill>
                <a:schemeClr val="accent4"/>
              </a:solidFill>
              <a:round/>
            </a:ln>
            <a:effectLst/>
          </c:spPr>
          <c:marker>
            <c:symbol val="none"/>
          </c:marker>
          <c:val>
            <c:numRef>
              <c:f>'log charts'!$P$15:$CD$15</c:f>
              <c:numCache>
                <c:formatCode>#,##0</c:formatCode>
                <c:ptCount val="67"/>
                <c:pt idx="0">
                  <c:v>0</c:v>
                </c:pt>
                <c:pt idx="1">
                  <c:v>0</c:v>
                </c:pt>
                <c:pt idx="2">
                  <c:v>0</c:v>
                </c:pt>
                <c:pt idx="3">
                  <c:v>0</c:v>
                </c:pt>
                <c:pt idx="4">
                  <c:v>1</c:v>
                </c:pt>
                <c:pt idx="5">
                  <c:v>0</c:v>
                </c:pt>
                <c:pt idx="6">
                  <c:v>0</c:v>
                </c:pt>
                <c:pt idx="7">
                  <c:v>0</c:v>
                </c:pt>
                <c:pt idx="8">
                  <c:v>0</c:v>
                </c:pt>
                <c:pt idx="9">
                  <c:v>0</c:v>
                </c:pt>
                <c:pt idx="10">
                  <c:v>1</c:v>
                </c:pt>
                <c:pt idx="11">
                  <c:v>1</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1</c:v>
                </c:pt>
                <c:pt idx="37">
                  <c:v>0</c:v>
                </c:pt>
                <c:pt idx="38">
                  <c:v>1</c:v>
                </c:pt>
                <c:pt idx="39">
                  <c:v>0</c:v>
                </c:pt>
                <c:pt idx="40">
                  <c:v>0</c:v>
                </c:pt>
                <c:pt idx="41">
                  <c:v>0</c:v>
                </c:pt>
                <c:pt idx="42">
                  <c:v>0</c:v>
                </c:pt>
                <c:pt idx="43">
                  <c:v>0</c:v>
                </c:pt>
                <c:pt idx="44">
                  <c:v>1</c:v>
                </c:pt>
                <c:pt idx="45">
                  <c:v>0</c:v>
                </c:pt>
                <c:pt idx="46">
                  <c:v>0</c:v>
                </c:pt>
                <c:pt idx="47">
                  <c:v>0</c:v>
                </c:pt>
                <c:pt idx="48">
                  <c:v>0</c:v>
                </c:pt>
                <c:pt idx="49">
                  <c:v>1</c:v>
                </c:pt>
                <c:pt idx="50">
                  <c:v>0</c:v>
                </c:pt>
                <c:pt idx="51">
                  <c:v>1</c:v>
                </c:pt>
                <c:pt idx="52">
                  <c:v>1</c:v>
                </c:pt>
                <c:pt idx="53">
                  <c:v>0</c:v>
                </c:pt>
                <c:pt idx="54">
                  <c:v>0</c:v>
                </c:pt>
                <c:pt idx="55" formatCode="General">
                  <c:v>0</c:v>
                </c:pt>
                <c:pt idx="56">
                  <c:v>0</c:v>
                </c:pt>
                <c:pt idx="57">
                  <c:v>0</c:v>
                </c:pt>
                <c:pt idx="58">
                  <c:v>0</c:v>
                </c:pt>
                <c:pt idx="59">
                  <c:v>0</c:v>
                </c:pt>
                <c:pt idx="60">
                  <c:v>0</c:v>
                </c:pt>
                <c:pt idx="61">
                  <c:v>0</c:v>
                </c:pt>
                <c:pt idx="62">
                  <c:v>0</c:v>
                </c:pt>
                <c:pt idx="63">
                  <c:v>0</c:v>
                </c:pt>
                <c:pt idx="64">
                  <c:v>1</c:v>
                </c:pt>
                <c:pt idx="65">
                  <c:v>0</c:v>
                </c:pt>
                <c:pt idx="66">
                  <c:v>0</c:v>
                </c:pt>
              </c:numCache>
            </c:numRef>
          </c:val>
          <c:smooth val="0"/>
          <c:extLst>
            <c:ext xmlns:c16="http://schemas.microsoft.com/office/drawing/2014/chart" uri="{C3380CC4-5D6E-409C-BE32-E72D297353CC}">
              <c16:uniqueId val="{00000003-ABF0-4605-971A-AED272BDD086}"/>
            </c:ext>
          </c:extLst>
        </c:ser>
        <c:ser>
          <c:idx val="4"/>
          <c:order val="4"/>
          <c:tx>
            <c:strRef>
              <c:f>'log charts'!$O$16</c:f>
              <c:strCache>
                <c:ptCount val="1"/>
                <c:pt idx="0">
                  <c:v>15-19</c:v>
                </c:pt>
              </c:strCache>
            </c:strRef>
          </c:tx>
          <c:spPr>
            <a:ln w="28575" cap="rnd">
              <a:solidFill>
                <a:schemeClr val="accent5"/>
              </a:solidFill>
              <a:round/>
            </a:ln>
            <a:effectLst/>
          </c:spPr>
          <c:marker>
            <c:symbol val="none"/>
          </c:marker>
          <c:val>
            <c:numRef>
              <c:f>'log charts'!$P$16:$CD$16</c:f>
              <c:numCache>
                <c:formatCode>#,##0</c:formatCode>
                <c:ptCount val="67"/>
                <c:pt idx="0">
                  <c:v>0</c:v>
                </c:pt>
                <c:pt idx="1">
                  <c:v>0</c:v>
                </c:pt>
                <c:pt idx="2">
                  <c:v>3</c:v>
                </c:pt>
                <c:pt idx="3">
                  <c:v>3</c:v>
                </c:pt>
                <c:pt idx="4">
                  <c:v>1</c:v>
                </c:pt>
                <c:pt idx="5">
                  <c:v>0</c:v>
                </c:pt>
                <c:pt idx="6">
                  <c:v>1</c:v>
                </c:pt>
                <c:pt idx="7">
                  <c:v>0</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1</c:v>
                </c:pt>
                <c:pt idx="37">
                  <c:v>0</c:v>
                </c:pt>
                <c:pt idx="38">
                  <c:v>1</c:v>
                </c:pt>
                <c:pt idx="39">
                  <c:v>0</c:v>
                </c:pt>
                <c:pt idx="40">
                  <c:v>0</c:v>
                </c:pt>
                <c:pt idx="41">
                  <c:v>0</c:v>
                </c:pt>
                <c:pt idx="42">
                  <c:v>3</c:v>
                </c:pt>
                <c:pt idx="43">
                  <c:v>0</c:v>
                </c:pt>
                <c:pt idx="44">
                  <c:v>2</c:v>
                </c:pt>
                <c:pt idx="45">
                  <c:v>0</c:v>
                </c:pt>
                <c:pt idx="46">
                  <c:v>3</c:v>
                </c:pt>
                <c:pt idx="47">
                  <c:v>1</c:v>
                </c:pt>
                <c:pt idx="48">
                  <c:v>0</c:v>
                </c:pt>
                <c:pt idx="49">
                  <c:v>0</c:v>
                </c:pt>
                <c:pt idx="50">
                  <c:v>1</c:v>
                </c:pt>
                <c:pt idx="51">
                  <c:v>0</c:v>
                </c:pt>
                <c:pt idx="52">
                  <c:v>0</c:v>
                </c:pt>
                <c:pt idx="53">
                  <c:v>0</c:v>
                </c:pt>
                <c:pt idx="54">
                  <c:v>1</c:v>
                </c:pt>
                <c:pt idx="55" formatCode="General">
                  <c:v>0</c:v>
                </c:pt>
                <c:pt idx="56">
                  <c:v>0</c:v>
                </c:pt>
                <c:pt idx="57">
                  <c:v>0</c:v>
                </c:pt>
                <c:pt idx="58">
                  <c:v>0</c:v>
                </c:pt>
                <c:pt idx="59">
                  <c:v>0</c:v>
                </c:pt>
                <c:pt idx="60">
                  <c:v>0</c:v>
                </c:pt>
                <c:pt idx="61">
                  <c:v>0</c:v>
                </c:pt>
                <c:pt idx="62">
                  <c:v>0</c:v>
                </c:pt>
                <c:pt idx="63">
                  <c:v>0</c:v>
                </c:pt>
                <c:pt idx="64">
                  <c:v>0</c:v>
                </c:pt>
                <c:pt idx="65">
                  <c:v>0</c:v>
                </c:pt>
                <c:pt idx="66">
                  <c:v>0</c:v>
                </c:pt>
              </c:numCache>
            </c:numRef>
          </c:val>
          <c:smooth val="0"/>
          <c:extLst>
            <c:ext xmlns:c16="http://schemas.microsoft.com/office/drawing/2014/chart" uri="{C3380CC4-5D6E-409C-BE32-E72D297353CC}">
              <c16:uniqueId val="{00000004-ABF0-4605-971A-AED272BDD086}"/>
            </c:ext>
          </c:extLst>
        </c:ser>
        <c:ser>
          <c:idx val="5"/>
          <c:order val="5"/>
          <c:tx>
            <c:strRef>
              <c:f>'log charts'!$O$17</c:f>
              <c:strCache>
                <c:ptCount val="1"/>
                <c:pt idx="0">
                  <c:v>20-24</c:v>
                </c:pt>
              </c:strCache>
            </c:strRef>
          </c:tx>
          <c:spPr>
            <a:ln w="28575" cap="rnd">
              <a:solidFill>
                <a:schemeClr val="accent6"/>
              </a:solidFill>
              <a:round/>
            </a:ln>
            <a:effectLst/>
          </c:spPr>
          <c:marker>
            <c:symbol val="none"/>
          </c:marker>
          <c:val>
            <c:numRef>
              <c:f>'log charts'!$P$17:$CD$17</c:f>
              <c:numCache>
                <c:formatCode>#,##0</c:formatCode>
                <c:ptCount val="67"/>
                <c:pt idx="0">
                  <c:v>0</c:v>
                </c:pt>
                <c:pt idx="1">
                  <c:v>0</c:v>
                </c:pt>
                <c:pt idx="2">
                  <c:v>3</c:v>
                </c:pt>
                <c:pt idx="3">
                  <c:v>5</c:v>
                </c:pt>
                <c:pt idx="4">
                  <c:v>3</c:v>
                </c:pt>
                <c:pt idx="5">
                  <c:v>4</c:v>
                </c:pt>
                <c:pt idx="6">
                  <c:v>2</c:v>
                </c:pt>
                <c:pt idx="7">
                  <c:v>3</c:v>
                </c:pt>
                <c:pt idx="8">
                  <c:v>1</c:v>
                </c:pt>
                <c:pt idx="9">
                  <c:v>1</c:v>
                </c:pt>
                <c:pt idx="10">
                  <c:v>1</c:v>
                </c:pt>
                <c:pt idx="11">
                  <c:v>0</c:v>
                </c:pt>
                <c:pt idx="12">
                  <c:v>0</c:v>
                </c:pt>
                <c:pt idx="13">
                  <c:v>1</c:v>
                </c:pt>
                <c:pt idx="14">
                  <c:v>0</c:v>
                </c:pt>
                <c:pt idx="15">
                  <c:v>0</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1</c:v>
                </c:pt>
                <c:pt idx="31">
                  <c:v>0</c:v>
                </c:pt>
                <c:pt idx="32" formatCode="General">
                  <c:v>0</c:v>
                </c:pt>
                <c:pt idx="33">
                  <c:v>1</c:v>
                </c:pt>
                <c:pt idx="34">
                  <c:v>2</c:v>
                </c:pt>
                <c:pt idx="35">
                  <c:v>1</c:v>
                </c:pt>
                <c:pt idx="36">
                  <c:v>2</c:v>
                </c:pt>
                <c:pt idx="37">
                  <c:v>1</c:v>
                </c:pt>
                <c:pt idx="38">
                  <c:v>0</c:v>
                </c:pt>
                <c:pt idx="39">
                  <c:v>1</c:v>
                </c:pt>
                <c:pt idx="40">
                  <c:v>0</c:v>
                </c:pt>
                <c:pt idx="41">
                  <c:v>0</c:v>
                </c:pt>
                <c:pt idx="42">
                  <c:v>1</c:v>
                </c:pt>
                <c:pt idx="43">
                  <c:v>4</c:v>
                </c:pt>
                <c:pt idx="44">
                  <c:v>2</c:v>
                </c:pt>
                <c:pt idx="45">
                  <c:v>1</c:v>
                </c:pt>
                <c:pt idx="46">
                  <c:v>3</c:v>
                </c:pt>
                <c:pt idx="47">
                  <c:v>2</c:v>
                </c:pt>
                <c:pt idx="48">
                  <c:v>5</c:v>
                </c:pt>
                <c:pt idx="49">
                  <c:v>1</c:v>
                </c:pt>
                <c:pt idx="50">
                  <c:v>0</c:v>
                </c:pt>
                <c:pt idx="51">
                  <c:v>1</c:v>
                </c:pt>
                <c:pt idx="52">
                  <c:v>0</c:v>
                </c:pt>
                <c:pt idx="53">
                  <c:v>2</c:v>
                </c:pt>
                <c:pt idx="54">
                  <c:v>2</c:v>
                </c:pt>
                <c:pt idx="55" formatCode="General">
                  <c:v>1</c:v>
                </c:pt>
                <c:pt idx="56">
                  <c:v>0</c:v>
                </c:pt>
                <c:pt idx="57">
                  <c:v>0</c:v>
                </c:pt>
                <c:pt idx="58">
                  <c:v>1</c:v>
                </c:pt>
                <c:pt idx="59">
                  <c:v>0</c:v>
                </c:pt>
                <c:pt idx="60">
                  <c:v>0</c:v>
                </c:pt>
                <c:pt idx="61">
                  <c:v>0</c:v>
                </c:pt>
                <c:pt idx="62">
                  <c:v>0</c:v>
                </c:pt>
                <c:pt idx="63">
                  <c:v>0</c:v>
                </c:pt>
                <c:pt idx="64">
                  <c:v>0</c:v>
                </c:pt>
                <c:pt idx="65">
                  <c:v>0</c:v>
                </c:pt>
                <c:pt idx="66">
                  <c:v>0</c:v>
                </c:pt>
              </c:numCache>
            </c:numRef>
          </c:val>
          <c:smooth val="0"/>
          <c:extLst>
            <c:ext xmlns:c16="http://schemas.microsoft.com/office/drawing/2014/chart" uri="{C3380CC4-5D6E-409C-BE32-E72D297353CC}">
              <c16:uniqueId val="{00000005-ABF0-4605-971A-AED272BDD086}"/>
            </c:ext>
          </c:extLst>
        </c:ser>
        <c:ser>
          <c:idx val="6"/>
          <c:order val="6"/>
          <c:tx>
            <c:strRef>
              <c:f>'log charts'!$O$18</c:f>
              <c:strCache>
                <c:ptCount val="1"/>
                <c:pt idx="0">
                  <c:v>25-29</c:v>
                </c:pt>
              </c:strCache>
            </c:strRef>
          </c:tx>
          <c:spPr>
            <a:ln w="28575" cap="rnd">
              <a:solidFill>
                <a:schemeClr val="accent1">
                  <a:lumMod val="60000"/>
                </a:schemeClr>
              </a:solidFill>
              <a:round/>
            </a:ln>
            <a:effectLst/>
          </c:spPr>
          <c:marker>
            <c:symbol val="none"/>
          </c:marker>
          <c:val>
            <c:numRef>
              <c:f>'log charts'!$P$18:$CD$18</c:f>
              <c:numCache>
                <c:formatCode>#,##0</c:formatCode>
                <c:ptCount val="67"/>
                <c:pt idx="0">
                  <c:v>0</c:v>
                </c:pt>
                <c:pt idx="1">
                  <c:v>1</c:v>
                </c:pt>
                <c:pt idx="2">
                  <c:v>5</c:v>
                </c:pt>
                <c:pt idx="3">
                  <c:v>8</c:v>
                </c:pt>
                <c:pt idx="4">
                  <c:v>8</c:v>
                </c:pt>
                <c:pt idx="5">
                  <c:v>9</c:v>
                </c:pt>
                <c:pt idx="6">
                  <c:v>2</c:v>
                </c:pt>
                <c:pt idx="7">
                  <c:v>4</c:v>
                </c:pt>
                <c:pt idx="8">
                  <c:v>6</c:v>
                </c:pt>
                <c:pt idx="9">
                  <c:v>2</c:v>
                </c:pt>
                <c:pt idx="10">
                  <c:v>1</c:v>
                </c:pt>
                <c:pt idx="11">
                  <c:v>1</c:v>
                </c:pt>
                <c:pt idx="12">
                  <c:v>1</c:v>
                </c:pt>
                <c:pt idx="13">
                  <c:v>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1</c:v>
                </c:pt>
                <c:pt idx="30">
                  <c:v>0</c:v>
                </c:pt>
                <c:pt idx="31">
                  <c:v>0</c:v>
                </c:pt>
                <c:pt idx="32" formatCode="General">
                  <c:v>1</c:v>
                </c:pt>
                <c:pt idx="33">
                  <c:v>3</c:v>
                </c:pt>
                <c:pt idx="34">
                  <c:v>1</c:v>
                </c:pt>
                <c:pt idx="35">
                  <c:v>1</c:v>
                </c:pt>
                <c:pt idx="36">
                  <c:v>1</c:v>
                </c:pt>
                <c:pt idx="37">
                  <c:v>3</c:v>
                </c:pt>
                <c:pt idx="38">
                  <c:v>3</c:v>
                </c:pt>
                <c:pt idx="39">
                  <c:v>0</c:v>
                </c:pt>
                <c:pt idx="40">
                  <c:v>1</c:v>
                </c:pt>
                <c:pt idx="41">
                  <c:v>6</c:v>
                </c:pt>
                <c:pt idx="42">
                  <c:v>6</c:v>
                </c:pt>
                <c:pt idx="43">
                  <c:v>4</c:v>
                </c:pt>
                <c:pt idx="44">
                  <c:v>7</c:v>
                </c:pt>
                <c:pt idx="45">
                  <c:v>4</c:v>
                </c:pt>
                <c:pt idx="46">
                  <c:v>8</c:v>
                </c:pt>
                <c:pt idx="47">
                  <c:v>6</c:v>
                </c:pt>
                <c:pt idx="48">
                  <c:v>3</c:v>
                </c:pt>
                <c:pt idx="49">
                  <c:v>7</c:v>
                </c:pt>
                <c:pt idx="50">
                  <c:v>5</c:v>
                </c:pt>
                <c:pt idx="51">
                  <c:v>1</c:v>
                </c:pt>
                <c:pt idx="52">
                  <c:v>0</c:v>
                </c:pt>
                <c:pt idx="53">
                  <c:v>0</c:v>
                </c:pt>
                <c:pt idx="54">
                  <c:v>0</c:v>
                </c:pt>
                <c:pt idx="55" formatCode="General">
                  <c:v>0</c:v>
                </c:pt>
                <c:pt idx="56">
                  <c:v>1</c:v>
                </c:pt>
                <c:pt idx="57">
                  <c:v>0</c:v>
                </c:pt>
                <c:pt idx="58">
                  <c:v>0</c:v>
                </c:pt>
                <c:pt idx="59">
                  <c:v>0</c:v>
                </c:pt>
                <c:pt idx="60">
                  <c:v>2</c:v>
                </c:pt>
                <c:pt idx="61">
                  <c:v>0</c:v>
                </c:pt>
                <c:pt idx="62">
                  <c:v>0</c:v>
                </c:pt>
                <c:pt idx="63">
                  <c:v>0</c:v>
                </c:pt>
                <c:pt idx="64">
                  <c:v>1</c:v>
                </c:pt>
                <c:pt idx="65">
                  <c:v>1</c:v>
                </c:pt>
                <c:pt idx="66">
                  <c:v>2</c:v>
                </c:pt>
              </c:numCache>
            </c:numRef>
          </c:val>
          <c:smooth val="0"/>
          <c:extLst>
            <c:ext xmlns:c16="http://schemas.microsoft.com/office/drawing/2014/chart" uri="{C3380CC4-5D6E-409C-BE32-E72D297353CC}">
              <c16:uniqueId val="{00000006-ABF0-4605-971A-AED272BDD086}"/>
            </c:ext>
          </c:extLst>
        </c:ser>
        <c:ser>
          <c:idx val="7"/>
          <c:order val="7"/>
          <c:tx>
            <c:strRef>
              <c:f>'log charts'!$O$19</c:f>
              <c:strCache>
                <c:ptCount val="1"/>
                <c:pt idx="0">
                  <c:v>30-34</c:v>
                </c:pt>
              </c:strCache>
            </c:strRef>
          </c:tx>
          <c:spPr>
            <a:ln w="28575" cap="rnd">
              <a:solidFill>
                <a:schemeClr val="accent2">
                  <a:lumMod val="60000"/>
                </a:schemeClr>
              </a:solidFill>
              <a:round/>
            </a:ln>
            <a:effectLst/>
          </c:spPr>
          <c:marker>
            <c:symbol val="none"/>
          </c:marker>
          <c:val>
            <c:numRef>
              <c:f>'log charts'!$P$19:$CD$19</c:f>
              <c:numCache>
                <c:formatCode>#,##0</c:formatCode>
                <c:ptCount val="67"/>
                <c:pt idx="0">
                  <c:v>0</c:v>
                </c:pt>
                <c:pt idx="1">
                  <c:v>4</c:v>
                </c:pt>
                <c:pt idx="2">
                  <c:v>9</c:v>
                </c:pt>
                <c:pt idx="3">
                  <c:v>7</c:v>
                </c:pt>
                <c:pt idx="4">
                  <c:v>13</c:v>
                </c:pt>
                <c:pt idx="5">
                  <c:v>20</c:v>
                </c:pt>
                <c:pt idx="6">
                  <c:v>6</c:v>
                </c:pt>
                <c:pt idx="7">
                  <c:v>8</c:v>
                </c:pt>
                <c:pt idx="8">
                  <c:v>4</c:v>
                </c:pt>
                <c:pt idx="9">
                  <c:v>4</c:v>
                </c:pt>
                <c:pt idx="10">
                  <c:v>0</c:v>
                </c:pt>
                <c:pt idx="11">
                  <c:v>3</c:v>
                </c:pt>
                <c:pt idx="12">
                  <c:v>0</c:v>
                </c:pt>
                <c:pt idx="13">
                  <c:v>1</c:v>
                </c:pt>
                <c:pt idx="14">
                  <c:v>0</c:v>
                </c:pt>
                <c:pt idx="15">
                  <c:v>1</c:v>
                </c:pt>
                <c:pt idx="16">
                  <c:v>0</c:v>
                </c:pt>
                <c:pt idx="17">
                  <c:v>0</c:v>
                </c:pt>
                <c:pt idx="18">
                  <c:v>1</c:v>
                </c:pt>
                <c:pt idx="19">
                  <c:v>0</c:v>
                </c:pt>
                <c:pt idx="20">
                  <c:v>0</c:v>
                </c:pt>
                <c:pt idx="21">
                  <c:v>1</c:v>
                </c:pt>
                <c:pt idx="22">
                  <c:v>0</c:v>
                </c:pt>
                <c:pt idx="23">
                  <c:v>0</c:v>
                </c:pt>
                <c:pt idx="24">
                  <c:v>0</c:v>
                </c:pt>
                <c:pt idx="25">
                  <c:v>1</c:v>
                </c:pt>
                <c:pt idx="26">
                  <c:v>2</c:v>
                </c:pt>
                <c:pt idx="27">
                  <c:v>0</c:v>
                </c:pt>
                <c:pt idx="28">
                  <c:v>0</c:v>
                </c:pt>
                <c:pt idx="29">
                  <c:v>2</c:v>
                </c:pt>
                <c:pt idx="30">
                  <c:v>2</c:v>
                </c:pt>
                <c:pt idx="31">
                  <c:v>3</c:v>
                </c:pt>
                <c:pt idx="32" formatCode="General">
                  <c:v>1</c:v>
                </c:pt>
                <c:pt idx="33">
                  <c:v>0</c:v>
                </c:pt>
                <c:pt idx="34">
                  <c:v>3</c:v>
                </c:pt>
                <c:pt idx="35">
                  <c:v>3</c:v>
                </c:pt>
                <c:pt idx="36">
                  <c:v>6</c:v>
                </c:pt>
                <c:pt idx="37">
                  <c:v>3</c:v>
                </c:pt>
                <c:pt idx="38">
                  <c:v>1</c:v>
                </c:pt>
                <c:pt idx="39">
                  <c:v>1</c:v>
                </c:pt>
                <c:pt idx="40">
                  <c:v>3</c:v>
                </c:pt>
                <c:pt idx="41">
                  <c:v>4</c:v>
                </c:pt>
                <c:pt idx="42">
                  <c:v>13</c:v>
                </c:pt>
                <c:pt idx="43">
                  <c:v>12</c:v>
                </c:pt>
                <c:pt idx="44">
                  <c:v>10</c:v>
                </c:pt>
                <c:pt idx="45">
                  <c:v>19</c:v>
                </c:pt>
                <c:pt idx="46">
                  <c:v>16</c:v>
                </c:pt>
                <c:pt idx="47">
                  <c:v>10</c:v>
                </c:pt>
                <c:pt idx="48">
                  <c:v>9</c:v>
                </c:pt>
                <c:pt idx="49">
                  <c:v>3</c:v>
                </c:pt>
                <c:pt idx="50">
                  <c:v>6</c:v>
                </c:pt>
                <c:pt idx="51">
                  <c:v>3</c:v>
                </c:pt>
                <c:pt idx="52">
                  <c:v>1</c:v>
                </c:pt>
                <c:pt idx="53">
                  <c:v>4</c:v>
                </c:pt>
                <c:pt idx="54">
                  <c:v>8</c:v>
                </c:pt>
                <c:pt idx="55" formatCode="General">
                  <c:v>3</c:v>
                </c:pt>
                <c:pt idx="56">
                  <c:v>4</c:v>
                </c:pt>
                <c:pt idx="57">
                  <c:v>1</c:v>
                </c:pt>
                <c:pt idx="58">
                  <c:v>1</c:v>
                </c:pt>
                <c:pt idx="59">
                  <c:v>2</c:v>
                </c:pt>
                <c:pt idx="60">
                  <c:v>0</c:v>
                </c:pt>
                <c:pt idx="61">
                  <c:v>0</c:v>
                </c:pt>
                <c:pt idx="62">
                  <c:v>0</c:v>
                </c:pt>
                <c:pt idx="63">
                  <c:v>2</c:v>
                </c:pt>
                <c:pt idx="64">
                  <c:v>0</c:v>
                </c:pt>
                <c:pt idx="65">
                  <c:v>0</c:v>
                </c:pt>
                <c:pt idx="66">
                  <c:v>1</c:v>
                </c:pt>
              </c:numCache>
            </c:numRef>
          </c:val>
          <c:smooth val="0"/>
          <c:extLst>
            <c:ext xmlns:c16="http://schemas.microsoft.com/office/drawing/2014/chart" uri="{C3380CC4-5D6E-409C-BE32-E72D297353CC}">
              <c16:uniqueId val="{00000007-ABF0-4605-971A-AED272BDD086}"/>
            </c:ext>
          </c:extLst>
        </c:ser>
        <c:ser>
          <c:idx val="8"/>
          <c:order val="8"/>
          <c:tx>
            <c:strRef>
              <c:f>'log charts'!$O$20</c:f>
              <c:strCache>
                <c:ptCount val="1"/>
                <c:pt idx="0">
                  <c:v>35-39</c:v>
                </c:pt>
              </c:strCache>
            </c:strRef>
          </c:tx>
          <c:spPr>
            <a:ln w="28575" cap="rnd">
              <a:solidFill>
                <a:schemeClr val="accent3">
                  <a:lumMod val="60000"/>
                </a:schemeClr>
              </a:solidFill>
              <a:round/>
            </a:ln>
            <a:effectLst/>
          </c:spPr>
          <c:marker>
            <c:symbol val="none"/>
          </c:marker>
          <c:val>
            <c:numRef>
              <c:f>'log charts'!$P$20:$CD$20</c:f>
              <c:numCache>
                <c:formatCode>#,##0</c:formatCode>
                <c:ptCount val="67"/>
                <c:pt idx="0">
                  <c:v>0</c:v>
                </c:pt>
                <c:pt idx="1">
                  <c:v>3</c:v>
                </c:pt>
                <c:pt idx="2">
                  <c:v>12</c:v>
                </c:pt>
                <c:pt idx="3">
                  <c:v>19</c:v>
                </c:pt>
                <c:pt idx="4">
                  <c:v>27</c:v>
                </c:pt>
                <c:pt idx="5">
                  <c:v>17</c:v>
                </c:pt>
                <c:pt idx="6">
                  <c:v>18</c:v>
                </c:pt>
                <c:pt idx="7">
                  <c:v>7</c:v>
                </c:pt>
                <c:pt idx="8">
                  <c:v>7</c:v>
                </c:pt>
                <c:pt idx="9">
                  <c:v>4</c:v>
                </c:pt>
                <c:pt idx="10">
                  <c:v>2</c:v>
                </c:pt>
                <c:pt idx="11">
                  <c:v>5</c:v>
                </c:pt>
                <c:pt idx="12">
                  <c:v>3</c:v>
                </c:pt>
                <c:pt idx="13">
                  <c:v>3</c:v>
                </c:pt>
                <c:pt idx="14">
                  <c:v>0</c:v>
                </c:pt>
                <c:pt idx="15">
                  <c:v>1</c:v>
                </c:pt>
                <c:pt idx="16">
                  <c:v>1</c:v>
                </c:pt>
                <c:pt idx="17">
                  <c:v>1</c:v>
                </c:pt>
                <c:pt idx="18">
                  <c:v>0</c:v>
                </c:pt>
                <c:pt idx="19">
                  <c:v>1</c:v>
                </c:pt>
                <c:pt idx="20">
                  <c:v>0</c:v>
                </c:pt>
                <c:pt idx="21">
                  <c:v>0</c:v>
                </c:pt>
                <c:pt idx="22">
                  <c:v>0</c:v>
                </c:pt>
                <c:pt idx="23">
                  <c:v>2</c:v>
                </c:pt>
                <c:pt idx="24">
                  <c:v>0</c:v>
                </c:pt>
                <c:pt idx="25">
                  <c:v>2</c:v>
                </c:pt>
                <c:pt idx="26">
                  <c:v>1</c:v>
                </c:pt>
                <c:pt idx="27">
                  <c:v>1</c:v>
                </c:pt>
                <c:pt idx="28">
                  <c:v>1</c:v>
                </c:pt>
                <c:pt idx="29">
                  <c:v>0</c:v>
                </c:pt>
                <c:pt idx="30">
                  <c:v>1</c:v>
                </c:pt>
                <c:pt idx="31">
                  <c:v>3</c:v>
                </c:pt>
                <c:pt idx="32" formatCode="General">
                  <c:v>4</c:v>
                </c:pt>
                <c:pt idx="33">
                  <c:v>1</c:v>
                </c:pt>
                <c:pt idx="34">
                  <c:v>3</c:v>
                </c:pt>
                <c:pt idx="35">
                  <c:v>7</c:v>
                </c:pt>
                <c:pt idx="36">
                  <c:v>6</c:v>
                </c:pt>
                <c:pt idx="37">
                  <c:v>9</c:v>
                </c:pt>
                <c:pt idx="38">
                  <c:v>7</c:v>
                </c:pt>
                <c:pt idx="39">
                  <c:v>6</c:v>
                </c:pt>
                <c:pt idx="40">
                  <c:v>5</c:v>
                </c:pt>
                <c:pt idx="41">
                  <c:v>5</c:v>
                </c:pt>
                <c:pt idx="42">
                  <c:v>14</c:v>
                </c:pt>
                <c:pt idx="43">
                  <c:v>27</c:v>
                </c:pt>
                <c:pt idx="44">
                  <c:v>25</c:v>
                </c:pt>
                <c:pt idx="45">
                  <c:v>31</c:v>
                </c:pt>
                <c:pt idx="46">
                  <c:v>24</c:v>
                </c:pt>
                <c:pt idx="47">
                  <c:v>24</c:v>
                </c:pt>
                <c:pt idx="48">
                  <c:v>15</c:v>
                </c:pt>
                <c:pt idx="49">
                  <c:v>14</c:v>
                </c:pt>
                <c:pt idx="50">
                  <c:v>14</c:v>
                </c:pt>
                <c:pt idx="51">
                  <c:v>8</c:v>
                </c:pt>
                <c:pt idx="52">
                  <c:v>5</c:v>
                </c:pt>
                <c:pt idx="53">
                  <c:v>3</c:v>
                </c:pt>
                <c:pt idx="54">
                  <c:v>4</c:v>
                </c:pt>
                <c:pt idx="55" formatCode="General">
                  <c:v>4</c:v>
                </c:pt>
                <c:pt idx="56">
                  <c:v>2</c:v>
                </c:pt>
                <c:pt idx="57">
                  <c:v>1</c:v>
                </c:pt>
                <c:pt idx="58">
                  <c:v>2</c:v>
                </c:pt>
                <c:pt idx="59">
                  <c:v>1</c:v>
                </c:pt>
                <c:pt idx="60">
                  <c:v>2</c:v>
                </c:pt>
                <c:pt idx="61">
                  <c:v>2</c:v>
                </c:pt>
                <c:pt idx="62">
                  <c:v>3</c:v>
                </c:pt>
                <c:pt idx="63">
                  <c:v>3</c:v>
                </c:pt>
                <c:pt idx="64">
                  <c:v>1</c:v>
                </c:pt>
                <c:pt idx="65">
                  <c:v>1</c:v>
                </c:pt>
                <c:pt idx="66">
                  <c:v>1</c:v>
                </c:pt>
              </c:numCache>
            </c:numRef>
          </c:val>
          <c:smooth val="0"/>
          <c:extLst>
            <c:ext xmlns:c16="http://schemas.microsoft.com/office/drawing/2014/chart" uri="{C3380CC4-5D6E-409C-BE32-E72D297353CC}">
              <c16:uniqueId val="{00000008-ABF0-4605-971A-AED272BDD086}"/>
            </c:ext>
          </c:extLst>
        </c:ser>
        <c:ser>
          <c:idx val="9"/>
          <c:order val="9"/>
          <c:tx>
            <c:strRef>
              <c:f>'log charts'!$O$21</c:f>
              <c:strCache>
                <c:ptCount val="1"/>
                <c:pt idx="0">
                  <c:v>40-44</c:v>
                </c:pt>
              </c:strCache>
            </c:strRef>
          </c:tx>
          <c:spPr>
            <a:ln w="28575" cap="rnd">
              <a:solidFill>
                <a:schemeClr val="accent4">
                  <a:lumMod val="60000"/>
                </a:schemeClr>
              </a:solidFill>
              <a:round/>
            </a:ln>
            <a:effectLst/>
          </c:spPr>
          <c:marker>
            <c:symbol val="none"/>
          </c:marker>
          <c:val>
            <c:numRef>
              <c:f>'log charts'!$P$21:$CD$21</c:f>
              <c:numCache>
                <c:formatCode>#,##0</c:formatCode>
                <c:ptCount val="67"/>
                <c:pt idx="0">
                  <c:v>1</c:v>
                </c:pt>
                <c:pt idx="1">
                  <c:v>0</c:v>
                </c:pt>
                <c:pt idx="2">
                  <c:v>11</c:v>
                </c:pt>
                <c:pt idx="3">
                  <c:v>32</c:v>
                </c:pt>
                <c:pt idx="4">
                  <c:v>49</c:v>
                </c:pt>
                <c:pt idx="5">
                  <c:v>53</c:v>
                </c:pt>
                <c:pt idx="6">
                  <c:v>23</c:v>
                </c:pt>
                <c:pt idx="7">
                  <c:v>18</c:v>
                </c:pt>
                <c:pt idx="8">
                  <c:v>14</c:v>
                </c:pt>
                <c:pt idx="9">
                  <c:v>19</c:v>
                </c:pt>
                <c:pt idx="10">
                  <c:v>2</c:v>
                </c:pt>
                <c:pt idx="11">
                  <c:v>6</c:v>
                </c:pt>
                <c:pt idx="12">
                  <c:v>5</c:v>
                </c:pt>
                <c:pt idx="13">
                  <c:v>6</c:v>
                </c:pt>
                <c:pt idx="14">
                  <c:v>3</c:v>
                </c:pt>
                <c:pt idx="15">
                  <c:v>4</c:v>
                </c:pt>
                <c:pt idx="16">
                  <c:v>2</c:v>
                </c:pt>
                <c:pt idx="17">
                  <c:v>2</c:v>
                </c:pt>
                <c:pt idx="18">
                  <c:v>2</c:v>
                </c:pt>
                <c:pt idx="19">
                  <c:v>1</c:v>
                </c:pt>
                <c:pt idx="20">
                  <c:v>1</c:v>
                </c:pt>
                <c:pt idx="21">
                  <c:v>1</c:v>
                </c:pt>
                <c:pt idx="22">
                  <c:v>1</c:v>
                </c:pt>
                <c:pt idx="23">
                  <c:v>2</c:v>
                </c:pt>
                <c:pt idx="24">
                  <c:v>0</c:v>
                </c:pt>
                <c:pt idx="25">
                  <c:v>1</c:v>
                </c:pt>
                <c:pt idx="26">
                  <c:v>1</c:v>
                </c:pt>
                <c:pt idx="27">
                  <c:v>2</c:v>
                </c:pt>
                <c:pt idx="28">
                  <c:v>2</c:v>
                </c:pt>
                <c:pt idx="29">
                  <c:v>2</c:v>
                </c:pt>
                <c:pt idx="30">
                  <c:v>5</c:v>
                </c:pt>
                <c:pt idx="31">
                  <c:v>3</c:v>
                </c:pt>
                <c:pt idx="32" formatCode="General">
                  <c:v>6</c:v>
                </c:pt>
                <c:pt idx="33">
                  <c:v>5</c:v>
                </c:pt>
                <c:pt idx="34">
                  <c:v>12</c:v>
                </c:pt>
                <c:pt idx="35">
                  <c:v>8</c:v>
                </c:pt>
                <c:pt idx="36">
                  <c:v>7</c:v>
                </c:pt>
                <c:pt idx="37">
                  <c:v>12</c:v>
                </c:pt>
                <c:pt idx="38">
                  <c:v>11</c:v>
                </c:pt>
                <c:pt idx="39">
                  <c:v>10</c:v>
                </c:pt>
                <c:pt idx="40">
                  <c:v>12</c:v>
                </c:pt>
                <c:pt idx="41">
                  <c:v>12</c:v>
                </c:pt>
                <c:pt idx="42">
                  <c:v>22</c:v>
                </c:pt>
                <c:pt idx="43">
                  <c:v>39</c:v>
                </c:pt>
                <c:pt idx="44">
                  <c:v>45</c:v>
                </c:pt>
                <c:pt idx="45">
                  <c:v>42</c:v>
                </c:pt>
                <c:pt idx="46">
                  <c:v>43</c:v>
                </c:pt>
                <c:pt idx="47">
                  <c:v>29</c:v>
                </c:pt>
                <c:pt idx="48">
                  <c:v>22</c:v>
                </c:pt>
                <c:pt idx="49">
                  <c:v>16</c:v>
                </c:pt>
                <c:pt idx="50">
                  <c:v>21</c:v>
                </c:pt>
                <c:pt idx="51">
                  <c:v>14</c:v>
                </c:pt>
                <c:pt idx="52">
                  <c:v>7</c:v>
                </c:pt>
                <c:pt idx="53">
                  <c:v>3</c:v>
                </c:pt>
                <c:pt idx="54">
                  <c:v>3</c:v>
                </c:pt>
                <c:pt idx="55" formatCode="General">
                  <c:v>7</c:v>
                </c:pt>
                <c:pt idx="56">
                  <c:v>6</c:v>
                </c:pt>
                <c:pt idx="57">
                  <c:v>2</c:v>
                </c:pt>
                <c:pt idx="58">
                  <c:v>5</c:v>
                </c:pt>
                <c:pt idx="59">
                  <c:v>2</c:v>
                </c:pt>
                <c:pt idx="60">
                  <c:v>1</c:v>
                </c:pt>
                <c:pt idx="61">
                  <c:v>1</c:v>
                </c:pt>
                <c:pt idx="62">
                  <c:v>2</c:v>
                </c:pt>
                <c:pt idx="63">
                  <c:v>1</c:v>
                </c:pt>
                <c:pt idx="64">
                  <c:v>2</c:v>
                </c:pt>
                <c:pt idx="65">
                  <c:v>0</c:v>
                </c:pt>
                <c:pt idx="66">
                  <c:v>2</c:v>
                </c:pt>
              </c:numCache>
            </c:numRef>
          </c:val>
          <c:smooth val="0"/>
          <c:extLst>
            <c:ext xmlns:c16="http://schemas.microsoft.com/office/drawing/2014/chart" uri="{C3380CC4-5D6E-409C-BE32-E72D297353CC}">
              <c16:uniqueId val="{00000009-ABF0-4605-971A-AED272BDD086}"/>
            </c:ext>
          </c:extLst>
        </c:ser>
        <c:ser>
          <c:idx val="10"/>
          <c:order val="10"/>
          <c:tx>
            <c:strRef>
              <c:f>'log charts'!$O$22</c:f>
              <c:strCache>
                <c:ptCount val="1"/>
                <c:pt idx="0">
                  <c:v>45-49</c:v>
                </c:pt>
              </c:strCache>
            </c:strRef>
          </c:tx>
          <c:spPr>
            <a:ln w="28575" cap="rnd">
              <a:solidFill>
                <a:schemeClr val="accent5">
                  <a:lumMod val="60000"/>
                </a:schemeClr>
              </a:solidFill>
              <a:round/>
            </a:ln>
            <a:effectLst/>
          </c:spPr>
          <c:marker>
            <c:symbol val="none"/>
          </c:marker>
          <c:val>
            <c:numRef>
              <c:f>'log charts'!$P$22:$CD$22</c:f>
              <c:numCache>
                <c:formatCode>#,##0</c:formatCode>
                <c:ptCount val="67"/>
                <c:pt idx="0">
                  <c:v>0</c:v>
                </c:pt>
                <c:pt idx="1">
                  <c:v>8</c:v>
                </c:pt>
                <c:pt idx="2">
                  <c:v>42</c:v>
                </c:pt>
                <c:pt idx="3">
                  <c:v>75</c:v>
                </c:pt>
                <c:pt idx="4">
                  <c:v>76</c:v>
                </c:pt>
                <c:pt idx="5">
                  <c:v>82</c:v>
                </c:pt>
                <c:pt idx="6">
                  <c:v>56</c:v>
                </c:pt>
                <c:pt idx="7">
                  <c:v>26</c:v>
                </c:pt>
                <c:pt idx="8">
                  <c:v>25</c:v>
                </c:pt>
                <c:pt idx="9">
                  <c:v>19</c:v>
                </c:pt>
                <c:pt idx="10">
                  <c:v>11</c:v>
                </c:pt>
                <c:pt idx="11">
                  <c:v>10</c:v>
                </c:pt>
                <c:pt idx="12">
                  <c:v>8</c:v>
                </c:pt>
                <c:pt idx="13">
                  <c:v>6</c:v>
                </c:pt>
                <c:pt idx="14">
                  <c:v>4</c:v>
                </c:pt>
                <c:pt idx="15">
                  <c:v>8</c:v>
                </c:pt>
                <c:pt idx="16">
                  <c:v>1</c:v>
                </c:pt>
                <c:pt idx="17">
                  <c:v>7</c:v>
                </c:pt>
                <c:pt idx="18">
                  <c:v>2</c:v>
                </c:pt>
                <c:pt idx="19">
                  <c:v>4</c:v>
                </c:pt>
                <c:pt idx="20">
                  <c:v>1</c:v>
                </c:pt>
                <c:pt idx="21">
                  <c:v>2</c:v>
                </c:pt>
                <c:pt idx="22">
                  <c:v>2</c:v>
                </c:pt>
                <c:pt idx="23">
                  <c:v>2</c:v>
                </c:pt>
                <c:pt idx="24">
                  <c:v>0</c:v>
                </c:pt>
                <c:pt idx="25">
                  <c:v>2</c:v>
                </c:pt>
                <c:pt idx="26">
                  <c:v>1</c:v>
                </c:pt>
                <c:pt idx="27">
                  <c:v>1</c:v>
                </c:pt>
                <c:pt idx="28">
                  <c:v>4</c:v>
                </c:pt>
                <c:pt idx="29">
                  <c:v>5</c:v>
                </c:pt>
                <c:pt idx="30">
                  <c:v>3</c:v>
                </c:pt>
                <c:pt idx="31">
                  <c:v>10</c:v>
                </c:pt>
                <c:pt idx="32" formatCode="General">
                  <c:v>9</c:v>
                </c:pt>
                <c:pt idx="33">
                  <c:v>18</c:v>
                </c:pt>
                <c:pt idx="34">
                  <c:v>16</c:v>
                </c:pt>
                <c:pt idx="35">
                  <c:v>20</c:v>
                </c:pt>
                <c:pt idx="36">
                  <c:v>22</c:v>
                </c:pt>
                <c:pt idx="37">
                  <c:v>21</c:v>
                </c:pt>
                <c:pt idx="38">
                  <c:v>19</c:v>
                </c:pt>
                <c:pt idx="39">
                  <c:v>25</c:v>
                </c:pt>
                <c:pt idx="40">
                  <c:v>21</c:v>
                </c:pt>
                <c:pt idx="41">
                  <c:v>20</c:v>
                </c:pt>
                <c:pt idx="42">
                  <c:v>57</c:v>
                </c:pt>
                <c:pt idx="43">
                  <c:v>80</c:v>
                </c:pt>
                <c:pt idx="44">
                  <c:v>90</c:v>
                </c:pt>
                <c:pt idx="45">
                  <c:v>82</c:v>
                </c:pt>
                <c:pt idx="46">
                  <c:v>92</c:v>
                </c:pt>
                <c:pt idx="47">
                  <c:v>64</c:v>
                </c:pt>
                <c:pt idx="48">
                  <c:v>50</c:v>
                </c:pt>
                <c:pt idx="49">
                  <c:v>36</c:v>
                </c:pt>
                <c:pt idx="50">
                  <c:v>29</c:v>
                </c:pt>
                <c:pt idx="51">
                  <c:v>17</c:v>
                </c:pt>
                <c:pt idx="52">
                  <c:v>19</c:v>
                </c:pt>
                <c:pt idx="53">
                  <c:v>14</c:v>
                </c:pt>
                <c:pt idx="54">
                  <c:v>9</c:v>
                </c:pt>
                <c:pt idx="55" formatCode="General">
                  <c:v>5</c:v>
                </c:pt>
                <c:pt idx="56">
                  <c:v>10</c:v>
                </c:pt>
                <c:pt idx="57">
                  <c:v>5</c:v>
                </c:pt>
                <c:pt idx="58">
                  <c:v>3</c:v>
                </c:pt>
                <c:pt idx="59">
                  <c:v>3</c:v>
                </c:pt>
                <c:pt idx="60">
                  <c:v>3</c:v>
                </c:pt>
                <c:pt idx="61">
                  <c:v>4</c:v>
                </c:pt>
                <c:pt idx="62">
                  <c:v>3</c:v>
                </c:pt>
                <c:pt idx="63">
                  <c:v>5</c:v>
                </c:pt>
                <c:pt idx="64">
                  <c:v>1</c:v>
                </c:pt>
                <c:pt idx="65">
                  <c:v>8</c:v>
                </c:pt>
                <c:pt idx="66">
                  <c:v>1</c:v>
                </c:pt>
              </c:numCache>
            </c:numRef>
          </c:val>
          <c:smooth val="0"/>
          <c:extLst>
            <c:ext xmlns:c16="http://schemas.microsoft.com/office/drawing/2014/chart" uri="{C3380CC4-5D6E-409C-BE32-E72D297353CC}">
              <c16:uniqueId val="{0000000A-ABF0-4605-971A-AED272BDD086}"/>
            </c:ext>
          </c:extLst>
        </c:ser>
        <c:ser>
          <c:idx val="11"/>
          <c:order val="11"/>
          <c:tx>
            <c:strRef>
              <c:f>'log charts'!$O$23</c:f>
              <c:strCache>
                <c:ptCount val="1"/>
                <c:pt idx="0">
                  <c:v>50-54</c:v>
                </c:pt>
              </c:strCache>
            </c:strRef>
          </c:tx>
          <c:spPr>
            <a:ln w="28575" cap="rnd">
              <a:solidFill>
                <a:schemeClr val="accent6">
                  <a:lumMod val="60000"/>
                </a:schemeClr>
              </a:solidFill>
              <a:round/>
            </a:ln>
            <a:effectLst/>
          </c:spPr>
          <c:marker>
            <c:symbol val="none"/>
          </c:marker>
          <c:val>
            <c:numRef>
              <c:f>'log charts'!$P$23:$CD$23</c:f>
              <c:numCache>
                <c:formatCode>#,##0</c:formatCode>
                <c:ptCount val="67"/>
                <c:pt idx="0">
                  <c:v>2</c:v>
                </c:pt>
                <c:pt idx="1">
                  <c:v>9</c:v>
                </c:pt>
                <c:pt idx="2">
                  <c:v>64</c:v>
                </c:pt>
                <c:pt idx="3">
                  <c:v>126</c:v>
                </c:pt>
                <c:pt idx="4">
                  <c:v>190</c:v>
                </c:pt>
                <c:pt idx="5">
                  <c:v>139</c:v>
                </c:pt>
                <c:pt idx="6">
                  <c:v>94</c:v>
                </c:pt>
                <c:pt idx="7">
                  <c:v>59</c:v>
                </c:pt>
                <c:pt idx="8">
                  <c:v>39</c:v>
                </c:pt>
                <c:pt idx="9">
                  <c:v>31</c:v>
                </c:pt>
                <c:pt idx="10">
                  <c:v>18</c:v>
                </c:pt>
                <c:pt idx="11">
                  <c:v>25</c:v>
                </c:pt>
                <c:pt idx="12">
                  <c:v>16</c:v>
                </c:pt>
                <c:pt idx="13">
                  <c:v>11</c:v>
                </c:pt>
                <c:pt idx="14">
                  <c:v>12</c:v>
                </c:pt>
                <c:pt idx="15">
                  <c:v>8</c:v>
                </c:pt>
                <c:pt idx="16">
                  <c:v>5</c:v>
                </c:pt>
                <c:pt idx="17">
                  <c:v>5</c:v>
                </c:pt>
                <c:pt idx="18">
                  <c:v>9</c:v>
                </c:pt>
                <c:pt idx="19">
                  <c:v>2</c:v>
                </c:pt>
                <c:pt idx="20">
                  <c:v>3</c:v>
                </c:pt>
                <c:pt idx="21">
                  <c:v>0</c:v>
                </c:pt>
                <c:pt idx="22">
                  <c:v>4</c:v>
                </c:pt>
                <c:pt idx="23">
                  <c:v>3</c:v>
                </c:pt>
                <c:pt idx="24">
                  <c:v>4</c:v>
                </c:pt>
                <c:pt idx="25">
                  <c:v>1</c:v>
                </c:pt>
                <c:pt idx="26">
                  <c:v>2</c:v>
                </c:pt>
                <c:pt idx="27">
                  <c:v>7</c:v>
                </c:pt>
                <c:pt idx="28">
                  <c:v>2</c:v>
                </c:pt>
                <c:pt idx="29">
                  <c:v>7</c:v>
                </c:pt>
                <c:pt idx="30">
                  <c:v>9</c:v>
                </c:pt>
                <c:pt idx="31">
                  <c:v>10</c:v>
                </c:pt>
                <c:pt idx="32" formatCode="General">
                  <c:v>21</c:v>
                </c:pt>
                <c:pt idx="33">
                  <c:v>31</c:v>
                </c:pt>
                <c:pt idx="34">
                  <c:v>33</c:v>
                </c:pt>
                <c:pt idx="35">
                  <c:v>34</c:v>
                </c:pt>
                <c:pt idx="36">
                  <c:v>38</c:v>
                </c:pt>
                <c:pt idx="37">
                  <c:v>41</c:v>
                </c:pt>
                <c:pt idx="38">
                  <c:v>37</c:v>
                </c:pt>
                <c:pt idx="39">
                  <c:v>43</c:v>
                </c:pt>
                <c:pt idx="40">
                  <c:v>41</c:v>
                </c:pt>
                <c:pt idx="41">
                  <c:v>49</c:v>
                </c:pt>
                <c:pt idx="42">
                  <c:v>112</c:v>
                </c:pt>
                <c:pt idx="43">
                  <c:v>129</c:v>
                </c:pt>
                <c:pt idx="44">
                  <c:v>134</c:v>
                </c:pt>
                <c:pt idx="45">
                  <c:v>171</c:v>
                </c:pt>
                <c:pt idx="46">
                  <c:v>150</c:v>
                </c:pt>
                <c:pt idx="47">
                  <c:v>129</c:v>
                </c:pt>
                <c:pt idx="48">
                  <c:v>87</c:v>
                </c:pt>
                <c:pt idx="49">
                  <c:v>74</c:v>
                </c:pt>
                <c:pt idx="50">
                  <c:v>49</c:v>
                </c:pt>
                <c:pt idx="51">
                  <c:v>60</c:v>
                </c:pt>
                <c:pt idx="52">
                  <c:v>23</c:v>
                </c:pt>
                <c:pt idx="53">
                  <c:v>39</c:v>
                </c:pt>
                <c:pt idx="54">
                  <c:v>14</c:v>
                </c:pt>
                <c:pt idx="55" formatCode="General">
                  <c:v>13</c:v>
                </c:pt>
                <c:pt idx="56">
                  <c:v>10</c:v>
                </c:pt>
                <c:pt idx="57">
                  <c:v>10</c:v>
                </c:pt>
                <c:pt idx="58">
                  <c:v>5</c:v>
                </c:pt>
                <c:pt idx="59">
                  <c:v>5</c:v>
                </c:pt>
                <c:pt idx="60">
                  <c:v>9</c:v>
                </c:pt>
                <c:pt idx="61">
                  <c:v>2</c:v>
                </c:pt>
                <c:pt idx="62">
                  <c:v>5</c:v>
                </c:pt>
                <c:pt idx="63">
                  <c:v>4</c:v>
                </c:pt>
                <c:pt idx="64">
                  <c:v>4</c:v>
                </c:pt>
                <c:pt idx="65">
                  <c:v>0</c:v>
                </c:pt>
                <c:pt idx="66">
                  <c:v>2</c:v>
                </c:pt>
              </c:numCache>
            </c:numRef>
          </c:val>
          <c:smooth val="0"/>
          <c:extLst>
            <c:ext xmlns:c16="http://schemas.microsoft.com/office/drawing/2014/chart" uri="{C3380CC4-5D6E-409C-BE32-E72D297353CC}">
              <c16:uniqueId val="{0000000B-ABF0-4605-971A-AED272BDD086}"/>
            </c:ext>
          </c:extLst>
        </c:ser>
        <c:dLbls>
          <c:showLegendKey val="0"/>
          <c:showVal val="0"/>
          <c:showCatName val="0"/>
          <c:showSerName val="0"/>
          <c:showPercent val="0"/>
          <c:showBubbleSize val="0"/>
        </c:dLbls>
        <c:smooth val="0"/>
        <c:axId val="589804584"/>
        <c:axId val="589805568"/>
      </c:lineChart>
      <c:catAx>
        <c:axId val="5898045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05568"/>
        <c:crosses val="autoZero"/>
        <c:auto val="1"/>
        <c:lblAlgn val="ctr"/>
        <c:lblOffset val="100"/>
        <c:noMultiLvlLbl val="0"/>
      </c:catAx>
      <c:valAx>
        <c:axId val="58980556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04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3"/>
          <c:order val="0"/>
          <c:tx>
            <c:strRef>
              <c:f>'log charts'!$O$25</c:f>
              <c:strCache>
                <c:ptCount val="1"/>
                <c:pt idx="0">
                  <c:v>60-64</c:v>
                </c:pt>
              </c:strCache>
            </c:strRef>
          </c:tx>
          <c:spPr>
            <a:ln w="28575" cap="rnd">
              <a:solidFill>
                <a:schemeClr val="accent2">
                  <a:lumMod val="80000"/>
                  <a:lumOff val="20000"/>
                </a:schemeClr>
              </a:solidFill>
              <a:round/>
            </a:ln>
            <a:effectLst/>
          </c:spPr>
          <c:marker>
            <c:symbol val="none"/>
          </c:marker>
          <c:val>
            <c:numRef>
              <c:f>'log charts'!$P$25:$CD$25</c:f>
              <c:numCache>
                <c:formatCode>#,##0</c:formatCode>
                <c:ptCount val="67"/>
                <c:pt idx="0">
                  <c:v>2</c:v>
                </c:pt>
                <c:pt idx="1">
                  <c:v>30</c:v>
                </c:pt>
                <c:pt idx="2">
                  <c:v>169</c:v>
                </c:pt>
                <c:pt idx="3">
                  <c:v>333</c:v>
                </c:pt>
                <c:pt idx="4">
                  <c:v>413</c:v>
                </c:pt>
                <c:pt idx="5">
                  <c:v>362</c:v>
                </c:pt>
                <c:pt idx="6">
                  <c:v>198</c:v>
                </c:pt>
                <c:pt idx="7">
                  <c:v>135</c:v>
                </c:pt>
                <c:pt idx="8">
                  <c:v>122</c:v>
                </c:pt>
                <c:pt idx="9">
                  <c:v>86</c:v>
                </c:pt>
                <c:pt idx="10">
                  <c:v>53</c:v>
                </c:pt>
                <c:pt idx="11">
                  <c:v>47</c:v>
                </c:pt>
                <c:pt idx="12">
                  <c:v>34</c:v>
                </c:pt>
                <c:pt idx="13">
                  <c:v>31</c:v>
                </c:pt>
                <c:pt idx="14">
                  <c:v>27</c:v>
                </c:pt>
                <c:pt idx="15">
                  <c:v>12</c:v>
                </c:pt>
                <c:pt idx="16">
                  <c:v>15</c:v>
                </c:pt>
                <c:pt idx="17">
                  <c:v>9</c:v>
                </c:pt>
                <c:pt idx="18">
                  <c:v>7</c:v>
                </c:pt>
                <c:pt idx="19">
                  <c:v>9</c:v>
                </c:pt>
                <c:pt idx="20">
                  <c:v>7</c:v>
                </c:pt>
                <c:pt idx="21">
                  <c:v>5</c:v>
                </c:pt>
                <c:pt idx="22">
                  <c:v>5</c:v>
                </c:pt>
                <c:pt idx="23">
                  <c:v>5</c:v>
                </c:pt>
                <c:pt idx="24">
                  <c:v>5</c:v>
                </c:pt>
                <c:pt idx="25">
                  <c:v>5</c:v>
                </c:pt>
                <c:pt idx="26">
                  <c:v>7</c:v>
                </c:pt>
                <c:pt idx="27">
                  <c:v>11</c:v>
                </c:pt>
                <c:pt idx="28">
                  <c:v>11</c:v>
                </c:pt>
                <c:pt idx="29">
                  <c:v>18</c:v>
                </c:pt>
                <c:pt idx="30">
                  <c:v>24</c:v>
                </c:pt>
                <c:pt idx="31">
                  <c:v>41</c:v>
                </c:pt>
                <c:pt idx="32" formatCode="General">
                  <c:v>46</c:v>
                </c:pt>
                <c:pt idx="33">
                  <c:v>81</c:v>
                </c:pt>
                <c:pt idx="34">
                  <c:v>103</c:v>
                </c:pt>
                <c:pt idx="35">
                  <c:v>97</c:v>
                </c:pt>
                <c:pt idx="36">
                  <c:v>103</c:v>
                </c:pt>
                <c:pt idx="37">
                  <c:v>105</c:v>
                </c:pt>
                <c:pt idx="38">
                  <c:v>126</c:v>
                </c:pt>
                <c:pt idx="39">
                  <c:v>119</c:v>
                </c:pt>
                <c:pt idx="40">
                  <c:v>107</c:v>
                </c:pt>
                <c:pt idx="41">
                  <c:v>115</c:v>
                </c:pt>
                <c:pt idx="42">
                  <c:v>267</c:v>
                </c:pt>
                <c:pt idx="43">
                  <c:v>338</c:v>
                </c:pt>
                <c:pt idx="44">
                  <c:v>377</c:v>
                </c:pt>
                <c:pt idx="45">
                  <c:v>378</c:v>
                </c:pt>
                <c:pt idx="46">
                  <c:v>352</c:v>
                </c:pt>
                <c:pt idx="47">
                  <c:v>301</c:v>
                </c:pt>
                <c:pt idx="48">
                  <c:v>234</c:v>
                </c:pt>
                <c:pt idx="49">
                  <c:v>191</c:v>
                </c:pt>
                <c:pt idx="50">
                  <c:v>153</c:v>
                </c:pt>
                <c:pt idx="51">
                  <c:v>91</c:v>
                </c:pt>
                <c:pt idx="52">
                  <c:v>80</c:v>
                </c:pt>
                <c:pt idx="53">
                  <c:v>65</c:v>
                </c:pt>
                <c:pt idx="54">
                  <c:v>27</c:v>
                </c:pt>
                <c:pt idx="55" formatCode="General">
                  <c:v>31</c:v>
                </c:pt>
                <c:pt idx="56">
                  <c:v>21</c:v>
                </c:pt>
                <c:pt idx="57">
                  <c:v>24</c:v>
                </c:pt>
                <c:pt idx="58">
                  <c:v>14</c:v>
                </c:pt>
                <c:pt idx="59">
                  <c:v>10</c:v>
                </c:pt>
                <c:pt idx="60">
                  <c:v>11</c:v>
                </c:pt>
                <c:pt idx="61">
                  <c:v>5</c:v>
                </c:pt>
                <c:pt idx="62">
                  <c:v>9</c:v>
                </c:pt>
                <c:pt idx="63">
                  <c:v>6</c:v>
                </c:pt>
                <c:pt idx="64">
                  <c:v>7</c:v>
                </c:pt>
                <c:pt idx="65">
                  <c:v>4</c:v>
                </c:pt>
                <c:pt idx="66">
                  <c:v>14</c:v>
                </c:pt>
              </c:numCache>
            </c:numRef>
          </c:val>
          <c:smooth val="0"/>
          <c:extLst>
            <c:ext xmlns:c16="http://schemas.microsoft.com/office/drawing/2014/chart" uri="{C3380CC4-5D6E-409C-BE32-E72D297353CC}">
              <c16:uniqueId val="{0000000D-3173-4D22-A21C-1DE6020BC9DA}"/>
            </c:ext>
          </c:extLst>
        </c:ser>
        <c:ser>
          <c:idx val="14"/>
          <c:order val="1"/>
          <c:tx>
            <c:strRef>
              <c:f>'log charts'!$O$26</c:f>
              <c:strCache>
                <c:ptCount val="1"/>
                <c:pt idx="0">
                  <c:v>65-69</c:v>
                </c:pt>
              </c:strCache>
            </c:strRef>
          </c:tx>
          <c:spPr>
            <a:ln w="28575" cap="rnd">
              <a:solidFill>
                <a:schemeClr val="accent3">
                  <a:lumMod val="80000"/>
                  <a:lumOff val="20000"/>
                </a:schemeClr>
              </a:solidFill>
              <a:round/>
            </a:ln>
            <a:effectLst/>
          </c:spPr>
          <c:marker>
            <c:symbol val="none"/>
          </c:marker>
          <c:val>
            <c:numRef>
              <c:f>'log charts'!$P$26:$CD$26</c:f>
              <c:numCache>
                <c:formatCode>#,##0</c:formatCode>
                <c:ptCount val="67"/>
                <c:pt idx="0">
                  <c:v>11</c:v>
                </c:pt>
                <c:pt idx="1">
                  <c:v>42</c:v>
                </c:pt>
                <c:pt idx="2">
                  <c:v>224</c:v>
                </c:pt>
                <c:pt idx="3">
                  <c:v>427</c:v>
                </c:pt>
                <c:pt idx="4">
                  <c:v>553</c:v>
                </c:pt>
                <c:pt idx="5">
                  <c:v>458</c:v>
                </c:pt>
                <c:pt idx="6">
                  <c:v>310</c:v>
                </c:pt>
                <c:pt idx="7">
                  <c:v>179</c:v>
                </c:pt>
                <c:pt idx="8">
                  <c:v>181</c:v>
                </c:pt>
                <c:pt idx="9">
                  <c:v>103</c:v>
                </c:pt>
                <c:pt idx="10">
                  <c:v>66</c:v>
                </c:pt>
                <c:pt idx="11">
                  <c:v>84</c:v>
                </c:pt>
                <c:pt idx="12">
                  <c:v>45</c:v>
                </c:pt>
                <c:pt idx="13">
                  <c:v>38</c:v>
                </c:pt>
                <c:pt idx="14">
                  <c:v>32</c:v>
                </c:pt>
                <c:pt idx="15">
                  <c:v>28</c:v>
                </c:pt>
                <c:pt idx="16">
                  <c:v>22</c:v>
                </c:pt>
                <c:pt idx="17">
                  <c:v>14</c:v>
                </c:pt>
                <c:pt idx="18">
                  <c:v>13</c:v>
                </c:pt>
                <c:pt idx="19">
                  <c:v>16</c:v>
                </c:pt>
                <c:pt idx="20">
                  <c:v>12</c:v>
                </c:pt>
                <c:pt idx="21">
                  <c:v>10</c:v>
                </c:pt>
                <c:pt idx="22">
                  <c:v>7</c:v>
                </c:pt>
                <c:pt idx="23">
                  <c:v>8</c:v>
                </c:pt>
                <c:pt idx="24">
                  <c:v>6</c:v>
                </c:pt>
                <c:pt idx="25">
                  <c:v>10</c:v>
                </c:pt>
                <c:pt idx="26">
                  <c:v>6</c:v>
                </c:pt>
                <c:pt idx="27">
                  <c:v>13</c:v>
                </c:pt>
                <c:pt idx="28">
                  <c:v>22</c:v>
                </c:pt>
                <c:pt idx="29">
                  <c:v>34</c:v>
                </c:pt>
                <c:pt idx="30">
                  <c:v>39</c:v>
                </c:pt>
                <c:pt idx="31">
                  <c:v>62</c:v>
                </c:pt>
                <c:pt idx="32" formatCode="General">
                  <c:v>99</c:v>
                </c:pt>
                <c:pt idx="33">
                  <c:v>107</c:v>
                </c:pt>
                <c:pt idx="34">
                  <c:v>149</c:v>
                </c:pt>
                <c:pt idx="35">
                  <c:v>163</c:v>
                </c:pt>
                <c:pt idx="36">
                  <c:v>158</c:v>
                </c:pt>
                <c:pt idx="37">
                  <c:v>170</c:v>
                </c:pt>
                <c:pt idx="38">
                  <c:v>154</c:v>
                </c:pt>
                <c:pt idx="39">
                  <c:v>177</c:v>
                </c:pt>
                <c:pt idx="40">
                  <c:v>160</c:v>
                </c:pt>
                <c:pt idx="41">
                  <c:v>184</c:v>
                </c:pt>
                <c:pt idx="42">
                  <c:v>354</c:v>
                </c:pt>
                <c:pt idx="43">
                  <c:v>425</c:v>
                </c:pt>
                <c:pt idx="44">
                  <c:v>521</c:v>
                </c:pt>
                <c:pt idx="45">
                  <c:v>489</c:v>
                </c:pt>
                <c:pt idx="46">
                  <c:v>450</c:v>
                </c:pt>
                <c:pt idx="47">
                  <c:v>381</c:v>
                </c:pt>
                <c:pt idx="48">
                  <c:v>301</c:v>
                </c:pt>
                <c:pt idx="49">
                  <c:v>217</c:v>
                </c:pt>
                <c:pt idx="50">
                  <c:v>194</c:v>
                </c:pt>
                <c:pt idx="51">
                  <c:v>132</c:v>
                </c:pt>
                <c:pt idx="52">
                  <c:v>77</c:v>
                </c:pt>
                <c:pt idx="53">
                  <c:v>56</c:v>
                </c:pt>
                <c:pt idx="54">
                  <c:v>34</c:v>
                </c:pt>
                <c:pt idx="55" formatCode="General">
                  <c:v>32</c:v>
                </c:pt>
                <c:pt idx="56">
                  <c:v>32</c:v>
                </c:pt>
                <c:pt idx="57">
                  <c:v>21</c:v>
                </c:pt>
                <c:pt idx="58">
                  <c:v>18</c:v>
                </c:pt>
                <c:pt idx="59">
                  <c:v>10</c:v>
                </c:pt>
                <c:pt idx="60">
                  <c:v>17</c:v>
                </c:pt>
                <c:pt idx="61">
                  <c:v>16</c:v>
                </c:pt>
                <c:pt idx="62">
                  <c:v>17</c:v>
                </c:pt>
                <c:pt idx="63">
                  <c:v>12</c:v>
                </c:pt>
                <c:pt idx="64">
                  <c:v>6</c:v>
                </c:pt>
                <c:pt idx="65">
                  <c:v>9</c:v>
                </c:pt>
                <c:pt idx="66">
                  <c:v>9</c:v>
                </c:pt>
              </c:numCache>
            </c:numRef>
          </c:val>
          <c:smooth val="0"/>
          <c:extLst>
            <c:ext xmlns:c16="http://schemas.microsoft.com/office/drawing/2014/chart" uri="{C3380CC4-5D6E-409C-BE32-E72D297353CC}">
              <c16:uniqueId val="{0000000E-3173-4D22-A21C-1DE6020BC9DA}"/>
            </c:ext>
          </c:extLst>
        </c:ser>
        <c:ser>
          <c:idx val="15"/>
          <c:order val="2"/>
          <c:tx>
            <c:strRef>
              <c:f>'log charts'!$O$27</c:f>
              <c:strCache>
                <c:ptCount val="1"/>
                <c:pt idx="0">
                  <c:v>70-74</c:v>
                </c:pt>
              </c:strCache>
            </c:strRef>
          </c:tx>
          <c:spPr>
            <a:ln w="28575" cap="rnd">
              <a:solidFill>
                <a:schemeClr val="accent4">
                  <a:lumMod val="80000"/>
                  <a:lumOff val="20000"/>
                </a:schemeClr>
              </a:solidFill>
              <a:round/>
            </a:ln>
            <a:effectLst/>
          </c:spPr>
          <c:marker>
            <c:symbol val="none"/>
          </c:marker>
          <c:val>
            <c:numRef>
              <c:f>'log charts'!$P$27:$CD$27</c:f>
              <c:numCache>
                <c:formatCode>#,##0</c:formatCode>
                <c:ptCount val="67"/>
                <c:pt idx="0">
                  <c:v>9</c:v>
                </c:pt>
                <c:pt idx="1">
                  <c:v>57</c:v>
                </c:pt>
                <c:pt idx="2">
                  <c:v>402</c:v>
                </c:pt>
                <c:pt idx="3">
                  <c:v>677</c:v>
                </c:pt>
                <c:pt idx="4">
                  <c:v>889</c:v>
                </c:pt>
                <c:pt idx="5">
                  <c:v>731</c:v>
                </c:pt>
                <c:pt idx="6">
                  <c:v>495</c:v>
                </c:pt>
                <c:pt idx="7">
                  <c:v>307</c:v>
                </c:pt>
                <c:pt idx="8">
                  <c:v>304</c:v>
                </c:pt>
                <c:pt idx="9">
                  <c:v>199</c:v>
                </c:pt>
                <c:pt idx="10">
                  <c:v>157</c:v>
                </c:pt>
                <c:pt idx="11">
                  <c:v>129</c:v>
                </c:pt>
                <c:pt idx="12">
                  <c:v>92</c:v>
                </c:pt>
                <c:pt idx="13">
                  <c:v>65</c:v>
                </c:pt>
                <c:pt idx="14">
                  <c:v>53</c:v>
                </c:pt>
                <c:pt idx="15">
                  <c:v>44</c:v>
                </c:pt>
                <c:pt idx="16">
                  <c:v>37</c:v>
                </c:pt>
                <c:pt idx="17">
                  <c:v>27</c:v>
                </c:pt>
                <c:pt idx="18">
                  <c:v>27</c:v>
                </c:pt>
                <c:pt idx="19">
                  <c:v>14</c:v>
                </c:pt>
                <c:pt idx="20">
                  <c:v>15</c:v>
                </c:pt>
                <c:pt idx="21">
                  <c:v>15</c:v>
                </c:pt>
                <c:pt idx="22">
                  <c:v>9</c:v>
                </c:pt>
                <c:pt idx="23">
                  <c:v>5</c:v>
                </c:pt>
                <c:pt idx="24">
                  <c:v>5</c:v>
                </c:pt>
                <c:pt idx="25">
                  <c:v>10</c:v>
                </c:pt>
                <c:pt idx="26">
                  <c:v>16</c:v>
                </c:pt>
                <c:pt idx="27">
                  <c:v>20</c:v>
                </c:pt>
                <c:pt idx="28">
                  <c:v>39</c:v>
                </c:pt>
                <c:pt idx="29">
                  <c:v>48</c:v>
                </c:pt>
                <c:pt idx="30">
                  <c:v>74</c:v>
                </c:pt>
                <c:pt idx="31">
                  <c:v>110</c:v>
                </c:pt>
                <c:pt idx="32" formatCode="General">
                  <c:v>138</c:v>
                </c:pt>
                <c:pt idx="33">
                  <c:v>194</c:v>
                </c:pt>
                <c:pt idx="34">
                  <c:v>266</c:v>
                </c:pt>
                <c:pt idx="35">
                  <c:v>273</c:v>
                </c:pt>
                <c:pt idx="36">
                  <c:v>306</c:v>
                </c:pt>
                <c:pt idx="37">
                  <c:v>288</c:v>
                </c:pt>
                <c:pt idx="38">
                  <c:v>258</c:v>
                </c:pt>
                <c:pt idx="39">
                  <c:v>252</c:v>
                </c:pt>
                <c:pt idx="40">
                  <c:v>275</c:v>
                </c:pt>
                <c:pt idx="41">
                  <c:v>301</c:v>
                </c:pt>
                <c:pt idx="42">
                  <c:v>583</c:v>
                </c:pt>
                <c:pt idx="43">
                  <c:v>714</c:v>
                </c:pt>
                <c:pt idx="44">
                  <c:v>806</c:v>
                </c:pt>
                <c:pt idx="45">
                  <c:v>820</c:v>
                </c:pt>
                <c:pt idx="46">
                  <c:v>685</c:v>
                </c:pt>
                <c:pt idx="47">
                  <c:v>551</c:v>
                </c:pt>
                <c:pt idx="48">
                  <c:v>414</c:v>
                </c:pt>
                <c:pt idx="49">
                  <c:v>308</c:v>
                </c:pt>
                <c:pt idx="50">
                  <c:v>208</c:v>
                </c:pt>
                <c:pt idx="51">
                  <c:v>148</c:v>
                </c:pt>
                <c:pt idx="52">
                  <c:v>102</c:v>
                </c:pt>
                <c:pt idx="53">
                  <c:v>61</c:v>
                </c:pt>
                <c:pt idx="54">
                  <c:v>27</c:v>
                </c:pt>
                <c:pt idx="55" formatCode="General">
                  <c:v>35</c:v>
                </c:pt>
                <c:pt idx="56">
                  <c:v>28</c:v>
                </c:pt>
                <c:pt idx="57">
                  <c:v>30</c:v>
                </c:pt>
                <c:pt idx="58">
                  <c:v>27</c:v>
                </c:pt>
                <c:pt idx="59">
                  <c:v>16</c:v>
                </c:pt>
                <c:pt idx="60">
                  <c:v>14</c:v>
                </c:pt>
                <c:pt idx="61">
                  <c:v>12</c:v>
                </c:pt>
                <c:pt idx="62">
                  <c:v>7</c:v>
                </c:pt>
                <c:pt idx="63">
                  <c:v>11</c:v>
                </c:pt>
                <c:pt idx="64">
                  <c:v>9</c:v>
                </c:pt>
                <c:pt idx="65">
                  <c:v>15</c:v>
                </c:pt>
                <c:pt idx="66">
                  <c:v>9</c:v>
                </c:pt>
              </c:numCache>
            </c:numRef>
          </c:val>
          <c:smooth val="0"/>
          <c:extLst>
            <c:ext xmlns:c16="http://schemas.microsoft.com/office/drawing/2014/chart" uri="{C3380CC4-5D6E-409C-BE32-E72D297353CC}">
              <c16:uniqueId val="{0000000F-3173-4D22-A21C-1DE6020BC9DA}"/>
            </c:ext>
          </c:extLst>
        </c:ser>
        <c:ser>
          <c:idx val="16"/>
          <c:order val="3"/>
          <c:tx>
            <c:strRef>
              <c:f>'log charts'!$O$28</c:f>
              <c:strCache>
                <c:ptCount val="1"/>
                <c:pt idx="0">
                  <c:v>75-79</c:v>
                </c:pt>
              </c:strCache>
            </c:strRef>
          </c:tx>
          <c:spPr>
            <a:ln w="28575" cap="rnd">
              <a:solidFill>
                <a:schemeClr val="accent5">
                  <a:lumMod val="80000"/>
                  <a:lumOff val="20000"/>
                </a:schemeClr>
              </a:solidFill>
              <a:round/>
            </a:ln>
            <a:effectLst/>
          </c:spPr>
          <c:marker>
            <c:symbol val="none"/>
          </c:marker>
          <c:val>
            <c:numRef>
              <c:f>'log charts'!$P$28:$CD$28</c:f>
              <c:numCache>
                <c:formatCode>#,##0</c:formatCode>
                <c:ptCount val="67"/>
                <c:pt idx="0">
                  <c:v>11</c:v>
                </c:pt>
                <c:pt idx="1">
                  <c:v>84</c:v>
                </c:pt>
                <c:pt idx="2">
                  <c:v>549</c:v>
                </c:pt>
                <c:pt idx="3">
                  <c:v>973</c:v>
                </c:pt>
                <c:pt idx="4">
                  <c:v>1197</c:v>
                </c:pt>
                <c:pt idx="5">
                  <c:v>1040</c:v>
                </c:pt>
                <c:pt idx="6">
                  <c:v>770</c:v>
                </c:pt>
                <c:pt idx="7">
                  <c:v>464</c:v>
                </c:pt>
                <c:pt idx="8">
                  <c:v>469</c:v>
                </c:pt>
                <c:pt idx="9">
                  <c:v>316</c:v>
                </c:pt>
                <c:pt idx="10">
                  <c:v>210</c:v>
                </c:pt>
                <c:pt idx="11">
                  <c:v>198</c:v>
                </c:pt>
                <c:pt idx="12">
                  <c:v>139</c:v>
                </c:pt>
                <c:pt idx="13">
                  <c:v>95</c:v>
                </c:pt>
                <c:pt idx="14">
                  <c:v>80</c:v>
                </c:pt>
                <c:pt idx="15">
                  <c:v>71</c:v>
                </c:pt>
                <c:pt idx="16">
                  <c:v>51</c:v>
                </c:pt>
                <c:pt idx="17">
                  <c:v>38</c:v>
                </c:pt>
                <c:pt idx="18">
                  <c:v>29</c:v>
                </c:pt>
                <c:pt idx="19">
                  <c:v>29</c:v>
                </c:pt>
                <c:pt idx="20">
                  <c:v>22</c:v>
                </c:pt>
                <c:pt idx="21">
                  <c:v>16</c:v>
                </c:pt>
                <c:pt idx="22">
                  <c:v>19</c:v>
                </c:pt>
                <c:pt idx="23">
                  <c:v>13</c:v>
                </c:pt>
                <c:pt idx="24">
                  <c:v>13</c:v>
                </c:pt>
                <c:pt idx="25">
                  <c:v>15</c:v>
                </c:pt>
                <c:pt idx="26">
                  <c:v>21</c:v>
                </c:pt>
                <c:pt idx="27">
                  <c:v>27</c:v>
                </c:pt>
                <c:pt idx="28">
                  <c:v>48</c:v>
                </c:pt>
                <c:pt idx="29">
                  <c:v>70</c:v>
                </c:pt>
                <c:pt idx="30">
                  <c:v>108</c:v>
                </c:pt>
                <c:pt idx="31">
                  <c:v>157</c:v>
                </c:pt>
                <c:pt idx="32" formatCode="General">
                  <c:v>224</c:v>
                </c:pt>
                <c:pt idx="33">
                  <c:v>285</c:v>
                </c:pt>
                <c:pt idx="34">
                  <c:v>343</c:v>
                </c:pt>
                <c:pt idx="35">
                  <c:v>415</c:v>
                </c:pt>
                <c:pt idx="36">
                  <c:v>449</c:v>
                </c:pt>
                <c:pt idx="37">
                  <c:v>414</c:v>
                </c:pt>
                <c:pt idx="38">
                  <c:v>400</c:v>
                </c:pt>
                <c:pt idx="39">
                  <c:v>388</c:v>
                </c:pt>
                <c:pt idx="40">
                  <c:v>397</c:v>
                </c:pt>
                <c:pt idx="41">
                  <c:v>407</c:v>
                </c:pt>
                <c:pt idx="42">
                  <c:v>817</c:v>
                </c:pt>
                <c:pt idx="43">
                  <c:v>948</c:v>
                </c:pt>
                <c:pt idx="44">
                  <c:v>1110</c:v>
                </c:pt>
                <c:pt idx="45">
                  <c:v>1031</c:v>
                </c:pt>
                <c:pt idx="46">
                  <c:v>923</c:v>
                </c:pt>
                <c:pt idx="47">
                  <c:v>752</c:v>
                </c:pt>
                <c:pt idx="48">
                  <c:v>519</c:v>
                </c:pt>
                <c:pt idx="49">
                  <c:v>369</c:v>
                </c:pt>
                <c:pt idx="50">
                  <c:v>258</c:v>
                </c:pt>
                <c:pt idx="51">
                  <c:v>187</c:v>
                </c:pt>
                <c:pt idx="52">
                  <c:v>116</c:v>
                </c:pt>
                <c:pt idx="53">
                  <c:v>77</c:v>
                </c:pt>
                <c:pt idx="54">
                  <c:v>48</c:v>
                </c:pt>
                <c:pt idx="55" formatCode="General">
                  <c:v>51</c:v>
                </c:pt>
                <c:pt idx="56">
                  <c:v>37</c:v>
                </c:pt>
                <c:pt idx="57">
                  <c:v>30</c:v>
                </c:pt>
                <c:pt idx="58">
                  <c:v>22</c:v>
                </c:pt>
                <c:pt idx="59">
                  <c:v>18</c:v>
                </c:pt>
                <c:pt idx="60">
                  <c:v>15</c:v>
                </c:pt>
                <c:pt idx="61">
                  <c:v>12</c:v>
                </c:pt>
                <c:pt idx="62">
                  <c:v>10</c:v>
                </c:pt>
                <c:pt idx="63">
                  <c:v>12</c:v>
                </c:pt>
                <c:pt idx="64">
                  <c:v>10</c:v>
                </c:pt>
                <c:pt idx="65">
                  <c:v>10</c:v>
                </c:pt>
                <c:pt idx="66">
                  <c:v>9</c:v>
                </c:pt>
              </c:numCache>
            </c:numRef>
          </c:val>
          <c:smooth val="0"/>
          <c:extLst>
            <c:ext xmlns:c16="http://schemas.microsoft.com/office/drawing/2014/chart" uri="{C3380CC4-5D6E-409C-BE32-E72D297353CC}">
              <c16:uniqueId val="{00000010-3173-4D22-A21C-1DE6020BC9DA}"/>
            </c:ext>
          </c:extLst>
        </c:ser>
        <c:ser>
          <c:idx val="17"/>
          <c:order val="4"/>
          <c:tx>
            <c:strRef>
              <c:f>'log charts'!$O$29</c:f>
              <c:strCache>
                <c:ptCount val="1"/>
                <c:pt idx="0">
                  <c:v>80-84</c:v>
                </c:pt>
              </c:strCache>
            </c:strRef>
          </c:tx>
          <c:spPr>
            <a:ln w="28575" cap="rnd">
              <a:solidFill>
                <a:schemeClr val="accent6">
                  <a:lumMod val="80000"/>
                  <a:lumOff val="20000"/>
                </a:schemeClr>
              </a:solidFill>
              <a:round/>
            </a:ln>
            <a:effectLst/>
          </c:spPr>
          <c:marker>
            <c:symbol val="none"/>
          </c:marker>
          <c:val>
            <c:numRef>
              <c:f>'log charts'!$P$29:$CD$29</c:f>
              <c:numCache>
                <c:formatCode>#,##0</c:formatCode>
                <c:ptCount val="67"/>
                <c:pt idx="0">
                  <c:v>20</c:v>
                </c:pt>
                <c:pt idx="1">
                  <c:v>97</c:v>
                </c:pt>
                <c:pt idx="2">
                  <c:v>682</c:v>
                </c:pt>
                <c:pt idx="3">
                  <c:v>1237</c:v>
                </c:pt>
                <c:pt idx="4">
                  <c:v>1637</c:v>
                </c:pt>
                <c:pt idx="5">
                  <c:v>1575</c:v>
                </c:pt>
                <c:pt idx="6">
                  <c:v>1096</c:v>
                </c:pt>
                <c:pt idx="7">
                  <c:v>772</c:v>
                </c:pt>
                <c:pt idx="8">
                  <c:v>686</c:v>
                </c:pt>
                <c:pt idx="9">
                  <c:v>457</c:v>
                </c:pt>
                <c:pt idx="10">
                  <c:v>381</c:v>
                </c:pt>
                <c:pt idx="11">
                  <c:v>297</c:v>
                </c:pt>
                <c:pt idx="12">
                  <c:v>224</c:v>
                </c:pt>
                <c:pt idx="13">
                  <c:v>163</c:v>
                </c:pt>
                <c:pt idx="14">
                  <c:v>120</c:v>
                </c:pt>
                <c:pt idx="15">
                  <c:v>113</c:v>
                </c:pt>
                <c:pt idx="16">
                  <c:v>63</c:v>
                </c:pt>
                <c:pt idx="17">
                  <c:v>58</c:v>
                </c:pt>
                <c:pt idx="18">
                  <c:v>33</c:v>
                </c:pt>
                <c:pt idx="19">
                  <c:v>39</c:v>
                </c:pt>
                <c:pt idx="20">
                  <c:v>25</c:v>
                </c:pt>
                <c:pt idx="21">
                  <c:v>23</c:v>
                </c:pt>
                <c:pt idx="22">
                  <c:v>34</c:v>
                </c:pt>
                <c:pt idx="23">
                  <c:v>21</c:v>
                </c:pt>
                <c:pt idx="24">
                  <c:v>15</c:v>
                </c:pt>
                <c:pt idx="25">
                  <c:v>13</c:v>
                </c:pt>
                <c:pt idx="26">
                  <c:v>21</c:v>
                </c:pt>
                <c:pt idx="27">
                  <c:v>40</c:v>
                </c:pt>
                <c:pt idx="28">
                  <c:v>62</c:v>
                </c:pt>
                <c:pt idx="29">
                  <c:v>93</c:v>
                </c:pt>
                <c:pt idx="30">
                  <c:v>139</c:v>
                </c:pt>
                <c:pt idx="31">
                  <c:v>187</c:v>
                </c:pt>
                <c:pt idx="32" formatCode="General">
                  <c:v>259</c:v>
                </c:pt>
                <c:pt idx="33">
                  <c:v>421</c:v>
                </c:pt>
                <c:pt idx="34">
                  <c:v>473</c:v>
                </c:pt>
                <c:pt idx="35">
                  <c:v>539</c:v>
                </c:pt>
                <c:pt idx="36">
                  <c:v>569</c:v>
                </c:pt>
                <c:pt idx="37">
                  <c:v>509</c:v>
                </c:pt>
                <c:pt idx="38">
                  <c:v>492</c:v>
                </c:pt>
                <c:pt idx="39">
                  <c:v>544</c:v>
                </c:pt>
                <c:pt idx="40">
                  <c:v>583</c:v>
                </c:pt>
                <c:pt idx="41">
                  <c:v>561</c:v>
                </c:pt>
                <c:pt idx="42">
                  <c:v>1123</c:v>
                </c:pt>
                <c:pt idx="43">
                  <c:v>1319</c:v>
                </c:pt>
                <c:pt idx="44">
                  <c:v>1425</c:v>
                </c:pt>
                <c:pt idx="45">
                  <c:v>1468</c:v>
                </c:pt>
                <c:pt idx="46">
                  <c:v>1197</c:v>
                </c:pt>
                <c:pt idx="47">
                  <c:v>898</c:v>
                </c:pt>
                <c:pt idx="48">
                  <c:v>664</c:v>
                </c:pt>
                <c:pt idx="49">
                  <c:v>430</c:v>
                </c:pt>
                <c:pt idx="50">
                  <c:v>318</c:v>
                </c:pt>
                <c:pt idx="51">
                  <c:v>232</c:v>
                </c:pt>
                <c:pt idx="52">
                  <c:v>146</c:v>
                </c:pt>
                <c:pt idx="53">
                  <c:v>100</c:v>
                </c:pt>
                <c:pt idx="54">
                  <c:v>56</c:v>
                </c:pt>
                <c:pt idx="55" formatCode="General">
                  <c:v>56</c:v>
                </c:pt>
                <c:pt idx="56">
                  <c:v>52</c:v>
                </c:pt>
                <c:pt idx="57">
                  <c:v>48</c:v>
                </c:pt>
                <c:pt idx="58">
                  <c:v>33</c:v>
                </c:pt>
                <c:pt idx="59">
                  <c:v>16</c:v>
                </c:pt>
                <c:pt idx="60">
                  <c:v>20</c:v>
                </c:pt>
                <c:pt idx="61">
                  <c:v>10</c:v>
                </c:pt>
                <c:pt idx="62">
                  <c:v>10</c:v>
                </c:pt>
                <c:pt idx="63">
                  <c:v>11</c:v>
                </c:pt>
                <c:pt idx="64">
                  <c:v>12</c:v>
                </c:pt>
                <c:pt idx="65">
                  <c:v>21</c:v>
                </c:pt>
                <c:pt idx="66">
                  <c:v>13</c:v>
                </c:pt>
              </c:numCache>
            </c:numRef>
          </c:val>
          <c:smooth val="0"/>
          <c:extLst>
            <c:ext xmlns:c16="http://schemas.microsoft.com/office/drawing/2014/chart" uri="{C3380CC4-5D6E-409C-BE32-E72D297353CC}">
              <c16:uniqueId val="{00000011-3173-4D22-A21C-1DE6020BC9DA}"/>
            </c:ext>
          </c:extLst>
        </c:ser>
        <c:ser>
          <c:idx val="18"/>
          <c:order val="5"/>
          <c:tx>
            <c:strRef>
              <c:f>'log charts'!$O$30</c:f>
              <c:strCache>
                <c:ptCount val="1"/>
                <c:pt idx="0">
                  <c:v>85-89</c:v>
                </c:pt>
              </c:strCache>
            </c:strRef>
          </c:tx>
          <c:spPr>
            <a:ln w="28575" cap="rnd">
              <a:solidFill>
                <a:schemeClr val="accent1">
                  <a:lumMod val="80000"/>
                </a:schemeClr>
              </a:solidFill>
              <a:round/>
            </a:ln>
            <a:effectLst/>
          </c:spPr>
          <c:marker>
            <c:symbol val="none"/>
          </c:marker>
          <c:val>
            <c:numRef>
              <c:f>'log charts'!$P$30:$CD$30</c:f>
              <c:numCache>
                <c:formatCode>#,##0</c:formatCode>
                <c:ptCount val="67"/>
                <c:pt idx="0">
                  <c:v>24</c:v>
                </c:pt>
                <c:pt idx="1">
                  <c:v>102</c:v>
                </c:pt>
                <c:pt idx="2">
                  <c:v>617</c:v>
                </c:pt>
                <c:pt idx="3">
                  <c:v>1091</c:v>
                </c:pt>
                <c:pt idx="4">
                  <c:v>1739</c:v>
                </c:pt>
                <c:pt idx="5">
                  <c:v>1709</c:v>
                </c:pt>
                <c:pt idx="6">
                  <c:v>1306</c:v>
                </c:pt>
                <c:pt idx="7">
                  <c:v>835</c:v>
                </c:pt>
                <c:pt idx="8">
                  <c:v>868</c:v>
                </c:pt>
                <c:pt idx="9">
                  <c:v>593</c:v>
                </c:pt>
                <c:pt idx="10">
                  <c:v>410</c:v>
                </c:pt>
                <c:pt idx="11">
                  <c:v>337</c:v>
                </c:pt>
                <c:pt idx="12">
                  <c:v>243</c:v>
                </c:pt>
                <c:pt idx="13">
                  <c:v>164</c:v>
                </c:pt>
                <c:pt idx="14">
                  <c:v>122</c:v>
                </c:pt>
                <c:pt idx="15">
                  <c:v>114</c:v>
                </c:pt>
                <c:pt idx="16">
                  <c:v>65</c:v>
                </c:pt>
                <c:pt idx="17">
                  <c:v>54</c:v>
                </c:pt>
                <c:pt idx="18">
                  <c:v>48</c:v>
                </c:pt>
                <c:pt idx="19">
                  <c:v>33</c:v>
                </c:pt>
                <c:pt idx="20">
                  <c:v>27</c:v>
                </c:pt>
                <c:pt idx="21">
                  <c:v>29</c:v>
                </c:pt>
                <c:pt idx="22">
                  <c:v>35</c:v>
                </c:pt>
                <c:pt idx="23">
                  <c:v>17</c:v>
                </c:pt>
                <c:pt idx="24">
                  <c:v>11</c:v>
                </c:pt>
                <c:pt idx="25">
                  <c:v>23</c:v>
                </c:pt>
                <c:pt idx="26">
                  <c:v>32</c:v>
                </c:pt>
                <c:pt idx="27">
                  <c:v>38</c:v>
                </c:pt>
                <c:pt idx="28">
                  <c:v>57</c:v>
                </c:pt>
                <c:pt idx="29">
                  <c:v>80</c:v>
                </c:pt>
                <c:pt idx="30">
                  <c:v>121</c:v>
                </c:pt>
                <c:pt idx="31">
                  <c:v>188</c:v>
                </c:pt>
                <c:pt idx="32" formatCode="General">
                  <c:v>281</c:v>
                </c:pt>
                <c:pt idx="33">
                  <c:v>358</c:v>
                </c:pt>
                <c:pt idx="34">
                  <c:v>526</c:v>
                </c:pt>
                <c:pt idx="35">
                  <c:v>524</c:v>
                </c:pt>
                <c:pt idx="36">
                  <c:v>639</c:v>
                </c:pt>
                <c:pt idx="37">
                  <c:v>598</c:v>
                </c:pt>
                <c:pt idx="38">
                  <c:v>570</c:v>
                </c:pt>
                <c:pt idx="39">
                  <c:v>609</c:v>
                </c:pt>
                <c:pt idx="40">
                  <c:v>605</c:v>
                </c:pt>
                <c:pt idx="41">
                  <c:v>705</c:v>
                </c:pt>
                <c:pt idx="42">
                  <c:v>1199</c:v>
                </c:pt>
                <c:pt idx="43">
                  <c:v>1393</c:v>
                </c:pt>
                <c:pt idx="44">
                  <c:v>1684</c:v>
                </c:pt>
                <c:pt idx="45">
                  <c:v>1631</c:v>
                </c:pt>
                <c:pt idx="46">
                  <c:v>1454</c:v>
                </c:pt>
                <c:pt idx="47">
                  <c:v>1078</c:v>
                </c:pt>
                <c:pt idx="48">
                  <c:v>738</c:v>
                </c:pt>
                <c:pt idx="49">
                  <c:v>529</c:v>
                </c:pt>
                <c:pt idx="50">
                  <c:v>352</c:v>
                </c:pt>
                <c:pt idx="51">
                  <c:v>265</c:v>
                </c:pt>
                <c:pt idx="52">
                  <c:v>158</c:v>
                </c:pt>
                <c:pt idx="53">
                  <c:v>120</c:v>
                </c:pt>
                <c:pt idx="54">
                  <c:v>62</c:v>
                </c:pt>
                <c:pt idx="55" formatCode="General">
                  <c:v>62</c:v>
                </c:pt>
                <c:pt idx="56">
                  <c:v>71</c:v>
                </c:pt>
                <c:pt idx="57">
                  <c:v>39</c:v>
                </c:pt>
                <c:pt idx="58">
                  <c:v>34</c:v>
                </c:pt>
                <c:pt idx="59">
                  <c:v>18</c:v>
                </c:pt>
                <c:pt idx="60">
                  <c:v>25</c:v>
                </c:pt>
                <c:pt idx="61">
                  <c:v>19</c:v>
                </c:pt>
                <c:pt idx="62">
                  <c:v>13</c:v>
                </c:pt>
                <c:pt idx="63">
                  <c:v>11</c:v>
                </c:pt>
                <c:pt idx="64">
                  <c:v>14</c:v>
                </c:pt>
                <c:pt idx="65">
                  <c:v>8</c:v>
                </c:pt>
                <c:pt idx="66">
                  <c:v>11</c:v>
                </c:pt>
              </c:numCache>
            </c:numRef>
          </c:val>
          <c:smooth val="0"/>
          <c:extLst>
            <c:ext xmlns:c16="http://schemas.microsoft.com/office/drawing/2014/chart" uri="{C3380CC4-5D6E-409C-BE32-E72D297353CC}">
              <c16:uniqueId val="{00000012-3173-4D22-A21C-1DE6020BC9DA}"/>
            </c:ext>
          </c:extLst>
        </c:ser>
        <c:ser>
          <c:idx val="19"/>
          <c:order val="6"/>
          <c:tx>
            <c:strRef>
              <c:f>'log charts'!$O$31</c:f>
              <c:strCache>
                <c:ptCount val="1"/>
                <c:pt idx="0">
                  <c:v>90+</c:v>
                </c:pt>
              </c:strCache>
            </c:strRef>
          </c:tx>
          <c:spPr>
            <a:ln w="28575" cap="rnd">
              <a:solidFill>
                <a:schemeClr val="accent2">
                  <a:lumMod val="80000"/>
                </a:schemeClr>
              </a:solidFill>
              <a:round/>
            </a:ln>
            <a:effectLst/>
          </c:spPr>
          <c:marker>
            <c:symbol val="none"/>
          </c:marker>
          <c:val>
            <c:numRef>
              <c:f>'log charts'!$P$31:$CD$31</c:f>
              <c:numCache>
                <c:formatCode>#,##0</c:formatCode>
                <c:ptCount val="67"/>
                <c:pt idx="0">
                  <c:v>21</c:v>
                </c:pt>
                <c:pt idx="1">
                  <c:v>86</c:v>
                </c:pt>
                <c:pt idx="2">
                  <c:v>546</c:v>
                </c:pt>
                <c:pt idx="3">
                  <c:v>992</c:v>
                </c:pt>
                <c:pt idx="4">
                  <c:v>1674</c:v>
                </c:pt>
                <c:pt idx="5">
                  <c:v>1798</c:v>
                </c:pt>
                <c:pt idx="6">
                  <c:v>1494</c:v>
                </c:pt>
                <c:pt idx="7">
                  <c:v>1015</c:v>
                </c:pt>
                <c:pt idx="8">
                  <c:v>1002</c:v>
                </c:pt>
                <c:pt idx="9">
                  <c:v>693</c:v>
                </c:pt>
                <c:pt idx="10">
                  <c:v>468</c:v>
                </c:pt>
                <c:pt idx="11">
                  <c:v>404</c:v>
                </c:pt>
                <c:pt idx="12">
                  <c:v>277</c:v>
                </c:pt>
                <c:pt idx="13">
                  <c:v>179</c:v>
                </c:pt>
                <c:pt idx="14">
                  <c:v>141</c:v>
                </c:pt>
                <c:pt idx="15">
                  <c:v>115</c:v>
                </c:pt>
                <c:pt idx="16">
                  <c:v>95</c:v>
                </c:pt>
                <c:pt idx="17">
                  <c:v>73</c:v>
                </c:pt>
                <c:pt idx="18">
                  <c:v>37</c:v>
                </c:pt>
                <c:pt idx="19">
                  <c:v>37</c:v>
                </c:pt>
                <c:pt idx="20">
                  <c:v>34</c:v>
                </c:pt>
                <c:pt idx="21">
                  <c:v>36</c:v>
                </c:pt>
                <c:pt idx="22">
                  <c:v>15</c:v>
                </c:pt>
                <c:pt idx="23">
                  <c:v>19</c:v>
                </c:pt>
                <c:pt idx="24">
                  <c:v>16</c:v>
                </c:pt>
                <c:pt idx="25">
                  <c:v>15</c:v>
                </c:pt>
                <c:pt idx="26">
                  <c:v>26</c:v>
                </c:pt>
                <c:pt idx="27">
                  <c:v>48</c:v>
                </c:pt>
                <c:pt idx="28">
                  <c:v>63</c:v>
                </c:pt>
                <c:pt idx="29">
                  <c:v>67</c:v>
                </c:pt>
                <c:pt idx="30">
                  <c:v>132</c:v>
                </c:pt>
                <c:pt idx="31">
                  <c:v>178</c:v>
                </c:pt>
                <c:pt idx="32" formatCode="General">
                  <c:v>259</c:v>
                </c:pt>
                <c:pt idx="33">
                  <c:v>385</c:v>
                </c:pt>
                <c:pt idx="34">
                  <c:v>475</c:v>
                </c:pt>
                <c:pt idx="35">
                  <c:v>554</c:v>
                </c:pt>
                <c:pt idx="36">
                  <c:v>656</c:v>
                </c:pt>
                <c:pt idx="37">
                  <c:v>599</c:v>
                </c:pt>
                <c:pt idx="38">
                  <c:v>611</c:v>
                </c:pt>
                <c:pt idx="39">
                  <c:v>736</c:v>
                </c:pt>
                <c:pt idx="40">
                  <c:v>639</c:v>
                </c:pt>
                <c:pt idx="41">
                  <c:v>694</c:v>
                </c:pt>
                <c:pt idx="42">
                  <c:v>1313</c:v>
                </c:pt>
                <c:pt idx="43">
                  <c:v>1595</c:v>
                </c:pt>
                <c:pt idx="44">
                  <c:v>1926</c:v>
                </c:pt>
                <c:pt idx="45">
                  <c:v>2005</c:v>
                </c:pt>
                <c:pt idx="46">
                  <c:v>1707</c:v>
                </c:pt>
                <c:pt idx="47">
                  <c:v>1283</c:v>
                </c:pt>
                <c:pt idx="48">
                  <c:v>854</c:v>
                </c:pt>
                <c:pt idx="49">
                  <c:v>604</c:v>
                </c:pt>
                <c:pt idx="50">
                  <c:v>411</c:v>
                </c:pt>
                <c:pt idx="51">
                  <c:v>266</c:v>
                </c:pt>
                <c:pt idx="52">
                  <c:v>175</c:v>
                </c:pt>
                <c:pt idx="53">
                  <c:v>142</c:v>
                </c:pt>
                <c:pt idx="54">
                  <c:v>76</c:v>
                </c:pt>
                <c:pt idx="55" formatCode="General">
                  <c:v>57</c:v>
                </c:pt>
                <c:pt idx="56">
                  <c:v>61</c:v>
                </c:pt>
                <c:pt idx="57">
                  <c:v>38</c:v>
                </c:pt>
                <c:pt idx="58">
                  <c:v>30</c:v>
                </c:pt>
                <c:pt idx="59">
                  <c:v>16</c:v>
                </c:pt>
                <c:pt idx="60">
                  <c:v>23</c:v>
                </c:pt>
                <c:pt idx="61">
                  <c:v>16</c:v>
                </c:pt>
                <c:pt idx="62">
                  <c:v>8</c:v>
                </c:pt>
                <c:pt idx="63">
                  <c:v>13</c:v>
                </c:pt>
                <c:pt idx="64">
                  <c:v>9</c:v>
                </c:pt>
                <c:pt idx="65">
                  <c:v>18</c:v>
                </c:pt>
                <c:pt idx="66">
                  <c:v>13</c:v>
                </c:pt>
              </c:numCache>
            </c:numRef>
          </c:val>
          <c:smooth val="0"/>
          <c:extLst>
            <c:ext xmlns:c16="http://schemas.microsoft.com/office/drawing/2014/chart" uri="{C3380CC4-5D6E-409C-BE32-E72D297353CC}">
              <c16:uniqueId val="{00000013-3173-4D22-A21C-1DE6020BC9DA}"/>
            </c:ext>
          </c:extLst>
        </c:ser>
        <c:dLbls>
          <c:showLegendKey val="0"/>
          <c:showVal val="0"/>
          <c:showCatName val="0"/>
          <c:showSerName val="0"/>
          <c:showPercent val="0"/>
          <c:showBubbleSize val="0"/>
        </c:dLbls>
        <c:smooth val="0"/>
        <c:axId val="589804584"/>
        <c:axId val="589805568"/>
      </c:lineChart>
      <c:catAx>
        <c:axId val="5898045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05568"/>
        <c:crosses val="autoZero"/>
        <c:auto val="1"/>
        <c:lblAlgn val="ctr"/>
        <c:lblOffset val="100"/>
        <c:noMultiLvlLbl val="0"/>
      </c:catAx>
      <c:valAx>
        <c:axId val="58980556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04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a:t>Estimated average age of deaths where COVID-19 is mentioned on the death certificate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GB"/>
              <a:t>Betwee</a:t>
            </a:r>
            <a:r>
              <a:rPr lang="en-GB" sz="1400"/>
              <a:t>n </a:t>
            </a:r>
            <a:r>
              <a:rPr lang="en-GB" sz="1400" b="0" i="0" baseline="0">
                <a:effectLst/>
              </a:rPr>
              <a:t>Jan and Jun 2021 t</a:t>
            </a:r>
            <a:r>
              <a:rPr lang="en-GB"/>
              <a:t>he average age decreased from slightly &gt;80 to around 72</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GB"/>
              <a:t>Source: ONS weekly deaths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1"/>
          <c:order val="1"/>
          <c:tx>
            <c:v>Weekly death registrations involving COVID-19</c:v>
          </c:tx>
          <c:spPr>
            <a:solidFill>
              <a:schemeClr val="accent2"/>
            </a:solidFill>
            <a:ln w="28575">
              <a:solidFill>
                <a:schemeClr val="accent2"/>
              </a:solidFill>
            </a:ln>
            <a:effectLst/>
          </c:spPr>
          <c:invertIfNegative val="0"/>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charts'!$P$9:$DE$9</c:f>
              <c:numCache>
                <c:formatCode>#,##0</c:formatCode>
                <c:ptCount val="94"/>
                <c:pt idx="0">
                  <c:v>103</c:v>
                </c:pt>
                <c:pt idx="1">
                  <c:v>539</c:v>
                </c:pt>
                <c:pt idx="2">
                  <c:v>3475</c:v>
                </c:pt>
                <c:pt idx="3">
                  <c:v>6213</c:v>
                </c:pt>
                <c:pt idx="4">
                  <c:v>8758</c:v>
                </c:pt>
                <c:pt idx="5">
                  <c:v>8237</c:v>
                </c:pt>
                <c:pt idx="6">
                  <c:v>6035</c:v>
                </c:pt>
                <c:pt idx="7">
                  <c:v>3930</c:v>
                </c:pt>
                <c:pt idx="8">
                  <c:v>3810</c:v>
                </c:pt>
                <c:pt idx="9">
                  <c:v>2589</c:v>
                </c:pt>
                <c:pt idx="10">
                  <c:v>1822</c:v>
                </c:pt>
                <c:pt idx="11">
                  <c:v>1588</c:v>
                </c:pt>
                <c:pt idx="12">
                  <c:v>1114</c:v>
                </c:pt>
                <c:pt idx="13">
                  <c:v>783</c:v>
                </c:pt>
                <c:pt idx="14">
                  <c:v>606</c:v>
                </c:pt>
                <c:pt idx="15">
                  <c:v>532</c:v>
                </c:pt>
                <c:pt idx="16">
                  <c:v>366</c:v>
                </c:pt>
                <c:pt idx="17">
                  <c:v>295</c:v>
                </c:pt>
                <c:pt idx="18">
                  <c:v>217</c:v>
                </c:pt>
                <c:pt idx="19">
                  <c:v>193</c:v>
                </c:pt>
                <c:pt idx="20">
                  <c:v>152</c:v>
                </c:pt>
                <c:pt idx="21">
                  <c:v>139</c:v>
                </c:pt>
                <c:pt idx="22">
                  <c:v>138</c:v>
                </c:pt>
                <c:pt idx="23">
                  <c:v>101</c:v>
                </c:pt>
                <c:pt idx="24">
                  <c:v>78</c:v>
                </c:pt>
                <c:pt idx="25">
                  <c:v>99</c:v>
                </c:pt>
                <c:pt idx="26">
                  <c:v>139</c:v>
                </c:pt>
                <c:pt idx="27">
                  <c:v>215</c:v>
                </c:pt>
                <c:pt idx="28">
                  <c:v>321</c:v>
                </c:pt>
                <c:pt idx="29">
                  <c:v>438</c:v>
                </c:pt>
                <c:pt idx="30">
                  <c:v>670</c:v>
                </c:pt>
                <c:pt idx="31">
                  <c:v>978</c:v>
                </c:pt>
                <c:pt idx="32">
                  <c:v>1379</c:v>
                </c:pt>
                <c:pt idx="33">
                  <c:v>1937</c:v>
                </c:pt>
                <c:pt idx="34">
                  <c:v>2466</c:v>
                </c:pt>
                <c:pt idx="35">
                  <c:v>2697</c:v>
                </c:pt>
                <c:pt idx="36">
                  <c:v>3040</c:v>
                </c:pt>
                <c:pt idx="37">
                  <c:v>2835</c:v>
                </c:pt>
                <c:pt idx="38">
                  <c:v>2756</c:v>
                </c:pt>
                <c:pt idx="39">
                  <c:v>2986</c:v>
                </c:pt>
                <c:pt idx="40">
                  <c:v>2912</c:v>
                </c:pt>
                <c:pt idx="41">
                  <c:v>3144</c:v>
                </c:pt>
                <c:pt idx="42">
                  <c:v>6057</c:v>
                </c:pt>
                <c:pt idx="43">
                  <c:v>7245</c:v>
                </c:pt>
                <c:pt idx="44">
                  <c:v>8422</c:v>
                </c:pt>
                <c:pt idx="45">
                  <c:v>8433</c:v>
                </c:pt>
                <c:pt idx="46">
                  <c:v>7320</c:v>
                </c:pt>
                <c:pt idx="47">
                  <c:v>5691</c:v>
                </c:pt>
                <c:pt idx="48">
                  <c:v>4079</c:v>
                </c:pt>
                <c:pt idx="49">
                  <c:v>2914</c:v>
                </c:pt>
                <c:pt idx="50">
                  <c:v>2105</c:v>
                </c:pt>
                <c:pt idx="51">
                  <c:v>1501</c:v>
                </c:pt>
                <c:pt idx="52">
                  <c:v>963</c:v>
                </c:pt>
                <c:pt idx="53">
                  <c:v>719</c:v>
                </c:pt>
                <c:pt idx="54">
                  <c:v>400</c:v>
                </c:pt>
                <c:pt idx="55">
                  <c:v>379</c:v>
                </c:pt>
                <c:pt idx="56">
                  <c:v>362</c:v>
                </c:pt>
                <c:pt idx="57">
                  <c:v>260</c:v>
                </c:pt>
                <c:pt idx="58">
                  <c:v>205</c:v>
                </c:pt>
                <c:pt idx="59">
                  <c:v>129</c:v>
                </c:pt>
                <c:pt idx="60">
                  <c:v>151</c:v>
                </c:pt>
                <c:pt idx="61">
                  <c:v>107</c:v>
                </c:pt>
                <c:pt idx="62">
                  <c:v>95</c:v>
                </c:pt>
                <c:pt idx="63">
                  <c:v>98</c:v>
                </c:pt>
                <c:pt idx="64">
                  <c:v>84</c:v>
                </c:pt>
                <c:pt idx="65">
                  <c:v>102</c:v>
                </c:pt>
                <c:pt idx="66">
                  <c:v>99</c:v>
                </c:pt>
              </c:numCache>
            </c:numRef>
          </c:val>
          <c:extLst>
            <c:ext xmlns:c16="http://schemas.microsoft.com/office/drawing/2014/chart" uri="{C3380CC4-5D6E-409C-BE32-E72D297353CC}">
              <c16:uniqueId val="{00000000-8238-41F5-8271-989C0A29547E}"/>
            </c:ext>
          </c:extLst>
        </c:ser>
        <c:dLbls>
          <c:showLegendKey val="0"/>
          <c:showVal val="0"/>
          <c:showCatName val="0"/>
          <c:showSerName val="0"/>
          <c:showPercent val="0"/>
          <c:showBubbleSize val="0"/>
        </c:dLbls>
        <c:gapWidth val="150"/>
        <c:axId val="449431216"/>
        <c:axId val="449432856"/>
      </c:barChart>
      <c:lineChart>
        <c:grouping val="standard"/>
        <c:varyColors val="0"/>
        <c:ser>
          <c:idx val="0"/>
          <c:order val="0"/>
          <c:tx>
            <c:v>Approx mean age of deaths involving COVID-19</c:v>
          </c:tx>
          <c:spPr>
            <a:ln w="28575" cap="rnd">
              <a:solidFill>
                <a:schemeClr val="accent1"/>
              </a:solidFill>
              <a:round/>
            </a:ln>
            <a:effectLst/>
          </c:spPr>
          <c:marker>
            <c:symbol val="none"/>
          </c:marke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charts'!$P$54:$DE$54</c:f>
              <c:numCache>
                <c:formatCode>#,##0.0</c:formatCode>
                <c:ptCount val="94"/>
                <c:pt idx="0">
                  <c:v>78.990571870170029</c:v>
                </c:pt>
                <c:pt idx="1">
                  <c:v>78.761452513966461</c:v>
                </c:pt>
                <c:pt idx="2">
                  <c:v>78.750161337635674</c:v>
                </c:pt>
                <c:pt idx="3">
                  <c:v>79.208999241027868</c:v>
                </c:pt>
                <c:pt idx="4">
                  <c:v>79.757264736297827</c:v>
                </c:pt>
                <c:pt idx="5">
                  <c:v>80.481589231437269</c:v>
                </c:pt>
                <c:pt idx="6">
                  <c:v>81.141259202285454</c:v>
                </c:pt>
                <c:pt idx="7">
                  <c:v>81.795869328493652</c:v>
                </c:pt>
                <c:pt idx="8">
                  <c:v>82.05091489979668</c:v>
                </c:pt>
                <c:pt idx="9">
                  <c:v>82.277034424036003</c:v>
                </c:pt>
                <c:pt idx="10">
                  <c:v>82.156576096016011</c:v>
                </c:pt>
                <c:pt idx="11">
                  <c:v>82.108709106984975</c:v>
                </c:pt>
                <c:pt idx="12">
                  <c:v>81.641176470588235</c:v>
                </c:pt>
                <c:pt idx="13">
                  <c:v>81.533399920095889</c:v>
                </c:pt>
                <c:pt idx="14">
                  <c:v>81.166944299843834</c:v>
                </c:pt>
                <c:pt idx="15">
                  <c:v>81.213962765957461</c:v>
                </c:pt>
                <c:pt idx="16">
                  <c:v>81.082229673093067</c:v>
                </c:pt>
                <c:pt idx="17">
                  <c:v>80.501822323462406</c:v>
                </c:pt>
                <c:pt idx="18">
                  <c:v>79.742553191489364</c:v>
                </c:pt>
                <c:pt idx="19">
                  <c:v>79.256939501779371</c:v>
                </c:pt>
                <c:pt idx="20">
                  <c:v>80.096694214876024</c:v>
                </c:pt>
                <c:pt idx="21">
                  <c:v>80.310722610722621</c:v>
                </c:pt>
                <c:pt idx="22">
                  <c:v>79.737037037037041</c:v>
                </c:pt>
                <c:pt idx="23">
                  <c:v>78.772555205047311</c:v>
                </c:pt>
                <c:pt idx="24">
                  <c:v>78.239568345323747</c:v>
                </c:pt>
                <c:pt idx="25">
                  <c:v>78.965822784810129</c:v>
                </c:pt>
                <c:pt idx="26">
                  <c:v>79.344591611479032</c:v>
                </c:pt>
                <c:pt idx="27">
                  <c:v>79.892592592592607</c:v>
                </c:pt>
                <c:pt idx="28">
                  <c:v>79.630184804928135</c:v>
                </c:pt>
                <c:pt idx="29">
                  <c:v>79.995311406578026</c:v>
                </c:pt>
                <c:pt idx="30">
                  <c:v>79.993863854266564</c:v>
                </c:pt>
                <c:pt idx="31">
                  <c:v>80.296630327056491</c:v>
                </c:pt>
                <c:pt idx="32">
                  <c:v>80.387470889613425</c:v>
                </c:pt>
                <c:pt idx="33">
                  <c:v>80.518228986509868</c:v>
                </c:pt>
                <c:pt idx="34">
                  <c:v>80.649295774647882</c:v>
                </c:pt>
                <c:pt idx="35">
                  <c:v>80.828123857125462</c:v>
                </c:pt>
                <c:pt idx="36">
                  <c:v>80.898203453103136</c:v>
                </c:pt>
                <c:pt idx="37">
                  <c:v>80.927320125130336</c:v>
                </c:pt>
                <c:pt idx="38">
                  <c:v>81.037414014224083</c:v>
                </c:pt>
                <c:pt idx="39">
                  <c:v>81.177582620753412</c:v>
                </c:pt>
                <c:pt idx="40">
                  <c:v>81.230192435301944</c:v>
                </c:pt>
                <c:pt idx="41">
                  <c:v>80.772731775778098</c:v>
                </c:pt>
                <c:pt idx="42">
                  <c:v>80.44474036239815</c:v>
                </c:pt>
                <c:pt idx="43">
                  <c:v>80.350985085619612</c:v>
                </c:pt>
                <c:pt idx="44">
                  <c:v>80.378838174273866</c:v>
                </c:pt>
                <c:pt idx="45">
                  <c:v>80.372802481902809</c:v>
                </c:pt>
                <c:pt idx="46">
                  <c:v>80.184144749113983</c:v>
                </c:pt>
                <c:pt idx="47">
                  <c:v>79.791574019894682</c:v>
                </c:pt>
                <c:pt idx="48">
                  <c:v>79.31699779249449</c:v>
                </c:pt>
                <c:pt idx="49">
                  <c:v>78.696372829193223</c:v>
                </c:pt>
                <c:pt idx="50">
                  <c:v>78.167791411042941</c:v>
                </c:pt>
                <c:pt idx="51">
                  <c:v>77.646377763186692</c:v>
                </c:pt>
                <c:pt idx="52">
                  <c:v>77.343418158969527</c:v>
                </c:pt>
                <c:pt idx="53">
                  <c:v>76.873871277617681</c:v>
                </c:pt>
                <c:pt idx="54">
                  <c:v>76.278104138851816</c:v>
                </c:pt>
                <c:pt idx="55">
                  <c:v>75.90333041191937</c:v>
                </c:pt>
                <c:pt idx="56">
                  <c:v>76.1915084915085</c:v>
                </c:pt>
                <c:pt idx="57">
                  <c:v>76.327569528415964</c:v>
                </c:pt>
                <c:pt idx="58">
                  <c:v>75.814478114478121</c:v>
                </c:pt>
                <c:pt idx="59">
                  <c:v>75.132989690721658</c:v>
                </c:pt>
                <c:pt idx="60">
                  <c:v>74.689664082687344</c:v>
                </c:pt>
                <c:pt idx="61">
                  <c:v>74.059773371104811</c:v>
                </c:pt>
                <c:pt idx="62">
                  <c:v>73.01666666666668</c:v>
                </c:pt>
                <c:pt idx="63">
                  <c:v>72.230685920577628</c:v>
                </c:pt>
                <c:pt idx="64">
                  <c:v>73.650704225352115</c:v>
                </c:pt>
                <c:pt idx="65">
                  <c:v>73.629824561403524</c:v>
                </c:pt>
                <c:pt idx="66">
                  <c:v>73.232258064516131</c:v>
                </c:pt>
              </c:numCache>
            </c:numRef>
          </c:val>
          <c:smooth val="0"/>
          <c:extLst>
            <c:ext xmlns:c16="http://schemas.microsoft.com/office/drawing/2014/chart" uri="{C3380CC4-5D6E-409C-BE32-E72D297353CC}">
              <c16:uniqueId val="{00000001-8238-41F5-8271-989C0A29547E}"/>
            </c:ext>
          </c:extLst>
        </c:ser>
        <c:dLbls>
          <c:showLegendKey val="0"/>
          <c:showVal val="0"/>
          <c:showCatName val="0"/>
          <c:showSerName val="0"/>
          <c:showPercent val="0"/>
          <c:showBubbleSize val="0"/>
        </c:dLbls>
        <c:marker val="1"/>
        <c:smooth val="0"/>
        <c:axId val="437614768"/>
        <c:axId val="437611816"/>
      </c:lineChart>
      <c:dateAx>
        <c:axId val="437614768"/>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37611816"/>
        <c:crosses val="autoZero"/>
        <c:auto val="1"/>
        <c:lblOffset val="100"/>
        <c:baseTimeUnit val="days"/>
      </c:dateAx>
      <c:valAx>
        <c:axId val="43761181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Approx mean age of deaths involving COVID-19 (blue line)</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614768"/>
        <c:crosses val="autoZero"/>
        <c:crossBetween val="between"/>
      </c:valAx>
      <c:valAx>
        <c:axId val="449432856"/>
        <c:scaling>
          <c:orientation val="minMax"/>
        </c:scaling>
        <c:delete val="0"/>
        <c:axPos val="r"/>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Weekly death registrations involving COVID-19 (orange bars)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431216"/>
        <c:crosses val="max"/>
        <c:crossBetween val="between"/>
      </c:valAx>
      <c:dateAx>
        <c:axId val="449431216"/>
        <c:scaling>
          <c:orientation val="minMax"/>
        </c:scaling>
        <c:delete val="1"/>
        <c:axPos val="b"/>
        <c:numFmt formatCode="d\-mmm\-yy" sourceLinked="1"/>
        <c:majorTickMark val="out"/>
        <c:minorTickMark val="none"/>
        <c:tickLblPos val="nextTo"/>
        <c:crossAx val="449432856"/>
        <c:crosses val="autoZero"/>
        <c:auto val="1"/>
        <c:lblOffset val="100"/>
        <c:baseTimeUnit val="days"/>
        <c:majorUnit val="1"/>
        <c:minorUnit val="1"/>
      </c:date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85</xdr:col>
      <xdr:colOff>448234</xdr:colOff>
      <xdr:row>9</xdr:row>
      <xdr:rowOff>145683</xdr:rowOff>
    </xdr:from>
    <xdr:to>
      <xdr:col>100</xdr:col>
      <xdr:colOff>627529</xdr:colOff>
      <xdr:row>39</xdr:row>
      <xdr:rowOff>156883</xdr:rowOff>
    </xdr:to>
    <xdr:graphicFrame macro="">
      <xdr:nvGraphicFramePr>
        <xdr:cNvPr id="2" name="Chart 1">
          <a:extLst>
            <a:ext uri="{FF2B5EF4-FFF2-40B4-BE49-F238E27FC236}">
              <a16:creationId xmlns:a16="http://schemas.microsoft.com/office/drawing/2014/main" id="{9275546B-0BFB-43A3-9C15-8784724B33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85</xdr:col>
      <xdr:colOff>515471</xdr:colOff>
      <xdr:row>41</xdr:row>
      <xdr:rowOff>123262</xdr:rowOff>
    </xdr:from>
    <xdr:to>
      <xdr:col>100</xdr:col>
      <xdr:colOff>537882</xdr:colOff>
      <xdr:row>75</xdr:row>
      <xdr:rowOff>224116</xdr:rowOff>
    </xdr:to>
    <xdr:graphicFrame macro="">
      <xdr:nvGraphicFramePr>
        <xdr:cNvPr id="6" name="Chart 5">
          <a:extLst>
            <a:ext uri="{FF2B5EF4-FFF2-40B4-BE49-F238E27FC236}">
              <a16:creationId xmlns:a16="http://schemas.microsoft.com/office/drawing/2014/main" id="{98F3C077-BDA6-4241-8F82-403384904E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85</xdr:col>
      <xdr:colOff>156882</xdr:colOff>
      <xdr:row>9</xdr:row>
      <xdr:rowOff>257741</xdr:rowOff>
    </xdr:from>
    <xdr:to>
      <xdr:col>100</xdr:col>
      <xdr:colOff>336177</xdr:colOff>
      <xdr:row>40</xdr:row>
      <xdr:rowOff>100853</xdr:rowOff>
    </xdr:to>
    <xdr:graphicFrame macro="">
      <xdr:nvGraphicFramePr>
        <xdr:cNvPr id="2" name="Chart 1">
          <a:extLst>
            <a:ext uri="{FF2B5EF4-FFF2-40B4-BE49-F238E27FC236}">
              <a16:creationId xmlns:a16="http://schemas.microsoft.com/office/drawing/2014/main" id="{E4E5756F-028B-4263-8588-599396004D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85</xdr:col>
      <xdr:colOff>123265</xdr:colOff>
      <xdr:row>42</xdr:row>
      <xdr:rowOff>22411</xdr:rowOff>
    </xdr:from>
    <xdr:to>
      <xdr:col>100</xdr:col>
      <xdr:colOff>168088</xdr:colOff>
      <xdr:row>75</xdr:row>
      <xdr:rowOff>336176</xdr:rowOff>
    </xdr:to>
    <xdr:graphicFrame macro="">
      <xdr:nvGraphicFramePr>
        <xdr:cNvPr id="5" name="Chart 4">
          <a:extLst>
            <a:ext uri="{FF2B5EF4-FFF2-40B4-BE49-F238E27FC236}">
              <a16:creationId xmlns:a16="http://schemas.microsoft.com/office/drawing/2014/main" id="{0796A9B3-53AB-4F90-99AC-ECB6F5ACA8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100</xdr:col>
      <xdr:colOff>358588</xdr:colOff>
      <xdr:row>10</xdr:row>
      <xdr:rowOff>89646</xdr:rowOff>
    </xdr:from>
    <xdr:to>
      <xdr:col>112</xdr:col>
      <xdr:colOff>324970</xdr:colOff>
      <xdr:row>41</xdr:row>
      <xdr:rowOff>44823</xdr:rowOff>
    </xdr:to>
    <xdr:graphicFrame macro="">
      <xdr:nvGraphicFramePr>
        <xdr:cNvPr id="7" name="Chart 6">
          <a:extLst>
            <a:ext uri="{FF2B5EF4-FFF2-40B4-BE49-F238E27FC236}">
              <a16:creationId xmlns:a16="http://schemas.microsoft.com/office/drawing/2014/main" id="{466BC33A-4C75-4568-8AC1-A69A56730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100</xdr:col>
      <xdr:colOff>257736</xdr:colOff>
      <xdr:row>42</xdr:row>
      <xdr:rowOff>11206</xdr:rowOff>
    </xdr:from>
    <xdr:to>
      <xdr:col>112</xdr:col>
      <xdr:colOff>224118</xdr:colOff>
      <xdr:row>72</xdr:row>
      <xdr:rowOff>134471</xdr:rowOff>
    </xdr:to>
    <xdr:graphicFrame macro="">
      <xdr:nvGraphicFramePr>
        <xdr:cNvPr id="8" name="Chart 7">
          <a:extLst>
            <a:ext uri="{FF2B5EF4-FFF2-40B4-BE49-F238E27FC236}">
              <a16:creationId xmlns:a16="http://schemas.microsoft.com/office/drawing/2014/main" id="{7C52D43D-4336-4642-BAA8-4581BDB13E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98</xdr:col>
      <xdr:colOff>0</xdr:colOff>
      <xdr:row>76</xdr:row>
      <xdr:rowOff>0</xdr:rowOff>
    </xdr:from>
    <xdr:to>
      <xdr:col>109</xdr:col>
      <xdr:colOff>493059</xdr:colOff>
      <xdr:row>96</xdr:row>
      <xdr:rowOff>504266</xdr:rowOff>
    </xdr:to>
    <xdr:graphicFrame macro="">
      <xdr:nvGraphicFramePr>
        <xdr:cNvPr id="9" name="Chart 8">
          <a:extLst>
            <a:ext uri="{FF2B5EF4-FFF2-40B4-BE49-F238E27FC236}">
              <a16:creationId xmlns:a16="http://schemas.microsoft.com/office/drawing/2014/main" id="{D5A09D6D-5761-44A8-8BB7-7B2F7E5954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97</xdr:col>
      <xdr:colOff>672353</xdr:colOff>
      <xdr:row>96</xdr:row>
      <xdr:rowOff>829235</xdr:rowOff>
    </xdr:from>
    <xdr:to>
      <xdr:col>109</xdr:col>
      <xdr:colOff>470647</xdr:colOff>
      <xdr:row>126</xdr:row>
      <xdr:rowOff>89647</xdr:rowOff>
    </xdr:to>
    <xdr:graphicFrame macro="">
      <xdr:nvGraphicFramePr>
        <xdr:cNvPr id="10" name="Chart 9">
          <a:extLst>
            <a:ext uri="{FF2B5EF4-FFF2-40B4-BE49-F238E27FC236}">
              <a16:creationId xmlns:a16="http://schemas.microsoft.com/office/drawing/2014/main" id="{9E36FFF1-1CAA-43BB-9E51-0824E3D96C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100</xdr:col>
      <xdr:colOff>0</xdr:colOff>
      <xdr:row>9</xdr:row>
      <xdr:rowOff>156888</xdr:rowOff>
    </xdr:from>
    <xdr:to>
      <xdr:col>112</xdr:col>
      <xdr:colOff>336178</xdr:colOff>
      <xdr:row>40</xdr:row>
      <xdr:rowOff>0</xdr:rowOff>
    </xdr:to>
    <xdr:graphicFrame macro="">
      <xdr:nvGraphicFramePr>
        <xdr:cNvPr id="2" name="Chart 1">
          <a:extLst>
            <a:ext uri="{FF2B5EF4-FFF2-40B4-BE49-F238E27FC236}">
              <a16:creationId xmlns:a16="http://schemas.microsoft.com/office/drawing/2014/main" id="{AD6815C5-DC89-4343-B370-D58C297ADF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100</xdr:col>
      <xdr:colOff>56029</xdr:colOff>
      <xdr:row>75</xdr:row>
      <xdr:rowOff>302558</xdr:rowOff>
    </xdr:from>
    <xdr:to>
      <xdr:col>112</xdr:col>
      <xdr:colOff>336177</xdr:colOff>
      <xdr:row>96</xdr:row>
      <xdr:rowOff>952500</xdr:rowOff>
    </xdr:to>
    <xdr:graphicFrame macro="">
      <xdr:nvGraphicFramePr>
        <xdr:cNvPr id="5" name="Chart 4">
          <a:extLst>
            <a:ext uri="{FF2B5EF4-FFF2-40B4-BE49-F238E27FC236}">
              <a16:creationId xmlns:a16="http://schemas.microsoft.com/office/drawing/2014/main" id="{255DCB33-EB52-4DAD-85E7-353E5FB8B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100</xdr:col>
      <xdr:colOff>0</xdr:colOff>
      <xdr:row>42</xdr:row>
      <xdr:rowOff>0</xdr:rowOff>
    </xdr:from>
    <xdr:to>
      <xdr:col>112</xdr:col>
      <xdr:colOff>336177</xdr:colOff>
      <xdr:row>75</xdr:row>
      <xdr:rowOff>145676</xdr:rowOff>
    </xdr:to>
    <xdr:graphicFrame macro="">
      <xdr:nvGraphicFramePr>
        <xdr:cNvPr id="6" name="Chart 5">
          <a:extLst>
            <a:ext uri="{FF2B5EF4-FFF2-40B4-BE49-F238E27FC236}">
              <a16:creationId xmlns:a16="http://schemas.microsoft.com/office/drawing/2014/main" id="{AAEEC331-59EA-4A1A-BEAE-981BF89A8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0.85902</cdr:x>
      <cdr:y>0.10105</cdr:y>
    </cdr:from>
    <cdr:to>
      <cdr:x>1</cdr:x>
      <cdr:y>0.21474</cdr:y>
    </cdr:to>
    <cdr:sp macro="" textlink="">
      <cdr:nvSpPr>
        <cdr:cNvPr id="2" name="TextBox 1">
          <a:extLst xmlns:a="http://schemas.openxmlformats.org/drawingml/2006/main">
            <a:ext uri="{FF2B5EF4-FFF2-40B4-BE49-F238E27FC236}">
              <a16:creationId xmlns:a16="http://schemas.microsoft.com/office/drawing/2014/main" id="{EBEA8ED8-AE79-4F84-B329-B720A0DFD80F}"/>
            </a:ext>
          </a:extLst>
        </cdr:cNvPr>
        <cdr:cNvSpPr txBox="1"/>
      </cdr:nvSpPr>
      <cdr:spPr>
        <a:xfrm xmlns:a="http://schemas.openxmlformats.org/drawingml/2006/main">
          <a:off x="7306235" y="537877"/>
          <a:ext cx="1199031" cy="60511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900">
              <a:solidFill>
                <a:schemeClr val="accent3"/>
              </a:solidFill>
            </a:rPr>
            <a:t>Created 13 Jul 2021</a:t>
          </a:r>
        </a:p>
        <a:p xmlns:a="http://schemas.openxmlformats.org/drawingml/2006/main">
          <a:r>
            <a:rPr lang="en-GB" sz="900">
              <a:solidFill>
                <a:schemeClr val="accent3"/>
              </a:solidFill>
            </a:rPr>
            <a:t>@Mike_aka_Logiqx</a:t>
          </a:r>
        </a:p>
      </cdr:txBody>
    </cdr:sp>
  </cdr:relSizeAnchor>
</c:userShapes>
</file>

<file path=xl/drawings/drawing5.xml><?xml version="1.0" encoding="utf-8"?>
<c:userShapes xmlns:c="http://schemas.openxmlformats.org/drawingml/2006/chart">
  <cdr:relSizeAnchor xmlns:cdr="http://schemas.openxmlformats.org/drawingml/2006/chartDrawing">
    <cdr:from>
      <cdr:x>0.85809</cdr:x>
      <cdr:y>0.05487</cdr:y>
    </cdr:from>
    <cdr:to>
      <cdr:x>1</cdr:x>
      <cdr:y>0.15872</cdr:y>
    </cdr:to>
    <cdr:sp macro="" textlink="">
      <cdr:nvSpPr>
        <cdr:cNvPr id="2" name="TextBox 1">
          <a:extLst xmlns:a="http://schemas.openxmlformats.org/drawingml/2006/main">
            <a:ext uri="{FF2B5EF4-FFF2-40B4-BE49-F238E27FC236}">
              <a16:creationId xmlns:a16="http://schemas.microsoft.com/office/drawing/2014/main" id="{8723EE6A-DA1E-4671-986E-4F2E2ABE6415}"/>
            </a:ext>
          </a:extLst>
        </cdr:cNvPr>
        <cdr:cNvSpPr txBox="1"/>
      </cdr:nvSpPr>
      <cdr:spPr>
        <a:xfrm xmlns:a="http://schemas.openxmlformats.org/drawingml/2006/main">
          <a:off x="7250205" y="319742"/>
          <a:ext cx="1199031" cy="60511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solidFill>
                <a:schemeClr val="accent3"/>
              </a:solidFill>
            </a:rPr>
            <a:t>Created 13 Jul 2021</a:t>
          </a:r>
        </a:p>
        <a:p xmlns:a="http://schemas.openxmlformats.org/drawingml/2006/main">
          <a:r>
            <a:rPr lang="en-GB" sz="900">
              <a:solidFill>
                <a:schemeClr val="accent3"/>
              </a:solidFill>
            </a:rPr>
            <a:t>@Mike_aka_Logiqx</a:t>
          </a:r>
        </a:p>
      </cdr:txBody>
    </cdr:sp>
  </cdr:relSizeAnchor>
</c:userShapes>
</file>

<file path=xl/drawings/drawing6.xml><?xml version="1.0" encoding="utf-8"?>
<c:userShapes xmlns:c="http://schemas.openxmlformats.org/drawingml/2006/chart">
  <cdr:relSizeAnchor xmlns:cdr="http://schemas.openxmlformats.org/drawingml/2006/chartDrawing">
    <cdr:from>
      <cdr:x>0.85902</cdr:x>
      <cdr:y>0.06064</cdr:y>
    </cdr:from>
    <cdr:to>
      <cdr:x>1</cdr:x>
      <cdr:y>0.16449</cdr:y>
    </cdr:to>
    <cdr:sp macro="" textlink="">
      <cdr:nvSpPr>
        <cdr:cNvPr id="2" name="TextBox 1">
          <a:extLst xmlns:a="http://schemas.openxmlformats.org/drawingml/2006/main">
            <a:ext uri="{FF2B5EF4-FFF2-40B4-BE49-F238E27FC236}">
              <a16:creationId xmlns:a16="http://schemas.microsoft.com/office/drawing/2014/main" id="{8723EE6A-DA1E-4671-986E-4F2E2ABE6415}"/>
            </a:ext>
          </a:extLst>
        </cdr:cNvPr>
        <cdr:cNvSpPr txBox="1"/>
      </cdr:nvSpPr>
      <cdr:spPr>
        <a:xfrm xmlns:a="http://schemas.openxmlformats.org/drawingml/2006/main">
          <a:off x="7306234" y="353359"/>
          <a:ext cx="1199031" cy="60511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solidFill>
                <a:schemeClr val="accent3"/>
              </a:solidFill>
            </a:rPr>
            <a:t>Created 13 Jul 2021</a:t>
          </a:r>
        </a:p>
        <a:p xmlns:a="http://schemas.openxmlformats.org/drawingml/2006/main">
          <a:r>
            <a:rPr lang="en-GB" sz="900">
              <a:solidFill>
                <a:schemeClr val="accent3"/>
              </a:solidFill>
            </a:rPr>
            <a:t>@Mike_aka_Logiqx</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ons.gov.uk/peoplepopulationandcommunity/birthsdeathsandmarriages/deaths/articles/causeofdeathcodinginmortalitystatisticssoftwarechanges/january2020" TargetMode="External"/><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7"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datasets/weeklyprovisionalfiguresondeathsregisteredinenglandandwales"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10" Type="http://schemas.openxmlformats.org/officeDocument/2006/relationships/drawing" Target="../drawings/drawing1.xml"/><Relationship Id="rId4" Type="http://schemas.openxmlformats.org/officeDocument/2006/relationships/hyperlink" Target="https://www.ons.gov.uk/peoplepopulationandcommunity/birthsdeathsandmarriages/deaths/articles/causeofdeathcodinginmortalitystatisticssoftwarechanges/january2020"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ons.gov.uk/peoplepopulationandcommunity/birthsdeathsandmarriages/deaths/articles/causeofdeathcodinginmortalitystatisticssoftwarechanges/january2020" TargetMode="External"/><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7"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datasets/weeklyprovisionalfiguresondeathsregisteredinenglandandwales"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10" Type="http://schemas.openxmlformats.org/officeDocument/2006/relationships/drawing" Target="../drawings/drawing2.xml"/><Relationship Id="rId4" Type="http://schemas.openxmlformats.org/officeDocument/2006/relationships/hyperlink" Target="https://www.ons.gov.uk/peoplepopulationandcommunity/birthsdeathsandmarriages/deaths/articles/causeofdeathcodinginmortalitystatisticssoftwarechanges/january2020"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ons.gov.uk/peoplepopulationandcommunity/birthsdeathsandmarriages/deaths/articles/causeofdeathcodinginmortalitystatisticssoftwarechanges/january2020" TargetMode="External"/><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7"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datasets/weeklyprovisionalfiguresondeathsregisteredinenglandandwales"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10" Type="http://schemas.openxmlformats.org/officeDocument/2006/relationships/drawing" Target="../drawings/drawing3.xml"/><Relationship Id="rId4" Type="http://schemas.openxmlformats.org/officeDocument/2006/relationships/hyperlink" Target="https://www.ons.gov.uk/peoplepopulationandcommunity/birthsdeathsandmarriages/deaths/articles/causeofdeathcodinginmortalitystatisticssoftwarechanges/january2020"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60800-A8DA-4FB4-812C-13571214D791}">
  <dimension ref="A1:DE99"/>
  <sheetViews>
    <sheetView showGridLines="0" zoomScale="85" zoomScaleNormal="85" workbookViewId="0">
      <pane xSplit="2" ySplit="7" topLeftCell="C23" activePane="bottomRight" state="frozen"/>
      <selection pane="topRight" activeCell="C1" sqref="C1"/>
      <selection pane="bottomLeft" activeCell="A8" sqref="A8"/>
      <selection pane="bottomRight" activeCell="C31" sqref="C31"/>
    </sheetView>
  </sheetViews>
  <sheetFormatPr defaultColWidth="9.5703125" defaultRowHeight="12.75" x14ac:dyDescent="0.2"/>
  <cols>
    <col min="1" max="1" width="10.5703125" style="4" customWidth="1"/>
    <col min="2" max="2" width="31" style="9" customWidth="1"/>
    <col min="3" max="3" width="21" style="9" customWidth="1"/>
    <col min="4" max="7" width="10.42578125" style="2" customWidth="1"/>
    <col min="8" max="8" width="10.42578125" style="3" customWidth="1"/>
    <col min="9" max="10" width="10.42578125" style="4" customWidth="1"/>
    <col min="11" max="11" width="10.42578125" style="2" customWidth="1"/>
    <col min="12" max="14" width="10.42578125" style="4" customWidth="1"/>
    <col min="15" max="15" width="31" style="62" customWidth="1"/>
    <col min="16" max="48" width="10.42578125" style="4" customWidth="1"/>
    <col min="49" max="49" width="10.42578125" style="2" customWidth="1"/>
    <col min="50" max="56" width="10.42578125" style="4" customWidth="1"/>
    <col min="57" max="57" width="9.5703125" style="4"/>
    <col min="58" max="61" width="10.42578125" style="2" customWidth="1"/>
    <col min="62" max="62" width="10.42578125" style="3" customWidth="1"/>
    <col min="63" max="64" width="10.42578125" style="4" customWidth="1"/>
    <col min="65" max="65" width="10.42578125" style="2" customWidth="1"/>
    <col min="66" max="101" width="10.42578125" style="4" customWidth="1"/>
    <col min="102" max="102" width="10.42578125" style="2" customWidth="1"/>
    <col min="103" max="109" width="10.42578125" style="4" customWidth="1"/>
    <col min="110" max="16384" width="9.5703125" style="4"/>
  </cols>
  <sheetData>
    <row r="1" spans="1:109" ht="12.75" customHeight="1" x14ac:dyDescent="0.2">
      <c r="A1" s="1" t="s">
        <v>0</v>
      </c>
      <c r="B1" s="2"/>
      <c r="C1" s="2"/>
      <c r="G1" s="3"/>
      <c r="H1" s="4"/>
      <c r="J1" s="2"/>
      <c r="K1" s="4"/>
      <c r="O1" s="59"/>
      <c r="BI1" s="3"/>
      <c r="BJ1" s="4"/>
      <c r="BL1" s="2"/>
      <c r="BM1" s="4"/>
    </row>
    <row r="2" spans="1:109" ht="13.5" customHeight="1" x14ac:dyDescent="0.2">
      <c r="A2" s="77" t="s">
        <v>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c r="BK2" s="77"/>
      <c r="BL2" s="77"/>
      <c r="BM2" s="77"/>
      <c r="BN2" s="77"/>
      <c r="BO2" s="77"/>
    </row>
    <row r="3" spans="1:109" ht="14.25" customHeight="1" x14ac:dyDescent="0.2">
      <c r="A3" s="5"/>
      <c r="B3" s="5"/>
      <c r="C3" s="5"/>
      <c r="D3" s="5"/>
      <c r="E3" s="5"/>
      <c r="F3" s="5"/>
      <c r="G3" s="5"/>
      <c r="H3" s="5"/>
      <c r="I3" s="5"/>
      <c r="J3" s="2"/>
      <c r="K3" s="4"/>
      <c r="O3" s="60"/>
      <c r="BF3" s="5"/>
      <c r="BG3" s="5"/>
      <c r="BH3" s="5"/>
      <c r="BI3" s="5"/>
      <c r="BJ3" s="5"/>
      <c r="BK3" s="5"/>
      <c r="BL3" s="2"/>
      <c r="BM3" s="4"/>
    </row>
    <row r="4" spans="1:109" ht="30" customHeight="1" x14ac:dyDescent="0.2">
      <c r="A4" s="78" t="s">
        <v>2</v>
      </c>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row>
    <row r="5" spans="1:109" ht="14.25" customHeight="1" x14ac:dyDescent="0.2">
      <c r="A5" s="6" t="s">
        <v>3</v>
      </c>
      <c r="B5" s="4"/>
      <c r="C5" s="4"/>
      <c r="D5" s="7">
        <v>1</v>
      </c>
      <c r="E5" s="7">
        <v>2</v>
      </c>
      <c r="F5" s="7">
        <v>3</v>
      </c>
      <c r="G5" s="7">
        <v>4</v>
      </c>
      <c r="H5" s="7">
        <v>5</v>
      </c>
      <c r="I5" s="7">
        <v>6</v>
      </c>
      <c r="J5" s="7">
        <v>7</v>
      </c>
      <c r="K5" s="7">
        <v>8</v>
      </c>
      <c r="L5" s="7">
        <v>9</v>
      </c>
      <c r="M5" s="7">
        <v>10</v>
      </c>
      <c r="N5" s="7">
        <v>11</v>
      </c>
      <c r="O5" s="61"/>
      <c r="P5" s="7">
        <v>12</v>
      </c>
      <c r="Q5" s="7">
        <v>13</v>
      </c>
      <c r="R5" s="7">
        <v>14</v>
      </c>
      <c r="S5" s="7">
        <v>15</v>
      </c>
      <c r="T5" s="7">
        <v>16</v>
      </c>
      <c r="U5" s="7">
        <v>17</v>
      </c>
      <c r="V5" s="7">
        <v>18</v>
      </c>
      <c r="W5" s="7">
        <v>19</v>
      </c>
      <c r="X5" s="7">
        <v>20</v>
      </c>
      <c r="Y5" s="7">
        <v>21</v>
      </c>
      <c r="Z5" s="7">
        <v>22</v>
      </c>
      <c r="AA5" s="7">
        <v>23</v>
      </c>
      <c r="AB5" s="7">
        <v>24</v>
      </c>
      <c r="AC5" s="7">
        <v>25</v>
      </c>
      <c r="AD5" s="7">
        <v>26</v>
      </c>
      <c r="AE5" s="7">
        <v>27</v>
      </c>
      <c r="AF5" s="7">
        <v>28</v>
      </c>
      <c r="AG5" s="7">
        <v>29</v>
      </c>
      <c r="AH5" s="7">
        <v>30</v>
      </c>
      <c r="AI5" s="7">
        <v>31</v>
      </c>
      <c r="AJ5" s="7">
        <v>32</v>
      </c>
      <c r="AK5" s="7">
        <v>33</v>
      </c>
      <c r="AL5" s="7">
        <v>34</v>
      </c>
      <c r="AM5" s="7">
        <v>35</v>
      </c>
      <c r="AN5" s="7">
        <v>36</v>
      </c>
      <c r="AO5" s="7">
        <v>37</v>
      </c>
      <c r="AP5" s="7">
        <v>38</v>
      </c>
      <c r="AQ5" s="7">
        <v>39</v>
      </c>
      <c r="AR5" s="7">
        <v>40</v>
      </c>
      <c r="AS5" s="7">
        <v>41</v>
      </c>
      <c r="AT5" s="7">
        <v>42</v>
      </c>
      <c r="AU5" s="7">
        <v>43</v>
      </c>
      <c r="AV5" s="7">
        <v>44</v>
      </c>
      <c r="AW5" s="7">
        <v>45</v>
      </c>
      <c r="AX5" s="7">
        <v>46</v>
      </c>
      <c r="AY5" s="7">
        <v>47</v>
      </c>
      <c r="AZ5" s="7">
        <v>48</v>
      </c>
      <c r="BA5" s="7">
        <v>49</v>
      </c>
      <c r="BB5" s="7">
        <v>50</v>
      </c>
      <c r="BC5" s="7">
        <v>51</v>
      </c>
      <c r="BD5" s="7">
        <v>52</v>
      </c>
      <c r="BE5" s="7">
        <v>53</v>
      </c>
      <c r="BF5" s="7">
        <v>1</v>
      </c>
      <c r="BG5" s="7">
        <v>2</v>
      </c>
      <c r="BH5" s="7">
        <v>3</v>
      </c>
      <c r="BI5" s="7">
        <v>4</v>
      </c>
      <c r="BJ5" s="7">
        <v>5</v>
      </c>
      <c r="BK5" s="7">
        <v>6</v>
      </c>
      <c r="BL5" s="7">
        <v>7</v>
      </c>
      <c r="BM5" s="7">
        <v>8</v>
      </c>
      <c r="BN5" s="7">
        <v>9</v>
      </c>
      <c r="BO5" s="7">
        <v>10</v>
      </c>
      <c r="BP5" s="7">
        <v>11</v>
      </c>
      <c r="BQ5" s="7">
        <v>12</v>
      </c>
      <c r="BR5" s="7">
        <v>13</v>
      </c>
      <c r="BS5" s="7">
        <v>14</v>
      </c>
      <c r="BT5" s="7">
        <v>15</v>
      </c>
      <c r="BU5" s="7">
        <v>16</v>
      </c>
      <c r="BV5" s="7">
        <v>17</v>
      </c>
      <c r="BW5" s="7">
        <v>18</v>
      </c>
      <c r="BX5" s="7">
        <v>19</v>
      </c>
      <c r="BY5" s="7">
        <v>20</v>
      </c>
      <c r="BZ5" s="7">
        <v>21</v>
      </c>
      <c r="CA5" s="7">
        <v>22</v>
      </c>
      <c r="CB5" s="7">
        <v>23</v>
      </c>
      <c r="CC5" s="7">
        <v>24</v>
      </c>
      <c r="CD5" s="7">
        <v>25</v>
      </c>
      <c r="CE5" s="7">
        <v>26</v>
      </c>
      <c r="CF5" s="7">
        <v>27</v>
      </c>
      <c r="CG5" s="7">
        <v>28</v>
      </c>
      <c r="CH5" s="7">
        <v>29</v>
      </c>
      <c r="CI5" s="7">
        <v>30</v>
      </c>
      <c r="CJ5" s="7">
        <v>31</v>
      </c>
      <c r="CK5" s="7">
        <v>32</v>
      </c>
      <c r="CL5" s="7">
        <v>33</v>
      </c>
      <c r="CM5" s="7">
        <v>34</v>
      </c>
      <c r="CN5" s="7">
        <v>35</v>
      </c>
      <c r="CO5" s="7">
        <v>36</v>
      </c>
      <c r="CP5" s="7">
        <v>37</v>
      </c>
      <c r="CQ5" s="7">
        <v>38</v>
      </c>
      <c r="CR5" s="7">
        <v>39</v>
      </c>
      <c r="CS5" s="7">
        <v>40</v>
      </c>
      <c r="CT5" s="7">
        <v>41</v>
      </c>
      <c r="CU5" s="7">
        <v>42</v>
      </c>
      <c r="CV5" s="7">
        <v>43</v>
      </c>
      <c r="CW5" s="7">
        <v>44</v>
      </c>
      <c r="CX5" s="7">
        <v>45</v>
      </c>
      <c r="CY5" s="7">
        <v>46</v>
      </c>
      <c r="CZ5" s="7">
        <v>47</v>
      </c>
      <c r="DA5" s="7">
        <v>48</v>
      </c>
      <c r="DB5" s="7">
        <v>49</v>
      </c>
      <c r="DC5" s="7">
        <v>50</v>
      </c>
      <c r="DD5" s="7">
        <v>51</v>
      </c>
      <c r="DE5" s="7">
        <v>52</v>
      </c>
    </row>
    <row r="6" spans="1:109" ht="15" customHeight="1" x14ac:dyDescent="0.2">
      <c r="A6" s="8" t="s">
        <v>4</v>
      </c>
      <c r="D6" s="10">
        <v>43833</v>
      </c>
      <c r="E6" s="10">
        <v>43840</v>
      </c>
      <c r="F6" s="10">
        <v>43847</v>
      </c>
      <c r="G6" s="10">
        <v>43854</v>
      </c>
      <c r="H6" s="10">
        <v>43861</v>
      </c>
      <c r="I6" s="10">
        <v>43868</v>
      </c>
      <c r="J6" s="10">
        <v>43875</v>
      </c>
      <c r="K6" s="10">
        <v>43882</v>
      </c>
      <c r="L6" s="10">
        <v>43889</v>
      </c>
      <c r="M6" s="10">
        <v>43896</v>
      </c>
      <c r="N6" s="10">
        <v>43903</v>
      </c>
      <c r="P6" s="10">
        <v>43910</v>
      </c>
      <c r="Q6" s="10">
        <v>43917</v>
      </c>
      <c r="R6" s="10">
        <v>43924</v>
      </c>
      <c r="S6" s="10">
        <v>43931</v>
      </c>
      <c r="T6" s="10">
        <v>43938</v>
      </c>
      <c r="U6" s="10">
        <v>43945</v>
      </c>
      <c r="V6" s="10">
        <v>43952</v>
      </c>
      <c r="W6" s="10">
        <v>43959</v>
      </c>
      <c r="X6" s="10">
        <v>43966</v>
      </c>
      <c r="Y6" s="10">
        <v>43973</v>
      </c>
      <c r="Z6" s="10">
        <v>43980</v>
      </c>
      <c r="AA6" s="10">
        <v>43987</v>
      </c>
      <c r="AB6" s="10">
        <v>43994</v>
      </c>
      <c r="AC6" s="10">
        <v>44001</v>
      </c>
      <c r="AD6" s="10">
        <v>44008</v>
      </c>
      <c r="AE6" s="10">
        <v>44015</v>
      </c>
      <c r="AF6" s="10">
        <v>44022</v>
      </c>
      <c r="AG6" s="10">
        <v>44029</v>
      </c>
      <c r="AH6" s="10">
        <v>44036</v>
      </c>
      <c r="AI6" s="10">
        <v>44043</v>
      </c>
      <c r="AJ6" s="10">
        <v>44050</v>
      </c>
      <c r="AK6" s="10">
        <v>44057</v>
      </c>
      <c r="AL6" s="10">
        <v>44064</v>
      </c>
      <c r="AM6" s="10">
        <v>44071</v>
      </c>
      <c r="AN6" s="10">
        <v>44078</v>
      </c>
      <c r="AO6" s="10">
        <v>44085</v>
      </c>
      <c r="AP6" s="10">
        <v>44092</v>
      </c>
      <c r="AQ6" s="10">
        <v>44099</v>
      </c>
      <c r="AR6" s="10">
        <v>44106</v>
      </c>
      <c r="AS6" s="10">
        <v>44113</v>
      </c>
      <c r="AT6" s="10">
        <v>44120</v>
      </c>
      <c r="AU6" s="10">
        <v>44127</v>
      </c>
      <c r="AV6" s="10">
        <v>44134</v>
      </c>
      <c r="AW6" s="10">
        <v>44141</v>
      </c>
      <c r="AX6" s="10">
        <v>44148</v>
      </c>
      <c r="AY6" s="10">
        <v>44155</v>
      </c>
      <c r="AZ6" s="10">
        <v>44162</v>
      </c>
      <c r="BA6" s="10">
        <v>44169</v>
      </c>
      <c r="BB6" s="10">
        <v>44176</v>
      </c>
      <c r="BC6" s="10">
        <v>44183</v>
      </c>
      <c r="BD6" s="10">
        <v>44190</v>
      </c>
      <c r="BE6" s="10">
        <v>44197</v>
      </c>
      <c r="BF6" s="10">
        <v>44204</v>
      </c>
      <c r="BG6" s="10">
        <v>44211</v>
      </c>
      <c r="BH6" s="10">
        <v>44218</v>
      </c>
      <c r="BI6" s="10">
        <v>44225</v>
      </c>
      <c r="BJ6" s="10">
        <v>44232</v>
      </c>
      <c r="BK6" s="10">
        <v>44239</v>
      </c>
      <c r="BL6" s="10">
        <v>44246</v>
      </c>
      <c r="BM6" s="10">
        <v>44253</v>
      </c>
      <c r="BN6" s="10">
        <v>44260</v>
      </c>
      <c r="BO6" s="10">
        <v>44267</v>
      </c>
      <c r="BP6" s="10">
        <v>44274</v>
      </c>
      <c r="BQ6" s="10">
        <v>44281</v>
      </c>
      <c r="BR6" s="10">
        <v>44288</v>
      </c>
      <c r="BS6" s="10">
        <v>44295</v>
      </c>
      <c r="BT6" s="10">
        <v>44302</v>
      </c>
      <c r="BU6" s="10">
        <v>44309</v>
      </c>
      <c r="BV6" s="10">
        <v>44316</v>
      </c>
      <c r="BW6" s="10">
        <v>44323</v>
      </c>
      <c r="BX6" s="10">
        <v>44330</v>
      </c>
      <c r="BY6" s="10">
        <v>44337</v>
      </c>
      <c r="BZ6" s="10">
        <v>44344</v>
      </c>
      <c r="CA6" s="10">
        <v>44351</v>
      </c>
      <c r="CB6" s="10">
        <v>44358</v>
      </c>
      <c r="CC6" s="10">
        <v>44365</v>
      </c>
      <c r="CD6" s="10">
        <v>44372</v>
      </c>
      <c r="CE6" s="10">
        <v>44379</v>
      </c>
      <c r="CF6" s="10">
        <v>44386</v>
      </c>
      <c r="CG6" s="10">
        <v>44393</v>
      </c>
      <c r="CH6" s="10">
        <v>44400</v>
      </c>
      <c r="CI6" s="10">
        <v>44407</v>
      </c>
      <c r="CJ6" s="10">
        <v>44414</v>
      </c>
      <c r="CK6" s="10">
        <v>44421</v>
      </c>
      <c r="CL6" s="10">
        <v>44428</v>
      </c>
      <c r="CM6" s="10">
        <v>44435</v>
      </c>
      <c r="CN6" s="10">
        <v>44442</v>
      </c>
      <c r="CO6" s="10">
        <v>44449</v>
      </c>
      <c r="CP6" s="10">
        <v>44456</v>
      </c>
      <c r="CQ6" s="10">
        <v>44463</v>
      </c>
      <c r="CR6" s="10">
        <v>44470</v>
      </c>
      <c r="CS6" s="10">
        <v>44477</v>
      </c>
      <c r="CT6" s="10">
        <v>44484</v>
      </c>
      <c r="CU6" s="10">
        <v>44491</v>
      </c>
      <c r="CV6" s="10">
        <v>44498</v>
      </c>
      <c r="CW6" s="10">
        <v>44505</v>
      </c>
      <c r="CX6" s="10">
        <v>44512</v>
      </c>
      <c r="CY6" s="10">
        <v>44519</v>
      </c>
      <c r="CZ6" s="10">
        <v>44526</v>
      </c>
      <c r="DA6" s="10">
        <v>44533</v>
      </c>
      <c r="DB6" s="10">
        <v>44540</v>
      </c>
      <c r="DC6" s="10">
        <v>44547</v>
      </c>
      <c r="DD6" s="10">
        <v>44554</v>
      </c>
      <c r="DE6" s="10">
        <v>44561</v>
      </c>
    </row>
    <row r="7" spans="1:109" ht="13.5" thickBot="1" x14ac:dyDescent="0.25">
      <c r="A7" s="11"/>
      <c r="B7" s="11"/>
      <c r="C7" s="11"/>
      <c r="D7" s="12"/>
      <c r="E7" s="12"/>
      <c r="F7" s="12"/>
      <c r="G7" s="12"/>
      <c r="H7" s="12"/>
      <c r="I7" s="12"/>
      <c r="J7" s="12"/>
      <c r="K7" s="12"/>
      <c r="L7" s="13"/>
      <c r="M7" s="13"/>
      <c r="N7" s="14"/>
      <c r="O7" s="63"/>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2"/>
      <c r="AX7" s="14"/>
      <c r="AY7" s="14"/>
      <c r="AZ7" s="14"/>
      <c r="BA7" s="14"/>
      <c r="BB7" s="14"/>
      <c r="BC7" s="14"/>
      <c r="BD7" s="14"/>
      <c r="BE7" s="14"/>
      <c r="BF7" s="12"/>
      <c r="BG7" s="12"/>
      <c r="BH7" s="12"/>
      <c r="BI7" s="12"/>
      <c r="BJ7" s="12"/>
      <c r="BK7" s="12"/>
      <c r="BL7" s="12"/>
      <c r="BM7" s="12"/>
      <c r="BN7" s="13"/>
      <c r="BO7" s="13"/>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2"/>
      <c r="CY7" s="14"/>
      <c r="CZ7" s="14"/>
      <c r="DA7" s="14"/>
      <c r="DB7" s="14"/>
      <c r="DC7" s="14"/>
      <c r="DD7" s="14"/>
      <c r="DE7" s="14"/>
    </row>
    <row r="8" spans="1:109" x14ac:dyDescent="0.2">
      <c r="B8" s="15"/>
      <c r="C8" s="15"/>
      <c r="D8" s="51"/>
      <c r="E8" s="51"/>
      <c r="F8" s="51"/>
      <c r="G8" s="51"/>
      <c r="H8" s="51"/>
      <c r="I8" s="51"/>
      <c r="J8" s="51"/>
      <c r="K8" s="51"/>
      <c r="L8" s="52"/>
      <c r="M8" s="52"/>
      <c r="N8" s="53"/>
      <c r="O8" s="64"/>
      <c r="P8" s="53"/>
      <c r="Q8" s="53"/>
      <c r="R8" s="53"/>
      <c r="S8" s="53"/>
      <c r="T8" s="53"/>
      <c r="U8" s="53"/>
      <c r="V8" s="53"/>
      <c r="W8" s="53"/>
      <c r="X8" s="53"/>
      <c r="Y8" s="53"/>
      <c r="Z8" s="53"/>
      <c r="AA8" s="53"/>
      <c r="AB8" s="53"/>
      <c r="AC8" s="53"/>
      <c r="AD8" s="53"/>
      <c r="BF8" s="16"/>
      <c r="BG8" s="16"/>
      <c r="BH8" s="16"/>
      <c r="BI8" s="16"/>
      <c r="BJ8" s="16"/>
      <c r="BK8" s="16"/>
      <c r="BL8" s="16"/>
      <c r="BM8" s="16"/>
      <c r="BN8" s="17"/>
      <c r="BO8" s="17"/>
      <c r="BP8" s="18"/>
      <c r="BQ8" s="18"/>
      <c r="BR8" s="18"/>
      <c r="BS8" s="18"/>
      <c r="BT8" s="18"/>
      <c r="BU8" s="18"/>
      <c r="BV8" s="18"/>
      <c r="BW8" s="18"/>
      <c r="BX8" s="18"/>
      <c r="BY8" s="18"/>
      <c r="BZ8" s="18"/>
      <c r="CA8" s="18"/>
      <c r="CB8" s="18"/>
      <c r="CC8" s="18"/>
      <c r="CD8" s="18"/>
      <c r="CE8" s="18"/>
      <c r="CF8" s="2"/>
      <c r="CG8" s="2"/>
      <c r="CH8" s="2"/>
      <c r="CI8" s="2"/>
      <c r="CJ8" s="2"/>
      <c r="CK8" s="2"/>
      <c r="CL8" s="2"/>
      <c r="CM8" s="2"/>
      <c r="CN8" s="2"/>
      <c r="CO8" s="2"/>
      <c r="CP8" s="2"/>
      <c r="CQ8" s="2"/>
      <c r="CR8" s="2"/>
      <c r="CS8" s="2"/>
      <c r="CT8" s="2"/>
      <c r="CU8" s="2"/>
      <c r="CV8" s="2"/>
      <c r="CW8" s="2"/>
      <c r="CY8" s="2"/>
      <c r="CZ8" s="2"/>
      <c r="DA8" s="2"/>
      <c r="DB8" s="2"/>
      <c r="DC8" s="2"/>
      <c r="DD8" s="2"/>
      <c r="DE8" s="2"/>
    </row>
    <row r="9" spans="1:109" s="20" customFormat="1" ht="21.75" customHeight="1" x14ac:dyDescent="0.2">
      <c r="A9" s="19" t="s">
        <v>5</v>
      </c>
      <c r="C9" s="20" t="s">
        <v>39</v>
      </c>
      <c r="D9" s="54">
        <v>0</v>
      </c>
      <c r="E9" s="55">
        <v>0</v>
      </c>
      <c r="F9" s="55">
        <v>0</v>
      </c>
      <c r="G9" s="55">
        <v>0</v>
      </c>
      <c r="H9" s="55">
        <v>0</v>
      </c>
      <c r="I9" s="55">
        <v>0</v>
      </c>
      <c r="J9" s="55">
        <v>0</v>
      </c>
      <c r="K9" s="55">
        <v>0</v>
      </c>
      <c r="L9" s="55">
        <v>0</v>
      </c>
      <c r="M9" s="55">
        <v>0</v>
      </c>
      <c r="N9" s="55">
        <v>5</v>
      </c>
      <c r="O9" s="65"/>
      <c r="P9" s="55">
        <v>103</v>
      </c>
      <c r="Q9" s="55">
        <v>539</v>
      </c>
      <c r="R9" s="56">
        <v>3475</v>
      </c>
      <c r="S9" s="56">
        <v>6213</v>
      </c>
      <c r="T9" s="56">
        <v>8758</v>
      </c>
      <c r="U9" s="56">
        <v>8237</v>
      </c>
      <c r="V9" s="3">
        <v>6035</v>
      </c>
      <c r="W9" s="3">
        <v>3930</v>
      </c>
      <c r="X9" s="3">
        <v>3810</v>
      </c>
      <c r="Y9" s="3">
        <v>2589</v>
      </c>
      <c r="Z9" s="57">
        <v>1822</v>
      </c>
      <c r="AA9" s="3">
        <v>1588</v>
      </c>
      <c r="AB9" s="3">
        <v>1114</v>
      </c>
      <c r="AC9" s="3">
        <v>783</v>
      </c>
      <c r="AD9" s="25">
        <v>606</v>
      </c>
      <c r="AE9" s="3">
        <v>532</v>
      </c>
      <c r="AF9" s="3">
        <v>366</v>
      </c>
      <c r="AG9" s="26">
        <v>295</v>
      </c>
      <c r="AH9" s="3">
        <v>217</v>
      </c>
      <c r="AI9" s="3">
        <v>193</v>
      </c>
      <c r="AJ9" s="3">
        <v>152</v>
      </c>
      <c r="AK9" s="3">
        <v>139</v>
      </c>
      <c r="AL9" s="3">
        <v>138</v>
      </c>
      <c r="AM9" s="3">
        <v>101</v>
      </c>
      <c r="AN9" s="3">
        <v>78</v>
      </c>
      <c r="AO9" s="3">
        <v>99</v>
      </c>
      <c r="AP9" s="57">
        <v>139</v>
      </c>
      <c r="AQ9" s="3">
        <v>215</v>
      </c>
      <c r="AR9" s="3">
        <v>321</v>
      </c>
      <c r="AS9" s="3">
        <v>438</v>
      </c>
      <c r="AT9" s="3">
        <v>670</v>
      </c>
      <c r="AU9" s="3">
        <v>978</v>
      </c>
      <c r="AV9" s="58">
        <v>1379</v>
      </c>
      <c r="AW9" s="23">
        <v>1937</v>
      </c>
      <c r="AX9" s="25">
        <v>2466</v>
      </c>
      <c r="AY9" s="55">
        <v>2697</v>
      </c>
      <c r="AZ9" s="55">
        <v>3040</v>
      </c>
      <c r="BA9" s="55">
        <v>2835</v>
      </c>
      <c r="BB9" s="55">
        <v>2756</v>
      </c>
      <c r="BC9" s="55">
        <v>2986</v>
      </c>
      <c r="BD9" s="55">
        <v>2912</v>
      </c>
      <c r="BE9" s="55">
        <v>3144</v>
      </c>
      <c r="BF9" s="21">
        <v>6057</v>
      </c>
      <c r="BG9" s="21">
        <v>7245</v>
      </c>
      <c r="BH9" s="21">
        <v>8422</v>
      </c>
      <c r="BI9" s="21">
        <v>8433</v>
      </c>
      <c r="BJ9" s="21">
        <v>7320</v>
      </c>
      <c r="BK9" s="21">
        <v>5691</v>
      </c>
      <c r="BL9" s="21">
        <v>4079</v>
      </c>
      <c r="BM9" s="21">
        <v>2914</v>
      </c>
      <c r="BN9" s="21">
        <v>2105</v>
      </c>
      <c r="BO9" s="21">
        <v>1501</v>
      </c>
      <c r="BP9" s="21">
        <v>963</v>
      </c>
      <c r="BQ9" s="21">
        <v>719</v>
      </c>
      <c r="BR9" s="21">
        <v>400</v>
      </c>
      <c r="BS9" s="22">
        <v>379</v>
      </c>
      <c r="BT9" s="22">
        <v>362</v>
      </c>
      <c r="BU9" s="22">
        <v>260</v>
      </c>
      <c r="BV9" s="22">
        <v>205</v>
      </c>
      <c r="BW9" s="23">
        <v>129</v>
      </c>
      <c r="BX9" s="23">
        <v>151</v>
      </c>
      <c r="BY9" s="23">
        <v>107</v>
      </c>
      <c r="BZ9" s="23">
        <v>95</v>
      </c>
      <c r="CA9" s="24">
        <v>98</v>
      </c>
      <c r="CB9" s="23">
        <v>84</v>
      </c>
      <c r="CC9" s="23">
        <v>102</v>
      </c>
      <c r="CD9" s="23">
        <v>99</v>
      </c>
      <c r="CE9" s="25">
        <v>109</v>
      </c>
      <c r="CF9" s="23"/>
      <c r="CG9" s="23"/>
      <c r="CH9" s="26"/>
      <c r="CI9" s="23"/>
      <c r="CJ9" s="23"/>
      <c r="CK9" s="23"/>
      <c r="CL9" s="23"/>
      <c r="CM9" s="23"/>
      <c r="CN9" s="23"/>
      <c r="CO9" s="23"/>
      <c r="CP9" s="23"/>
      <c r="CQ9" s="24"/>
      <c r="CR9" s="23"/>
      <c r="CS9" s="23"/>
      <c r="CT9" s="23"/>
      <c r="CU9" s="23"/>
      <c r="CV9" s="23"/>
      <c r="CW9" s="24"/>
      <c r="CX9" s="23"/>
      <c r="CY9" s="25"/>
      <c r="CZ9" s="21"/>
      <c r="DA9" s="21"/>
      <c r="DB9" s="21"/>
      <c r="DC9" s="21"/>
      <c r="DD9" s="21"/>
      <c r="DE9" s="21"/>
    </row>
    <row r="10" spans="1:109" ht="24" customHeight="1" x14ac:dyDescent="0.2">
      <c r="B10" s="5" t="s">
        <v>6</v>
      </c>
      <c r="C10" s="5"/>
      <c r="D10" s="25"/>
      <c r="E10" s="25"/>
      <c r="F10" s="25"/>
      <c r="G10" s="25"/>
      <c r="H10" s="25"/>
      <c r="I10" s="25"/>
      <c r="J10" s="25"/>
      <c r="K10" s="25"/>
      <c r="L10" s="25"/>
      <c r="M10" s="25"/>
      <c r="N10" s="25"/>
      <c r="O10" s="60" t="s">
        <v>6</v>
      </c>
      <c r="P10" s="25"/>
      <c r="Q10" s="25"/>
      <c r="R10" s="26"/>
      <c r="S10" s="3"/>
      <c r="T10" s="3"/>
      <c r="U10" s="3" t="s">
        <v>43</v>
      </c>
      <c r="V10" s="3"/>
      <c r="W10" s="3"/>
      <c r="X10" s="3"/>
      <c r="Y10" s="3"/>
      <c r="Z10" s="57"/>
      <c r="AA10" s="3"/>
      <c r="AB10" s="3"/>
      <c r="AC10" s="3"/>
      <c r="AD10" s="25"/>
      <c r="AE10" s="3"/>
      <c r="AF10" s="3"/>
      <c r="AG10" s="26"/>
      <c r="AH10" s="3"/>
      <c r="AI10" s="3"/>
      <c r="AJ10" s="3"/>
      <c r="AK10" s="3"/>
      <c r="AL10" s="3"/>
      <c r="AM10" s="3"/>
      <c r="AN10" s="3"/>
      <c r="AO10" s="3"/>
      <c r="AP10" s="57"/>
      <c r="AQ10" s="3"/>
      <c r="AR10" s="3"/>
      <c r="AS10" s="3"/>
      <c r="AT10" s="3"/>
      <c r="AU10" s="3"/>
      <c r="AV10" s="3"/>
      <c r="AW10" s="23"/>
      <c r="AX10" s="25"/>
      <c r="AY10" s="25"/>
      <c r="AZ10" s="25"/>
      <c r="BA10" s="25"/>
      <c r="BB10" s="25"/>
      <c r="BC10" s="25"/>
      <c r="BD10" s="25"/>
      <c r="BF10" s="25"/>
      <c r="BG10" s="25"/>
      <c r="BH10" s="25"/>
      <c r="BI10" s="25"/>
      <c r="BJ10" s="25"/>
      <c r="BK10" s="25"/>
      <c r="BL10" s="27"/>
      <c r="BM10" s="25"/>
      <c r="BN10" s="25"/>
      <c r="BO10" s="25"/>
      <c r="BP10" s="25"/>
      <c r="BQ10" s="25"/>
      <c r="BR10" s="25"/>
      <c r="BS10" s="26"/>
      <c r="BT10" s="23"/>
      <c r="BU10" s="23"/>
      <c r="BV10" s="23"/>
      <c r="BW10" s="23"/>
      <c r="BX10" s="23"/>
      <c r="BY10" s="23"/>
      <c r="BZ10" s="28">
        <f>BZ9/$BJ$9</f>
        <v>1.2978142076502733E-2</v>
      </c>
      <c r="CA10" s="28">
        <f>CA9/$BJ$9</f>
        <v>1.3387978142076503E-2</v>
      </c>
      <c r="CB10" s="28">
        <f>CB9/$BJ$9</f>
        <v>1.1475409836065573E-2</v>
      </c>
      <c r="CC10" s="28">
        <f>CC9/$BJ$9</f>
        <v>1.3934426229508197E-2</v>
      </c>
      <c r="CD10" s="23"/>
      <c r="CE10" s="25"/>
      <c r="CF10" s="23"/>
      <c r="CG10" s="23"/>
      <c r="CH10" s="26"/>
      <c r="CI10" s="23"/>
      <c r="CJ10" s="23"/>
      <c r="CK10" s="23"/>
      <c r="CL10" s="23"/>
      <c r="CM10" s="23"/>
      <c r="CN10" s="23"/>
      <c r="CO10" s="23"/>
      <c r="CP10" s="23"/>
      <c r="CQ10" s="24"/>
      <c r="CR10" s="23"/>
      <c r="CS10" s="23"/>
      <c r="CT10" s="23"/>
      <c r="CU10" s="23"/>
      <c r="CV10" s="23"/>
      <c r="CW10" s="23"/>
      <c r="CX10" s="23"/>
      <c r="CY10" s="25"/>
      <c r="CZ10" s="25"/>
      <c r="DA10" s="25"/>
      <c r="DB10" s="25"/>
      <c r="DC10" s="25"/>
      <c r="DD10" s="25"/>
      <c r="DE10" s="25"/>
    </row>
    <row r="11" spans="1:109" ht="13.5" customHeight="1" x14ac:dyDescent="0.2">
      <c r="B11" s="29" t="s">
        <v>7</v>
      </c>
      <c r="C11" s="29"/>
      <c r="D11" s="25"/>
      <c r="E11" s="25"/>
      <c r="F11" s="25"/>
      <c r="G11" s="25"/>
      <c r="H11" s="25"/>
      <c r="I11" s="25"/>
      <c r="J11" s="25"/>
      <c r="K11" s="25"/>
      <c r="L11" s="25"/>
      <c r="M11" s="25"/>
      <c r="N11" s="25"/>
      <c r="O11" s="66" t="s">
        <v>7</v>
      </c>
      <c r="P11" s="25"/>
      <c r="Q11" s="25"/>
      <c r="R11" s="26"/>
      <c r="S11" s="3"/>
      <c r="T11" s="3"/>
      <c r="U11" s="3" t="s">
        <v>43</v>
      </c>
      <c r="V11" s="3"/>
      <c r="W11" s="3"/>
      <c r="X11" s="3"/>
      <c r="Y11" s="3"/>
      <c r="Z11" s="57"/>
      <c r="AA11" s="3"/>
      <c r="AB11" s="3"/>
      <c r="AC11" s="3"/>
      <c r="AD11" s="25"/>
      <c r="AE11" s="3"/>
      <c r="AF11" s="3"/>
      <c r="AG11" s="26"/>
      <c r="AH11" s="3"/>
      <c r="AI11" s="3"/>
      <c r="AJ11" s="3"/>
      <c r="AK11" s="3"/>
      <c r="AL11" s="3"/>
      <c r="AM11" s="3"/>
      <c r="AN11" s="3"/>
      <c r="AO11" s="3"/>
      <c r="AP11" s="57"/>
      <c r="AQ11" s="3"/>
      <c r="AR11" s="3"/>
      <c r="AS11" s="3"/>
      <c r="AT11" s="3"/>
      <c r="AU11" s="3"/>
      <c r="AV11" s="3"/>
      <c r="AW11" s="23"/>
      <c r="AX11" s="25"/>
      <c r="AY11" s="25"/>
      <c r="AZ11" s="25"/>
      <c r="BA11" s="25"/>
      <c r="BB11" s="25"/>
      <c r="BC11" s="25"/>
      <c r="BD11" s="25"/>
      <c r="BF11" s="25"/>
      <c r="BG11" s="25"/>
      <c r="BH11" s="25"/>
      <c r="BI11" s="25"/>
      <c r="BJ11" s="25"/>
      <c r="BK11" s="25"/>
      <c r="BL11" s="25"/>
      <c r="BM11" s="25"/>
      <c r="BN11" s="25"/>
      <c r="BO11" s="25"/>
      <c r="BP11" s="25"/>
      <c r="BQ11" s="25"/>
      <c r="BR11" s="25"/>
      <c r="BS11" s="26"/>
      <c r="BT11" s="23"/>
      <c r="BU11" s="23"/>
      <c r="BV11" s="23"/>
      <c r="BW11" s="23"/>
      <c r="BX11" s="23"/>
      <c r="BY11" s="23"/>
      <c r="BZ11" s="23"/>
      <c r="CA11" s="24"/>
      <c r="CB11" s="23"/>
      <c r="CC11" s="23"/>
      <c r="CD11" s="23"/>
      <c r="CE11" s="25"/>
      <c r="CF11" s="23"/>
      <c r="CG11" s="23"/>
      <c r="CH11" s="26"/>
      <c r="CI11" s="23"/>
      <c r="CJ11" s="23"/>
      <c r="CK11" s="23"/>
      <c r="CL11" s="23"/>
      <c r="CM11" s="23"/>
      <c r="CN11" s="23"/>
      <c r="CO11" s="23"/>
      <c r="CP11" s="23"/>
      <c r="CQ11" s="24"/>
      <c r="CR11" s="23"/>
      <c r="CS11" s="23"/>
      <c r="CT11" s="23"/>
      <c r="CU11" s="23"/>
      <c r="CV11" s="23"/>
      <c r="CW11" s="23"/>
      <c r="CX11" s="23"/>
      <c r="CY11" s="25"/>
      <c r="CZ11" s="25"/>
      <c r="DA11" s="25"/>
      <c r="DB11" s="25"/>
      <c r="DC11" s="25"/>
      <c r="DD11" s="25"/>
      <c r="DE11" s="25"/>
    </row>
    <row r="12" spans="1:109" ht="13.5" customHeight="1" x14ac:dyDescent="0.2">
      <c r="B12" s="9" t="s">
        <v>8</v>
      </c>
      <c r="C12" s="9">
        <v>0.5</v>
      </c>
      <c r="D12" s="25">
        <v>0</v>
      </c>
      <c r="E12" s="25">
        <v>0</v>
      </c>
      <c r="F12" s="25">
        <v>0</v>
      </c>
      <c r="G12" s="25">
        <v>0</v>
      </c>
      <c r="H12" s="25">
        <v>0</v>
      </c>
      <c r="I12" s="25">
        <v>0</v>
      </c>
      <c r="J12" s="25">
        <v>0</v>
      </c>
      <c r="K12" s="25">
        <v>0</v>
      </c>
      <c r="L12" s="25">
        <v>0</v>
      </c>
      <c r="M12" s="25">
        <v>0</v>
      </c>
      <c r="N12" s="25">
        <v>0</v>
      </c>
      <c r="O12" s="62" t="s">
        <v>8</v>
      </c>
      <c r="P12" s="25">
        <v>0</v>
      </c>
      <c r="Q12" s="25">
        <v>0</v>
      </c>
      <c r="R12" s="26">
        <v>0</v>
      </c>
      <c r="S12" s="3">
        <v>0</v>
      </c>
      <c r="T12" s="3">
        <v>0</v>
      </c>
      <c r="U12" s="3">
        <v>0</v>
      </c>
      <c r="V12" s="3">
        <v>0</v>
      </c>
      <c r="W12" s="3">
        <v>1</v>
      </c>
      <c r="X12" s="3">
        <v>1</v>
      </c>
      <c r="Y12" s="3">
        <v>0</v>
      </c>
      <c r="Z12" s="3">
        <v>0</v>
      </c>
      <c r="AA12" s="3">
        <v>0</v>
      </c>
      <c r="AB12" s="3">
        <v>0</v>
      </c>
      <c r="AC12" s="3">
        <v>0</v>
      </c>
      <c r="AD12" s="3">
        <v>0</v>
      </c>
      <c r="AE12" s="3">
        <v>0</v>
      </c>
      <c r="AF12" s="3">
        <v>0</v>
      </c>
      <c r="AG12" s="3">
        <v>0</v>
      </c>
      <c r="AH12" s="3">
        <v>0</v>
      </c>
      <c r="AI12" s="3">
        <v>0</v>
      </c>
      <c r="AJ12" s="3">
        <v>0</v>
      </c>
      <c r="AK12" s="3">
        <v>0</v>
      </c>
      <c r="AL12" s="3">
        <v>0</v>
      </c>
      <c r="AM12" s="3">
        <v>0</v>
      </c>
      <c r="AN12" s="3">
        <v>0</v>
      </c>
      <c r="AO12" s="3">
        <v>0</v>
      </c>
      <c r="AP12" s="3">
        <v>0</v>
      </c>
      <c r="AQ12" s="3">
        <v>0</v>
      </c>
      <c r="AR12" s="3">
        <v>0</v>
      </c>
      <c r="AS12" s="3">
        <v>0</v>
      </c>
      <c r="AT12" s="3">
        <v>0</v>
      </c>
      <c r="AU12" s="3">
        <v>0</v>
      </c>
      <c r="AV12">
        <v>0</v>
      </c>
      <c r="AW12" s="3">
        <v>0</v>
      </c>
      <c r="AX12" s="3">
        <v>0</v>
      </c>
      <c r="AY12" s="3">
        <v>0</v>
      </c>
      <c r="AZ12" s="3">
        <v>0</v>
      </c>
      <c r="BA12" s="3">
        <v>0</v>
      </c>
      <c r="BB12" s="3">
        <v>0</v>
      </c>
      <c r="BC12" s="3">
        <v>0</v>
      </c>
      <c r="BD12" s="3">
        <v>0</v>
      </c>
      <c r="BE12" s="3">
        <v>0</v>
      </c>
      <c r="BF12" s="25">
        <v>0</v>
      </c>
      <c r="BG12" s="25">
        <v>0</v>
      </c>
      <c r="BH12" s="25">
        <v>0</v>
      </c>
      <c r="BI12" s="25">
        <v>0</v>
      </c>
      <c r="BJ12" s="25">
        <v>0</v>
      </c>
      <c r="BK12" s="25">
        <v>0</v>
      </c>
      <c r="BL12" s="25">
        <v>0</v>
      </c>
      <c r="BM12" s="25">
        <v>0</v>
      </c>
      <c r="BN12" s="25">
        <v>0</v>
      </c>
      <c r="BO12" s="25">
        <v>0</v>
      </c>
      <c r="BP12" s="25">
        <v>0</v>
      </c>
      <c r="BQ12" s="25">
        <v>0</v>
      </c>
      <c r="BR12" s="25">
        <v>0</v>
      </c>
      <c r="BS12" s="30">
        <v>0</v>
      </c>
      <c r="BT12" s="23">
        <v>0</v>
      </c>
      <c r="BU12" s="23">
        <v>0</v>
      </c>
      <c r="BV12" s="23">
        <v>0</v>
      </c>
      <c r="BW12" s="23">
        <v>0</v>
      </c>
      <c r="BX12" s="23">
        <v>0</v>
      </c>
      <c r="BY12" s="23">
        <v>0</v>
      </c>
      <c r="BZ12" s="23">
        <v>0</v>
      </c>
      <c r="CA12" s="23">
        <v>0</v>
      </c>
      <c r="CB12" s="23">
        <v>0</v>
      </c>
      <c r="CC12" s="23">
        <v>0</v>
      </c>
      <c r="CD12" s="23">
        <v>0</v>
      </c>
      <c r="CE12" s="23">
        <v>0</v>
      </c>
      <c r="CF12" s="23"/>
      <c r="CG12" s="23"/>
      <c r="CH12" s="23"/>
      <c r="CI12" s="23"/>
      <c r="CJ12" s="23"/>
      <c r="CK12" s="23"/>
      <c r="CL12" s="23"/>
      <c r="CM12" s="23"/>
      <c r="CN12" s="23"/>
      <c r="CO12" s="23"/>
      <c r="CP12" s="23"/>
      <c r="CQ12" s="23"/>
      <c r="CR12" s="23"/>
      <c r="CS12" s="23"/>
      <c r="CT12" s="23"/>
      <c r="CU12" s="23"/>
      <c r="CV12" s="23"/>
      <c r="CW12" s="16"/>
      <c r="CX12" s="23"/>
      <c r="CY12" s="23"/>
      <c r="CZ12" s="23"/>
      <c r="DA12" s="23"/>
      <c r="DB12" s="23"/>
      <c r="DC12" s="23"/>
      <c r="DD12" s="23"/>
      <c r="DE12" s="23"/>
    </row>
    <row r="13" spans="1:109" ht="13.5" customHeight="1" x14ac:dyDescent="0.2">
      <c r="B13" s="31" t="s">
        <v>9</v>
      </c>
      <c r="C13" s="31">
        <v>2.7</v>
      </c>
      <c r="D13" s="25">
        <v>0</v>
      </c>
      <c r="E13" s="25">
        <v>0</v>
      </c>
      <c r="F13" s="25">
        <v>0</v>
      </c>
      <c r="G13" s="25">
        <v>0</v>
      </c>
      <c r="H13" s="25">
        <v>0</v>
      </c>
      <c r="I13" s="25">
        <v>0</v>
      </c>
      <c r="J13" s="25">
        <v>0</v>
      </c>
      <c r="K13" s="25">
        <v>0</v>
      </c>
      <c r="L13" s="25">
        <v>0</v>
      </c>
      <c r="M13" s="25">
        <v>0</v>
      </c>
      <c r="N13" s="25">
        <v>0</v>
      </c>
      <c r="O13" s="67" t="s">
        <v>9</v>
      </c>
      <c r="P13" s="25">
        <v>0</v>
      </c>
      <c r="Q13" s="25">
        <v>0</v>
      </c>
      <c r="R13" s="26">
        <v>0</v>
      </c>
      <c r="S13" s="3">
        <v>0</v>
      </c>
      <c r="T13" s="3">
        <v>1</v>
      </c>
      <c r="U13" s="3">
        <v>0</v>
      </c>
      <c r="V13" s="3">
        <v>0</v>
      </c>
      <c r="W13" s="3">
        <v>0</v>
      </c>
      <c r="X13" s="3">
        <v>0</v>
      </c>
      <c r="Y13" s="3">
        <v>0</v>
      </c>
      <c r="Z13" s="3">
        <v>0</v>
      </c>
      <c r="AA13" s="3">
        <v>0</v>
      </c>
      <c r="AB13" s="3">
        <v>0</v>
      </c>
      <c r="AC13" s="3">
        <v>0</v>
      </c>
      <c r="AD13" s="3">
        <v>0</v>
      </c>
      <c r="AE13" s="3">
        <v>0</v>
      </c>
      <c r="AF13" s="3">
        <v>0</v>
      </c>
      <c r="AG13" s="3">
        <v>0</v>
      </c>
      <c r="AH13" s="3">
        <v>0</v>
      </c>
      <c r="AI13" s="3">
        <v>0</v>
      </c>
      <c r="AJ13" s="3">
        <v>0</v>
      </c>
      <c r="AK13" s="3">
        <v>0</v>
      </c>
      <c r="AL13" s="3">
        <v>0</v>
      </c>
      <c r="AM13" s="3">
        <v>0</v>
      </c>
      <c r="AN13" s="3">
        <v>0</v>
      </c>
      <c r="AO13" s="3">
        <v>0</v>
      </c>
      <c r="AP13" s="3">
        <v>0</v>
      </c>
      <c r="AQ13" s="3">
        <v>0</v>
      </c>
      <c r="AR13" s="3">
        <v>0</v>
      </c>
      <c r="AS13" s="3">
        <v>0</v>
      </c>
      <c r="AT13" s="3">
        <v>0</v>
      </c>
      <c r="AU13" s="3">
        <v>0</v>
      </c>
      <c r="AV13">
        <v>0</v>
      </c>
      <c r="AW13" s="3">
        <v>0</v>
      </c>
      <c r="AX13" s="3">
        <v>0</v>
      </c>
      <c r="AY13" s="3">
        <v>0</v>
      </c>
      <c r="AZ13" s="3">
        <v>0</v>
      </c>
      <c r="BA13" s="3">
        <v>0</v>
      </c>
      <c r="BB13" s="3">
        <v>0</v>
      </c>
      <c r="BC13" s="3">
        <v>0</v>
      </c>
      <c r="BD13" s="3">
        <v>0</v>
      </c>
      <c r="BE13" s="3">
        <v>0</v>
      </c>
      <c r="BF13" s="25">
        <v>0</v>
      </c>
      <c r="BG13" s="25">
        <v>0</v>
      </c>
      <c r="BH13" s="25">
        <v>0</v>
      </c>
      <c r="BI13" s="25">
        <v>0</v>
      </c>
      <c r="BJ13" s="25">
        <v>0</v>
      </c>
      <c r="BK13" s="25">
        <v>0</v>
      </c>
      <c r="BL13" s="25">
        <v>0</v>
      </c>
      <c r="BM13" s="25">
        <v>0</v>
      </c>
      <c r="BN13" s="25">
        <v>0</v>
      </c>
      <c r="BO13" s="25">
        <v>0</v>
      </c>
      <c r="BP13" s="25">
        <v>0</v>
      </c>
      <c r="BQ13" s="25">
        <v>0</v>
      </c>
      <c r="BR13" s="25">
        <v>0</v>
      </c>
      <c r="BS13" s="30">
        <v>0</v>
      </c>
      <c r="BT13" s="23">
        <v>0</v>
      </c>
      <c r="BU13" s="23">
        <v>0</v>
      </c>
      <c r="BV13" s="23">
        <v>0</v>
      </c>
      <c r="BW13" s="23">
        <v>0</v>
      </c>
      <c r="BX13" s="23">
        <v>0</v>
      </c>
      <c r="BY13" s="23">
        <v>0</v>
      </c>
      <c r="BZ13" s="23">
        <v>0</v>
      </c>
      <c r="CA13" s="23">
        <v>0</v>
      </c>
      <c r="CB13" s="23">
        <v>0</v>
      </c>
      <c r="CC13" s="23">
        <v>0</v>
      </c>
      <c r="CD13" s="23">
        <v>0</v>
      </c>
      <c r="CE13" s="23">
        <v>0</v>
      </c>
      <c r="CF13" s="23"/>
      <c r="CG13" s="23"/>
      <c r="CH13" s="23"/>
      <c r="CI13" s="23"/>
      <c r="CJ13" s="23"/>
      <c r="CK13" s="23"/>
      <c r="CL13" s="23"/>
      <c r="CM13" s="23"/>
      <c r="CN13" s="23"/>
      <c r="CO13" s="23"/>
      <c r="CP13" s="23"/>
      <c r="CQ13" s="23"/>
      <c r="CR13" s="23"/>
      <c r="CS13" s="23"/>
      <c r="CT13" s="23"/>
      <c r="CU13" s="23"/>
      <c r="CV13" s="23"/>
      <c r="CW13" s="16"/>
      <c r="CX13" s="23"/>
      <c r="CY13" s="23"/>
      <c r="CZ13" s="23"/>
      <c r="DA13" s="23"/>
      <c r="DB13" s="23"/>
      <c r="DC13" s="23"/>
      <c r="DD13" s="23"/>
      <c r="DE13" s="23"/>
    </row>
    <row r="14" spans="1:109" ht="13.5" customHeight="1" x14ac:dyDescent="0.2">
      <c r="B14" s="31" t="s">
        <v>10</v>
      </c>
      <c r="C14" s="31">
        <v>7.7</v>
      </c>
      <c r="D14" s="25">
        <v>0</v>
      </c>
      <c r="E14" s="25">
        <v>0</v>
      </c>
      <c r="F14" s="25">
        <v>0</v>
      </c>
      <c r="G14" s="25">
        <v>0</v>
      </c>
      <c r="H14" s="25">
        <v>0</v>
      </c>
      <c r="I14" s="25">
        <v>0</v>
      </c>
      <c r="J14" s="25">
        <v>0</v>
      </c>
      <c r="K14" s="25">
        <v>0</v>
      </c>
      <c r="L14" s="25">
        <v>0</v>
      </c>
      <c r="M14" s="25">
        <v>0</v>
      </c>
      <c r="N14" s="25">
        <v>0</v>
      </c>
      <c r="O14" s="67" t="s">
        <v>10</v>
      </c>
      <c r="P14" s="25">
        <v>0</v>
      </c>
      <c r="Q14" s="25">
        <v>0</v>
      </c>
      <c r="R14" s="26">
        <v>0</v>
      </c>
      <c r="S14" s="3">
        <v>0</v>
      </c>
      <c r="T14" s="3">
        <v>0</v>
      </c>
      <c r="U14" s="3">
        <v>0</v>
      </c>
      <c r="V14" s="3">
        <v>0</v>
      </c>
      <c r="W14" s="3">
        <v>0</v>
      </c>
      <c r="X14" s="3">
        <v>0</v>
      </c>
      <c r="Y14" s="3">
        <v>0</v>
      </c>
      <c r="Z14" s="3">
        <v>0</v>
      </c>
      <c r="AA14" s="3">
        <v>0</v>
      </c>
      <c r="AB14" s="3">
        <v>0</v>
      </c>
      <c r="AC14" s="3">
        <v>0</v>
      </c>
      <c r="AD14" s="3">
        <v>0</v>
      </c>
      <c r="AE14" s="3">
        <v>0</v>
      </c>
      <c r="AF14" s="3">
        <v>0</v>
      </c>
      <c r="AG14" s="3">
        <v>0</v>
      </c>
      <c r="AH14" s="3">
        <v>0</v>
      </c>
      <c r="AI14" s="3">
        <v>1</v>
      </c>
      <c r="AJ14" s="3">
        <v>0</v>
      </c>
      <c r="AK14" s="3">
        <v>0</v>
      </c>
      <c r="AL14" s="3">
        <v>0</v>
      </c>
      <c r="AM14" s="3">
        <v>0</v>
      </c>
      <c r="AN14" s="3">
        <v>0</v>
      </c>
      <c r="AO14" s="3">
        <v>0</v>
      </c>
      <c r="AP14" s="3">
        <v>0</v>
      </c>
      <c r="AQ14" s="3">
        <v>0</v>
      </c>
      <c r="AR14" s="3">
        <v>0</v>
      </c>
      <c r="AS14" s="3">
        <v>0</v>
      </c>
      <c r="AT14" s="3">
        <v>0</v>
      </c>
      <c r="AU14" s="3">
        <v>0</v>
      </c>
      <c r="AV14">
        <v>0</v>
      </c>
      <c r="AW14" s="3">
        <v>0</v>
      </c>
      <c r="AX14" s="3">
        <v>0</v>
      </c>
      <c r="AY14" s="3">
        <v>0</v>
      </c>
      <c r="AZ14" s="3">
        <v>0</v>
      </c>
      <c r="BA14" s="3">
        <v>0</v>
      </c>
      <c r="BB14" s="3">
        <v>0</v>
      </c>
      <c r="BC14" s="3">
        <v>0</v>
      </c>
      <c r="BD14" s="3">
        <v>0</v>
      </c>
      <c r="BE14" s="3">
        <v>0</v>
      </c>
      <c r="BF14" s="25">
        <v>2</v>
      </c>
      <c r="BG14" s="25">
        <v>0</v>
      </c>
      <c r="BH14" s="25">
        <v>0</v>
      </c>
      <c r="BI14" s="25">
        <v>0</v>
      </c>
      <c r="BJ14" s="25">
        <v>0</v>
      </c>
      <c r="BK14" s="25">
        <v>0</v>
      </c>
      <c r="BL14" s="25">
        <v>0</v>
      </c>
      <c r="BM14" s="25">
        <v>0</v>
      </c>
      <c r="BN14" s="25">
        <v>0</v>
      </c>
      <c r="BO14" s="25">
        <v>0</v>
      </c>
      <c r="BP14" s="25">
        <v>0</v>
      </c>
      <c r="BQ14" s="25">
        <v>0</v>
      </c>
      <c r="BR14" s="25">
        <v>0</v>
      </c>
      <c r="BS14" s="30">
        <v>0</v>
      </c>
      <c r="BT14" s="23">
        <v>0</v>
      </c>
      <c r="BU14" s="23">
        <v>0</v>
      </c>
      <c r="BV14" s="23">
        <v>0</v>
      </c>
      <c r="BW14" s="23">
        <v>0</v>
      </c>
      <c r="BX14" s="23">
        <v>0</v>
      </c>
      <c r="BY14" s="23">
        <v>0</v>
      </c>
      <c r="BZ14" s="23">
        <v>0</v>
      </c>
      <c r="CA14" s="23">
        <v>0</v>
      </c>
      <c r="CB14" s="23">
        <v>0</v>
      </c>
      <c r="CC14" s="23">
        <v>0</v>
      </c>
      <c r="CD14" s="23">
        <v>0</v>
      </c>
      <c r="CE14" s="23">
        <v>0</v>
      </c>
      <c r="CF14" s="23"/>
      <c r="CG14" s="23"/>
      <c r="CH14" s="23"/>
      <c r="CI14" s="23"/>
      <c r="CJ14" s="23"/>
      <c r="CK14" s="23"/>
      <c r="CL14" s="23"/>
      <c r="CM14" s="23"/>
      <c r="CN14" s="23"/>
      <c r="CO14" s="23"/>
      <c r="CP14" s="23"/>
      <c r="CQ14" s="23"/>
      <c r="CR14" s="23"/>
      <c r="CS14" s="23"/>
      <c r="CT14" s="23"/>
      <c r="CU14" s="23"/>
      <c r="CV14" s="23"/>
      <c r="CW14" s="16"/>
      <c r="CX14" s="23"/>
      <c r="CY14" s="23"/>
      <c r="CZ14" s="23"/>
      <c r="DA14" s="23"/>
      <c r="DB14" s="23"/>
      <c r="DC14" s="23"/>
      <c r="DD14" s="23"/>
      <c r="DE14" s="23"/>
    </row>
    <row r="15" spans="1:109" ht="13.5" customHeight="1" x14ac:dyDescent="0.2">
      <c r="B15" s="9" t="s">
        <v>11</v>
      </c>
      <c r="C15" s="9">
        <f>C14+5</f>
        <v>12.7</v>
      </c>
      <c r="D15" s="25">
        <v>0</v>
      </c>
      <c r="E15" s="25">
        <v>0</v>
      </c>
      <c r="F15" s="25">
        <v>0</v>
      </c>
      <c r="G15" s="25">
        <v>0</v>
      </c>
      <c r="H15" s="25">
        <v>0</v>
      </c>
      <c r="I15" s="25">
        <v>0</v>
      </c>
      <c r="J15" s="25">
        <v>0</v>
      </c>
      <c r="K15" s="25">
        <v>0</v>
      </c>
      <c r="L15" s="25">
        <v>0</v>
      </c>
      <c r="M15" s="25">
        <v>0</v>
      </c>
      <c r="N15" s="25">
        <v>0</v>
      </c>
      <c r="O15" s="62" t="s">
        <v>11</v>
      </c>
      <c r="P15" s="25">
        <v>0</v>
      </c>
      <c r="Q15" s="25">
        <v>0</v>
      </c>
      <c r="R15" s="26">
        <v>0</v>
      </c>
      <c r="S15" s="3">
        <v>0</v>
      </c>
      <c r="T15" s="3">
        <v>1</v>
      </c>
      <c r="U15" s="3">
        <v>0</v>
      </c>
      <c r="V15" s="3">
        <v>0</v>
      </c>
      <c r="W15" s="3">
        <v>0</v>
      </c>
      <c r="X15" s="3">
        <v>0</v>
      </c>
      <c r="Y15" s="3">
        <v>0</v>
      </c>
      <c r="Z15" s="3">
        <v>1</v>
      </c>
      <c r="AA15" s="3">
        <v>1</v>
      </c>
      <c r="AB15" s="3">
        <v>0</v>
      </c>
      <c r="AC15" s="3">
        <v>0</v>
      </c>
      <c r="AD15" s="3">
        <v>0</v>
      </c>
      <c r="AE15" s="3">
        <v>0</v>
      </c>
      <c r="AF15" s="3">
        <v>0</v>
      </c>
      <c r="AG15" s="3">
        <v>0</v>
      </c>
      <c r="AH15" s="3">
        <v>0</v>
      </c>
      <c r="AI15" s="3">
        <v>0</v>
      </c>
      <c r="AJ15" s="3">
        <v>0</v>
      </c>
      <c r="AK15" s="3">
        <v>0</v>
      </c>
      <c r="AL15" s="3">
        <v>0</v>
      </c>
      <c r="AM15" s="3">
        <v>0</v>
      </c>
      <c r="AN15" s="3">
        <v>0</v>
      </c>
      <c r="AO15" s="3">
        <v>0</v>
      </c>
      <c r="AP15" s="3">
        <v>0</v>
      </c>
      <c r="AQ15" s="3">
        <v>0</v>
      </c>
      <c r="AR15" s="3">
        <v>0</v>
      </c>
      <c r="AS15" s="3">
        <v>0</v>
      </c>
      <c r="AT15" s="3">
        <v>0</v>
      </c>
      <c r="AU15" s="3">
        <v>0</v>
      </c>
      <c r="AV15">
        <v>0</v>
      </c>
      <c r="AW15" s="3">
        <v>0</v>
      </c>
      <c r="AX15" s="3">
        <v>0</v>
      </c>
      <c r="AY15" s="3">
        <v>0</v>
      </c>
      <c r="AZ15" s="3">
        <v>1</v>
      </c>
      <c r="BA15" s="3">
        <v>0</v>
      </c>
      <c r="BB15" s="3">
        <v>1</v>
      </c>
      <c r="BC15" s="3">
        <v>0</v>
      </c>
      <c r="BD15" s="3">
        <v>0</v>
      </c>
      <c r="BE15" s="3">
        <v>0</v>
      </c>
      <c r="BF15" s="25">
        <v>0</v>
      </c>
      <c r="BG15" s="25">
        <v>0</v>
      </c>
      <c r="BH15" s="25">
        <v>1</v>
      </c>
      <c r="BI15" s="25">
        <v>0</v>
      </c>
      <c r="BJ15" s="25">
        <v>0</v>
      </c>
      <c r="BK15" s="25">
        <v>0</v>
      </c>
      <c r="BL15" s="25">
        <v>0</v>
      </c>
      <c r="BM15" s="25">
        <v>1</v>
      </c>
      <c r="BN15" s="25">
        <v>0</v>
      </c>
      <c r="BO15" s="25">
        <v>1</v>
      </c>
      <c r="BP15" s="25">
        <v>1</v>
      </c>
      <c r="BQ15" s="25">
        <v>0</v>
      </c>
      <c r="BR15" s="25">
        <v>0</v>
      </c>
      <c r="BS15" s="30">
        <v>0</v>
      </c>
      <c r="BT15" s="23">
        <v>0</v>
      </c>
      <c r="BU15" s="23">
        <v>0</v>
      </c>
      <c r="BV15" s="23">
        <v>0</v>
      </c>
      <c r="BW15" s="23">
        <v>0</v>
      </c>
      <c r="BX15" s="23">
        <v>0</v>
      </c>
      <c r="BY15" s="23">
        <v>0</v>
      </c>
      <c r="BZ15" s="23">
        <v>0</v>
      </c>
      <c r="CA15" s="23">
        <v>0</v>
      </c>
      <c r="CB15" s="23">
        <v>1</v>
      </c>
      <c r="CC15" s="23">
        <v>0</v>
      </c>
      <c r="CD15" s="23">
        <v>0</v>
      </c>
      <c r="CE15" s="23">
        <v>0</v>
      </c>
      <c r="CF15" s="23"/>
      <c r="CG15" s="23"/>
      <c r="CH15" s="23"/>
      <c r="CI15" s="23"/>
      <c r="CJ15" s="23"/>
      <c r="CK15" s="23"/>
      <c r="CL15" s="23"/>
      <c r="CM15" s="23"/>
      <c r="CN15" s="23"/>
      <c r="CO15" s="23"/>
      <c r="CP15" s="23"/>
      <c r="CQ15" s="23"/>
      <c r="CR15" s="23"/>
      <c r="CS15" s="23"/>
      <c r="CT15" s="23"/>
      <c r="CU15" s="23"/>
      <c r="CV15" s="23"/>
      <c r="CW15" s="16"/>
      <c r="CX15" s="23"/>
      <c r="CY15" s="23"/>
      <c r="CZ15" s="23"/>
      <c r="DA15" s="23"/>
      <c r="DB15" s="23"/>
      <c r="DC15" s="23"/>
      <c r="DD15" s="23"/>
      <c r="DE15" s="23"/>
    </row>
    <row r="16" spans="1:109" ht="13.5" customHeight="1" x14ac:dyDescent="0.2">
      <c r="B16" s="9" t="s">
        <v>12</v>
      </c>
      <c r="C16" s="9">
        <f t="shared" ref="C16:C31" si="0">C15+5</f>
        <v>17.7</v>
      </c>
      <c r="D16" s="25">
        <v>0</v>
      </c>
      <c r="E16" s="25">
        <v>0</v>
      </c>
      <c r="F16" s="25">
        <v>0</v>
      </c>
      <c r="G16" s="25">
        <v>0</v>
      </c>
      <c r="H16" s="25">
        <v>0</v>
      </c>
      <c r="I16" s="25">
        <v>0</v>
      </c>
      <c r="J16" s="25">
        <v>0</v>
      </c>
      <c r="K16" s="25">
        <v>0</v>
      </c>
      <c r="L16" s="25">
        <v>0</v>
      </c>
      <c r="M16" s="25">
        <v>0</v>
      </c>
      <c r="N16" s="58">
        <v>0</v>
      </c>
      <c r="O16" s="62" t="s">
        <v>12</v>
      </c>
      <c r="P16" s="58">
        <v>0</v>
      </c>
      <c r="Q16" s="58">
        <v>0</v>
      </c>
      <c r="R16" s="58">
        <v>3</v>
      </c>
      <c r="S16" s="3">
        <v>3</v>
      </c>
      <c r="T16" s="3">
        <v>1</v>
      </c>
      <c r="U16" s="3">
        <v>0</v>
      </c>
      <c r="V16" s="3">
        <v>1</v>
      </c>
      <c r="W16" s="3">
        <v>0</v>
      </c>
      <c r="X16" s="3">
        <v>1</v>
      </c>
      <c r="Y16" s="3">
        <v>0</v>
      </c>
      <c r="Z16" s="3">
        <v>0</v>
      </c>
      <c r="AA16" s="3">
        <v>0</v>
      </c>
      <c r="AB16" s="3">
        <v>0</v>
      </c>
      <c r="AC16" s="3">
        <v>0</v>
      </c>
      <c r="AD16" s="3">
        <v>0</v>
      </c>
      <c r="AE16" s="3">
        <v>0</v>
      </c>
      <c r="AF16" s="3">
        <v>0</v>
      </c>
      <c r="AG16" s="3">
        <v>0</v>
      </c>
      <c r="AH16" s="3">
        <v>0</v>
      </c>
      <c r="AI16" s="3">
        <v>0</v>
      </c>
      <c r="AJ16" s="3">
        <v>0</v>
      </c>
      <c r="AK16" s="3">
        <v>0</v>
      </c>
      <c r="AL16" s="3">
        <v>0</v>
      </c>
      <c r="AM16" s="3">
        <v>0</v>
      </c>
      <c r="AN16" s="3">
        <v>0</v>
      </c>
      <c r="AO16" s="3">
        <v>0</v>
      </c>
      <c r="AP16" s="3">
        <v>0</v>
      </c>
      <c r="AQ16" s="3">
        <v>0</v>
      </c>
      <c r="AR16" s="3">
        <v>0</v>
      </c>
      <c r="AS16" s="3">
        <v>0</v>
      </c>
      <c r="AT16" s="3">
        <v>0</v>
      </c>
      <c r="AU16" s="3">
        <v>0</v>
      </c>
      <c r="AV16">
        <v>0</v>
      </c>
      <c r="AW16" s="3">
        <v>0</v>
      </c>
      <c r="AX16" s="3">
        <v>0</v>
      </c>
      <c r="AY16" s="3">
        <v>0</v>
      </c>
      <c r="AZ16" s="3">
        <v>1</v>
      </c>
      <c r="BA16" s="3">
        <v>0</v>
      </c>
      <c r="BB16" s="3">
        <v>1</v>
      </c>
      <c r="BC16" s="3">
        <v>0</v>
      </c>
      <c r="BD16" s="3">
        <v>0</v>
      </c>
      <c r="BE16" s="3">
        <v>0</v>
      </c>
      <c r="BF16" s="25">
        <v>3</v>
      </c>
      <c r="BG16" s="25">
        <v>0</v>
      </c>
      <c r="BH16" s="25">
        <v>2</v>
      </c>
      <c r="BI16" s="25">
        <v>0</v>
      </c>
      <c r="BJ16" s="25">
        <v>3</v>
      </c>
      <c r="BK16" s="25">
        <v>1</v>
      </c>
      <c r="BL16" s="25">
        <v>0</v>
      </c>
      <c r="BM16" s="25">
        <v>0</v>
      </c>
      <c r="BN16" s="25">
        <v>1</v>
      </c>
      <c r="BO16" s="25">
        <v>0</v>
      </c>
      <c r="BP16" s="24">
        <v>0</v>
      </c>
      <c r="BQ16" s="24">
        <v>0</v>
      </c>
      <c r="BR16" s="25">
        <v>1</v>
      </c>
      <c r="BS16" s="30">
        <v>0</v>
      </c>
      <c r="BT16" s="23">
        <v>0</v>
      </c>
      <c r="BU16" s="23">
        <v>0</v>
      </c>
      <c r="BV16" s="23">
        <v>0</v>
      </c>
      <c r="BW16" s="23">
        <v>0</v>
      </c>
      <c r="BX16" s="23">
        <v>0</v>
      </c>
      <c r="BY16" s="23">
        <v>0</v>
      </c>
      <c r="BZ16" s="23">
        <v>0</v>
      </c>
      <c r="CA16" s="23">
        <v>0</v>
      </c>
      <c r="CB16" s="23">
        <v>0</v>
      </c>
      <c r="CC16" s="23">
        <v>0</v>
      </c>
      <c r="CD16" s="23">
        <v>0</v>
      </c>
      <c r="CE16" s="23">
        <v>0</v>
      </c>
      <c r="CF16" s="23"/>
      <c r="CG16" s="23"/>
      <c r="CH16" s="23"/>
      <c r="CI16" s="23"/>
      <c r="CJ16" s="23"/>
      <c r="CK16" s="23"/>
      <c r="CL16" s="23"/>
      <c r="CM16" s="23"/>
      <c r="CN16" s="23"/>
      <c r="CO16" s="23"/>
      <c r="CP16" s="23"/>
      <c r="CQ16" s="23"/>
      <c r="CR16" s="23"/>
      <c r="CS16" s="23"/>
      <c r="CT16" s="23"/>
      <c r="CU16" s="23"/>
      <c r="CV16" s="23"/>
      <c r="CW16" s="16"/>
      <c r="CX16" s="23"/>
      <c r="CY16" s="23"/>
      <c r="CZ16" s="23"/>
      <c r="DA16" s="23"/>
      <c r="DB16" s="23"/>
      <c r="DC16" s="23"/>
      <c r="DD16" s="23"/>
      <c r="DE16" s="23"/>
    </row>
    <row r="17" spans="2:109" ht="13.5" customHeight="1" x14ac:dyDescent="0.2">
      <c r="B17" s="9" t="s">
        <v>13</v>
      </c>
      <c r="C17" s="9">
        <f t="shared" si="0"/>
        <v>22.7</v>
      </c>
      <c r="D17" s="25">
        <v>0</v>
      </c>
      <c r="E17" s="25">
        <v>0</v>
      </c>
      <c r="F17" s="25">
        <v>0</v>
      </c>
      <c r="G17" s="25">
        <v>0</v>
      </c>
      <c r="H17" s="25">
        <v>0</v>
      </c>
      <c r="I17" s="25">
        <v>0</v>
      </c>
      <c r="J17" s="25">
        <v>0</v>
      </c>
      <c r="K17" s="25">
        <v>0</v>
      </c>
      <c r="L17" s="25">
        <v>0</v>
      </c>
      <c r="M17" s="25">
        <v>0</v>
      </c>
      <c r="N17" s="58">
        <v>0</v>
      </c>
      <c r="O17" s="62" t="s">
        <v>13</v>
      </c>
      <c r="P17" s="58">
        <v>0</v>
      </c>
      <c r="Q17" s="58">
        <v>0</v>
      </c>
      <c r="R17" s="58">
        <v>3</v>
      </c>
      <c r="S17" s="3">
        <v>5</v>
      </c>
      <c r="T17" s="3">
        <v>3</v>
      </c>
      <c r="U17" s="3">
        <v>4</v>
      </c>
      <c r="V17" s="3">
        <v>2</v>
      </c>
      <c r="W17" s="3">
        <v>3</v>
      </c>
      <c r="X17" s="3">
        <v>1</v>
      </c>
      <c r="Y17" s="3">
        <v>1</v>
      </c>
      <c r="Z17" s="3">
        <v>1</v>
      </c>
      <c r="AA17" s="3">
        <v>0</v>
      </c>
      <c r="AB17" s="3">
        <v>0</v>
      </c>
      <c r="AC17" s="3">
        <v>1</v>
      </c>
      <c r="AD17" s="3">
        <v>0</v>
      </c>
      <c r="AE17" s="3">
        <v>0</v>
      </c>
      <c r="AF17" s="3">
        <v>1</v>
      </c>
      <c r="AG17" s="3">
        <v>0</v>
      </c>
      <c r="AH17" s="3">
        <v>0</v>
      </c>
      <c r="AI17" s="3">
        <v>0</v>
      </c>
      <c r="AJ17" s="3">
        <v>0</v>
      </c>
      <c r="AK17" s="3">
        <v>0</v>
      </c>
      <c r="AL17" s="3">
        <v>0</v>
      </c>
      <c r="AM17" s="3">
        <v>0</v>
      </c>
      <c r="AN17" s="3">
        <v>0</v>
      </c>
      <c r="AO17" s="3">
        <v>0</v>
      </c>
      <c r="AP17" s="3">
        <v>0</v>
      </c>
      <c r="AQ17" s="3">
        <v>0</v>
      </c>
      <c r="AR17" s="3">
        <v>0</v>
      </c>
      <c r="AS17" s="3">
        <v>0</v>
      </c>
      <c r="AT17" s="3">
        <v>1</v>
      </c>
      <c r="AU17" s="3">
        <v>0</v>
      </c>
      <c r="AV17">
        <v>0</v>
      </c>
      <c r="AW17" s="3">
        <v>1</v>
      </c>
      <c r="AX17" s="3">
        <v>2</v>
      </c>
      <c r="AY17" s="3">
        <v>1</v>
      </c>
      <c r="AZ17" s="3">
        <v>2</v>
      </c>
      <c r="BA17" s="3">
        <v>1</v>
      </c>
      <c r="BB17" s="3">
        <v>0</v>
      </c>
      <c r="BC17" s="3">
        <v>1</v>
      </c>
      <c r="BD17" s="3">
        <v>0</v>
      </c>
      <c r="BE17" s="3">
        <v>0</v>
      </c>
      <c r="BF17" s="25">
        <v>1</v>
      </c>
      <c r="BG17" s="25">
        <v>4</v>
      </c>
      <c r="BH17" s="25">
        <v>2</v>
      </c>
      <c r="BI17" s="25">
        <v>1</v>
      </c>
      <c r="BJ17" s="25">
        <v>3</v>
      </c>
      <c r="BK17" s="25">
        <v>2</v>
      </c>
      <c r="BL17" s="25">
        <v>5</v>
      </c>
      <c r="BM17" s="25">
        <v>1</v>
      </c>
      <c r="BN17" s="25">
        <v>0</v>
      </c>
      <c r="BO17" s="25">
        <v>1</v>
      </c>
      <c r="BP17" s="24">
        <v>0</v>
      </c>
      <c r="BQ17" s="24">
        <v>2</v>
      </c>
      <c r="BR17" s="25">
        <v>2</v>
      </c>
      <c r="BS17" s="30">
        <v>1</v>
      </c>
      <c r="BT17" s="23">
        <v>0</v>
      </c>
      <c r="BU17" s="23">
        <v>0</v>
      </c>
      <c r="BV17" s="23">
        <v>1</v>
      </c>
      <c r="BW17" s="23">
        <v>0</v>
      </c>
      <c r="BX17" s="23">
        <v>0</v>
      </c>
      <c r="BY17" s="23">
        <v>0</v>
      </c>
      <c r="BZ17" s="23">
        <v>0</v>
      </c>
      <c r="CA17" s="23">
        <v>0</v>
      </c>
      <c r="CB17" s="23">
        <v>0</v>
      </c>
      <c r="CC17" s="23">
        <v>0</v>
      </c>
      <c r="CD17" s="23">
        <v>0</v>
      </c>
      <c r="CE17" s="23">
        <v>0</v>
      </c>
      <c r="CF17" s="23"/>
      <c r="CG17" s="23"/>
      <c r="CH17" s="23"/>
      <c r="CI17" s="23"/>
      <c r="CJ17" s="23"/>
      <c r="CK17" s="23"/>
      <c r="CL17" s="23"/>
      <c r="CM17" s="23"/>
      <c r="CN17" s="23"/>
      <c r="CO17" s="23"/>
      <c r="CP17" s="23"/>
      <c r="CQ17" s="23"/>
      <c r="CR17" s="23"/>
      <c r="CS17" s="23"/>
      <c r="CT17" s="23"/>
      <c r="CU17" s="23"/>
      <c r="CV17" s="23"/>
      <c r="CW17" s="16"/>
      <c r="CX17" s="23"/>
      <c r="CY17" s="23"/>
      <c r="CZ17" s="23"/>
      <c r="DA17" s="23"/>
      <c r="DB17" s="23"/>
      <c r="DC17" s="23"/>
      <c r="DD17" s="23"/>
      <c r="DE17" s="23"/>
    </row>
    <row r="18" spans="2:109" ht="13.5" customHeight="1" x14ac:dyDescent="0.2">
      <c r="B18" s="32" t="s">
        <v>14</v>
      </c>
      <c r="C18" s="9">
        <f t="shared" si="0"/>
        <v>27.7</v>
      </c>
      <c r="D18" s="25">
        <v>0</v>
      </c>
      <c r="E18" s="25">
        <v>0</v>
      </c>
      <c r="F18" s="25">
        <v>0</v>
      </c>
      <c r="G18" s="25">
        <v>0</v>
      </c>
      <c r="H18" s="25">
        <v>0</v>
      </c>
      <c r="I18" s="25">
        <v>0</v>
      </c>
      <c r="J18" s="25">
        <v>0</v>
      </c>
      <c r="K18" s="25">
        <v>0</v>
      </c>
      <c r="L18" s="25">
        <v>0</v>
      </c>
      <c r="M18" s="25">
        <v>0</v>
      </c>
      <c r="N18" s="58">
        <v>0</v>
      </c>
      <c r="O18" s="68" t="s">
        <v>14</v>
      </c>
      <c r="P18" s="58">
        <v>0</v>
      </c>
      <c r="Q18" s="58">
        <v>1</v>
      </c>
      <c r="R18" s="58">
        <v>5</v>
      </c>
      <c r="S18" s="3">
        <v>8</v>
      </c>
      <c r="T18" s="3">
        <v>8</v>
      </c>
      <c r="U18" s="3">
        <v>9</v>
      </c>
      <c r="V18" s="3">
        <v>2</v>
      </c>
      <c r="W18" s="3">
        <v>4</v>
      </c>
      <c r="X18" s="3">
        <v>6</v>
      </c>
      <c r="Y18" s="3">
        <v>2</v>
      </c>
      <c r="Z18" s="3">
        <v>1</v>
      </c>
      <c r="AA18" s="3">
        <v>1</v>
      </c>
      <c r="AB18" s="3">
        <v>1</v>
      </c>
      <c r="AC18" s="3">
        <v>1</v>
      </c>
      <c r="AD18" s="3">
        <v>0</v>
      </c>
      <c r="AE18" s="3">
        <v>0</v>
      </c>
      <c r="AF18" s="3">
        <v>0</v>
      </c>
      <c r="AG18" s="3">
        <v>0</v>
      </c>
      <c r="AH18" s="3">
        <v>0</v>
      </c>
      <c r="AI18" s="3">
        <v>0</v>
      </c>
      <c r="AJ18" s="3">
        <v>0</v>
      </c>
      <c r="AK18" s="3">
        <v>0</v>
      </c>
      <c r="AL18" s="3">
        <v>0</v>
      </c>
      <c r="AM18" s="3">
        <v>0</v>
      </c>
      <c r="AN18" s="3">
        <v>0</v>
      </c>
      <c r="AO18" s="3">
        <v>0</v>
      </c>
      <c r="AP18" s="3">
        <v>0</v>
      </c>
      <c r="AQ18" s="3">
        <v>0</v>
      </c>
      <c r="AR18" s="3">
        <v>0</v>
      </c>
      <c r="AS18" s="3">
        <v>1</v>
      </c>
      <c r="AT18" s="3">
        <v>0</v>
      </c>
      <c r="AU18" s="3">
        <v>0</v>
      </c>
      <c r="AV18">
        <v>1</v>
      </c>
      <c r="AW18" s="3">
        <v>3</v>
      </c>
      <c r="AX18" s="3">
        <v>1</v>
      </c>
      <c r="AY18" s="3">
        <v>1</v>
      </c>
      <c r="AZ18" s="3">
        <v>1</v>
      </c>
      <c r="BA18" s="3">
        <v>3</v>
      </c>
      <c r="BB18" s="3">
        <v>3</v>
      </c>
      <c r="BC18" s="3">
        <v>0</v>
      </c>
      <c r="BD18" s="3">
        <v>1</v>
      </c>
      <c r="BE18" s="3">
        <v>6</v>
      </c>
      <c r="BF18" s="25">
        <v>6</v>
      </c>
      <c r="BG18" s="25">
        <v>4</v>
      </c>
      <c r="BH18" s="25">
        <v>7</v>
      </c>
      <c r="BI18" s="25">
        <v>4</v>
      </c>
      <c r="BJ18" s="25">
        <v>8</v>
      </c>
      <c r="BK18" s="25">
        <v>6</v>
      </c>
      <c r="BL18" s="25">
        <v>3</v>
      </c>
      <c r="BM18" s="25">
        <v>7</v>
      </c>
      <c r="BN18" s="25">
        <v>5</v>
      </c>
      <c r="BO18" s="25">
        <v>1</v>
      </c>
      <c r="BP18" s="24">
        <v>0</v>
      </c>
      <c r="BQ18" s="24">
        <v>0</v>
      </c>
      <c r="BR18" s="25">
        <v>0</v>
      </c>
      <c r="BS18" s="30">
        <v>0</v>
      </c>
      <c r="BT18" s="23">
        <v>1</v>
      </c>
      <c r="BU18" s="23">
        <v>0</v>
      </c>
      <c r="BV18" s="23">
        <v>0</v>
      </c>
      <c r="BW18" s="23">
        <v>0</v>
      </c>
      <c r="BX18" s="23">
        <v>2</v>
      </c>
      <c r="BY18" s="23">
        <v>0</v>
      </c>
      <c r="BZ18" s="23">
        <v>0</v>
      </c>
      <c r="CA18" s="23">
        <v>0</v>
      </c>
      <c r="CB18" s="23">
        <v>1</v>
      </c>
      <c r="CC18" s="23">
        <v>1</v>
      </c>
      <c r="CD18" s="23">
        <v>2</v>
      </c>
      <c r="CE18" s="23">
        <v>0</v>
      </c>
      <c r="CF18" s="23"/>
      <c r="CG18" s="23"/>
      <c r="CH18" s="23"/>
      <c r="CI18" s="23"/>
      <c r="CJ18" s="23"/>
      <c r="CK18" s="23"/>
      <c r="CL18" s="23"/>
      <c r="CM18" s="23"/>
      <c r="CN18" s="23"/>
      <c r="CO18" s="23"/>
      <c r="CP18" s="23"/>
      <c r="CQ18" s="23"/>
      <c r="CR18" s="23"/>
      <c r="CS18" s="23"/>
      <c r="CT18" s="23"/>
      <c r="CU18" s="23"/>
      <c r="CV18" s="23"/>
      <c r="CW18" s="16"/>
      <c r="CX18" s="23"/>
      <c r="CY18" s="23"/>
      <c r="CZ18" s="23"/>
      <c r="DA18" s="23"/>
      <c r="DB18" s="23"/>
      <c r="DC18" s="23"/>
      <c r="DD18" s="23"/>
      <c r="DE18" s="23"/>
    </row>
    <row r="19" spans="2:109" ht="13.5" customHeight="1" x14ac:dyDescent="0.2">
      <c r="B19" s="32" t="s">
        <v>15</v>
      </c>
      <c r="C19" s="9">
        <f t="shared" si="0"/>
        <v>32.700000000000003</v>
      </c>
      <c r="D19" s="25">
        <v>0</v>
      </c>
      <c r="E19" s="25">
        <v>0</v>
      </c>
      <c r="F19" s="25">
        <v>0</v>
      </c>
      <c r="G19" s="25">
        <v>0</v>
      </c>
      <c r="H19" s="25">
        <v>0</v>
      </c>
      <c r="I19" s="25">
        <v>0</v>
      </c>
      <c r="J19" s="25">
        <v>0</v>
      </c>
      <c r="K19" s="25">
        <v>0</v>
      </c>
      <c r="L19" s="25">
        <v>0</v>
      </c>
      <c r="M19" s="25">
        <v>0</v>
      </c>
      <c r="N19" s="58">
        <v>0</v>
      </c>
      <c r="O19" s="68" t="s">
        <v>15</v>
      </c>
      <c r="P19" s="58">
        <v>0</v>
      </c>
      <c r="Q19" s="58">
        <v>4</v>
      </c>
      <c r="R19" s="58">
        <v>9</v>
      </c>
      <c r="S19" s="3">
        <v>7</v>
      </c>
      <c r="T19" s="3">
        <v>13</v>
      </c>
      <c r="U19" s="3">
        <v>20</v>
      </c>
      <c r="V19" s="3">
        <v>6</v>
      </c>
      <c r="W19" s="3">
        <v>8</v>
      </c>
      <c r="X19" s="3">
        <v>4</v>
      </c>
      <c r="Y19" s="3">
        <v>4</v>
      </c>
      <c r="Z19" s="3">
        <v>0</v>
      </c>
      <c r="AA19" s="3">
        <v>3</v>
      </c>
      <c r="AB19" s="3">
        <v>0</v>
      </c>
      <c r="AC19" s="3">
        <v>1</v>
      </c>
      <c r="AD19" s="3">
        <v>0</v>
      </c>
      <c r="AE19" s="3">
        <v>1</v>
      </c>
      <c r="AF19" s="3">
        <v>0</v>
      </c>
      <c r="AG19" s="3">
        <v>0</v>
      </c>
      <c r="AH19" s="3">
        <v>1</v>
      </c>
      <c r="AI19" s="3">
        <v>0</v>
      </c>
      <c r="AJ19" s="3">
        <v>0</v>
      </c>
      <c r="AK19" s="3">
        <v>1</v>
      </c>
      <c r="AL19" s="3">
        <v>0</v>
      </c>
      <c r="AM19" s="3">
        <v>0</v>
      </c>
      <c r="AN19" s="3">
        <v>0</v>
      </c>
      <c r="AO19" s="3">
        <v>1</v>
      </c>
      <c r="AP19" s="3">
        <v>2</v>
      </c>
      <c r="AQ19" s="3">
        <v>0</v>
      </c>
      <c r="AR19" s="3">
        <v>0</v>
      </c>
      <c r="AS19" s="3">
        <v>2</v>
      </c>
      <c r="AT19" s="3">
        <v>2</v>
      </c>
      <c r="AU19" s="3">
        <v>3</v>
      </c>
      <c r="AV19">
        <v>1</v>
      </c>
      <c r="AW19" s="3">
        <v>0</v>
      </c>
      <c r="AX19" s="3">
        <v>3</v>
      </c>
      <c r="AY19" s="3">
        <v>3</v>
      </c>
      <c r="AZ19" s="3">
        <v>6</v>
      </c>
      <c r="BA19" s="3">
        <v>3</v>
      </c>
      <c r="BB19" s="3">
        <v>1</v>
      </c>
      <c r="BC19" s="3">
        <v>1</v>
      </c>
      <c r="BD19" s="3">
        <v>3</v>
      </c>
      <c r="BE19" s="3">
        <v>4</v>
      </c>
      <c r="BF19" s="25">
        <v>13</v>
      </c>
      <c r="BG19" s="25">
        <v>12</v>
      </c>
      <c r="BH19" s="25">
        <v>10</v>
      </c>
      <c r="BI19" s="25">
        <v>19</v>
      </c>
      <c r="BJ19" s="25">
        <v>16</v>
      </c>
      <c r="BK19" s="25">
        <v>10</v>
      </c>
      <c r="BL19" s="25">
        <v>9</v>
      </c>
      <c r="BM19" s="25">
        <v>3</v>
      </c>
      <c r="BN19" s="25">
        <v>6</v>
      </c>
      <c r="BO19" s="25">
        <v>3</v>
      </c>
      <c r="BP19" s="24">
        <v>1</v>
      </c>
      <c r="BQ19" s="24">
        <v>4</v>
      </c>
      <c r="BR19" s="25">
        <v>8</v>
      </c>
      <c r="BS19" s="30">
        <v>3</v>
      </c>
      <c r="BT19" s="23">
        <v>4</v>
      </c>
      <c r="BU19" s="23">
        <v>1</v>
      </c>
      <c r="BV19" s="23">
        <v>1</v>
      </c>
      <c r="BW19" s="23">
        <v>2</v>
      </c>
      <c r="BX19" s="23">
        <v>0</v>
      </c>
      <c r="BY19" s="23">
        <v>0</v>
      </c>
      <c r="BZ19" s="23">
        <v>0</v>
      </c>
      <c r="CA19" s="23">
        <v>2</v>
      </c>
      <c r="CB19" s="23">
        <v>0</v>
      </c>
      <c r="CC19" s="23">
        <v>0</v>
      </c>
      <c r="CD19" s="23">
        <v>1</v>
      </c>
      <c r="CE19" s="23">
        <v>2</v>
      </c>
      <c r="CF19" s="23"/>
      <c r="CG19" s="23"/>
      <c r="CH19" s="23"/>
      <c r="CI19" s="23"/>
      <c r="CJ19" s="23"/>
      <c r="CK19" s="23"/>
      <c r="CL19" s="23"/>
      <c r="CM19" s="23"/>
      <c r="CN19" s="23"/>
      <c r="CO19" s="23"/>
      <c r="CP19" s="23"/>
      <c r="CQ19" s="23"/>
      <c r="CR19" s="23"/>
      <c r="CS19" s="23"/>
      <c r="CT19" s="23"/>
      <c r="CU19" s="23"/>
      <c r="CV19" s="23"/>
      <c r="CW19" s="16"/>
      <c r="CX19" s="23"/>
      <c r="CY19" s="23"/>
      <c r="CZ19" s="23"/>
      <c r="DA19" s="23"/>
      <c r="DB19" s="23"/>
      <c r="DC19" s="23"/>
      <c r="DD19" s="23"/>
      <c r="DE19" s="23"/>
    </row>
    <row r="20" spans="2:109" ht="13.5" customHeight="1" x14ac:dyDescent="0.2">
      <c r="B20" s="32" t="s">
        <v>16</v>
      </c>
      <c r="C20" s="9">
        <f t="shared" si="0"/>
        <v>37.700000000000003</v>
      </c>
      <c r="D20" s="25">
        <v>0</v>
      </c>
      <c r="E20" s="25">
        <v>0</v>
      </c>
      <c r="F20" s="25">
        <v>0</v>
      </c>
      <c r="G20" s="25">
        <v>0</v>
      </c>
      <c r="H20" s="25">
        <v>0</v>
      </c>
      <c r="I20" s="25">
        <v>0</v>
      </c>
      <c r="J20" s="25">
        <v>0</v>
      </c>
      <c r="K20" s="25">
        <v>0</v>
      </c>
      <c r="L20" s="25">
        <v>0</v>
      </c>
      <c r="M20" s="25">
        <v>0</v>
      </c>
      <c r="N20" s="58">
        <v>0</v>
      </c>
      <c r="O20" s="68" t="s">
        <v>16</v>
      </c>
      <c r="P20" s="58">
        <v>0</v>
      </c>
      <c r="Q20" s="58">
        <v>3</v>
      </c>
      <c r="R20" s="58">
        <v>12</v>
      </c>
      <c r="S20" s="3">
        <v>19</v>
      </c>
      <c r="T20" s="3">
        <v>27</v>
      </c>
      <c r="U20" s="3">
        <v>17</v>
      </c>
      <c r="V20" s="3">
        <v>18</v>
      </c>
      <c r="W20" s="3">
        <v>7</v>
      </c>
      <c r="X20" s="3">
        <v>7</v>
      </c>
      <c r="Y20" s="3">
        <v>4</v>
      </c>
      <c r="Z20" s="3">
        <v>2</v>
      </c>
      <c r="AA20" s="3">
        <v>5</v>
      </c>
      <c r="AB20" s="3">
        <v>3</v>
      </c>
      <c r="AC20" s="3">
        <v>3</v>
      </c>
      <c r="AD20" s="3">
        <v>0</v>
      </c>
      <c r="AE20" s="3">
        <v>1</v>
      </c>
      <c r="AF20" s="3">
        <v>1</v>
      </c>
      <c r="AG20" s="3">
        <v>1</v>
      </c>
      <c r="AH20" s="3">
        <v>0</v>
      </c>
      <c r="AI20" s="3">
        <v>1</v>
      </c>
      <c r="AJ20" s="3">
        <v>0</v>
      </c>
      <c r="AK20" s="3">
        <v>0</v>
      </c>
      <c r="AL20" s="3">
        <v>0</v>
      </c>
      <c r="AM20" s="3">
        <v>2</v>
      </c>
      <c r="AN20" s="3">
        <v>0</v>
      </c>
      <c r="AO20" s="3">
        <v>2</v>
      </c>
      <c r="AP20" s="3">
        <v>1</v>
      </c>
      <c r="AQ20" s="3">
        <v>1</v>
      </c>
      <c r="AR20" s="3">
        <v>1</v>
      </c>
      <c r="AS20" s="3">
        <v>0</v>
      </c>
      <c r="AT20" s="3">
        <v>1</v>
      </c>
      <c r="AU20" s="3">
        <v>3</v>
      </c>
      <c r="AV20">
        <v>4</v>
      </c>
      <c r="AW20" s="3">
        <v>1</v>
      </c>
      <c r="AX20" s="3">
        <v>3</v>
      </c>
      <c r="AY20" s="3">
        <v>7</v>
      </c>
      <c r="AZ20" s="3">
        <v>6</v>
      </c>
      <c r="BA20" s="3">
        <v>9</v>
      </c>
      <c r="BB20" s="3">
        <v>7</v>
      </c>
      <c r="BC20" s="3">
        <v>6</v>
      </c>
      <c r="BD20" s="3">
        <v>5</v>
      </c>
      <c r="BE20" s="3">
        <v>5</v>
      </c>
      <c r="BF20" s="25">
        <v>14</v>
      </c>
      <c r="BG20" s="25">
        <v>27</v>
      </c>
      <c r="BH20" s="25">
        <v>25</v>
      </c>
      <c r="BI20" s="25">
        <v>31</v>
      </c>
      <c r="BJ20" s="25">
        <v>24</v>
      </c>
      <c r="BK20" s="25">
        <v>24</v>
      </c>
      <c r="BL20" s="25">
        <v>15</v>
      </c>
      <c r="BM20" s="25">
        <v>14</v>
      </c>
      <c r="BN20" s="25">
        <v>14</v>
      </c>
      <c r="BO20" s="25">
        <v>8</v>
      </c>
      <c r="BP20" s="24">
        <v>5</v>
      </c>
      <c r="BQ20" s="24">
        <v>3</v>
      </c>
      <c r="BR20" s="25">
        <v>4</v>
      </c>
      <c r="BS20" s="30">
        <v>4</v>
      </c>
      <c r="BT20" s="23">
        <v>2</v>
      </c>
      <c r="BU20" s="23">
        <v>1</v>
      </c>
      <c r="BV20" s="23">
        <v>2</v>
      </c>
      <c r="BW20" s="23">
        <v>1</v>
      </c>
      <c r="BX20" s="23">
        <v>2</v>
      </c>
      <c r="BY20" s="23">
        <v>2</v>
      </c>
      <c r="BZ20" s="23">
        <v>3</v>
      </c>
      <c r="CA20" s="23">
        <v>3</v>
      </c>
      <c r="CB20" s="23">
        <v>1</v>
      </c>
      <c r="CC20" s="23">
        <v>1</v>
      </c>
      <c r="CD20" s="23">
        <v>1</v>
      </c>
      <c r="CE20" s="23">
        <v>2</v>
      </c>
      <c r="CF20" s="23"/>
      <c r="CG20" s="23"/>
      <c r="CH20" s="23"/>
      <c r="CI20" s="23"/>
      <c r="CJ20" s="23"/>
      <c r="CK20" s="23"/>
      <c r="CL20" s="23"/>
      <c r="CM20" s="23"/>
      <c r="CN20" s="23"/>
      <c r="CO20" s="23"/>
      <c r="CP20" s="23"/>
      <c r="CQ20" s="23"/>
      <c r="CR20" s="23"/>
      <c r="CS20" s="23"/>
      <c r="CT20" s="23"/>
      <c r="CU20" s="23"/>
      <c r="CV20" s="23"/>
      <c r="CW20" s="16"/>
      <c r="CX20" s="23"/>
      <c r="CY20" s="23"/>
      <c r="CZ20" s="23"/>
      <c r="DA20" s="23"/>
      <c r="DB20" s="23"/>
      <c r="DC20" s="23"/>
      <c r="DD20" s="23"/>
      <c r="DE20" s="23"/>
    </row>
    <row r="21" spans="2:109" ht="13.5" customHeight="1" x14ac:dyDescent="0.2">
      <c r="B21" s="32" t="s">
        <v>17</v>
      </c>
      <c r="C21" s="9">
        <f t="shared" si="0"/>
        <v>42.7</v>
      </c>
      <c r="D21" s="25">
        <v>0</v>
      </c>
      <c r="E21" s="25">
        <v>0</v>
      </c>
      <c r="F21" s="25">
        <v>0</v>
      </c>
      <c r="G21" s="25">
        <v>0</v>
      </c>
      <c r="H21" s="25">
        <v>0</v>
      </c>
      <c r="I21" s="25">
        <v>0</v>
      </c>
      <c r="J21" s="25">
        <v>0</v>
      </c>
      <c r="K21" s="25">
        <v>0</v>
      </c>
      <c r="L21" s="25">
        <v>0</v>
      </c>
      <c r="M21" s="25">
        <v>0</v>
      </c>
      <c r="N21" s="58">
        <v>0</v>
      </c>
      <c r="O21" s="68" t="s">
        <v>17</v>
      </c>
      <c r="P21" s="58">
        <v>1</v>
      </c>
      <c r="Q21" s="58">
        <v>0</v>
      </c>
      <c r="R21" s="58">
        <v>11</v>
      </c>
      <c r="S21" s="3">
        <v>32</v>
      </c>
      <c r="T21" s="3">
        <v>49</v>
      </c>
      <c r="U21" s="3">
        <v>53</v>
      </c>
      <c r="V21" s="3">
        <v>23</v>
      </c>
      <c r="W21" s="3">
        <v>18</v>
      </c>
      <c r="X21" s="3">
        <v>14</v>
      </c>
      <c r="Y21" s="3">
        <v>19</v>
      </c>
      <c r="Z21" s="3">
        <v>2</v>
      </c>
      <c r="AA21" s="3">
        <v>6</v>
      </c>
      <c r="AB21" s="3">
        <v>5</v>
      </c>
      <c r="AC21" s="3">
        <v>6</v>
      </c>
      <c r="AD21" s="3">
        <v>3</v>
      </c>
      <c r="AE21" s="3">
        <v>4</v>
      </c>
      <c r="AF21" s="3">
        <v>2</v>
      </c>
      <c r="AG21" s="3">
        <v>2</v>
      </c>
      <c r="AH21" s="3">
        <v>2</v>
      </c>
      <c r="AI21" s="3">
        <v>1</v>
      </c>
      <c r="AJ21" s="3">
        <v>1</v>
      </c>
      <c r="AK21" s="3">
        <v>1</v>
      </c>
      <c r="AL21" s="3">
        <v>1</v>
      </c>
      <c r="AM21" s="3">
        <v>2</v>
      </c>
      <c r="AN21" s="3">
        <v>0</v>
      </c>
      <c r="AO21" s="3">
        <v>1</v>
      </c>
      <c r="AP21" s="3">
        <v>1</v>
      </c>
      <c r="AQ21" s="3">
        <v>2</v>
      </c>
      <c r="AR21" s="3">
        <v>2</v>
      </c>
      <c r="AS21" s="3">
        <v>2</v>
      </c>
      <c r="AT21" s="3">
        <v>5</v>
      </c>
      <c r="AU21" s="3">
        <v>3</v>
      </c>
      <c r="AV21">
        <v>6</v>
      </c>
      <c r="AW21" s="3">
        <v>5</v>
      </c>
      <c r="AX21" s="3">
        <v>12</v>
      </c>
      <c r="AY21" s="3">
        <v>8</v>
      </c>
      <c r="AZ21" s="3">
        <v>7</v>
      </c>
      <c r="BA21" s="3">
        <v>12</v>
      </c>
      <c r="BB21" s="3">
        <v>11</v>
      </c>
      <c r="BC21" s="3">
        <v>10</v>
      </c>
      <c r="BD21" s="3">
        <v>12</v>
      </c>
      <c r="BE21" s="3">
        <v>12</v>
      </c>
      <c r="BF21" s="25">
        <v>22</v>
      </c>
      <c r="BG21" s="25">
        <v>39</v>
      </c>
      <c r="BH21" s="25">
        <v>45</v>
      </c>
      <c r="BI21" s="25">
        <v>42</v>
      </c>
      <c r="BJ21" s="25">
        <v>43</v>
      </c>
      <c r="BK21" s="25">
        <v>29</v>
      </c>
      <c r="BL21" s="25">
        <v>22</v>
      </c>
      <c r="BM21" s="25">
        <v>16</v>
      </c>
      <c r="BN21" s="25">
        <v>21</v>
      </c>
      <c r="BO21" s="25">
        <v>14</v>
      </c>
      <c r="BP21" s="24">
        <v>7</v>
      </c>
      <c r="BQ21" s="24">
        <v>3</v>
      </c>
      <c r="BR21" s="25">
        <v>3</v>
      </c>
      <c r="BS21" s="30">
        <v>7</v>
      </c>
      <c r="BT21" s="23">
        <v>6</v>
      </c>
      <c r="BU21" s="23">
        <v>2</v>
      </c>
      <c r="BV21" s="23">
        <v>5</v>
      </c>
      <c r="BW21" s="23">
        <v>2</v>
      </c>
      <c r="BX21" s="23">
        <v>1</v>
      </c>
      <c r="BY21" s="23">
        <v>1</v>
      </c>
      <c r="BZ21" s="23">
        <v>2</v>
      </c>
      <c r="CA21" s="23">
        <v>1</v>
      </c>
      <c r="CB21" s="23">
        <v>2</v>
      </c>
      <c r="CC21" s="23">
        <v>0</v>
      </c>
      <c r="CD21" s="23">
        <v>2</v>
      </c>
      <c r="CE21" s="23">
        <v>5</v>
      </c>
      <c r="CF21" s="23"/>
      <c r="CG21" s="23"/>
      <c r="CH21" s="23"/>
      <c r="CI21" s="23"/>
      <c r="CJ21" s="23"/>
      <c r="CK21" s="23"/>
      <c r="CL21" s="23"/>
      <c r="CM21" s="23"/>
      <c r="CN21" s="23"/>
      <c r="CO21" s="23"/>
      <c r="CP21" s="23"/>
      <c r="CQ21" s="23"/>
      <c r="CR21" s="23"/>
      <c r="CS21" s="23"/>
      <c r="CT21" s="23"/>
      <c r="CU21" s="23"/>
      <c r="CV21" s="23"/>
      <c r="CW21" s="16"/>
      <c r="CX21" s="23"/>
      <c r="CY21" s="23"/>
      <c r="CZ21" s="23"/>
      <c r="DA21" s="23"/>
      <c r="DB21" s="23"/>
      <c r="DC21" s="23"/>
      <c r="DD21" s="23"/>
      <c r="DE21" s="23"/>
    </row>
    <row r="22" spans="2:109" ht="13.5" customHeight="1" x14ac:dyDescent="0.2">
      <c r="B22" s="32" t="s">
        <v>18</v>
      </c>
      <c r="C22" s="9">
        <f t="shared" si="0"/>
        <v>47.7</v>
      </c>
      <c r="D22" s="25">
        <v>0</v>
      </c>
      <c r="E22" s="25">
        <v>0</v>
      </c>
      <c r="F22" s="25">
        <v>0</v>
      </c>
      <c r="G22" s="25">
        <v>0</v>
      </c>
      <c r="H22" s="25">
        <v>0</v>
      </c>
      <c r="I22" s="25">
        <v>0</v>
      </c>
      <c r="J22" s="25">
        <v>0</v>
      </c>
      <c r="K22" s="25">
        <v>0</v>
      </c>
      <c r="L22" s="25">
        <v>0</v>
      </c>
      <c r="M22" s="25">
        <v>0</v>
      </c>
      <c r="N22" s="58">
        <v>0</v>
      </c>
      <c r="O22" s="68" t="s">
        <v>18</v>
      </c>
      <c r="P22" s="58">
        <v>0</v>
      </c>
      <c r="Q22" s="58">
        <v>8</v>
      </c>
      <c r="R22" s="58">
        <v>42</v>
      </c>
      <c r="S22" s="3">
        <v>75</v>
      </c>
      <c r="T22" s="3">
        <v>76</v>
      </c>
      <c r="U22" s="3">
        <v>82</v>
      </c>
      <c r="V22" s="3">
        <v>56</v>
      </c>
      <c r="W22" s="3">
        <v>26</v>
      </c>
      <c r="X22" s="3">
        <v>25</v>
      </c>
      <c r="Y22" s="3">
        <v>19</v>
      </c>
      <c r="Z22" s="3">
        <v>11</v>
      </c>
      <c r="AA22" s="3">
        <v>10</v>
      </c>
      <c r="AB22" s="3">
        <v>8</v>
      </c>
      <c r="AC22" s="3">
        <v>6</v>
      </c>
      <c r="AD22" s="3">
        <v>4</v>
      </c>
      <c r="AE22" s="3">
        <v>8</v>
      </c>
      <c r="AF22" s="3">
        <v>1</v>
      </c>
      <c r="AG22" s="3">
        <v>7</v>
      </c>
      <c r="AH22" s="3">
        <v>2</v>
      </c>
      <c r="AI22" s="3">
        <v>4</v>
      </c>
      <c r="AJ22" s="3">
        <v>1</v>
      </c>
      <c r="AK22" s="3">
        <v>2</v>
      </c>
      <c r="AL22" s="3">
        <v>2</v>
      </c>
      <c r="AM22" s="3">
        <v>2</v>
      </c>
      <c r="AN22" s="3">
        <v>0</v>
      </c>
      <c r="AO22" s="3">
        <v>2</v>
      </c>
      <c r="AP22" s="3">
        <v>1</v>
      </c>
      <c r="AQ22" s="3">
        <v>1</v>
      </c>
      <c r="AR22" s="3">
        <v>4</v>
      </c>
      <c r="AS22" s="3">
        <v>5</v>
      </c>
      <c r="AT22" s="3">
        <v>3</v>
      </c>
      <c r="AU22" s="3">
        <v>10</v>
      </c>
      <c r="AV22">
        <v>9</v>
      </c>
      <c r="AW22" s="3">
        <v>18</v>
      </c>
      <c r="AX22" s="3">
        <v>16</v>
      </c>
      <c r="AY22" s="3">
        <v>20</v>
      </c>
      <c r="AZ22" s="3">
        <v>22</v>
      </c>
      <c r="BA22" s="3">
        <v>21</v>
      </c>
      <c r="BB22" s="3">
        <v>19</v>
      </c>
      <c r="BC22" s="3">
        <v>25</v>
      </c>
      <c r="BD22" s="3">
        <v>21</v>
      </c>
      <c r="BE22" s="3">
        <v>20</v>
      </c>
      <c r="BF22" s="25">
        <v>57</v>
      </c>
      <c r="BG22" s="25">
        <v>80</v>
      </c>
      <c r="BH22" s="25">
        <v>90</v>
      </c>
      <c r="BI22" s="25">
        <v>82</v>
      </c>
      <c r="BJ22" s="25">
        <v>92</v>
      </c>
      <c r="BK22" s="25">
        <v>64</v>
      </c>
      <c r="BL22" s="25">
        <v>50</v>
      </c>
      <c r="BM22" s="25">
        <v>36</v>
      </c>
      <c r="BN22" s="25">
        <v>29</v>
      </c>
      <c r="BO22" s="25">
        <v>17</v>
      </c>
      <c r="BP22" s="24">
        <v>19</v>
      </c>
      <c r="BQ22" s="24">
        <v>14</v>
      </c>
      <c r="BR22" s="25">
        <v>9</v>
      </c>
      <c r="BS22" s="30">
        <v>5</v>
      </c>
      <c r="BT22" s="23">
        <v>10</v>
      </c>
      <c r="BU22" s="23">
        <v>5</v>
      </c>
      <c r="BV22" s="23">
        <v>3</v>
      </c>
      <c r="BW22" s="23">
        <v>3</v>
      </c>
      <c r="BX22" s="23">
        <v>3</v>
      </c>
      <c r="BY22" s="23">
        <v>4</v>
      </c>
      <c r="BZ22" s="23">
        <v>3</v>
      </c>
      <c r="CA22" s="23">
        <v>5</v>
      </c>
      <c r="CB22" s="23">
        <v>1</v>
      </c>
      <c r="CC22" s="23">
        <v>8</v>
      </c>
      <c r="CD22" s="23">
        <v>1</v>
      </c>
      <c r="CE22" s="23">
        <v>5</v>
      </c>
      <c r="CF22" s="23"/>
      <c r="CG22" s="23"/>
      <c r="CH22" s="23"/>
      <c r="CI22" s="23"/>
      <c r="CJ22" s="23"/>
      <c r="CK22" s="23"/>
      <c r="CL22" s="23"/>
      <c r="CM22" s="23"/>
      <c r="CN22" s="23"/>
      <c r="CO22" s="23"/>
      <c r="CP22" s="23"/>
      <c r="CQ22" s="23"/>
      <c r="CR22" s="23"/>
      <c r="CS22" s="23"/>
      <c r="CT22" s="23"/>
      <c r="CU22" s="23"/>
      <c r="CV22" s="23"/>
      <c r="CW22" s="16"/>
      <c r="CX22" s="23"/>
      <c r="CY22" s="23"/>
      <c r="CZ22" s="23"/>
      <c r="DA22" s="23"/>
      <c r="DB22" s="23"/>
      <c r="DC22" s="23"/>
      <c r="DD22" s="23"/>
      <c r="DE22" s="23"/>
    </row>
    <row r="23" spans="2:109" ht="13.5" customHeight="1" x14ac:dyDescent="0.2">
      <c r="B23" s="32" t="s">
        <v>19</v>
      </c>
      <c r="C23" s="9">
        <f t="shared" si="0"/>
        <v>52.7</v>
      </c>
      <c r="D23" s="25">
        <v>0</v>
      </c>
      <c r="E23" s="25">
        <v>0</v>
      </c>
      <c r="F23" s="25">
        <v>0</v>
      </c>
      <c r="G23" s="25">
        <v>0</v>
      </c>
      <c r="H23" s="25">
        <v>0</v>
      </c>
      <c r="I23" s="25">
        <v>0</v>
      </c>
      <c r="J23" s="25">
        <v>0</v>
      </c>
      <c r="K23" s="25">
        <v>0</v>
      </c>
      <c r="L23" s="25">
        <v>0</v>
      </c>
      <c r="M23" s="25">
        <v>0</v>
      </c>
      <c r="N23" s="58">
        <v>0</v>
      </c>
      <c r="O23" s="68" t="s">
        <v>19</v>
      </c>
      <c r="P23" s="58">
        <v>2</v>
      </c>
      <c r="Q23" s="58">
        <v>9</v>
      </c>
      <c r="R23" s="58">
        <v>64</v>
      </c>
      <c r="S23" s="3">
        <v>126</v>
      </c>
      <c r="T23" s="3">
        <v>190</v>
      </c>
      <c r="U23" s="3">
        <v>139</v>
      </c>
      <c r="V23" s="3">
        <v>94</v>
      </c>
      <c r="W23" s="3">
        <v>59</v>
      </c>
      <c r="X23" s="3">
        <v>39</v>
      </c>
      <c r="Y23" s="3">
        <v>31</v>
      </c>
      <c r="Z23" s="3">
        <v>18</v>
      </c>
      <c r="AA23" s="3">
        <v>25</v>
      </c>
      <c r="AB23" s="3">
        <v>16</v>
      </c>
      <c r="AC23" s="3">
        <v>11</v>
      </c>
      <c r="AD23" s="3">
        <v>12</v>
      </c>
      <c r="AE23" s="3">
        <v>8</v>
      </c>
      <c r="AF23" s="3">
        <v>5</v>
      </c>
      <c r="AG23" s="3">
        <v>5</v>
      </c>
      <c r="AH23" s="3">
        <v>9</v>
      </c>
      <c r="AI23" s="3">
        <v>2</v>
      </c>
      <c r="AJ23" s="3">
        <v>3</v>
      </c>
      <c r="AK23" s="3">
        <v>0</v>
      </c>
      <c r="AL23" s="3">
        <v>4</v>
      </c>
      <c r="AM23" s="3">
        <v>3</v>
      </c>
      <c r="AN23" s="3">
        <v>4</v>
      </c>
      <c r="AO23" s="3">
        <v>1</v>
      </c>
      <c r="AP23" s="3">
        <v>2</v>
      </c>
      <c r="AQ23" s="3">
        <v>7</v>
      </c>
      <c r="AR23" s="3">
        <v>2</v>
      </c>
      <c r="AS23" s="3">
        <v>7</v>
      </c>
      <c r="AT23" s="3">
        <v>9</v>
      </c>
      <c r="AU23" s="3">
        <v>10</v>
      </c>
      <c r="AV23">
        <v>21</v>
      </c>
      <c r="AW23" s="3">
        <v>31</v>
      </c>
      <c r="AX23" s="3">
        <v>33</v>
      </c>
      <c r="AY23" s="3">
        <v>34</v>
      </c>
      <c r="AZ23" s="3">
        <v>38</v>
      </c>
      <c r="BA23" s="3">
        <v>41</v>
      </c>
      <c r="BB23" s="3">
        <v>37</v>
      </c>
      <c r="BC23" s="3">
        <v>43</v>
      </c>
      <c r="BD23" s="3">
        <v>41</v>
      </c>
      <c r="BE23" s="3">
        <v>49</v>
      </c>
      <c r="BF23" s="25">
        <v>112</v>
      </c>
      <c r="BG23" s="25">
        <v>129</v>
      </c>
      <c r="BH23" s="25">
        <v>134</v>
      </c>
      <c r="BI23" s="25">
        <v>171</v>
      </c>
      <c r="BJ23" s="25">
        <v>150</v>
      </c>
      <c r="BK23" s="25">
        <v>129</v>
      </c>
      <c r="BL23" s="25">
        <v>87</v>
      </c>
      <c r="BM23" s="25">
        <v>74</v>
      </c>
      <c r="BN23" s="25">
        <v>49</v>
      </c>
      <c r="BO23" s="25">
        <v>60</v>
      </c>
      <c r="BP23" s="24">
        <v>23</v>
      </c>
      <c r="BQ23" s="24">
        <v>39</v>
      </c>
      <c r="BR23" s="25">
        <v>14</v>
      </c>
      <c r="BS23" s="30">
        <v>13</v>
      </c>
      <c r="BT23" s="23">
        <v>10</v>
      </c>
      <c r="BU23" s="23">
        <v>10</v>
      </c>
      <c r="BV23" s="23">
        <v>5</v>
      </c>
      <c r="BW23" s="23">
        <v>5</v>
      </c>
      <c r="BX23" s="23">
        <v>9</v>
      </c>
      <c r="BY23" s="23">
        <v>2</v>
      </c>
      <c r="BZ23" s="23">
        <v>5</v>
      </c>
      <c r="CA23" s="23">
        <v>4</v>
      </c>
      <c r="CB23" s="23">
        <v>4</v>
      </c>
      <c r="CC23" s="23">
        <v>0</v>
      </c>
      <c r="CD23" s="23">
        <v>2</v>
      </c>
      <c r="CE23" s="23">
        <v>4</v>
      </c>
      <c r="CF23" s="23"/>
      <c r="CG23" s="23"/>
      <c r="CH23" s="23"/>
      <c r="CI23" s="23"/>
      <c r="CJ23" s="23"/>
      <c r="CK23" s="23"/>
      <c r="CL23" s="23"/>
      <c r="CM23" s="23"/>
      <c r="CN23" s="23"/>
      <c r="CO23" s="23"/>
      <c r="CP23" s="23"/>
      <c r="CQ23" s="23"/>
      <c r="CR23" s="23"/>
      <c r="CS23" s="23"/>
      <c r="CT23" s="23"/>
      <c r="CU23" s="23"/>
      <c r="CV23" s="23"/>
      <c r="CW23" s="16"/>
      <c r="CX23" s="23"/>
      <c r="CY23" s="23"/>
      <c r="CZ23" s="23"/>
      <c r="DA23" s="23"/>
      <c r="DB23" s="23"/>
      <c r="DC23" s="23"/>
      <c r="DD23" s="23"/>
      <c r="DE23" s="23"/>
    </row>
    <row r="24" spans="2:109" ht="13.5" customHeight="1" x14ac:dyDescent="0.2">
      <c r="B24" s="32" t="s">
        <v>20</v>
      </c>
      <c r="C24" s="9">
        <f t="shared" si="0"/>
        <v>57.7</v>
      </c>
      <c r="D24" s="25">
        <v>0</v>
      </c>
      <c r="E24" s="25">
        <v>0</v>
      </c>
      <c r="F24" s="25">
        <v>0</v>
      </c>
      <c r="G24" s="25">
        <v>0</v>
      </c>
      <c r="H24" s="25">
        <v>0</v>
      </c>
      <c r="I24" s="25">
        <v>0</v>
      </c>
      <c r="J24" s="25">
        <v>0</v>
      </c>
      <c r="K24" s="25">
        <v>0</v>
      </c>
      <c r="L24" s="25">
        <v>0</v>
      </c>
      <c r="M24" s="25">
        <v>0</v>
      </c>
      <c r="N24" s="58">
        <v>0</v>
      </c>
      <c r="O24" s="68" t="s">
        <v>20</v>
      </c>
      <c r="P24" s="58">
        <v>2</v>
      </c>
      <c r="Q24" s="58">
        <v>16</v>
      </c>
      <c r="R24" s="58">
        <v>137</v>
      </c>
      <c r="S24" s="3">
        <v>208</v>
      </c>
      <c r="T24" s="3">
        <v>287</v>
      </c>
      <c r="U24" s="3">
        <v>240</v>
      </c>
      <c r="V24" s="3">
        <v>164</v>
      </c>
      <c r="W24" s="3">
        <v>97</v>
      </c>
      <c r="X24" s="3">
        <v>80</v>
      </c>
      <c r="Y24" s="3">
        <v>62</v>
      </c>
      <c r="Z24" s="3">
        <v>41</v>
      </c>
      <c r="AA24" s="3">
        <v>41</v>
      </c>
      <c r="AB24" s="3">
        <v>27</v>
      </c>
      <c r="AC24" s="3">
        <v>19</v>
      </c>
      <c r="AD24" s="3">
        <v>12</v>
      </c>
      <c r="AE24" s="3">
        <v>13</v>
      </c>
      <c r="AF24" s="3">
        <v>8</v>
      </c>
      <c r="AG24" s="3">
        <v>7</v>
      </c>
      <c r="AH24" s="3">
        <v>9</v>
      </c>
      <c r="AI24" s="3">
        <v>7</v>
      </c>
      <c r="AJ24" s="3">
        <v>5</v>
      </c>
      <c r="AK24" s="3">
        <v>1</v>
      </c>
      <c r="AL24" s="3">
        <v>7</v>
      </c>
      <c r="AM24" s="3">
        <v>4</v>
      </c>
      <c r="AN24" s="3">
        <v>3</v>
      </c>
      <c r="AO24" s="3">
        <v>1</v>
      </c>
      <c r="AP24" s="3">
        <v>3</v>
      </c>
      <c r="AQ24" s="3">
        <v>7</v>
      </c>
      <c r="AR24" s="3">
        <v>10</v>
      </c>
      <c r="AS24" s="3">
        <v>11</v>
      </c>
      <c r="AT24" s="3">
        <v>12</v>
      </c>
      <c r="AU24" s="3">
        <v>26</v>
      </c>
      <c r="AV24">
        <v>31</v>
      </c>
      <c r="AW24" s="3">
        <v>47</v>
      </c>
      <c r="AX24" s="3">
        <v>61</v>
      </c>
      <c r="AY24" s="3">
        <v>58</v>
      </c>
      <c r="AZ24" s="3">
        <v>76</v>
      </c>
      <c r="BA24" s="3">
        <v>62</v>
      </c>
      <c r="BB24" s="3">
        <v>65</v>
      </c>
      <c r="BC24" s="3">
        <v>75</v>
      </c>
      <c r="BD24" s="3">
        <v>63</v>
      </c>
      <c r="BE24" s="3">
        <v>81</v>
      </c>
      <c r="BF24" s="25">
        <v>171</v>
      </c>
      <c r="BG24" s="25">
        <v>218</v>
      </c>
      <c r="BH24" s="25">
        <v>257</v>
      </c>
      <c r="BI24" s="25">
        <v>261</v>
      </c>
      <c r="BJ24" s="25">
        <v>213</v>
      </c>
      <c r="BK24" s="25">
        <v>182</v>
      </c>
      <c r="BL24" s="25">
        <v>164</v>
      </c>
      <c r="BM24" s="25">
        <v>114</v>
      </c>
      <c r="BN24" s="25">
        <v>86</v>
      </c>
      <c r="BO24" s="25">
        <v>75</v>
      </c>
      <c r="BP24" s="24">
        <v>53</v>
      </c>
      <c r="BQ24" s="24">
        <v>33</v>
      </c>
      <c r="BR24" s="25">
        <v>29</v>
      </c>
      <c r="BS24" s="30">
        <v>22</v>
      </c>
      <c r="BT24" s="23">
        <v>27</v>
      </c>
      <c r="BU24" s="23">
        <v>11</v>
      </c>
      <c r="BV24" s="23">
        <v>10</v>
      </c>
      <c r="BW24" s="23">
        <v>12</v>
      </c>
      <c r="BX24" s="23">
        <v>9</v>
      </c>
      <c r="BY24" s="23">
        <v>8</v>
      </c>
      <c r="BZ24" s="23">
        <v>8</v>
      </c>
      <c r="CA24" s="23">
        <v>7</v>
      </c>
      <c r="CB24" s="23">
        <v>7</v>
      </c>
      <c r="CC24" s="23">
        <v>7</v>
      </c>
      <c r="CD24" s="23">
        <v>12</v>
      </c>
      <c r="CE24" s="23">
        <v>6</v>
      </c>
      <c r="CF24" s="23"/>
      <c r="CG24" s="23"/>
      <c r="CH24" s="23"/>
      <c r="CI24" s="23"/>
      <c r="CJ24" s="23"/>
      <c r="CK24" s="23"/>
      <c r="CL24" s="23"/>
      <c r="CM24" s="23"/>
      <c r="CN24" s="23"/>
      <c r="CO24" s="23"/>
      <c r="CP24" s="23"/>
      <c r="CQ24" s="23"/>
      <c r="CR24" s="23"/>
      <c r="CS24" s="23"/>
      <c r="CT24" s="23"/>
      <c r="CU24" s="23"/>
      <c r="CV24" s="23"/>
      <c r="CW24" s="16"/>
      <c r="CX24" s="23"/>
      <c r="CY24" s="23"/>
      <c r="CZ24" s="23"/>
      <c r="DA24" s="23"/>
      <c r="DB24" s="23"/>
      <c r="DC24" s="23"/>
      <c r="DD24" s="23"/>
      <c r="DE24" s="23"/>
    </row>
    <row r="25" spans="2:109" ht="13.5" customHeight="1" x14ac:dyDescent="0.2">
      <c r="B25" s="32" t="s">
        <v>21</v>
      </c>
      <c r="C25" s="9">
        <f t="shared" si="0"/>
        <v>62.7</v>
      </c>
      <c r="D25" s="25">
        <v>0</v>
      </c>
      <c r="E25" s="25">
        <v>0</v>
      </c>
      <c r="F25" s="25">
        <v>0</v>
      </c>
      <c r="G25" s="25">
        <v>0</v>
      </c>
      <c r="H25" s="25">
        <v>0</v>
      </c>
      <c r="I25" s="25">
        <v>0</v>
      </c>
      <c r="J25" s="25">
        <v>0</v>
      </c>
      <c r="K25" s="25">
        <v>0</v>
      </c>
      <c r="L25" s="25">
        <v>0</v>
      </c>
      <c r="M25" s="25">
        <v>0</v>
      </c>
      <c r="N25" s="58">
        <v>1</v>
      </c>
      <c r="O25" s="68" t="s">
        <v>21</v>
      </c>
      <c r="P25" s="58">
        <v>2</v>
      </c>
      <c r="Q25" s="58">
        <v>30</v>
      </c>
      <c r="R25" s="58">
        <v>169</v>
      </c>
      <c r="S25" s="3">
        <v>333</v>
      </c>
      <c r="T25" s="3">
        <v>413</v>
      </c>
      <c r="U25" s="3">
        <v>362</v>
      </c>
      <c r="V25" s="3">
        <v>198</v>
      </c>
      <c r="W25" s="3">
        <v>135</v>
      </c>
      <c r="X25" s="3">
        <v>122</v>
      </c>
      <c r="Y25" s="3">
        <v>86</v>
      </c>
      <c r="Z25" s="3">
        <v>53</v>
      </c>
      <c r="AA25" s="3">
        <v>47</v>
      </c>
      <c r="AB25" s="3">
        <v>34</v>
      </c>
      <c r="AC25" s="3">
        <v>31</v>
      </c>
      <c r="AD25" s="3">
        <v>27</v>
      </c>
      <c r="AE25" s="3">
        <v>12</v>
      </c>
      <c r="AF25" s="3">
        <v>15</v>
      </c>
      <c r="AG25" s="3">
        <v>9</v>
      </c>
      <c r="AH25" s="3">
        <v>7</v>
      </c>
      <c r="AI25" s="3">
        <v>9</v>
      </c>
      <c r="AJ25" s="3">
        <v>7</v>
      </c>
      <c r="AK25" s="3">
        <v>5</v>
      </c>
      <c r="AL25" s="3">
        <v>5</v>
      </c>
      <c r="AM25" s="3">
        <v>5</v>
      </c>
      <c r="AN25" s="3">
        <v>5</v>
      </c>
      <c r="AO25" s="3">
        <v>5</v>
      </c>
      <c r="AP25" s="3">
        <v>7</v>
      </c>
      <c r="AQ25" s="3">
        <v>11</v>
      </c>
      <c r="AR25" s="3">
        <v>11</v>
      </c>
      <c r="AS25" s="3">
        <v>18</v>
      </c>
      <c r="AT25" s="3">
        <v>24</v>
      </c>
      <c r="AU25" s="3">
        <v>41</v>
      </c>
      <c r="AV25">
        <v>46</v>
      </c>
      <c r="AW25" s="3">
        <v>81</v>
      </c>
      <c r="AX25" s="3">
        <v>103</v>
      </c>
      <c r="AY25" s="3">
        <v>97</v>
      </c>
      <c r="AZ25" s="3">
        <v>103</v>
      </c>
      <c r="BA25" s="3">
        <v>105</v>
      </c>
      <c r="BB25" s="3">
        <v>126</v>
      </c>
      <c r="BC25" s="3">
        <v>119</v>
      </c>
      <c r="BD25" s="3">
        <v>107</v>
      </c>
      <c r="BE25" s="3">
        <v>115</v>
      </c>
      <c r="BF25" s="25">
        <v>267</v>
      </c>
      <c r="BG25" s="25">
        <v>338</v>
      </c>
      <c r="BH25" s="25">
        <v>377</v>
      </c>
      <c r="BI25" s="25">
        <v>378</v>
      </c>
      <c r="BJ25" s="25">
        <v>352</v>
      </c>
      <c r="BK25" s="25">
        <v>301</v>
      </c>
      <c r="BL25" s="25">
        <v>234</v>
      </c>
      <c r="BM25" s="25">
        <v>191</v>
      </c>
      <c r="BN25" s="25">
        <v>153</v>
      </c>
      <c r="BO25" s="25">
        <v>91</v>
      </c>
      <c r="BP25" s="24">
        <v>80</v>
      </c>
      <c r="BQ25" s="24">
        <v>65</v>
      </c>
      <c r="BR25" s="25">
        <v>27</v>
      </c>
      <c r="BS25" s="30">
        <v>31</v>
      </c>
      <c r="BT25" s="23">
        <v>21</v>
      </c>
      <c r="BU25" s="23">
        <v>24</v>
      </c>
      <c r="BV25" s="23">
        <v>14</v>
      </c>
      <c r="BW25" s="23">
        <v>10</v>
      </c>
      <c r="BX25" s="23">
        <v>11</v>
      </c>
      <c r="BY25" s="23">
        <v>5</v>
      </c>
      <c r="BZ25" s="23">
        <v>9</v>
      </c>
      <c r="CA25" s="23">
        <v>6</v>
      </c>
      <c r="CB25" s="23">
        <v>7</v>
      </c>
      <c r="CC25" s="23">
        <v>4</v>
      </c>
      <c r="CD25" s="23">
        <v>14</v>
      </c>
      <c r="CE25" s="23">
        <v>10</v>
      </c>
      <c r="CF25" s="23"/>
      <c r="CG25" s="23"/>
      <c r="CH25" s="23"/>
      <c r="CI25" s="23"/>
      <c r="CJ25" s="23"/>
      <c r="CK25" s="23"/>
      <c r="CL25" s="23"/>
      <c r="CM25" s="23"/>
      <c r="CN25" s="23"/>
      <c r="CO25" s="23"/>
      <c r="CP25" s="23"/>
      <c r="CQ25" s="23"/>
      <c r="CR25" s="23"/>
      <c r="CS25" s="23"/>
      <c r="CT25" s="23"/>
      <c r="CU25" s="23"/>
      <c r="CV25" s="23"/>
      <c r="CW25" s="16"/>
      <c r="CX25" s="23"/>
      <c r="CY25" s="23"/>
      <c r="CZ25" s="23"/>
      <c r="DA25" s="23"/>
      <c r="DB25" s="23"/>
      <c r="DC25" s="23"/>
      <c r="DD25" s="23"/>
      <c r="DE25" s="23"/>
    </row>
    <row r="26" spans="2:109" ht="13.5" customHeight="1" x14ac:dyDescent="0.2">
      <c r="B26" s="32" t="s">
        <v>22</v>
      </c>
      <c r="C26" s="9">
        <f t="shared" si="0"/>
        <v>67.7</v>
      </c>
      <c r="D26" s="25">
        <v>0</v>
      </c>
      <c r="E26" s="25">
        <v>0</v>
      </c>
      <c r="F26" s="25">
        <v>0</v>
      </c>
      <c r="G26" s="25">
        <v>0</v>
      </c>
      <c r="H26" s="25">
        <v>0</v>
      </c>
      <c r="I26" s="25">
        <v>0</v>
      </c>
      <c r="J26" s="25">
        <v>0</v>
      </c>
      <c r="K26" s="25">
        <v>0</v>
      </c>
      <c r="L26" s="25">
        <v>0</v>
      </c>
      <c r="M26" s="25">
        <v>0</v>
      </c>
      <c r="N26" s="58">
        <v>0</v>
      </c>
      <c r="O26" s="68" t="s">
        <v>22</v>
      </c>
      <c r="P26" s="58">
        <v>11</v>
      </c>
      <c r="Q26" s="58">
        <v>42</v>
      </c>
      <c r="R26" s="58">
        <v>224</v>
      </c>
      <c r="S26" s="3">
        <v>427</v>
      </c>
      <c r="T26" s="3">
        <v>553</v>
      </c>
      <c r="U26" s="3">
        <v>458</v>
      </c>
      <c r="V26" s="3">
        <v>310</v>
      </c>
      <c r="W26" s="3">
        <v>179</v>
      </c>
      <c r="X26" s="3">
        <v>181</v>
      </c>
      <c r="Y26" s="3">
        <v>103</v>
      </c>
      <c r="Z26" s="3">
        <v>66</v>
      </c>
      <c r="AA26" s="3">
        <v>84</v>
      </c>
      <c r="AB26" s="3">
        <v>45</v>
      </c>
      <c r="AC26" s="3">
        <v>38</v>
      </c>
      <c r="AD26" s="3">
        <v>32</v>
      </c>
      <c r="AE26" s="3">
        <v>28</v>
      </c>
      <c r="AF26" s="3">
        <v>22</v>
      </c>
      <c r="AG26" s="3">
        <v>14</v>
      </c>
      <c r="AH26" s="3">
        <v>13</v>
      </c>
      <c r="AI26" s="3">
        <v>16</v>
      </c>
      <c r="AJ26" s="3">
        <v>12</v>
      </c>
      <c r="AK26" s="3">
        <v>10</v>
      </c>
      <c r="AL26" s="3">
        <v>7</v>
      </c>
      <c r="AM26" s="3">
        <v>8</v>
      </c>
      <c r="AN26" s="3">
        <v>6</v>
      </c>
      <c r="AO26" s="3">
        <v>10</v>
      </c>
      <c r="AP26" s="3">
        <v>6</v>
      </c>
      <c r="AQ26" s="3">
        <v>13</v>
      </c>
      <c r="AR26" s="3">
        <v>22</v>
      </c>
      <c r="AS26" s="3">
        <v>34</v>
      </c>
      <c r="AT26" s="3">
        <v>39</v>
      </c>
      <c r="AU26" s="3">
        <v>62</v>
      </c>
      <c r="AV26">
        <v>99</v>
      </c>
      <c r="AW26" s="3">
        <v>107</v>
      </c>
      <c r="AX26" s="3">
        <v>149</v>
      </c>
      <c r="AY26" s="3">
        <v>163</v>
      </c>
      <c r="AZ26" s="3">
        <v>158</v>
      </c>
      <c r="BA26" s="3">
        <v>170</v>
      </c>
      <c r="BB26" s="3">
        <v>154</v>
      </c>
      <c r="BC26" s="3">
        <v>177</v>
      </c>
      <c r="BD26" s="3">
        <v>160</v>
      </c>
      <c r="BE26" s="3">
        <v>184</v>
      </c>
      <c r="BF26" s="25">
        <v>354</v>
      </c>
      <c r="BG26" s="25">
        <v>425</v>
      </c>
      <c r="BH26" s="25">
        <v>521</v>
      </c>
      <c r="BI26" s="25">
        <v>489</v>
      </c>
      <c r="BJ26" s="25">
        <v>450</v>
      </c>
      <c r="BK26" s="25">
        <v>381</v>
      </c>
      <c r="BL26" s="25">
        <v>301</v>
      </c>
      <c r="BM26" s="25">
        <v>217</v>
      </c>
      <c r="BN26" s="25">
        <v>194</v>
      </c>
      <c r="BO26" s="25">
        <v>132</v>
      </c>
      <c r="BP26" s="24">
        <v>77</v>
      </c>
      <c r="BQ26" s="24">
        <v>56</v>
      </c>
      <c r="BR26" s="25">
        <v>34</v>
      </c>
      <c r="BS26" s="30">
        <v>32</v>
      </c>
      <c r="BT26" s="23">
        <v>32</v>
      </c>
      <c r="BU26" s="23">
        <v>21</v>
      </c>
      <c r="BV26" s="23">
        <v>18</v>
      </c>
      <c r="BW26" s="23">
        <v>10</v>
      </c>
      <c r="BX26" s="23">
        <v>17</v>
      </c>
      <c r="BY26" s="23">
        <v>16</v>
      </c>
      <c r="BZ26" s="23">
        <v>17</v>
      </c>
      <c r="CA26" s="23">
        <v>12</v>
      </c>
      <c r="CB26" s="23">
        <v>6</v>
      </c>
      <c r="CC26" s="23">
        <v>9</v>
      </c>
      <c r="CD26" s="23">
        <v>9</v>
      </c>
      <c r="CE26" s="23">
        <v>8</v>
      </c>
      <c r="CF26" s="23"/>
      <c r="CG26" s="23"/>
      <c r="CH26" s="23"/>
      <c r="CI26" s="23"/>
      <c r="CJ26" s="23"/>
      <c r="CK26" s="23"/>
      <c r="CL26" s="23"/>
      <c r="CM26" s="23"/>
      <c r="CN26" s="23"/>
      <c r="CO26" s="23"/>
      <c r="CP26" s="23"/>
      <c r="CQ26" s="23"/>
      <c r="CR26" s="23"/>
      <c r="CS26" s="23"/>
      <c r="CT26" s="23"/>
      <c r="CU26" s="23"/>
      <c r="CV26" s="23"/>
      <c r="CW26" s="16"/>
      <c r="CX26" s="23"/>
      <c r="CY26" s="23"/>
      <c r="CZ26" s="23"/>
      <c r="DA26" s="23"/>
      <c r="DB26" s="23"/>
      <c r="DC26" s="23"/>
      <c r="DD26" s="23"/>
      <c r="DE26" s="23"/>
    </row>
    <row r="27" spans="2:109" ht="13.5" customHeight="1" x14ac:dyDescent="0.2">
      <c r="B27" s="32" t="s">
        <v>23</v>
      </c>
      <c r="C27" s="9">
        <f t="shared" si="0"/>
        <v>72.7</v>
      </c>
      <c r="D27" s="25">
        <v>0</v>
      </c>
      <c r="E27" s="25">
        <v>0</v>
      </c>
      <c r="F27" s="25">
        <v>0</v>
      </c>
      <c r="G27" s="25">
        <v>0</v>
      </c>
      <c r="H27" s="25">
        <v>0</v>
      </c>
      <c r="I27" s="25">
        <v>0</v>
      </c>
      <c r="J27" s="25">
        <v>0</v>
      </c>
      <c r="K27" s="25">
        <v>0</v>
      </c>
      <c r="L27" s="25">
        <v>0</v>
      </c>
      <c r="M27" s="25">
        <v>0</v>
      </c>
      <c r="N27" s="58">
        <v>1</v>
      </c>
      <c r="O27" s="68" t="s">
        <v>23</v>
      </c>
      <c r="P27" s="58">
        <v>9</v>
      </c>
      <c r="Q27" s="58">
        <v>57</v>
      </c>
      <c r="R27" s="58">
        <v>402</v>
      </c>
      <c r="S27" s="3">
        <v>677</v>
      </c>
      <c r="T27" s="3">
        <v>889</v>
      </c>
      <c r="U27" s="3">
        <v>731</v>
      </c>
      <c r="V27" s="3">
        <v>495</v>
      </c>
      <c r="W27" s="3">
        <v>307</v>
      </c>
      <c r="X27" s="3">
        <v>304</v>
      </c>
      <c r="Y27" s="3">
        <v>199</v>
      </c>
      <c r="Z27" s="3">
        <v>157</v>
      </c>
      <c r="AA27" s="3">
        <v>129</v>
      </c>
      <c r="AB27" s="3">
        <v>92</v>
      </c>
      <c r="AC27" s="3">
        <v>65</v>
      </c>
      <c r="AD27" s="3">
        <v>53</v>
      </c>
      <c r="AE27" s="3">
        <v>44</v>
      </c>
      <c r="AF27" s="3">
        <v>37</v>
      </c>
      <c r="AG27" s="3">
        <v>27</v>
      </c>
      <c r="AH27" s="3">
        <v>27</v>
      </c>
      <c r="AI27" s="3">
        <v>14</v>
      </c>
      <c r="AJ27" s="3">
        <v>15</v>
      </c>
      <c r="AK27" s="3">
        <v>15</v>
      </c>
      <c r="AL27" s="3">
        <v>9</v>
      </c>
      <c r="AM27" s="3">
        <v>5</v>
      </c>
      <c r="AN27" s="3">
        <v>5</v>
      </c>
      <c r="AO27" s="3">
        <v>10</v>
      </c>
      <c r="AP27" s="3">
        <v>16</v>
      </c>
      <c r="AQ27" s="3">
        <v>20</v>
      </c>
      <c r="AR27" s="3">
        <v>39</v>
      </c>
      <c r="AS27" s="3">
        <v>48</v>
      </c>
      <c r="AT27" s="3">
        <v>74</v>
      </c>
      <c r="AU27" s="3">
        <v>110</v>
      </c>
      <c r="AV27">
        <v>138</v>
      </c>
      <c r="AW27" s="3">
        <v>194</v>
      </c>
      <c r="AX27" s="3">
        <v>266</v>
      </c>
      <c r="AY27" s="3">
        <v>273</v>
      </c>
      <c r="AZ27" s="3">
        <v>306</v>
      </c>
      <c r="BA27" s="3">
        <v>288</v>
      </c>
      <c r="BB27" s="3">
        <v>258</v>
      </c>
      <c r="BC27" s="3">
        <v>252</v>
      </c>
      <c r="BD27" s="3">
        <v>275</v>
      </c>
      <c r="BE27" s="3">
        <v>301</v>
      </c>
      <c r="BF27" s="25">
        <v>583</v>
      </c>
      <c r="BG27" s="25">
        <v>714</v>
      </c>
      <c r="BH27" s="25">
        <v>806</v>
      </c>
      <c r="BI27" s="25">
        <v>820</v>
      </c>
      <c r="BJ27" s="25">
        <v>685</v>
      </c>
      <c r="BK27" s="25">
        <v>551</v>
      </c>
      <c r="BL27" s="25">
        <v>414</v>
      </c>
      <c r="BM27" s="25">
        <v>308</v>
      </c>
      <c r="BN27" s="25">
        <v>208</v>
      </c>
      <c r="BO27" s="25">
        <v>148</v>
      </c>
      <c r="BP27" s="24">
        <v>102</v>
      </c>
      <c r="BQ27" s="24">
        <v>61</v>
      </c>
      <c r="BR27" s="25">
        <v>27</v>
      </c>
      <c r="BS27" s="30">
        <v>35</v>
      </c>
      <c r="BT27" s="23">
        <v>28</v>
      </c>
      <c r="BU27" s="23">
        <v>30</v>
      </c>
      <c r="BV27" s="23">
        <v>27</v>
      </c>
      <c r="BW27" s="23">
        <v>16</v>
      </c>
      <c r="BX27" s="23">
        <v>14</v>
      </c>
      <c r="BY27" s="23">
        <v>12</v>
      </c>
      <c r="BZ27" s="23">
        <v>7</v>
      </c>
      <c r="CA27" s="23">
        <v>11</v>
      </c>
      <c r="CB27" s="23">
        <v>9</v>
      </c>
      <c r="CC27" s="23">
        <v>15</v>
      </c>
      <c r="CD27" s="23">
        <v>9</v>
      </c>
      <c r="CE27" s="23">
        <v>10</v>
      </c>
      <c r="CF27" s="23"/>
      <c r="CG27" s="23"/>
      <c r="CH27" s="23"/>
      <c r="CI27" s="23"/>
      <c r="CJ27" s="23"/>
      <c r="CK27" s="23"/>
      <c r="CL27" s="23"/>
      <c r="CM27" s="23"/>
      <c r="CN27" s="23"/>
      <c r="CO27" s="23"/>
      <c r="CP27" s="23"/>
      <c r="CQ27" s="23"/>
      <c r="CR27" s="23"/>
      <c r="CS27" s="23"/>
      <c r="CT27" s="23"/>
      <c r="CU27" s="23"/>
      <c r="CV27" s="23"/>
      <c r="CW27" s="16"/>
      <c r="CX27" s="23"/>
      <c r="CY27" s="23"/>
      <c r="CZ27" s="23"/>
      <c r="DA27" s="23"/>
      <c r="DB27" s="23"/>
      <c r="DC27" s="23"/>
      <c r="DD27" s="23"/>
      <c r="DE27" s="23"/>
    </row>
    <row r="28" spans="2:109" ht="13.5" customHeight="1" x14ac:dyDescent="0.2">
      <c r="B28" s="32" t="s">
        <v>24</v>
      </c>
      <c r="C28" s="9">
        <f t="shared" si="0"/>
        <v>77.7</v>
      </c>
      <c r="D28" s="25">
        <v>0</v>
      </c>
      <c r="E28" s="25">
        <v>0</v>
      </c>
      <c r="F28" s="25">
        <v>0</v>
      </c>
      <c r="G28" s="25">
        <v>0</v>
      </c>
      <c r="H28" s="25">
        <v>0</v>
      </c>
      <c r="I28" s="25">
        <v>0</v>
      </c>
      <c r="J28" s="25">
        <v>0</v>
      </c>
      <c r="K28" s="25">
        <v>0</v>
      </c>
      <c r="L28" s="25">
        <v>0</v>
      </c>
      <c r="M28" s="25">
        <v>0</v>
      </c>
      <c r="N28" s="58">
        <v>2</v>
      </c>
      <c r="O28" s="68" t="s">
        <v>24</v>
      </c>
      <c r="P28" s="58">
        <v>11</v>
      </c>
      <c r="Q28" s="58">
        <v>84</v>
      </c>
      <c r="R28" s="58">
        <v>549</v>
      </c>
      <c r="S28" s="3">
        <v>973</v>
      </c>
      <c r="T28" s="3">
        <v>1197</v>
      </c>
      <c r="U28" s="3">
        <v>1040</v>
      </c>
      <c r="V28" s="3">
        <v>770</v>
      </c>
      <c r="W28" s="3">
        <v>464</v>
      </c>
      <c r="X28" s="3">
        <v>469</v>
      </c>
      <c r="Y28" s="3">
        <v>316</v>
      </c>
      <c r="Z28" s="3">
        <v>210</v>
      </c>
      <c r="AA28" s="3">
        <v>198</v>
      </c>
      <c r="AB28" s="3">
        <v>139</v>
      </c>
      <c r="AC28" s="3">
        <v>95</v>
      </c>
      <c r="AD28" s="3">
        <v>80</v>
      </c>
      <c r="AE28" s="3">
        <v>71</v>
      </c>
      <c r="AF28" s="3">
        <v>51</v>
      </c>
      <c r="AG28" s="3">
        <v>38</v>
      </c>
      <c r="AH28" s="3">
        <v>29</v>
      </c>
      <c r="AI28" s="3">
        <v>29</v>
      </c>
      <c r="AJ28" s="3">
        <v>22</v>
      </c>
      <c r="AK28" s="3">
        <v>16</v>
      </c>
      <c r="AL28" s="3">
        <v>19</v>
      </c>
      <c r="AM28" s="3">
        <v>13</v>
      </c>
      <c r="AN28" s="3">
        <v>13</v>
      </c>
      <c r="AO28" s="3">
        <v>15</v>
      </c>
      <c r="AP28" s="3">
        <v>21</v>
      </c>
      <c r="AQ28" s="3">
        <v>27</v>
      </c>
      <c r="AR28" s="3">
        <v>48</v>
      </c>
      <c r="AS28" s="3">
        <v>70</v>
      </c>
      <c r="AT28" s="3">
        <v>108</v>
      </c>
      <c r="AU28" s="3">
        <v>157</v>
      </c>
      <c r="AV28">
        <v>224</v>
      </c>
      <c r="AW28" s="3">
        <v>285</v>
      </c>
      <c r="AX28" s="3">
        <v>343</v>
      </c>
      <c r="AY28" s="3">
        <v>415</v>
      </c>
      <c r="AZ28" s="3">
        <v>449</v>
      </c>
      <c r="BA28" s="3">
        <v>414</v>
      </c>
      <c r="BB28" s="3">
        <v>400</v>
      </c>
      <c r="BC28" s="3">
        <v>388</v>
      </c>
      <c r="BD28" s="3">
        <v>397</v>
      </c>
      <c r="BE28" s="3">
        <v>407</v>
      </c>
      <c r="BF28" s="25">
        <v>817</v>
      </c>
      <c r="BG28" s="25">
        <v>948</v>
      </c>
      <c r="BH28" s="25">
        <v>1110</v>
      </c>
      <c r="BI28" s="25">
        <v>1031</v>
      </c>
      <c r="BJ28" s="25">
        <v>923</v>
      </c>
      <c r="BK28" s="25">
        <v>752</v>
      </c>
      <c r="BL28" s="25">
        <v>519</v>
      </c>
      <c r="BM28" s="25">
        <v>369</v>
      </c>
      <c r="BN28" s="25">
        <v>258</v>
      </c>
      <c r="BO28" s="25">
        <v>187</v>
      </c>
      <c r="BP28" s="24">
        <v>116</v>
      </c>
      <c r="BQ28" s="24">
        <v>77</v>
      </c>
      <c r="BR28" s="25">
        <v>48</v>
      </c>
      <c r="BS28" s="30">
        <v>51</v>
      </c>
      <c r="BT28" s="23">
        <v>37</v>
      </c>
      <c r="BU28" s="23">
        <v>30</v>
      </c>
      <c r="BV28" s="23">
        <v>22</v>
      </c>
      <c r="BW28" s="23">
        <v>18</v>
      </c>
      <c r="BX28" s="23">
        <v>15</v>
      </c>
      <c r="BY28" s="23">
        <v>12</v>
      </c>
      <c r="BZ28" s="23">
        <v>10</v>
      </c>
      <c r="CA28" s="23">
        <v>12</v>
      </c>
      <c r="CB28" s="23">
        <v>10</v>
      </c>
      <c r="CC28" s="23">
        <v>10</v>
      </c>
      <c r="CD28" s="23">
        <v>9</v>
      </c>
      <c r="CE28" s="23">
        <v>20</v>
      </c>
      <c r="CF28" s="23"/>
      <c r="CG28" s="23"/>
      <c r="CH28" s="23"/>
      <c r="CI28" s="23"/>
      <c r="CJ28" s="23"/>
      <c r="CK28" s="23"/>
      <c r="CL28" s="23"/>
      <c r="CM28" s="23"/>
      <c r="CN28" s="23"/>
      <c r="CO28" s="23"/>
      <c r="CP28" s="23"/>
      <c r="CQ28" s="23"/>
      <c r="CR28" s="23"/>
      <c r="CS28" s="23"/>
      <c r="CT28" s="23"/>
      <c r="CU28" s="23"/>
      <c r="CV28" s="23"/>
      <c r="CW28" s="16"/>
      <c r="CX28" s="23"/>
      <c r="CY28" s="23"/>
      <c r="CZ28" s="23"/>
      <c r="DA28" s="23"/>
      <c r="DB28" s="23"/>
      <c r="DC28" s="23"/>
      <c r="DD28" s="23"/>
      <c r="DE28" s="23"/>
    </row>
    <row r="29" spans="2:109" ht="13.5" customHeight="1" x14ac:dyDescent="0.2">
      <c r="B29" s="32" t="s">
        <v>25</v>
      </c>
      <c r="C29" s="9">
        <f t="shared" si="0"/>
        <v>82.7</v>
      </c>
      <c r="D29" s="25">
        <v>0</v>
      </c>
      <c r="E29" s="25">
        <v>0</v>
      </c>
      <c r="F29" s="25">
        <v>0</v>
      </c>
      <c r="G29" s="25">
        <v>0</v>
      </c>
      <c r="H29" s="25">
        <v>0</v>
      </c>
      <c r="I29" s="25">
        <v>0</v>
      </c>
      <c r="J29" s="25">
        <v>0</v>
      </c>
      <c r="K29" s="25">
        <v>0</v>
      </c>
      <c r="L29" s="25">
        <v>0</v>
      </c>
      <c r="M29" s="25">
        <v>0</v>
      </c>
      <c r="N29" s="58">
        <v>1</v>
      </c>
      <c r="O29" s="68" t="s">
        <v>25</v>
      </c>
      <c r="P29" s="58">
        <v>20</v>
      </c>
      <c r="Q29" s="58">
        <v>97</v>
      </c>
      <c r="R29" s="58">
        <v>682</v>
      </c>
      <c r="S29" s="3">
        <v>1237</v>
      </c>
      <c r="T29" s="3">
        <v>1637</v>
      </c>
      <c r="U29" s="3">
        <v>1575</v>
      </c>
      <c r="V29" s="3">
        <v>1096</v>
      </c>
      <c r="W29" s="3">
        <v>772</v>
      </c>
      <c r="X29" s="3">
        <v>686</v>
      </c>
      <c r="Y29" s="3">
        <v>457</v>
      </c>
      <c r="Z29" s="3">
        <v>381</v>
      </c>
      <c r="AA29" s="3">
        <v>297</v>
      </c>
      <c r="AB29" s="3">
        <v>224</v>
      </c>
      <c r="AC29" s="3">
        <v>163</v>
      </c>
      <c r="AD29" s="3">
        <v>120</v>
      </c>
      <c r="AE29" s="3">
        <v>113</v>
      </c>
      <c r="AF29" s="3">
        <v>63</v>
      </c>
      <c r="AG29" s="3">
        <v>58</v>
      </c>
      <c r="AH29" s="3">
        <v>33</v>
      </c>
      <c r="AI29" s="3">
        <v>39</v>
      </c>
      <c r="AJ29" s="3">
        <v>25</v>
      </c>
      <c r="AK29" s="3">
        <v>23</v>
      </c>
      <c r="AL29" s="3">
        <v>34</v>
      </c>
      <c r="AM29" s="3">
        <v>21</v>
      </c>
      <c r="AN29" s="3">
        <v>15</v>
      </c>
      <c r="AO29" s="3">
        <v>13</v>
      </c>
      <c r="AP29" s="3">
        <v>21</v>
      </c>
      <c r="AQ29" s="3">
        <v>40</v>
      </c>
      <c r="AR29" s="3">
        <v>62</v>
      </c>
      <c r="AS29" s="3">
        <v>93</v>
      </c>
      <c r="AT29" s="3">
        <v>139</v>
      </c>
      <c r="AU29" s="3">
        <v>187</v>
      </c>
      <c r="AV29">
        <v>259</v>
      </c>
      <c r="AW29" s="3">
        <v>421</v>
      </c>
      <c r="AX29" s="3">
        <v>473</v>
      </c>
      <c r="AY29" s="3">
        <v>539</v>
      </c>
      <c r="AZ29" s="3">
        <v>569</v>
      </c>
      <c r="BA29" s="3">
        <v>509</v>
      </c>
      <c r="BB29" s="3">
        <v>492</v>
      </c>
      <c r="BC29" s="3">
        <v>544</v>
      </c>
      <c r="BD29" s="3">
        <v>583</v>
      </c>
      <c r="BE29" s="3">
        <v>561</v>
      </c>
      <c r="BF29" s="25">
        <v>1123</v>
      </c>
      <c r="BG29" s="25">
        <v>1319</v>
      </c>
      <c r="BH29" s="25">
        <v>1425</v>
      </c>
      <c r="BI29" s="25">
        <v>1468</v>
      </c>
      <c r="BJ29" s="25">
        <v>1197</v>
      </c>
      <c r="BK29" s="25">
        <v>898</v>
      </c>
      <c r="BL29" s="25">
        <v>664</v>
      </c>
      <c r="BM29" s="25">
        <v>430</v>
      </c>
      <c r="BN29" s="25">
        <v>318</v>
      </c>
      <c r="BO29" s="25">
        <v>232</v>
      </c>
      <c r="BP29" s="24">
        <v>146</v>
      </c>
      <c r="BQ29" s="24">
        <v>100</v>
      </c>
      <c r="BR29" s="25">
        <v>56</v>
      </c>
      <c r="BS29" s="30">
        <v>56</v>
      </c>
      <c r="BT29" s="23">
        <v>52</v>
      </c>
      <c r="BU29" s="23">
        <v>48</v>
      </c>
      <c r="BV29" s="23">
        <v>33</v>
      </c>
      <c r="BW29" s="23">
        <v>16</v>
      </c>
      <c r="BX29" s="23">
        <v>20</v>
      </c>
      <c r="BY29" s="23">
        <v>10</v>
      </c>
      <c r="BZ29" s="23">
        <v>10</v>
      </c>
      <c r="CA29" s="23">
        <v>11</v>
      </c>
      <c r="CB29" s="23">
        <v>12</v>
      </c>
      <c r="CC29" s="23">
        <v>21</v>
      </c>
      <c r="CD29" s="23">
        <v>13</v>
      </c>
      <c r="CE29" s="23">
        <v>7</v>
      </c>
      <c r="CF29" s="23"/>
      <c r="CG29" s="23"/>
      <c r="CH29" s="23"/>
      <c r="CI29" s="23"/>
      <c r="CJ29" s="23"/>
      <c r="CK29" s="23"/>
      <c r="CL29" s="23"/>
      <c r="CM29" s="23"/>
      <c r="CN29" s="23"/>
      <c r="CO29" s="23"/>
      <c r="CP29" s="23"/>
      <c r="CQ29" s="23"/>
      <c r="CR29" s="23"/>
      <c r="CS29" s="23"/>
      <c r="CT29" s="23"/>
      <c r="CU29" s="23"/>
      <c r="CV29" s="23"/>
      <c r="CW29" s="16"/>
      <c r="CX29" s="23"/>
      <c r="CY29" s="23"/>
      <c r="CZ29" s="23"/>
      <c r="DA29" s="23"/>
      <c r="DB29" s="23"/>
      <c r="DC29" s="23"/>
      <c r="DD29" s="23"/>
      <c r="DE29" s="23"/>
    </row>
    <row r="30" spans="2:109" ht="13.5" customHeight="1" x14ac:dyDescent="0.2">
      <c r="B30" s="32" t="s">
        <v>26</v>
      </c>
      <c r="C30" s="9">
        <f t="shared" si="0"/>
        <v>87.7</v>
      </c>
      <c r="D30" s="25">
        <v>0</v>
      </c>
      <c r="E30" s="25">
        <v>0</v>
      </c>
      <c r="F30" s="25">
        <v>0</v>
      </c>
      <c r="G30" s="25">
        <v>0</v>
      </c>
      <c r="H30" s="25">
        <v>0</v>
      </c>
      <c r="I30" s="25">
        <v>0</v>
      </c>
      <c r="J30" s="25">
        <v>0</v>
      </c>
      <c r="K30" s="25">
        <v>0</v>
      </c>
      <c r="L30" s="25">
        <v>0</v>
      </c>
      <c r="M30" s="25">
        <v>0</v>
      </c>
      <c r="N30" s="58">
        <v>0</v>
      </c>
      <c r="O30" s="68" t="s">
        <v>26</v>
      </c>
      <c r="P30" s="58">
        <v>24</v>
      </c>
      <c r="Q30" s="58">
        <v>102</v>
      </c>
      <c r="R30" s="58">
        <v>617</v>
      </c>
      <c r="S30" s="3">
        <v>1091</v>
      </c>
      <c r="T30" s="3">
        <v>1739</v>
      </c>
      <c r="U30" s="3">
        <v>1709</v>
      </c>
      <c r="V30" s="3">
        <v>1306</v>
      </c>
      <c r="W30" s="3">
        <v>835</v>
      </c>
      <c r="X30" s="3">
        <v>868</v>
      </c>
      <c r="Y30" s="3">
        <v>593</v>
      </c>
      <c r="Z30" s="3">
        <v>410</v>
      </c>
      <c r="AA30" s="3">
        <v>337</v>
      </c>
      <c r="AB30" s="3">
        <v>243</v>
      </c>
      <c r="AC30" s="3">
        <v>164</v>
      </c>
      <c r="AD30" s="3">
        <v>122</v>
      </c>
      <c r="AE30" s="3">
        <v>114</v>
      </c>
      <c r="AF30" s="3">
        <v>65</v>
      </c>
      <c r="AG30" s="3">
        <v>54</v>
      </c>
      <c r="AH30" s="3">
        <v>48</v>
      </c>
      <c r="AI30" s="3">
        <v>33</v>
      </c>
      <c r="AJ30" s="3">
        <v>27</v>
      </c>
      <c r="AK30" s="3">
        <v>29</v>
      </c>
      <c r="AL30" s="3">
        <v>35</v>
      </c>
      <c r="AM30" s="3">
        <v>17</v>
      </c>
      <c r="AN30" s="3">
        <v>11</v>
      </c>
      <c r="AO30" s="3">
        <v>23</v>
      </c>
      <c r="AP30" s="3">
        <v>32</v>
      </c>
      <c r="AQ30" s="3">
        <v>38</v>
      </c>
      <c r="AR30" s="3">
        <v>57</v>
      </c>
      <c r="AS30" s="3">
        <v>80</v>
      </c>
      <c r="AT30" s="3">
        <v>121</v>
      </c>
      <c r="AU30" s="3">
        <v>188</v>
      </c>
      <c r="AV30">
        <v>281</v>
      </c>
      <c r="AW30" s="3">
        <v>358</v>
      </c>
      <c r="AX30" s="3">
        <v>526</v>
      </c>
      <c r="AY30" s="3">
        <v>524</v>
      </c>
      <c r="AZ30" s="3">
        <v>639</v>
      </c>
      <c r="BA30" s="3">
        <v>598</v>
      </c>
      <c r="BB30" s="3">
        <v>570</v>
      </c>
      <c r="BC30" s="3">
        <v>609</v>
      </c>
      <c r="BD30" s="3">
        <v>605</v>
      </c>
      <c r="BE30" s="3">
        <v>705</v>
      </c>
      <c r="BF30" s="25">
        <v>1199</v>
      </c>
      <c r="BG30" s="25">
        <v>1393</v>
      </c>
      <c r="BH30" s="25">
        <v>1684</v>
      </c>
      <c r="BI30" s="25">
        <v>1631</v>
      </c>
      <c r="BJ30" s="25">
        <v>1454</v>
      </c>
      <c r="BK30" s="25">
        <v>1078</v>
      </c>
      <c r="BL30" s="25">
        <v>738</v>
      </c>
      <c r="BM30" s="25">
        <v>529</v>
      </c>
      <c r="BN30" s="25">
        <v>352</v>
      </c>
      <c r="BO30" s="25">
        <v>265</v>
      </c>
      <c r="BP30" s="24">
        <v>158</v>
      </c>
      <c r="BQ30" s="24">
        <v>120</v>
      </c>
      <c r="BR30" s="25">
        <v>62</v>
      </c>
      <c r="BS30" s="30">
        <v>62</v>
      </c>
      <c r="BT30" s="23">
        <v>71</v>
      </c>
      <c r="BU30" s="23">
        <v>39</v>
      </c>
      <c r="BV30" s="23">
        <v>34</v>
      </c>
      <c r="BW30" s="23">
        <v>18</v>
      </c>
      <c r="BX30" s="23">
        <v>25</v>
      </c>
      <c r="BY30" s="23">
        <v>19</v>
      </c>
      <c r="BZ30" s="23">
        <v>13</v>
      </c>
      <c r="CA30" s="23">
        <v>11</v>
      </c>
      <c r="CB30" s="23">
        <v>14</v>
      </c>
      <c r="CC30" s="23">
        <v>8</v>
      </c>
      <c r="CD30" s="23">
        <v>11</v>
      </c>
      <c r="CE30" s="23">
        <v>17</v>
      </c>
      <c r="CF30" s="23"/>
      <c r="CG30" s="23"/>
      <c r="CH30" s="23"/>
      <c r="CI30" s="23"/>
      <c r="CJ30" s="23"/>
      <c r="CK30" s="23"/>
      <c r="CL30" s="23"/>
      <c r="CM30" s="23"/>
      <c r="CN30" s="23"/>
      <c r="CO30" s="23"/>
      <c r="CP30" s="23"/>
      <c r="CQ30" s="23"/>
      <c r="CR30" s="23"/>
      <c r="CS30" s="23"/>
      <c r="CT30" s="23"/>
      <c r="CU30" s="23"/>
      <c r="CV30" s="23"/>
      <c r="CW30" s="16"/>
      <c r="CX30" s="23"/>
      <c r="CY30" s="23"/>
      <c r="CZ30" s="23"/>
      <c r="DA30" s="23"/>
      <c r="DB30" s="23"/>
      <c r="DC30" s="23"/>
      <c r="DD30" s="23"/>
      <c r="DE30" s="23"/>
    </row>
    <row r="31" spans="2:109" ht="13.5" customHeight="1" x14ac:dyDescent="0.2">
      <c r="B31" s="32" t="s">
        <v>27</v>
      </c>
      <c r="C31" s="9">
        <f t="shared" si="0"/>
        <v>92.7</v>
      </c>
      <c r="D31" s="25">
        <v>0</v>
      </c>
      <c r="E31" s="25">
        <v>0</v>
      </c>
      <c r="F31" s="25">
        <v>0</v>
      </c>
      <c r="G31" s="25">
        <v>0</v>
      </c>
      <c r="H31" s="25">
        <v>0</v>
      </c>
      <c r="I31" s="25">
        <v>0</v>
      </c>
      <c r="J31" s="25">
        <v>0</v>
      </c>
      <c r="K31" s="25">
        <v>0</v>
      </c>
      <c r="L31" s="25">
        <v>0</v>
      </c>
      <c r="M31" s="25">
        <v>0</v>
      </c>
      <c r="N31" s="58">
        <v>0</v>
      </c>
      <c r="O31" s="68" t="s">
        <v>27</v>
      </c>
      <c r="P31" s="58">
        <v>21</v>
      </c>
      <c r="Q31" s="58">
        <v>86</v>
      </c>
      <c r="R31" s="58">
        <v>546</v>
      </c>
      <c r="S31" s="3">
        <v>992</v>
      </c>
      <c r="T31" s="3">
        <v>1674</v>
      </c>
      <c r="U31" s="3">
        <v>1798</v>
      </c>
      <c r="V31" s="3">
        <v>1494</v>
      </c>
      <c r="W31" s="3">
        <v>1015</v>
      </c>
      <c r="X31" s="3">
        <v>1002</v>
      </c>
      <c r="Y31" s="3">
        <v>693</v>
      </c>
      <c r="Z31" s="3">
        <v>468</v>
      </c>
      <c r="AA31" s="3">
        <v>404</v>
      </c>
      <c r="AB31" s="3">
        <v>277</v>
      </c>
      <c r="AC31" s="3">
        <v>179</v>
      </c>
      <c r="AD31" s="3">
        <v>141</v>
      </c>
      <c r="AE31" s="3">
        <v>115</v>
      </c>
      <c r="AF31" s="3">
        <v>95</v>
      </c>
      <c r="AG31" s="3">
        <v>73</v>
      </c>
      <c r="AH31" s="3">
        <v>37</v>
      </c>
      <c r="AI31" s="3">
        <v>37</v>
      </c>
      <c r="AJ31" s="3">
        <v>34</v>
      </c>
      <c r="AK31" s="3">
        <v>36</v>
      </c>
      <c r="AL31" s="3">
        <v>15</v>
      </c>
      <c r="AM31" s="3">
        <v>19</v>
      </c>
      <c r="AN31" s="3">
        <v>16</v>
      </c>
      <c r="AO31" s="3">
        <v>15</v>
      </c>
      <c r="AP31" s="3">
        <v>26</v>
      </c>
      <c r="AQ31" s="3">
        <v>48</v>
      </c>
      <c r="AR31" s="3">
        <v>63</v>
      </c>
      <c r="AS31" s="3">
        <v>67</v>
      </c>
      <c r="AT31" s="3">
        <v>132</v>
      </c>
      <c r="AU31" s="3">
        <v>178</v>
      </c>
      <c r="AV31">
        <v>259</v>
      </c>
      <c r="AW31" s="3">
        <v>385</v>
      </c>
      <c r="AX31" s="3">
        <v>475</v>
      </c>
      <c r="AY31" s="3">
        <v>554</v>
      </c>
      <c r="AZ31" s="3">
        <v>656</v>
      </c>
      <c r="BA31" s="3">
        <v>599</v>
      </c>
      <c r="BB31" s="3">
        <v>611</v>
      </c>
      <c r="BC31" s="3">
        <v>736</v>
      </c>
      <c r="BD31" s="3">
        <v>639</v>
      </c>
      <c r="BE31" s="3">
        <v>694</v>
      </c>
      <c r="BF31" s="25">
        <v>1313</v>
      </c>
      <c r="BG31" s="25">
        <v>1595</v>
      </c>
      <c r="BH31" s="25">
        <v>1926</v>
      </c>
      <c r="BI31" s="25">
        <v>2005</v>
      </c>
      <c r="BJ31" s="25">
        <v>1707</v>
      </c>
      <c r="BK31" s="25">
        <v>1283</v>
      </c>
      <c r="BL31" s="25">
        <v>854</v>
      </c>
      <c r="BM31" s="25">
        <v>604</v>
      </c>
      <c r="BN31" s="25">
        <v>411</v>
      </c>
      <c r="BO31" s="25">
        <v>266</v>
      </c>
      <c r="BP31" s="24">
        <v>175</v>
      </c>
      <c r="BQ31" s="24">
        <v>142</v>
      </c>
      <c r="BR31" s="25">
        <v>76</v>
      </c>
      <c r="BS31" s="30">
        <v>57</v>
      </c>
      <c r="BT31" s="23">
        <v>61</v>
      </c>
      <c r="BU31" s="23">
        <v>38</v>
      </c>
      <c r="BV31" s="23">
        <v>30</v>
      </c>
      <c r="BW31" s="23">
        <v>16</v>
      </c>
      <c r="BX31" s="23">
        <v>23</v>
      </c>
      <c r="BY31" s="23">
        <v>16</v>
      </c>
      <c r="BZ31" s="23">
        <v>8</v>
      </c>
      <c r="CA31" s="23">
        <v>13</v>
      </c>
      <c r="CB31" s="23">
        <v>9</v>
      </c>
      <c r="CC31" s="23">
        <v>18</v>
      </c>
      <c r="CD31" s="23">
        <v>13</v>
      </c>
      <c r="CE31" s="23">
        <v>13</v>
      </c>
      <c r="CF31" s="23"/>
      <c r="CG31" s="23"/>
      <c r="CH31" s="23"/>
      <c r="CI31" s="23"/>
      <c r="CJ31" s="23"/>
      <c r="CK31" s="23"/>
      <c r="CL31" s="23"/>
      <c r="CM31" s="23"/>
      <c r="CN31" s="23"/>
      <c r="CO31" s="23"/>
      <c r="CP31" s="23"/>
      <c r="CQ31" s="23"/>
      <c r="CR31" s="23"/>
      <c r="CS31" s="23"/>
      <c r="CT31" s="23"/>
      <c r="CU31" s="23"/>
      <c r="CV31" s="23"/>
      <c r="CW31" s="16"/>
      <c r="CX31" s="23"/>
      <c r="CY31" s="23"/>
      <c r="CZ31" s="23"/>
      <c r="DA31" s="23"/>
      <c r="DB31" s="23"/>
      <c r="DC31" s="23"/>
      <c r="DD31" s="23"/>
      <c r="DE31" s="23"/>
    </row>
    <row r="32" spans="2:109" ht="24" customHeight="1" x14ac:dyDescent="0.2">
      <c r="B32" s="29" t="s">
        <v>44</v>
      </c>
      <c r="C32" s="29"/>
      <c r="D32" s="25"/>
      <c r="E32" s="25"/>
      <c r="F32" s="25"/>
      <c r="G32" s="25"/>
      <c r="H32" s="25"/>
      <c r="I32" s="25"/>
      <c r="J32" s="25"/>
      <c r="K32" s="25"/>
      <c r="L32" s="25"/>
      <c r="M32" s="25"/>
      <c r="N32" s="58"/>
      <c r="O32" s="66" t="s">
        <v>44</v>
      </c>
      <c r="P32" s="58"/>
      <c r="Q32" s="58"/>
      <c r="R32" s="58"/>
      <c r="S32" s="3" t="s">
        <v>43</v>
      </c>
      <c r="T32" s="3"/>
      <c r="U32" s="3" t="s">
        <v>43</v>
      </c>
      <c r="V32" s="3"/>
      <c r="AP32" s="3"/>
      <c r="AW32" s="4"/>
      <c r="BF32" s="25"/>
      <c r="BG32" s="25"/>
      <c r="BH32" s="25"/>
      <c r="BI32" s="25"/>
      <c r="BJ32" s="25"/>
      <c r="BK32" s="25"/>
      <c r="BL32" s="25"/>
      <c r="BM32" s="25"/>
      <c r="BN32" s="25"/>
      <c r="BO32" s="25"/>
      <c r="BP32" s="24"/>
      <c r="BQ32" s="24"/>
      <c r="BR32" s="24"/>
      <c r="BS32" s="24"/>
      <c r="BT32" s="23"/>
      <c r="BU32" s="23"/>
      <c r="BV32" s="23"/>
      <c r="BW32" s="23"/>
      <c r="BX32" s="2"/>
      <c r="BY32" s="2"/>
      <c r="BZ32" s="2"/>
      <c r="CA32" s="2"/>
      <c r="CB32" s="2"/>
      <c r="CC32" s="2"/>
      <c r="CD32" s="2"/>
      <c r="CE32" s="2"/>
      <c r="CF32" s="2"/>
      <c r="CG32" s="2"/>
      <c r="CH32" s="2"/>
      <c r="CI32" s="2"/>
      <c r="CJ32" s="2"/>
      <c r="CK32" s="2"/>
      <c r="CL32" s="2"/>
      <c r="CM32" s="2"/>
      <c r="CN32" s="2"/>
      <c r="CO32" s="2"/>
      <c r="CP32" s="2"/>
      <c r="CQ32" s="23"/>
      <c r="CR32" s="2"/>
      <c r="CS32" s="2"/>
      <c r="CT32" s="2"/>
      <c r="CU32" s="2"/>
      <c r="CV32" s="2"/>
      <c r="CW32" s="2"/>
      <c r="CY32" s="2"/>
      <c r="CZ32" s="2"/>
      <c r="DA32" s="2"/>
      <c r="DB32" s="2"/>
      <c r="DC32" s="2"/>
      <c r="DD32" s="2"/>
      <c r="DE32" s="2"/>
    </row>
    <row r="33" spans="2:109" ht="13.5" customHeight="1" x14ac:dyDescent="0.2">
      <c r="B33" s="29" t="s">
        <v>7</v>
      </c>
      <c r="C33" s="29"/>
      <c r="D33" s="25"/>
      <c r="E33" s="25"/>
      <c r="F33" s="25"/>
      <c r="G33" s="25"/>
      <c r="H33" s="25"/>
      <c r="I33" s="25"/>
      <c r="J33" s="25"/>
      <c r="K33" s="25"/>
      <c r="L33" s="25"/>
      <c r="M33" s="25"/>
      <c r="N33" s="25"/>
      <c r="O33" s="66" t="s">
        <v>7</v>
      </c>
      <c r="P33" s="25"/>
      <c r="Q33" s="25"/>
      <c r="R33" s="25"/>
      <c r="S33" s="3" t="s">
        <v>43</v>
      </c>
      <c r="T33" s="3"/>
      <c r="U33" s="3" t="s">
        <v>43</v>
      </c>
      <c r="V33" s="3"/>
      <c r="AP33" s="3"/>
      <c r="AW33" s="4"/>
      <c r="BF33" s="25"/>
      <c r="BG33" s="25"/>
      <c r="BH33" s="25"/>
      <c r="BI33" s="25"/>
      <c r="BJ33" s="25"/>
      <c r="BK33" s="25"/>
      <c r="BL33" s="25"/>
      <c r="BM33" s="25"/>
      <c r="BN33" s="25"/>
      <c r="BO33" s="25"/>
      <c r="BP33" s="25"/>
      <c r="BQ33" s="25"/>
      <c r="BR33" s="25"/>
      <c r="BS33" s="25"/>
      <c r="BT33" s="23"/>
      <c r="BU33" s="23"/>
      <c r="BV33" s="23"/>
      <c r="BW33" s="23"/>
      <c r="BX33" s="2"/>
      <c r="BY33" s="2"/>
      <c r="BZ33" s="2"/>
      <c r="CA33" s="2"/>
      <c r="CB33" s="2"/>
      <c r="CC33" s="2"/>
      <c r="CD33" s="2"/>
      <c r="CE33" s="2"/>
      <c r="CF33" s="2"/>
      <c r="CG33" s="2"/>
      <c r="CH33" s="2"/>
      <c r="CI33" s="2"/>
      <c r="CJ33" s="2"/>
      <c r="CK33" s="2"/>
      <c r="CL33" s="2"/>
      <c r="CM33" s="2"/>
      <c r="CN33" s="2"/>
      <c r="CO33" s="2"/>
      <c r="CP33" s="2"/>
      <c r="CQ33" s="23"/>
      <c r="CR33" s="2"/>
      <c r="CS33" s="2"/>
      <c r="CT33" s="2"/>
      <c r="CU33" s="2"/>
      <c r="CV33" s="2"/>
      <c r="CW33" s="2"/>
      <c r="CY33" s="2"/>
      <c r="CZ33" s="2"/>
      <c r="DA33" s="2"/>
      <c r="DB33" s="2"/>
      <c r="DC33" s="2"/>
      <c r="DD33" s="2"/>
      <c r="DE33" s="2"/>
    </row>
    <row r="34" spans="2:109" ht="13.5" customHeight="1" x14ac:dyDescent="0.2">
      <c r="B34" s="9" t="s">
        <v>8</v>
      </c>
      <c r="D34" s="23">
        <f t="shared" ref="D34:BE34" si="1">D12*$C12</f>
        <v>0</v>
      </c>
      <c r="E34" s="23">
        <f t="shared" si="1"/>
        <v>0</v>
      </c>
      <c r="F34" s="23">
        <f t="shared" si="1"/>
        <v>0</v>
      </c>
      <c r="G34" s="23">
        <f t="shared" si="1"/>
        <v>0</v>
      </c>
      <c r="H34" s="23">
        <f t="shared" si="1"/>
        <v>0</v>
      </c>
      <c r="I34" s="23">
        <f t="shared" si="1"/>
        <v>0</v>
      </c>
      <c r="J34" s="23">
        <f t="shared" si="1"/>
        <v>0</v>
      </c>
      <c r="K34" s="23">
        <f t="shared" si="1"/>
        <v>0</v>
      </c>
      <c r="L34" s="23">
        <f t="shared" si="1"/>
        <v>0</v>
      </c>
      <c r="M34" s="23">
        <f t="shared" si="1"/>
        <v>0</v>
      </c>
      <c r="N34" s="23">
        <f t="shared" si="1"/>
        <v>0</v>
      </c>
      <c r="O34" s="62" t="s">
        <v>8</v>
      </c>
      <c r="P34" s="23">
        <f t="shared" si="1"/>
        <v>0</v>
      </c>
      <c r="Q34" s="23">
        <f t="shared" si="1"/>
        <v>0</v>
      </c>
      <c r="R34" s="23">
        <f t="shared" si="1"/>
        <v>0</v>
      </c>
      <c r="S34" s="23">
        <f t="shared" si="1"/>
        <v>0</v>
      </c>
      <c r="T34" s="23">
        <f t="shared" si="1"/>
        <v>0</v>
      </c>
      <c r="U34" s="23">
        <f t="shared" si="1"/>
        <v>0</v>
      </c>
      <c r="V34" s="23">
        <f t="shared" si="1"/>
        <v>0</v>
      </c>
      <c r="W34" s="23">
        <f t="shared" si="1"/>
        <v>0.5</v>
      </c>
      <c r="X34" s="23">
        <f t="shared" si="1"/>
        <v>0.5</v>
      </c>
      <c r="Y34" s="23">
        <f t="shared" si="1"/>
        <v>0</v>
      </c>
      <c r="Z34" s="23">
        <f t="shared" si="1"/>
        <v>0</v>
      </c>
      <c r="AA34" s="23">
        <f t="shared" si="1"/>
        <v>0</v>
      </c>
      <c r="AB34" s="23">
        <f t="shared" si="1"/>
        <v>0</v>
      </c>
      <c r="AC34" s="23">
        <f t="shared" si="1"/>
        <v>0</v>
      </c>
      <c r="AD34" s="23">
        <f t="shared" si="1"/>
        <v>0</v>
      </c>
      <c r="AE34" s="23">
        <f t="shared" si="1"/>
        <v>0</v>
      </c>
      <c r="AF34" s="23">
        <f t="shared" si="1"/>
        <v>0</v>
      </c>
      <c r="AG34" s="23">
        <f t="shared" si="1"/>
        <v>0</v>
      </c>
      <c r="AH34" s="23">
        <f t="shared" si="1"/>
        <v>0</v>
      </c>
      <c r="AI34" s="23">
        <f t="shared" si="1"/>
        <v>0</v>
      </c>
      <c r="AJ34" s="23">
        <f t="shared" si="1"/>
        <v>0</v>
      </c>
      <c r="AK34" s="23">
        <f t="shared" si="1"/>
        <v>0</v>
      </c>
      <c r="AL34" s="23">
        <f t="shared" si="1"/>
        <v>0</v>
      </c>
      <c r="AM34" s="23">
        <f t="shared" si="1"/>
        <v>0</v>
      </c>
      <c r="AN34" s="23">
        <f t="shared" si="1"/>
        <v>0</v>
      </c>
      <c r="AO34" s="23">
        <f t="shared" si="1"/>
        <v>0</v>
      </c>
      <c r="AP34" s="23">
        <f t="shared" si="1"/>
        <v>0</v>
      </c>
      <c r="AQ34" s="23">
        <f t="shared" si="1"/>
        <v>0</v>
      </c>
      <c r="AR34" s="23">
        <f t="shared" si="1"/>
        <v>0</v>
      </c>
      <c r="AS34" s="23">
        <f t="shared" si="1"/>
        <v>0</v>
      </c>
      <c r="AT34" s="23">
        <f t="shared" si="1"/>
        <v>0</v>
      </c>
      <c r="AU34" s="23">
        <f t="shared" si="1"/>
        <v>0</v>
      </c>
      <c r="AV34" s="23">
        <f t="shared" si="1"/>
        <v>0</v>
      </c>
      <c r="AW34" s="23">
        <f t="shared" si="1"/>
        <v>0</v>
      </c>
      <c r="AX34" s="23">
        <f t="shared" si="1"/>
        <v>0</v>
      </c>
      <c r="AY34" s="23">
        <f t="shared" si="1"/>
        <v>0</v>
      </c>
      <c r="AZ34" s="23">
        <f t="shared" si="1"/>
        <v>0</v>
      </c>
      <c r="BA34" s="23">
        <f t="shared" si="1"/>
        <v>0</v>
      </c>
      <c r="BB34" s="23">
        <f t="shared" si="1"/>
        <v>0</v>
      </c>
      <c r="BC34" s="23">
        <f t="shared" si="1"/>
        <v>0</v>
      </c>
      <c r="BD34" s="23">
        <f t="shared" si="1"/>
        <v>0</v>
      </c>
      <c r="BE34" s="23">
        <f t="shared" si="1"/>
        <v>0</v>
      </c>
      <c r="BF34" s="23">
        <f>BF12*$C12</f>
        <v>0</v>
      </c>
      <c r="BG34" s="23">
        <f t="shared" ref="BG34:CC45" si="2">BG12*$C12</f>
        <v>0</v>
      </c>
      <c r="BH34" s="23">
        <f t="shared" si="2"/>
        <v>0</v>
      </c>
      <c r="BI34" s="23">
        <f t="shared" si="2"/>
        <v>0</v>
      </c>
      <c r="BJ34" s="23">
        <f t="shared" si="2"/>
        <v>0</v>
      </c>
      <c r="BK34" s="23">
        <f t="shared" si="2"/>
        <v>0</v>
      </c>
      <c r="BL34" s="23">
        <f t="shared" si="2"/>
        <v>0</v>
      </c>
      <c r="BM34" s="23">
        <f t="shared" si="2"/>
        <v>0</v>
      </c>
      <c r="BN34" s="23">
        <f t="shared" si="2"/>
        <v>0</v>
      </c>
      <c r="BO34" s="23">
        <f t="shared" si="2"/>
        <v>0</v>
      </c>
      <c r="BP34" s="23">
        <f t="shared" si="2"/>
        <v>0</v>
      </c>
      <c r="BQ34" s="23">
        <f t="shared" si="2"/>
        <v>0</v>
      </c>
      <c r="BR34" s="23">
        <f t="shared" si="2"/>
        <v>0</v>
      </c>
      <c r="BS34" s="23">
        <f t="shared" si="2"/>
        <v>0</v>
      </c>
      <c r="BT34" s="23">
        <f t="shared" si="2"/>
        <v>0</v>
      </c>
      <c r="BU34" s="23">
        <f t="shared" si="2"/>
        <v>0</v>
      </c>
      <c r="BV34" s="23">
        <f t="shared" si="2"/>
        <v>0</v>
      </c>
      <c r="BW34" s="23">
        <f t="shared" si="2"/>
        <v>0</v>
      </c>
      <c r="BX34" s="23">
        <f t="shared" si="2"/>
        <v>0</v>
      </c>
      <c r="BY34" s="23">
        <f t="shared" si="2"/>
        <v>0</v>
      </c>
      <c r="BZ34" s="23">
        <f t="shared" si="2"/>
        <v>0</v>
      </c>
      <c r="CA34" s="23">
        <f t="shared" si="2"/>
        <v>0</v>
      </c>
      <c r="CB34" s="23">
        <f t="shared" si="2"/>
        <v>0</v>
      </c>
      <c r="CC34" s="23">
        <f t="shared" si="2"/>
        <v>0</v>
      </c>
      <c r="CD34" s="23">
        <f t="shared" ref="CD34:CE44" si="3">CD12*$C12</f>
        <v>0</v>
      </c>
      <c r="CE34" s="23">
        <f t="shared" si="3"/>
        <v>0</v>
      </c>
      <c r="CF34" s="23"/>
      <c r="CG34" s="23"/>
      <c r="CH34" s="2"/>
      <c r="CI34" s="2"/>
      <c r="CJ34" s="2"/>
      <c r="CK34" s="2"/>
      <c r="CL34" s="2"/>
      <c r="CM34" s="2"/>
      <c r="CN34" s="2"/>
      <c r="CO34" s="2"/>
      <c r="CP34" s="2"/>
      <c r="CQ34" s="23"/>
      <c r="CR34" s="2"/>
      <c r="CS34" s="2"/>
      <c r="CT34" s="2"/>
      <c r="CU34" s="2"/>
      <c r="CV34" s="2"/>
      <c r="CW34" s="16"/>
      <c r="CY34" s="2"/>
      <c r="CZ34" s="2"/>
      <c r="DA34" s="2"/>
      <c r="DB34" s="2"/>
      <c r="DC34" s="2"/>
      <c r="DD34" s="2"/>
      <c r="DE34" s="2"/>
    </row>
    <row r="35" spans="2:109" ht="13.5" customHeight="1" x14ac:dyDescent="0.2">
      <c r="B35" s="31" t="s">
        <v>9</v>
      </c>
      <c r="C35" s="31"/>
      <c r="D35" s="23">
        <f t="shared" ref="D35:BE35" si="4">D13*$C13</f>
        <v>0</v>
      </c>
      <c r="E35" s="23">
        <f t="shared" si="4"/>
        <v>0</v>
      </c>
      <c r="F35" s="23">
        <f t="shared" si="4"/>
        <v>0</v>
      </c>
      <c r="G35" s="23">
        <f t="shared" si="4"/>
        <v>0</v>
      </c>
      <c r="H35" s="23">
        <f t="shared" si="4"/>
        <v>0</v>
      </c>
      <c r="I35" s="23">
        <f t="shared" si="4"/>
        <v>0</v>
      </c>
      <c r="J35" s="23">
        <f t="shared" si="4"/>
        <v>0</v>
      </c>
      <c r="K35" s="23">
        <f t="shared" si="4"/>
        <v>0</v>
      </c>
      <c r="L35" s="23">
        <f t="shared" si="4"/>
        <v>0</v>
      </c>
      <c r="M35" s="23">
        <f t="shared" si="4"/>
        <v>0</v>
      </c>
      <c r="N35" s="23">
        <f t="shared" si="4"/>
        <v>0</v>
      </c>
      <c r="O35" s="67" t="s">
        <v>9</v>
      </c>
      <c r="P35" s="23">
        <f t="shared" si="4"/>
        <v>0</v>
      </c>
      <c r="Q35" s="23">
        <f t="shared" si="4"/>
        <v>0</v>
      </c>
      <c r="R35" s="23">
        <f t="shared" si="4"/>
        <v>0</v>
      </c>
      <c r="S35" s="23">
        <f t="shared" si="4"/>
        <v>0</v>
      </c>
      <c r="T35" s="23">
        <f t="shared" si="4"/>
        <v>2.7</v>
      </c>
      <c r="U35" s="23">
        <f t="shared" si="4"/>
        <v>0</v>
      </c>
      <c r="V35" s="23">
        <f t="shared" si="4"/>
        <v>0</v>
      </c>
      <c r="W35" s="23">
        <f t="shared" si="4"/>
        <v>0</v>
      </c>
      <c r="X35" s="23">
        <f t="shared" si="4"/>
        <v>0</v>
      </c>
      <c r="Y35" s="23">
        <f t="shared" si="4"/>
        <v>0</v>
      </c>
      <c r="Z35" s="23">
        <f t="shared" si="4"/>
        <v>0</v>
      </c>
      <c r="AA35" s="23">
        <f t="shared" si="4"/>
        <v>0</v>
      </c>
      <c r="AB35" s="23">
        <f t="shared" si="4"/>
        <v>0</v>
      </c>
      <c r="AC35" s="23">
        <f t="shared" si="4"/>
        <v>0</v>
      </c>
      <c r="AD35" s="23">
        <f t="shared" si="4"/>
        <v>0</v>
      </c>
      <c r="AE35" s="23">
        <f t="shared" si="4"/>
        <v>0</v>
      </c>
      <c r="AF35" s="23">
        <f t="shared" si="4"/>
        <v>0</v>
      </c>
      <c r="AG35" s="23">
        <f t="shared" si="4"/>
        <v>0</v>
      </c>
      <c r="AH35" s="23">
        <f t="shared" si="4"/>
        <v>0</v>
      </c>
      <c r="AI35" s="23">
        <f t="shared" si="4"/>
        <v>0</v>
      </c>
      <c r="AJ35" s="23">
        <f t="shared" si="4"/>
        <v>0</v>
      </c>
      <c r="AK35" s="23">
        <f t="shared" si="4"/>
        <v>0</v>
      </c>
      <c r="AL35" s="23">
        <f t="shared" si="4"/>
        <v>0</v>
      </c>
      <c r="AM35" s="23">
        <f t="shared" si="4"/>
        <v>0</v>
      </c>
      <c r="AN35" s="23">
        <f t="shared" si="4"/>
        <v>0</v>
      </c>
      <c r="AO35" s="23">
        <f t="shared" si="4"/>
        <v>0</v>
      </c>
      <c r="AP35" s="23">
        <f t="shared" si="4"/>
        <v>0</v>
      </c>
      <c r="AQ35" s="23">
        <f t="shared" si="4"/>
        <v>0</v>
      </c>
      <c r="AR35" s="23">
        <f t="shared" si="4"/>
        <v>0</v>
      </c>
      <c r="AS35" s="23">
        <f t="shared" si="4"/>
        <v>0</v>
      </c>
      <c r="AT35" s="23">
        <f t="shared" si="4"/>
        <v>0</v>
      </c>
      <c r="AU35" s="23">
        <f t="shared" si="4"/>
        <v>0</v>
      </c>
      <c r="AV35" s="23">
        <f t="shared" si="4"/>
        <v>0</v>
      </c>
      <c r="AW35" s="23">
        <f t="shared" si="4"/>
        <v>0</v>
      </c>
      <c r="AX35" s="23">
        <f t="shared" si="4"/>
        <v>0</v>
      </c>
      <c r="AY35" s="23">
        <f t="shared" si="4"/>
        <v>0</v>
      </c>
      <c r="AZ35" s="23">
        <f t="shared" si="4"/>
        <v>0</v>
      </c>
      <c r="BA35" s="23">
        <f t="shared" si="4"/>
        <v>0</v>
      </c>
      <c r="BB35" s="23">
        <f t="shared" si="4"/>
        <v>0</v>
      </c>
      <c r="BC35" s="23">
        <f t="shared" si="4"/>
        <v>0</v>
      </c>
      <c r="BD35" s="23">
        <f t="shared" si="4"/>
        <v>0</v>
      </c>
      <c r="BE35" s="23">
        <f t="shared" si="4"/>
        <v>0</v>
      </c>
      <c r="BF35" s="23">
        <f t="shared" ref="BF35:BU50" si="5">BF13*$C13</f>
        <v>0</v>
      </c>
      <c r="BG35" s="23">
        <f t="shared" si="5"/>
        <v>0</v>
      </c>
      <c r="BH35" s="23">
        <f t="shared" si="5"/>
        <v>0</v>
      </c>
      <c r="BI35" s="23">
        <f t="shared" si="5"/>
        <v>0</v>
      </c>
      <c r="BJ35" s="23">
        <f t="shared" si="5"/>
        <v>0</v>
      </c>
      <c r="BK35" s="23">
        <f t="shared" si="5"/>
        <v>0</v>
      </c>
      <c r="BL35" s="23">
        <f t="shared" si="5"/>
        <v>0</v>
      </c>
      <c r="BM35" s="23">
        <f t="shared" si="5"/>
        <v>0</v>
      </c>
      <c r="BN35" s="23">
        <f t="shared" si="5"/>
        <v>0</v>
      </c>
      <c r="BO35" s="23">
        <f t="shared" si="5"/>
        <v>0</v>
      </c>
      <c r="BP35" s="23">
        <f t="shared" si="5"/>
        <v>0</v>
      </c>
      <c r="BQ35" s="23">
        <f t="shared" si="5"/>
        <v>0</v>
      </c>
      <c r="BR35" s="23">
        <f t="shared" si="5"/>
        <v>0</v>
      </c>
      <c r="BS35" s="23">
        <f t="shared" si="5"/>
        <v>0</v>
      </c>
      <c r="BT35" s="23">
        <f t="shared" si="5"/>
        <v>0</v>
      </c>
      <c r="BU35" s="23">
        <f t="shared" si="5"/>
        <v>0</v>
      </c>
      <c r="BV35" s="23">
        <f t="shared" si="2"/>
        <v>0</v>
      </c>
      <c r="BW35" s="23">
        <f t="shared" si="2"/>
        <v>0</v>
      </c>
      <c r="BX35" s="23">
        <f t="shared" si="2"/>
        <v>0</v>
      </c>
      <c r="BY35" s="23">
        <f t="shared" si="2"/>
        <v>0</v>
      </c>
      <c r="BZ35" s="23">
        <f t="shared" si="2"/>
        <v>0</v>
      </c>
      <c r="CA35" s="23">
        <f t="shared" si="2"/>
        <v>0</v>
      </c>
      <c r="CB35" s="23">
        <f t="shared" si="2"/>
        <v>0</v>
      </c>
      <c r="CC35" s="23">
        <f t="shared" si="2"/>
        <v>0</v>
      </c>
      <c r="CD35" s="23">
        <f t="shared" si="3"/>
        <v>0</v>
      </c>
      <c r="CE35" s="23">
        <f t="shared" si="3"/>
        <v>0</v>
      </c>
      <c r="CF35" s="23"/>
      <c r="CG35" s="23"/>
      <c r="CH35" s="2"/>
      <c r="CI35" s="2"/>
      <c r="CJ35" s="2"/>
      <c r="CK35" s="2"/>
      <c r="CL35" s="2"/>
      <c r="CM35" s="2"/>
      <c r="CN35" s="2"/>
      <c r="CO35" s="2"/>
      <c r="CP35" s="2"/>
      <c r="CQ35" s="23"/>
      <c r="CR35" s="2"/>
      <c r="CS35" s="2"/>
      <c r="CT35" s="2"/>
      <c r="CU35" s="2"/>
      <c r="CV35" s="2"/>
      <c r="CW35" s="16"/>
      <c r="CY35" s="2"/>
      <c r="CZ35" s="2"/>
      <c r="DA35" s="2"/>
      <c r="DB35" s="2"/>
      <c r="DC35" s="2"/>
      <c r="DD35" s="2"/>
      <c r="DE35" s="2"/>
    </row>
    <row r="36" spans="2:109" ht="13.5" customHeight="1" x14ac:dyDescent="0.2">
      <c r="B36" s="31" t="s">
        <v>10</v>
      </c>
      <c r="C36" s="31"/>
      <c r="D36" s="23">
        <f t="shared" ref="D36:BE36" si="6">D14*$C14</f>
        <v>0</v>
      </c>
      <c r="E36" s="23">
        <f t="shared" si="6"/>
        <v>0</v>
      </c>
      <c r="F36" s="23">
        <f t="shared" si="6"/>
        <v>0</v>
      </c>
      <c r="G36" s="23">
        <f t="shared" si="6"/>
        <v>0</v>
      </c>
      <c r="H36" s="23">
        <f t="shared" si="6"/>
        <v>0</v>
      </c>
      <c r="I36" s="23">
        <f t="shared" si="6"/>
        <v>0</v>
      </c>
      <c r="J36" s="23">
        <f t="shared" si="6"/>
        <v>0</v>
      </c>
      <c r="K36" s="23">
        <f t="shared" si="6"/>
        <v>0</v>
      </c>
      <c r="L36" s="23">
        <f t="shared" si="6"/>
        <v>0</v>
      </c>
      <c r="M36" s="23">
        <f t="shared" si="6"/>
        <v>0</v>
      </c>
      <c r="N36" s="23">
        <f t="shared" si="6"/>
        <v>0</v>
      </c>
      <c r="O36" s="67" t="s">
        <v>10</v>
      </c>
      <c r="P36" s="23">
        <f t="shared" si="6"/>
        <v>0</v>
      </c>
      <c r="Q36" s="23">
        <f t="shared" si="6"/>
        <v>0</v>
      </c>
      <c r="R36" s="23">
        <f t="shared" si="6"/>
        <v>0</v>
      </c>
      <c r="S36" s="23">
        <f t="shared" si="6"/>
        <v>0</v>
      </c>
      <c r="T36" s="23">
        <f t="shared" si="6"/>
        <v>0</v>
      </c>
      <c r="U36" s="23">
        <f t="shared" si="6"/>
        <v>0</v>
      </c>
      <c r="V36" s="23">
        <f t="shared" si="6"/>
        <v>0</v>
      </c>
      <c r="W36" s="23">
        <f t="shared" si="6"/>
        <v>0</v>
      </c>
      <c r="X36" s="23">
        <f t="shared" si="6"/>
        <v>0</v>
      </c>
      <c r="Y36" s="23">
        <f t="shared" si="6"/>
        <v>0</v>
      </c>
      <c r="Z36" s="23">
        <f t="shared" si="6"/>
        <v>0</v>
      </c>
      <c r="AA36" s="23">
        <f t="shared" si="6"/>
        <v>0</v>
      </c>
      <c r="AB36" s="23">
        <f t="shared" si="6"/>
        <v>0</v>
      </c>
      <c r="AC36" s="23">
        <f t="shared" si="6"/>
        <v>0</v>
      </c>
      <c r="AD36" s="23">
        <f t="shared" si="6"/>
        <v>0</v>
      </c>
      <c r="AE36" s="23">
        <f t="shared" si="6"/>
        <v>0</v>
      </c>
      <c r="AF36" s="23">
        <f t="shared" si="6"/>
        <v>0</v>
      </c>
      <c r="AG36" s="23">
        <f t="shared" si="6"/>
        <v>0</v>
      </c>
      <c r="AH36" s="23">
        <f t="shared" si="6"/>
        <v>0</v>
      </c>
      <c r="AI36" s="23">
        <f t="shared" si="6"/>
        <v>7.7</v>
      </c>
      <c r="AJ36" s="23">
        <f t="shared" si="6"/>
        <v>0</v>
      </c>
      <c r="AK36" s="23">
        <f t="shared" si="6"/>
        <v>0</v>
      </c>
      <c r="AL36" s="23">
        <f t="shared" si="6"/>
        <v>0</v>
      </c>
      <c r="AM36" s="23">
        <f t="shared" si="6"/>
        <v>0</v>
      </c>
      <c r="AN36" s="23">
        <f t="shared" si="6"/>
        <v>0</v>
      </c>
      <c r="AO36" s="23">
        <f t="shared" si="6"/>
        <v>0</v>
      </c>
      <c r="AP36" s="23">
        <f t="shared" si="6"/>
        <v>0</v>
      </c>
      <c r="AQ36" s="23">
        <f t="shared" si="6"/>
        <v>0</v>
      </c>
      <c r="AR36" s="23">
        <f t="shared" si="6"/>
        <v>0</v>
      </c>
      <c r="AS36" s="23">
        <f t="shared" si="6"/>
        <v>0</v>
      </c>
      <c r="AT36" s="23">
        <f t="shared" si="6"/>
        <v>0</v>
      </c>
      <c r="AU36" s="23">
        <f t="shared" si="6"/>
        <v>0</v>
      </c>
      <c r="AV36" s="23">
        <f t="shared" si="6"/>
        <v>0</v>
      </c>
      <c r="AW36" s="23">
        <f t="shared" si="6"/>
        <v>0</v>
      </c>
      <c r="AX36" s="23">
        <f t="shared" si="6"/>
        <v>0</v>
      </c>
      <c r="AY36" s="23">
        <f t="shared" si="6"/>
        <v>0</v>
      </c>
      <c r="AZ36" s="23">
        <f t="shared" si="6"/>
        <v>0</v>
      </c>
      <c r="BA36" s="23">
        <f t="shared" si="6"/>
        <v>0</v>
      </c>
      <c r="BB36" s="23">
        <f t="shared" si="6"/>
        <v>0</v>
      </c>
      <c r="BC36" s="23">
        <f t="shared" si="6"/>
        <v>0</v>
      </c>
      <c r="BD36" s="23">
        <f t="shared" si="6"/>
        <v>0</v>
      </c>
      <c r="BE36" s="23">
        <f t="shared" si="6"/>
        <v>0</v>
      </c>
      <c r="BF36" s="23">
        <f t="shared" si="5"/>
        <v>15.4</v>
      </c>
      <c r="BG36" s="23">
        <f t="shared" si="2"/>
        <v>0</v>
      </c>
      <c r="BH36" s="23">
        <f t="shared" si="2"/>
        <v>0</v>
      </c>
      <c r="BI36" s="23">
        <f t="shared" si="2"/>
        <v>0</v>
      </c>
      <c r="BJ36" s="23">
        <f t="shared" si="2"/>
        <v>0</v>
      </c>
      <c r="BK36" s="23">
        <f t="shared" si="2"/>
        <v>0</v>
      </c>
      <c r="BL36" s="23">
        <f t="shared" si="2"/>
        <v>0</v>
      </c>
      <c r="BM36" s="23">
        <f t="shared" si="2"/>
        <v>0</v>
      </c>
      <c r="BN36" s="23">
        <f t="shared" si="2"/>
        <v>0</v>
      </c>
      <c r="BO36" s="23">
        <f t="shared" si="2"/>
        <v>0</v>
      </c>
      <c r="BP36" s="23">
        <f t="shared" si="2"/>
        <v>0</v>
      </c>
      <c r="BQ36" s="23">
        <f t="shared" si="2"/>
        <v>0</v>
      </c>
      <c r="BR36" s="23">
        <f t="shared" si="2"/>
        <v>0</v>
      </c>
      <c r="BS36" s="23">
        <f t="shared" si="2"/>
        <v>0</v>
      </c>
      <c r="BT36" s="23">
        <f t="shared" si="2"/>
        <v>0</v>
      </c>
      <c r="BU36" s="23">
        <f t="shared" si="2"/>
        <v>0</v>
      </c>
      <c r="BV36" s="23">
        <f t="shared" si="2"/>
        <v>0</v>
      </c>
      <c r="BW36" s="23">
        <f t="shared" si="2"/>
        <v>0</v>
      </c>
      <c r="BX36" s="23">
        <f t="shared" si="2"/>
        <v>0</v>
      </c>
      <c r="BY36" s="23">
        <f t="shared" si="2"/>
        <v>0</v>
      </c>
      <c r="BZ36" s="23">
        <f t="shared" si="2"/>
        <v>0</v>
      </c>
      <c r="CA36" s="23">
        <f t="shared" si="2"/>
        <v>0</v>
      </c>
      <c r="CB36" s="23">
        <f t="shared" si="2"/>
        <v>0</v>
      </c>
      <c r="CC36" s="23">
        <f t="shared" si="2"/>
        <v>0</v>
      </c>
      <c r="CD36" s="23">
        <f t="shared" si="3"/>
        <v>0</v>
      </c>
      <c r="CE36" s="23">
        <f t="shared" si="3"/>
        <v>0</v>
      </c>
      <c r="CF36" s="23"/>
      <c r="CG36" s="23"/>
      <c r="CH36" s="2"/>
      <c r="CI36" s="2"/>
      <c r="CJ36" s="2"/>
      <c r="CK36" s="2"/>
      <c r="CL36" s="2"/>
      <c r="CM36" s="2"/>
      <c r="CN36" s="2"/>
      <c r="CO36" s="2"/>
      <c r="CP36" s="2"/>
      <c r="CQ36" s="23"/>
      <c r="CR36" s="2"/>
      <c r="CS36" s="2"/>
      <c r="CT36" s="2"/>
      <c r="CU36" s="2"/>
      <c r="CV36" s="2"/>
      <c r="CW36" s="16"/>
      <c r="CY36" s="2"/>
      <c r="CZ36" s="2"/>
      <c r="DA36" s="2"/>
      <c r="DB36" s="2"/>
      <c r="DC36" s="2"/>
      <c r="DD36" s="2"/>
      <c r="DE36" s="2"/>
    </row>
    <row r="37" spans="2:109" ht="13.5" customHeight="1" x14ac:dyDescent="0.2">
      <c r="B37" s="9" t="s">
        <v>11</v>
      </c>
      <c r="D37" s="23">
        <f t="shared" ref="D37:BE37" si="7">D15*$C15</f>
        <v>0</v>
      </c>
      <c r="E37" s="23">
        <f t="shared" si="7"/>
        <v>0</v>
      </c>
      <c r="F37" s="23">
        <f t="shared" si="7"/>
        <v>0</v>
      </c>
      <c r="G37" s="23">
        <f t="shared" si="7"/>
        <v>0</v>
      </c>
      <c r="H37" s="23">
        <f t="shared" si="7"/>
        <v>0</v>
      </c>
      <c r="I37" s="23">
        <f t="shared" si="7"/>
        <v>0</v>
      </c>
      <c r="J37" s="23">
        <f t="shared" si="7"/>
        <v>0</v>
      </c>
      <c r="K37" s="23">
        <f t="shared" si="7"/>
        <v>0</v>
      </c>
      <c r="L37" s="23">
        <f t="shared" si="7"/>
        <v>0</v>
      </c>
      <c r="M37" s="23">
        <f t="shared" si="7"/>
        <v>0</v>
      </c>
      <c r="N37" s="23">
        <f t="shared" si="7"/>
        <v>0</v>
      </c>
      <c r="O37" s="62" t="s">
        <v>11</v>
      </c>
      <c r="P37" s="23">
        <f t="shared" si="7"/>
        <v>0</v>
      </c>
      <c r="Q37" s="23">
        <f t="shared" si="7"/>
        <v>0</v>
      </c>
      <c r="R37" s="23">
        <f t="shared" si="7"/>
        <v>0</v>
      </c>
      <c r="S37" s="23">
        <f t="shared" si="7"/>
        <v>0</v>
      </c>
      <c r="T37" s="23">
        <f t="shared" si="7"/>
        <v>12.7</v>
      </c>
      <c r="U37" s="23">
        <f t="shared" si="7"/>
        <v>0</v>
      </c>
      <c r="V37" s="23">
        <f t="shared" si="7"/>
        <v>0</v>
      </c>
      <c r="W37" s="23">
        <f t="shared" si="7"/>
        <v>0</v>
      </c>
      <c r="X37" s="23">
        <f t="shared" si="7"/>
        <v>0</v>
      </c>
      <c r="Y37" s="23">
        <f t="shared" si="7"/>
        <v>0</v>
      </c>
      <c r="Z37" s="23">
        <f t="shared" si="7"/>
        <v>12.7</v>
      </c>
      <c r="AA37" s="23">
        <f t="shared" si="7"/>
        <v>12.7</v>
      </c>
      <c r="AB37" s="23">
        <f t="shared" si="7"/>
        <v>0</v>
      </c>
      <c r="AC37" s="23">
        <f t="shared" si="7"/>
        <v>0</v>
      </c>
      <c r="AD37" s="23">
        <f t="shared" si="7"/>
        <v>0</v>
      </c>
      <c r="AE37" s="23">
        <f t="shared" si="7"/>
        <v>0</v>
      </c>
      <c r="AF37" s="23">
        <f t="shared" si="7"/>
        <v>0</v>
      </c>
      <c r="AG37" s="23">
        <f t="shared" si="7"/>
        <v>0</v>
      </c>
      <c r="AH37" s="23">
        <f t="shared" si="7"/>
        <v>0</v>
      </c>
      <c r="AI37" s="23">
        <f t="shared" si="7"/>
        <v>0</v>
      </c>
      <c r="AJ37" s="23">
        <f t="shared" si="7"/>
        <v>0</v>
      </c>
      <c r="AK37" s="23">
        <f t="shared" si="7"/>
        <v>0</v>
      </c>
      <c r="AL37" s="23">
        <f t="shared" si="7"/>
        <v>0</v>
      </c>
      <c r="AM37" s="23">
        <f t="shared" si="7"/>
        <v>0</v>
      </c>
      <c r="AN37" s="23">
        <f t="shared" si="7"/>
        <v>0</v>
      </c>
      <c r="AO37" s="23">
        <f t="shared" si="7"/>
        <v>0</v>
      </c>
      <c r="AP37" s="23">
        <f t="shared" si="7"/>
        <v>0</v>
      </c>
      <c r="AQ37" s="23">
        <f t="shared" si="7"/>
        <v>0</v>
      </c>
      <c r="AR37" s="23">
        <f t="shared" si="7"/>
        <v>0</v>
      </c>
      <c r="AS37" s="23">
        <f t="shared" si="7"/>
        <v>0</v>
      </c>
      <c r="AT37" s="23">
        <f t="shared" si="7"/>
        <v>0</v>
      </c>
      <c r="AU37" s="23">
        <f t="shared" si="7"/>
        <v>0</v>
      </c>
      <c r="AV37" s="23">
        <f t="shared" si="7"/>
        <v>0</v>
      </c>
      <c r="AW37" s="23">
        <f t="shared" si="7"/>
        <v>0</v>
      </c>
      <c r="AX37" s="23">
        <f t="shared" si="7"/>
        <v>0</v>
      </c>
      <c r="AY37" s="23">
        <f t="shared" si="7"/>
        <v>0</v>
      </c>
      <c r="AZ37" s="23">
        <f t="shared" si="7"/>
        <v>12.7</v>
      </c>
      <c r="BA37" s="23">
        <f t="shared" si="7"/>
        <v>0</v>
      </c>
      <c r="BB37" s="23">
        <f t="shared" si="7"/>
        <v>12.7</v>
      </c>
      <c r="BC37" s="23">
        <f t="shared" si="7"/>
        <v>0</v>
      </c>
      <c r="BD37" s="23">
        <f t="shared" si="7"/>
        <v>0</v>
      </c>
      <c r="BE37" s="23">
        <f t="shared" si="7"/>
        <v>0</v>
      </c>
      <c r="BF37" s="23">
        <f t="shared" si="5"/>
        <v>0</v>
      </c>
      <c r="BG37" s="23">
        <f t="shared" si="2"/>
        <v>0</v>
      </c>
      <c r="BH37" s="23">
        <f t="shared" si="2"/>
        <v>12.7</v>
      </c>
      <c r="BI37" s="23">
        <f t="shared" si="2"/>
        <v>0</v>
      </c>
      <c r="BJ37" s="23">
        <f t="shared" si="2"/>
        <v>0</v>
      </c>
      <c r="BK37" s="23">
        <f t="shared" si="2"/>
        <v>0</v>
      </c>
      <c r="BL37" s="23">
        <f t="shared" si="2"/>
        <v>0</v>
      </c>
      <c r="BM37" s="23">
        <f t="shared" si="2"/>
        <v>12.7</v>
      </c>
      <c r="BN37" s="23">
        <f t="shared" si="2"/>
        <v>0</v>
      </c>
      <c r="BO37" s="23">
        <f t="shared" si="2"/>
        <v>12.7</v>
      </c>
      <c r="BP37" s="23">
        <f t="shared" si="2"/>
        <v>12.7</v>
      </c>
      <c r="BQ37" s="23">
        <f t="shared" si="2"/>
        <v>0</v>
      </c>
      <c r="BR37" s="23">
        <f t="shared" si="2"/>
        <v>0</v>
      </c>
      <c r="BS37" s="23">
        <f t="shared" si="2"/>
        <v>0</v>
      </c>
      <c r="BT37" s="23">
        <f t="shared" si="2"/>
        <v>0</v>
      </c>
      <c r="BU37" s="23">
        <f t="shared" si="2"/>
        <v>0</v>
      </c>
      <c r="BV37" s="23">
        <f t="shared" si="2"/>
        <v>0</v>
      </c>
      <c r="BW37" s="23">
        <f t="shared" si="2"/>
        <v>0</v>
      </c>
      <c r="BX37" s="23">
        <f t="shared" si="2"/>
        <v>0</v>
      </c>
      <c r="BY37" s="23">
        <f t="shared" si="2"/>
        <v>0</v>
      </c>
      <c r="BZ37" s="23">
        <f t="shared" si="2"/>
        <v>0</v>
      </c>
      <c r="CA37" s="23">
        <f t="shared" si="2"/>
        <v>0</v>
      </c>
      <c r="CB37" s="23">
        <f t="shared" si="2"/>
        <v>12.7</v>
      </c>
      <c r="CC37" s="23">
        <f t="shared" si="2"/>
        <v>0</v>
      </c>
      <c r="CD37" s="23">
        <f t="shared" si="3"/>
        <v>0</v>
      </c>
      <c r="CE37" s="23">
        <f t="shared" si="3"/>
        <v>0</v>
      </c>
      <c r="CF37" s="23"/>
      <c r="CG37" s="23"/>
      <c r="CH37" s="2"/>
      <c r="CI37" s="2"/>
      <c r="CJ37" s="2"/>
      <c r="CK37" s="2"/>
      <c r="CL37" s="2"/>
      <c r="CM37" s="2"/>
      <c r="CN37" s="2"/>
      <c r="CO37" s="2"/>
      <c r="CP37" s="2"/>
      <c r="CQ37" s="23"/>
      <c r="CR37" s="2"/>
      <c r="CS37" s="2"/>
      <c r="CT37" s="2"/>
      <c r="CU37" s="2"/>
      <c r="CV37" s="2"/>
      <c r="CW37" s="16"/>
      <c r="CY37" s="2"/>
      <c r="CZ37" s="2"/>
      <c r="DA37" s="2"/>
      <c r="DB37" s="2"/>
      <c r="DC37" s="2"/>
      <c r="DD37" s="2"/>
      <c r="DE37" s="2"/>
    </row>
    <row r="38" spans="2:109" ht="13.5" customHeight="1" x14ac:dyDescent="0.2">
      <c r="B38" s="9" t="s">
        <v>12</v>
      </c>
      <c r="D38" s="23">
        <f t="shared" ref="D38:BE38" si="8">D16*$C16</f>
        <v>0</v>
      </c>
      <c r="E38" s="23">
        <f t="shared" si="8"/>
        <v>0</v>
      </c>
      <c r="F38" s="23">
        <f t="shared" si="8"/>
        <v>0</v>
      </c>
      <c r="G38" s="23">
        <f t="shared" si="8"/>
        <v>0</v>
      </c>
      <c r="H38" s="23">
        <f t="shared" si="8"/>
        <v>0</v>
      </c>
      <c r="I38" s="23">
        <f t="shared" si="8"/>
        <v>0</v>
      </c>
      <c r="J38" s="23">
        <f t="shared" si="8"/>
        <v>0</v>
      </c>
      <c r="K38" s="23">
        <f t="shared" si="8"/>
        <v>0</v>
      </c>
      <c r="L38" s="23">
        <f t="shared" si="8"/>
        <v>0</v>
      </c>
      <c r="M38" s="23">
        <f t="shared" si="8"/>
        <v>0</v>
      </c>
      <c r="N38" s="23">
        <f t="shared" si="8"/>
        <v>0</v>
      </c>
      <c r="O38" s="62" t="s">
        <v>12</v>
      </c>
      <c r="P38" s="23">
        <f t="shared" si="8"/>
        <v>0</v>
      </c>
      <c r="Q38" s="23">
        <f t="shared" si="8"/>
        <v>0</v>
      </c>
      <c r="R38" s="23">
        <f t="shared" si="8"/>
        <v>53.099999999999994</v>
      </c>
      <c r="S38" s="23">
        <f t="shared" si="8"/>
        <v>53.099999999999994</v>
      </c>
      <c r="T38" s="23">
        <f t="shared" si="8"/>
        <v>17.7</v>
      </c>
      <c r="U38" s="23">
        <f t="shared" si="8"/>
        <v>0</v>
      </c>
      <c r="V38" s="23">
        <f t="shared" si="8"/>
        <v>17.7</v>
      </c>
      <c r="W38" s="23">
        <f t="shared" si="8"/>
        <v>0</v>
      </c>
      <c r="X38" s="23">
        <f t="shared" si="8"/>
        <v>17.7</v>
      </c>
      <c r="Y38" s="23">
        <f t="shared" si="8"/>
        <v>0</v>
      </c>
      <c r="Z38" s="23">
        <f t="shared" si="8"/>
        <v>0</v>
      </c>
      <c r="AA38" s="23">
        <f t="shared" si="8"/>
        <v>0</v>
      </c>
      <c r="AB38" s="23">
        <f t="shared" si="8"/>
        <v>0</v>
      </c>
      <c r="AC38" s="23">
        <f t="shared" si="8"/>
        <v>0</v>
      </c>
      <c r="AD38" s="23">
        <f t="shared" si="8"/>
        <v>0</v>
      </c>
      <c r="AE38" s="23">
        <f t="shared" si="8"/>
        <v>0</v>
      </c>
      <c r="AF38" s="23">
        <f t="shared" si="8"/>
        <v>0</v>
      </c>
      <c r="AG38" s="23">
        <f t="shared" si="8"/>
        <v>0</v>
      </c>
      <c r="AH38" s="23">
        <f t="shared" si="8"/>
        <v>0</v>
      </c>
      <c r="AI38" s="23">
        <f t="shared" si="8"/>
        <v>0</v>
      </c>
      <c r="AJ38" s="23">
        <f t="shared" si="8"/>
        <v>0</v>
      </c>
      <c r="AK38" s="23">
        <f t="shared" si="8"/>
        <v>0</v>
      </c>
      <c r="AL38" s="23">
        <f t="shared" si="8"/>
        <v>0</v>
      </c>
      <c r="AM38" s="23">
        <f t="shared" si="8"/>
        <v>0</v>
      </c>
      <c r="AN38" s="23">
        <f t="shared" si="8"/>
        <v>0</v>
      </c>
      <c r="AO38" s="23">
        <f t="shared" si="8"/>
        <v>0</v>
      </c>
      <c r="AP38" s="23">
        <f t="shared" si="8"/>
        <v>0</v>
      </c>
      <c r="AQ38" s="23">
        <f t="shared" si="8"/>
        <v>0</v>
      </c>
      <c r="AR38" s="23">
        <f t="shared" si="8"/>
        <v>0</v>
      </c>
      <c r="AS38" s="23">
        <f t="shared" si="8"/>
        <v>0</v>
      </c>
      <c r="AT38" s="23">
        <f t="shared" si="8"/>
        <v>0</v>
      </c>
      <c r="AU38" s="23">
        <f t="shared" si="8"/>
        <v>0</v>
      </c>
      <c r="AV38" s="23">
        <f t="shared" si="8"/>
        <v>0</v>
      </c>
      <c r="AW38" s="23">
        <f t="shared" si="8"/>
        <v>0</v>
      </c>
      <c r="AX38" s="23">
        <f t="shared" si="8"/>
        <v>0</v>
      </c>
      <c r="AY38" s="23">
        <f t="shared" si="8"/>
        <v>0</v>
      </c>
      <c r="AZ38" s="23">
        <f t="shared" si="8"/>
        <v>17.7</v>
      </c>
      <c r="BA38" s="23">
        <f t="shared" si="8"/>
        <v>0</v>
      </c>
      <c r="BB38" s="23">
        <f t="shared" si="8"/>
        <v>17.7</v>
      </c>
      <c r="BC38" s="23">
        <f t="shared" si="8"/>
        <v>0</v>
      </c>
      <c r="BD38" s="23">
        <f t="shared" si="8"/>
        <v>0</v>
      </c>
      <c r="BE38" s="23">
        <f t="shared" si="8"/>
        <v>0</v>
      </c>
      <c r="BF38" s="23">
        <f t="shared" si="5"/>
        <v>53.099999999999994</v>
      </c>
      <c r="BG38" s="23">
        <f t="shared" si="2"/>
        <v>0</v>
      </c>
      <c r="BH38" s="23">
        <f t="shared" si="2"/>
        <v>35.4</v>
      </c>
      <c r="BI38" s="23">
        <f t="shared" si="2"/>
        <v>0</v>
      </c>
      <c r="BJ38" s="23">
        <f t="shared" si="2"/>
        <v>53.099999999999994</v>
      </c>
      <c r="BK38" s="23">
        <f t="shared" si="2"/>
        <v>17.7</v>
      </c>
      <c r="BL38" s="23">
        <f t="shared" si="2"/>
        <v>0</v>
      </c>
      <c r="BM38" s="23">
        <f t="shared" si="2"/>
        <v>0</v>
      </c>
      <c r="BN38" s="23">
        <f t="shared" si="2"/>
        <v>17.7</v>
      </c>
      <c r="BO38" s="23">
        <f t="shared" si="2"/>
        <v>0</v>
      </c>
      <c r="BP38" s="23">
        <f t="shared" si="2"/>
        <v>0</v>
      </c>
      <c r="BQ38" s="23">
        <f t="shared" si="2"/>
        <v>0</v>
      </c>
      <c r="BR38" s="23">
        <f t="shared" si="2"/>
        <v>17.7</v>
      </c>
      <c r="BS38" s="23">
        <f t="shared" si="2"/>
        <v>0</v>
      </c>
      <c r="BT38" s="23">
        <f t="shared" si="2"/>
        <v>0</v>
      </c>
      <c r="BU38" s="23">
        <f t="shared" si="2"/>
        <v>0</v>
      </c>
      <c r="BV38" s="23">
        <f t="shared" si="2"/>
        <v>0</v>
      </c>
      <c r="BW38" s="23">
        <f t="shared" si="2"/>
        <v>0</v>
      </c>
      <c r="BX38" s="23">
        <f t="shared" si="2"/>
        <v>0</v>
      </c>
      <c r="BY38" s="23">
        <f t="shared" si="2"/>
        <v>0</v>
      </c>
      <c r="BZ38" s="23">
        <f t="shared" si="2"/>
        <v>0</v>
      </c>
      <c r="CA38" s="23">
        <f t="shared" si="2"/>
        <v>0</v>
      </c>
      <c r="CB38" s="23">
        <f t="shared" si="2"/>
        <v>0</v>
      </c>
      <c r="CC38" s="23">
        <f t="shared" si="2"/>
        <v>0</v>
      </c>
      <c r="CD38" s="23">
        <f t="shared" si="3"/>
        <v>0</v>
      </c>
      <c r="CE38" s="23">
        <f t="shared" si="3"/>
        <v>0</v>
      </c>
      <c r="CF38" s="23"/>
      <c r="CG38" s="23"/>
      <c r="CH38" s="2"/>
      <c r="CI38" s="2"/>
      <c r="CJ38" s="2"/>
      <c r="CK38" s="2"/>
      <c r="CL38" s="2"/>
      <c r="CM38" s="2"/>
      <c r="CN38" s="2"/>
      <c r="CO38" s="2"/>
      <c r="CP38" s="2"/>
      <c r="CQ38" s="23"/>
      <c r="CR38" s="2"/>
      <c r="CS38" s="2"/>
      <c r="CT38" s="2"/>
      <c r="CU38" s="2"/>
      <c r="CV38" s="2"/>
      <c r="CW38" s="16"/>
      <c r="CY38" s="2"/>
      <c r="CZ38" s="2"/>
      <c r="DA38" s="2"/>
      <c r="DB38" s="2"/>
      <c r="DC38" s="2"/>
      <c r="DD38" s="2"/>
      <c r="DE38" s="2"/>
    </row>
    <row r="39" spans="2:109" ht="13.5" customHeight="1" x14ac:dyDescent="0.2">
      <c r="B39" s="9" t="s">
        <v>13</v>
      </c>
      <c r="D39" s="23">
        <f t="shared" ref="D39:BE39" si="9">D17*$C17</f>
        <v>0</v>
      </c>
      <c r="E39" s="23">
        <f t="shared" si="9"/>
        <v>0</v>
      </c>
      <c r="F39" s="23">
        <f t="shared" si="9"/>
        <v>0</v>
      </c>
      <c r="G39" s="23">
        <f t="shared" si="9"/>
        <v>0</v>
      </c>
      <c r="H39" s="23">
        <f t="shared" si="9"/>
        <v>0</v>
      </c>
      <c r="I39" s="23">
        <f t="shared" si="9"/>
        <v>0</v>
      </c>
      <c r="J39" s="23">
        <f t="shared" si="9"/>
        <v>0</v>
      </c>
      <c r="K39" s="23">
        <f t="shared" si="9"/>
        <v>0</v>
      </c>
      <c r="L39" s="23">
        <f t="shared" si="9"/>
        <v>0</v>
      </c>
      <c r="M39" s="23">
        <f t="shared" si="9"/>
        <v>0</v>
      </c>
      <c r="N39" s="23">
        <f t="shared" si="9"/>
        <v>0</v>
      </c>
      <c r="O39" s="62" t="s">
        <v>13</v>
      </c>
      <c r="P39" s="23">
        <f t="shared" si="9"/>
        <v>0</v>
      </c>
      <c r="Q39" s="23">
        <f t="shared" si="9"/>
        <v>0</v>
      </c>
      <c r="R39" s="23">
        <f t="shared" si="9"/>
        <v>68.099999999999994</v>
      </c>
      <c r="S39" s="23">
        <f t="shared" si="9"/>
        <v>113.5</v>
      </c>
      <c r="T39" s="23">
        <f t="shared" si="9"/>
        <v>68.099999999999994</v>
      </c>
      <c r="U39" s="23">
        <f t="shared" si="9"/>
        <v>90.8</v>
      </c>
      <c r="V39" s="23">
        <f t="shared" si="9"/>
        <v>45.4</v>
      </c>
      <c r="W39" s="23">
        <f t="shared" si="9"/>
        <v>68.099999999999994</v>
      </c>
      <c r="X39" s="23">
        <f t="shared" si="9"/>
        <v>22.7</v>
      </c>
      <c r="Y39" s="23">
        <f t="shared" si="9"/>
        <v>22.7</v>
      </c>
      <c r="Z39" s="23">
        <f t="shared" si="9"/>
        <v>22.7</v>
      </c>
      <c r="AA39" s="23">
        <f t="shared" si="9"/>
        <v>0</v>
      </c>
      <c r="AB39" s="23">
        <f t="shared" si="9"/>
        <v>0</v>
      </c>
      <c r="AC39" s="23">
        <f t="shared" si="9"/>
        <v>22.7</v>
      </c>
      <c r="AD39" s="23">
        <f t="shared" si="9"/>
        <v>0</v>
      </c>
      <c r="AE39" s="23">
        <f t="shared" si="9"/>
        <v>0</v>
      </c>
      <c r="AF39" s="23">
        <f t="shared" si="9"/>
        <v>22.7</v>
      </c>
      <c r="AG39" s="23">
        <f t="shared" si="9"/>
        <v>0</v>
      </c>
      <c r="AH39" s="23">
        <f t="shared" si="9"/>
        <v>0</v>
      </c>
      <c r="AI39" s="23">
        <f t="shared" si="9"/>
        <v>0</v>
      </c>
      <c r="AJ39" s="23">
        <f t="shared" si="9"/>
        <v>0</v>
      </c>
      <c r="AK39" s="23">
        <f t="shared" si="9"/>
        <v>0</v>
      </c>
      <c r="AL39" s="23">
        <f t="shared" si="9"/>
        <v>0</v>
      </c>
      <c r="AM39" s="23">
        <f t="shared" si="9"/>
        <v>0</v>
      </c>
      <c r="AN39" s="23">
        <f t="shared" si="9"/>
        <v>0</v>
      </c>
      <c r="AO39" s="23">
        <f t="shared" si="9"/>
        <v>0</v>
      </c>
      <c r="AP39" s="23">
        <f t="shared" si="9"/>
        <v>0</v>
      </c>
      <c r="AQ39" s="23">
        <f t="shared" si="9"/>
        <v>0</v>
      </c>
      <c r="AR39" s="23">
        <f t="shared" si="9"/>
        <v>0</v>
      </c>
      <c r="AS39" s="23">
        <f t="shared" si="9"/>
        <v>0</v>
      </c>
      <c r="AT39" s="23">
        <f t="shared" si="9"/>
        <v>22.7</v>
      </c>
      <c r="AU39" s="23">
        <f t="shared" si="9"/>
        <v>0</v>
      </c>
      <c r="AV39" s="23">
        <f t="shared" si="9"/>
        <v>0</v>
      </c>
      <c r="AW39" s="23">
        <f t="shared" si="9"/>
        <v>22.7</v>
      </c>
      <c r="AX39" s="23">
        <f t="shared" si="9"/>
        <v>45.4</v>
      </c>
      <c r="AY39" s="23">
        <f t="shared" si="9"/>
        <v>22.7</v>
      </c>
      <c r="AZ39" s="23">
        <f t="shared" si="9"/>
        <v>45.4</v>
      </c>
      <c r="BA39" s="23">
        <f t="shared" si="9"/>
        <v>22.7</v>
      </c>
      <c r="BB39" s="23">
        <f t="shared" si="9"/>
        <v>0</v>
      </c>
      <c r="BC39" s="23">
        <f t="shared" si="9"/>
        <v>22.7</v>
      </c>
      <c r="BD39" s="23">
        <f t="shared" si="9"/>
        <v>0</v>
      </c>
      <c r="BE39" s="23">
        <f t="shared" si="9"/>
        <v>0</v>
      </c>
      <c r="BF39" s="23">
        <f t="shared" si="5"/>
        <v>22.7</v>
      </c>
      <c r="BG39" s="23">
        <f t="shared" si="2"/>
        <v>90.8</v>
      </c>
      <c r="BH39" s="23">
        <f t="shared" si="2"/>
        <v>45.4</v>
      </c>
      <c r="BI39" s="23">
        <f t="shared" si="2"/>
        <v>22.7</v>
      </c>
      <c r="BJ39" s="23">
        <f t="shared" si="2"/>
        <v>68.099999999999994</v>
      </c>
      <c r="BK39" s="23">
        <f t="shared" si="2"/>
        <v>45.4</v>
      </c>
      <c r="BL39" s="23">
        <f t="shared" si="2"/>
        <v>113.5</v>
      </c>
      <c r="BM39" s="23">
        <f t="shared" si="2"/>
        <v>22.7</v>
      </c>
      <c r="BN39" s="23">
        <f t="shared" si="2"/>
        <v>0</v>
      </c>
      <c r="BO39" s="23">
        <f t="shared" si="2"/>
        <v>22.7</v>
      </c>
      <c r="BP39" s="23">
        <f t="shared" si="2"/>
        <v>0</v>
      </c>
      <c r="BQ39" s="23">
        <f t="shared" si="2"/>
        <v>45.4</v>
      </c>
      <c r="BR39" s="23">
        <f t="shared" si="2"/>
        <v>45.4</v>
      </c>
      <c r="BS39" s="23">
        <f t="shared" si="2"/>
        <v>22.7</v>
      </c>
      <c r="BT39" s="23">
        <f t="shared" si="2"/>
        <v>0</v>
      </c>
      <c r="BU39" s="23">
        <f t="shared" si="2"/>
        <v>0</v>
      </c>
      <c r="BV39" s="23">
        <f t="shared" si="2"/>
        <v>22.7</v>
      </c>
      <c r="BW39" s="23">
        <f t="shared" si="2"/>
        <v>0</v>
      </c>
      <c r="BX39" s="23">
        <f t="shared" si="2"/>
        <v>0</v>
      </c>
      <c r="BY39" s="23">
        <f t="shared" si="2"/>
        <v>0</v>
      </c>
      <c r="BZ39" s="23">
        <f t="shared" si="2"/>
        <v>0</v>
      </c>
      <c r="CA39" s="23">
        <f t="shared" si="2"/>
        <v>0</v>
      </c>
      <c r="CB39" s="23">
        <f t="shared" si="2"/>
        <v>0</v>
      </c>
      <c r="CC39" s="23">
        <f t="shared" si="2"/>
        <v>0</v>
      </c>
      <c r="CD39" s="23">
        <f t="shared" si="3"/>
        <v>0</v>
      </c>
      <c r="CE39" s="23">
        <f t="shared" si="3"/>
        <v>0</v>
      </c>
      <c r="CF39" s="23"/>
      <c r="CG39" s="23"/>
      <c r="CH39" s="2"/>
      <c r="CI39" s="2"/>
      <c r="CJ39" s="2"/>
      <c r="CK39" s="2"/>
      <c r="CL39" s="2"/>
      <c r="CM39" s="2"/>
      <c r="CN39" s="2"/>
      <c r="CO39" s="2"/>
      <c r="CP39" s="2"/>
      <c r="CQ39" s="23"/>
      <c r="CR39" s="2"/>
      <c r="CS39" s="2"/>
      <c r="CT39" s="2"/>
      <c r="CU39" s="2"/>
      <c r="CV39" s="2"/>
      <c r="CW39" s="16"/>
      <c r="CY39" s="2"/>
      <c r="CZ39" s="2"/>
      <c r="DA39" s="2"/>
      <c r="DB39" s="2"/>
      <c r="DC39" s="2"/>
      <c r="DD39" s="2"/>
      <c r="DE39" s="2"/>
    </row>
    <row r="40" spans="2:109" ht="13.5" customHeight="1" x14ac:dyDescent="0.2">
      <c r="B40" s="32" t="s">
        <v>14</v>
      </c>
      <c r="C40" s="32"/>
      <c r="D40" s="23">
        <f t="shared" ref="D40:BE40" si="10">D18*$C18</f>
        <v>0</v>
      </c>
      <c r="E40" s="23">
        <f t="shared" si="10"/>
        <v>0</v>
      </c>
      <c r="F40" s="23">
        <f t="shared" si="10"/>
        <v>0</v>
      </c>
      <c r="G40" s="23">
        <f t="shared" si="10"/>
        <v>0</v>
      </c>
      <c r="H40" s="23">
        <f t="shared" si="10"/>
        <v>0</v>
      </c>
      <c r="I40" s="23">
        <f t="shared" si="10"/>
        <v>0</v>
      </c>
      <c r="J40" s="23">
        <f t="shared" si="10"/>
        <v>0</v>
      </c>
      <c r="K40" s="23">
        <f t="shared" si="10"/>
        <v>0</v>
      </c>
      <c r="L40" s="23">
        <f t="shared" si="10"/>
        <v>0</v>
      </c>
      <c r="M40" s="23">
        <f t="shared" si="10"/>
        <v>0</v>
      </c>
      <c r="N40" s="23">
        <f t="shared" si="10"/>
        <v>0</v>
      </c>
      <c r="O40" s="68" t="s">
        <v>14</v>
      </c>
      <c r="P40" s="23">
        <f t="shared" si="10"/>
        <v>0</v>
      </c>
      <c r="Q40" s="23">
        <f t="shared" si="10"/>
        <v>27.7</v>
      </c>
      <c r="R40" s="23">
        <f t="shared" si="10"/>
        <v>138.5</v>
      </c>
      <c r="S40" s="23">
        <f t="shared" si="10"/>
        <v>221.6</v>
      </c>
      <c r="T40" s="23">
        <f t="shared" si="10"/>
        <v>221.6</v>
      </c>
      <c r="U40" s="23">
        <f t="shared" si="10"/>
        <v>249.29999999999998</v>
      </c>
      <c r="V40" s="23">
        <f t="shared" si="10"/>
        <v>55.4</v>
      </c>
      <c r="W40" s="23">
        <f t="shared" si="10"/>
        <v>110.8</v>
      </c>
      <c r="X40" s="23">
        <f t="shared" si="10"/>
        <v>166.2</v>
      </c>
      <c r="Y40" s="23">
        <f t="shared" si="10"/>
        <v>55.4</v>
      </c>
      <c r="Z40" s="23">
        <f t="shared" si="10"/>
        <v>27.7</v>
      </c>
      <c r="AA40" s="23">
        <f t="shared" si="10"/>
        <v>27.7</v>
      </c>
      <c r="AB40" s="23">
        <f t="shared" si="10"/>
        <v>27.7</v>
      </c>
      <c r="AC40" s="23">
        <f t="shared" si="10"/>
        <v>27.7</v>
      </c>
      <c r="AD40" s="23">
        <f t="shared" si="10"/>
        <v>0</v>
      </c>
      <c r="AE40" s="23">
        <f t="shared" si="10"/>
        <v>0</v>
      </c>
      <c r="AF40" s="23">
        <f t="shared" si="10"/>
        <v>0</v>
      </c>
      <c r="AG40" s="23">
        <f t="shared" si="10"/>
        <v>0</v>
      </c>
      <c r="AH40" s="23">
        <f t="shared" si="10"/>
        <v>0</v>
      </c>
      <c r="AI40" s="23">
        <f t="shared" si="10"/>
        <v>0</v>
      </c>
      <c r="AJ40" s="23">
        <f t="shared" si="10"/>
        <v>0</v>
      </c>
      <c r="AK40" s="23">
        <f t="shared" si="10"/>
        <v>0</v>
      </c>
      <c r="AL40" s="23">
        <f t="shared" si="10"/>
        <v>0</v>
      </c>
      <c r="AM40" s="23">
        <f t="shared" si="10"/>
        <v>0</v>
      </c>
      <c r="AN40" s="23">
        <f t="shared" si="10"/>
        <v>0</v>
      </c>
      <c r="AO40" s="23">
        <f t="shared" si="10"/>
        <v>0</v>
      </c>
      <c r="AP40" s="23">
        <f t="shared" si="10"/>
        <v>0</v>
      </c>
      <c r="AQ40" s="23">
        <f t="shared" si="10"/>
        <v>0</v>
      </c>
      <c r="AR40" s="23">
        <f t="shared" si="10"/>
        <v>0</v>
      </c>
      <c r="AS40" s="23">
        <f t="shared" si="10"/>
        <v>27.7</v>
      </c>
      <c r="AT40" s="23">
        <f t="shared" si="10"/>
        <v>0</v>
      </c>
      <c r="AU40" s="23">
        <f t="shared" si="10"/>
        <v>0</v>
      </c>
      <c r="AV40" s="23">
        <f t="shared" si="10"/>
        <v>27.7</v>
      </c>
      <c r="AW40" s="23">
        <f t="shared" si="10"/>
        <v>83.1</v>
      </c>
      <c r="AX40" s="23">
        <f t="shared" si="10"/>
        <v>27.7</v>
      </c>
      <c r="AY40" s="23">
        <f t="shared" si="10"/>
        <v>27.7</v>
      </c>
      <c r="AZ40" s="23">
        <f t="shared" si="10"/>
        <v>27.7</v>
      </c>
      <c r="BA40" s="23">
        <f t="shared" si="10"/>
        <v>83.1</v>
      </c>
      <c r="BB40" s="23">
        <f t="shared" si="10"/>
        <v>83.1</v>
      </c>
      <c r="BC40" s="23">
        <f t="shared" si="10"/>
        <v>0</v>
      </c>
      <c r="BD40" s="23">
        <f t="shared" si="10"/>
        <v>27.7</v>
      </c>
      <c r="BE40" s="23">
        <f t="shared" si="10"/>
        <v>166.2</v>
      </c>
      <c r="BF40" s="23">
        <f t="shared" si="5"/>
        <v>166.2</v>
      </c>
      <c r="BG40" s="23">
        <f t="shared" si="2"/>
        <v>110.8</v>
      </c>
      <c r="BH40" s="23">
        <f t="shared" si="2"/>
        <v>193.9</v>
      </c>
      <c r="BI40" s="23">
        <f t="shared" si="2"/>
        <v>110.8</v>
      </c>
      <c r="BJ40" s="23">
        <f t="shared" si="2"/>
        <v>221.6</v>
      </c>
      <c r="BK40" s="23">
        <f t="shared" si="2"/>
        <v>166.2</v>
      </c>
      <c r="BL40" s="23">
        <f t="shared" si="2"/>
        <v>83.1</v>
      </c>
      <c r="BM40" s="23">
        <f t="shared" si="2"/>
        <v>193.9</v>
      </c>
      <c r="BN40" s="23">
        <f t="shared" si="2"/>
        <v>138.5</v>
      </c>
      <c r="BO40" s="23">
        <f t="shared" si="2"/>
        <v>27.7</v>
      </c>
      <c r="BP40" s="23">
        <f t="shared" si="2"/>
        <v>0</v>
      </c>
      <c r="BQ40" s="23">
        <f t="shared" si="2"/>
        <v>0</v>
      </c>
      <c r="BR40" s="23">
        <f t="shared" si="2"/>
        <v>0</v>
      </c>
      <c r="BS40" s="23">
        <f t="shared" si="2"/>
        <v>0</v>
      </c>
      <c r="BT40" s="23">
        <f t="shared" si="2"/>
        <v>27.7</v>
      </c>
      <c r="BU40" s="23">
        <f t="shared" si="2"/>
        <v>0</v>
      </c>
      <c r="BV40" s="23">
        <f t="shared" si="2"/>
        <v>0</v>
      </c>
      <c r="BW40" s="23">
        <f t="shared" si="2"/>
        <v>0</v>
      </c>
      <c r="BX40" s="23">
        <f t="shared" si="2"/>
        <v>55.4</v>
      </c>
      <c r="BY40" s="23">
        <f t="shared" si="2"/>
        <v>0</v>
      </c>
      <c r="BZ40" s="23">
        <f t="shared" si="2"/>
        <v>0</v>
      </c>
      <c r="CA40" s="23">
        <f t="shared" si="2"/>
        <v>0</v>
      </c>
      <c r="CB40" s="23">
        <f t="shared" si="2"/>
        <v>27.7</v>
      </c>
      <c r="CC40" s="23">
        <f t="shared" si="2"/>
        <v>27.7</v>
      </c>
      <c r="CD40" s="23">
        <f t="shared" si="3"/>
        <v>55.4</v>
      </c>
      <c r="CE40" s="23">
        <f t="shared" si="3"/>
        <v>0</v>
      </c>
      <c r="CF40" s="23"/>
      <c r="CG40" s="23"/>
      <c r="CH40" s="2"/>
      <c r="CI40" s="2"/>
      <c r="CJ40" s="2"/>
      <c r="CK40" s="2"/>
      <c r="CL40" s="2"/>
      <c r="CM40" s="2"/>
      <c r="CN40" s="2"/>
      <c r="CO40" s="2"/>
      <c r="CP40" s="2"/>
      <c r="CQ40" s="23"/>
      <c r="CR40" s="2"/>
      <c r="CS40" s="2"/>
      <c r="CT40" s="2"/>
      <c r="CU40" s="2"/>
      <c r="CV40" s="2"/>
      <c r="CW40" s="16"/>
      <c r="CY40" s="2"/>
      <c r="CZ40" s="2"/>
      <c r="DA40" s="2"/>
      <c r="DB40" s="2"/>
      <c r="DC40" s="2"/>
      <c r="DD40" s="2"/>
      <c r="DE40" s="2"/>
    </row>
    <row r="41" spans="2:109" ht="13.5" customHeight="1" x14ac:dyDescent="0.2">
      <c r="B41" s="32" t="s">
        <v>15</v>
      </c>
      <c r="C41" s="32"/>
      <c r="D41" s="23">
        <f t="shared" ref="D41:BE41" si="11">D19*$C19</f>
        <v>0</v>
      </c>
      <c r="E41" s="23">
        <f t="shared" si="11"/>
        <v>0</v>
      </c>
      <c r="F41" s="23">
        <f t="shared" si="11"/>
        <v>0</v>
      </c>
      <c r="G41" s="23">
        <f t="shared" si="11"/>
        <v>0</v>
      </c>
      <c r="H41" s="23">
        <f t="shared" si="11"/>
        <v>0</v>
      </c>
      <c r="I41" s="23">
        <f t="shared" si="11"/>
        <v>0</v>
      </c>
      <c r="J41" s="23">
        <f t="shared" si="11"/>
        <v>0</v>
      </c>
      <c r="K41" s="23">
        <f t="shared" si="11"/>
        <v>0</v>
      </c>
      <c r="L41" s="23">
        <f t="shared" si="11"/>
        <v>0</v>
      </c>
      <c r="M41" s="23">
        <f t="shared" si="11"/>
        <v>0</v>
      </c>
      <c r="N41" s="23">
        <f t="shared" si="11"/>
        <v>0</v>
      </c>
      <c r="O41" s="68" t="s">
        <v>15</v>
      </c>
      <c r="P41" s="23">
        <f t="shared" si="11"/>
        <v>0</v>
      </c>
      <c r="Q41" s="23">
        <f t="shared" si="11"/>
        <v>130.80000000000001</v>
      </c>
      <c r="R41" s="23">
        <f t="shared" si="11"/>
        <v>294.3</v>
      </c>
      <c r="S41" s="23">
        <f t="shared" si="11"/>
        <v>228.90000000000003</v>
      </c>
      <c r="T41" s="23">
        <f t="shared" si="11"/>
        <v>425.1</v>
      </c>
      <c r="U41" s="23">
        <f t="shared" si="11"/>
        <v>654</v>
      </c>
      <c r="V41" s="23">
        <f t="shared" si="11"/>
        <v>196.20000000000002</v>
      </c>
      <c r="W41" s="23">
        <f t="shared" si="11"/>
        <v>261.60000000000002</v>
      </c>
      <c r="X41" s="23">
        <f t="shared" si="11"/>
        <v>130.80000000000001</v>
      </c>
      <c r="Y41" s="23">
        <f t="shared" si="11"/>
        <v>130.80000000000001</v>
      </c>
      <c r="Z41" s="23">
        <f t="shared" si="11"/>
        <v>0</v>
      </c>
      <c r="AA41" s="23">
        <f t="shared" si="11"/>
        <v>98.100000000000009</v>
      </c>
      <c r="AB41" s="23">
        <f t="shared" si="11"/>
        <v>0</v>
      </c>
      <c r="AC41" s="23">
        <f t="shared" si="11"/>
        <v>32.700000000000003</v>
      </c>
      <c r="AD41" s="23">
        <f t="shared" si="11"/>
        <v>0</v>
      </c>
      <c r="AE41" s="23">
        <f t="shared" si="11"/>
        <v>32.700000000000003</v>
      </c>
      <c r="AF41" s="23">
        <f t="shared" si="11"/>
        <v>0</v>
      </c>
      <c r="AG41" s="23">
        <f t="shared" si="11"/>
        <v>0</v>
      </c>
      <c r="AH41" s="23">
        <f t="shared" si="11"/>
        <v>32.700000000000003</v>
      </c>
      <c r="AI41" s="23">
        <f t="shared" si="11"/>
        <v>0</v>
      </c>
      <c r="AJ41" s="23">
        <f t="shared" si="11"/>
        <v>0</v>
      </c>
      <c r="AK41" s="23">
        <f t="shared" si="11"/>
        <v>32.700000000000003</v>
      </c>
      <c r="AL41" s="23">
        <f t="shared" si="11"/>
        <v>0</v>
      </c>
      <c r="AM41" s="23">
        <f t="shared" si="11"/>
        <v>0</v>
      </c>
      <c r="AN41" s="23">
        <f t="shared" si="11"/>
        <v>0</v>
      </c>
      <c r="AO41" s="23">
        <f t="shared" si="11"/>
        <v>32.700000000000003</v>
      </c>
      <c r="AP41" s="23">
        <f t="shared" si="11"/>
        <v>65.400000000000006</v>
      </c>
      <c r="AQ41" s="23">
        <f t="shared" si="11"/>
        <v>0</v>
      </c>
      <c r="AR41" s="23">
        <f t="shared" si="11"/>
        <v>0</v>
      </c>
      <c r="AS41" s="23">
        <f t="shared" si="11"/>
        <v>65.400000000000006</v>
      </c>
      <c r="AT41" s="23">
        <f t="shared" si="11"/>
        <v>65.400000000000006</v>
      </c>
      <c r="AU41" s="23">
        <f t="shared" si="11"/>
        <v>98.100000000000009</v>
      </c>
      <c r="AV41" s="23">
        <f t="shared" si="11"/>
        <v>32.700000000000003</v>
      </c>
      <c r="AW41" s="23">
        <f t="shared" si="11"/>
        <v>0</v>
      </c>
      <c r="AX41" s="23">
        <f t="shared" si="11"/>
        <v>98.100000000000009</v>
      </c>
      <c r="AY41" s="23">
        <f t="shared" si="11"/>
        <v>98.100000000000009</v>
      </c>
      <c r="AZ41" s="23">
        <f t="shared" si="11"/>
        <v>196.20000000000002</v>
      </c>
      <c r="BA41" s="23">
        <f t="shared" si="11"/>
        <v>98.100000000000009</v>
      </c>
      <c r="BB41" s="23">
        <f t="shared" si="11"/>
        <v>32.700000000000003</v>
      </c>
      <c r="BC41" s="23">
        <f t="shared" si="11"/>
        <v>32.700000000000003</v>
      </c>
      <c r="BD41" s="23">
        <f t="shared" si="11"/>
        <v>98.100000000000009</v>
      </c>
      <c r="BE41" s="23">
        <f t="shared" si="11"/>
        <v>130.80000000000001</v>
      </c>
      <c r="BF41" s="23">
        <f t="shared" si="5"/>
        <v>425.1</v>
      </c>
      <c r="BG41" s="23">
        <f t="shared" si="2"/>
        <v>392.40000000000003</v>
      </c>
      <c r="BH41" s="23">
        <f t="shared" si="2"/>
        <v>327</v>
      </c>
      <c r="BI41" s="23">
        <f t="shared" si="2"/>
        <v>621.30000000000007</v>
      </c>
      <c r="BJ41" s="23">
        <f t="shared" si="2"/>
        <v>523.20000000000005</v>
      </c>
      <c r="BK41" s="23">
        <f t="shared" si="2"/>
        <v>327</v>
      </c>
      <c r="BL41" s="23">
        <f t="shared" si="2"/>
        <v>294.3</v>
      </c>
      <c r="BM41" s="23">
        <f t="shared" si="2"/>
        <v>98.100000000000009</v>
      </c>
      <c r="BN41" s="23">
        <f t="shared" si="2"/>
        <v>196.20000000000002</v>
      </c>
      <c r="BO41" s="23">
        <f t="shared" si="2"/>
        <v>98.100000000000009</v>
      </c>
      <c r="BP41" s="23">
        <f t="shared" si="2"/>
        <v>32.700000000000003</v>
      </c>
      <c r="BQ41" s="23">
        <f t="shared" si="2"/>
        <v>130.80000000000001</v>
      </c>
      <c r="BR41" s="23">
        <f t="shared" si="2"/>
        <v>261.60000000000002</v>
      </c>
      <c r="BS41" s="23">
        <f t="shared" si="2"/>
        <v>98.100000000000009</v>
      </c>
      <c r="BT41" s="23">
        <f t="shared" si="2"/>
        <v>130.80000000000001</v>
      </c>
      <c r="BU41" s="23">
        <f t="shared" si="2"/>
        <v>32.700000000000003</v>
      </c>
      <c r="BV41" s="23">
        <f t="shared" si="2"/>
        <v>32.700000000000003</v>
      </c>
      <c r="BW41" s="23">
        <f t="shared" si="2"/>
        <v>65.400000000000006</v>
      </c>
      <c r="BX41" s="23">
        <f t="shared" si="2"/>
        <v>0</v>
      </c>
      <c r="BY41" s="23">
        <f t="shared" si="2"/>
        <v>0</v>
      </c>
      <c r="BZ41" s="23">
        <f t="shared" si="2"/>
        <v>0</v>
      </c>
      <c r="CA41" s="23">
        <f t="shared" si="2"/>
        <v>65.400000000000006</v>
      </c>
      <c r="CB41" s="23">
        <f t="shared" si="2"/>
        <v>0</v>
      </c>
      <c r="CC41" s="23">
        <f t="shared" si="2"/>
        <v>0</v>
      </c>
      <c r="CD41" s="23">
        <f t="shared" si="3"/>
        <v>32.700000000000003</v>
      </c>
      <c r="CE41" s="23">
        <f t="shared" si="3"/>
        <v>65.400000000000006</v>
      </c>
      <c r="CF41" s="23"/>
      <c r="CG41" s="23"/>
      <c r="CH41" s="2"/>
      <c r="CI41" s="2"/>
      <c r="CJ41" s="2"/>
      <c r="CK41" s="2"/>
      <c r="CL41" s="2"/>
      <c r="CM41" s="2"/>
      <c r="CN41" s="2"/>
      <c r="CO41" s="2"/>
      <c r="CP41" s="2"/>
      <c r="CQ41" s="23"/>
      <c r="CR41" s="2"/>
      <c r="CS41" s="2"/>
      <c r="CT41" s="2"/>
      <c r="CU41" s="2"/>
      <c r="CV41" s="2"/>
      <c r="CW41" s="16"/>
      <c r="CY41" s="2"/>
      <c r="CZ41" s="2"/>
      <c r="DA41" s="2"/>
      <c r="DB41" s="2"/>
      <c r="DC41" s="2"/>
      <c r="DD41" s="2"/>
      <c r="DE41" s="2"/>
    </row>
    <row r="42" spans="2:109" ht="13.5" customHeight="1" x14ac:dyDescent="0.2">
      <c r="B42" s="32" t="s">
        <v>16</v>
      </c>
      <c r="C42" s="32"/>
      <c r="D42" s="23">
        <f t="shared" ref="D42:BE42" si="12">D20*$C20</f>
        <v>0</v>
      </c>
      <c r="E42" s="23">
        <f t="shared" si="12"/>
        <v>0</v>
      </c>
      <c r="F42" s="23">
        <f t="shared" si="12"/>
        <v>0</v>
      </c>
      <c r="G42" s="23">
        <f t="shared" si="12"/>
        <v>0</v>
      </c>
      <c r="H42" s="23">
        <f t="shared" si="12"/>
        <v>0</v>
      </c>
      <c r="I42" s="23">
        <f t="shared" si="12"/>
        <v>0</v>
      </c>
      <c r="J42" s="23">
        <f t="shared" si="12"/>
        <v>0</v>
      </c>
      <c r="K42" s="23">
        <f t="shared" si="12"/>
        <v>0</v>
      </c>
      <c r="L42" s="23">
        <f t="shared" si="12"/>
        <v>0</v>
      </c>
      <c r="M42" s="23">
        <f t="shared" si="12"/>
        <v>0</v>
      </c>
      <c r="N42" s="23">
        <f t="shared" si="12"/>
        <v>0</v>
      </c>
      <c r="O42" s="68" t="s">
        <v>16</v>
      </c>
      <c r="P42" s="23">
        <f t="shared" si="12"/>
        <v>0</v>
      </c>
      <c r="Q42" s="23">
        <f t="shared" si="12"/>
        <v>113.10000000000001</v>
      </c>
      <c r="R42" s="23">
        <f t="shared" si="12"/>
        <v>452.40000000000003</v>
      </c>
      <c r="S42" s="23">
        <f t="shared" si="12"/>
        <v>716.30000000000007</v>
      </c>
      <c r="T42" s="23">
        <f t="shared" si="12"/>
        <v>1017.9000000000001</v>
      </c>
      <c r="U42" s="23">
        <f t="shared" si="12"/>
        <v>640.90000000000009</v>
      </c>
      <c r="V42" s="23">
        <f t="shared" si="12"/>
        <v>678.6</v>
      </c>
      <c r="W42" s="23">
        <f t="shared" si="12"/>
        <v>263.90000000000003</v>
      </c>
      <c r="X42" s="23">
        <f t="shared" si="12"/>
        <v>263.90000000000003</v>
      </c>
      <c r="Y42" s="23">
        <f t="shared" si="12"/>
        <v>150.80000000000001</v>
      </c>
      <c r="Z42" s="23">
        <f t="shared" si="12"/>
        <v>75.400000000000006</v>
      </c>
      <c r="AA42" s="23">
        <f t="shared" si="12"/>
        <v>188.5</v>
      </c>
      <c r="AB42" s="23">
        <f t="shared" si="12"/>
        <v>113.10000000000001</v>
      </c>
      <c r="AC42" s="23">
        <f t="shared" si="12"/>
        <v>113.10000000000001</v>
      </c>
      <c r="AD42" s="23">
        <f t="shared" si="12"/>
        <v>0</v>
      </c>
      <c r="AE42" s="23">
        <f t="shared" si="12"/>
        <v>37.700000000000003</v>
      </c>
      <c r="AF42" s="23">
        <f t="shared" si="12"/>
        <v>37.700000000000003</v>
      </c>
      <c r="AG42" s="23">
        <f t="shared" si="12"/>
        <v>37.700000000000003</v>
      </c>
      <c r="AH42" s="23">
        <f t="shared" si="12"/>
        <v>0</v>
      </c>
      <c r="AI42" s="23">
        <f t="shared" si="12"/>
        <v>37.700000000000003</v>
      </c>
      <c r="AJ42" s="23">
        <f t="shared" si="12"/>
        <v>0</v>
      </c>
      <c r="AK42" s="23">
        <f t="shared" si="12"/>
        <v>0</v>
      </c>
      <c r="AL42" s="23">
        <f t="shared" si="12"/>
        <v>0</v>
      </c>
      <c r="AM42" s="23">
        <f t="shared" si="12"/>
        <v>75.400000000000006</v>
      </c>
      <c r="AN42" s="23">
        <f t="shared" si="12"/>
        <v>0</v>
      </c>
      <c r="AO42" s="23">
        <f t="shared" si="12"/>
        <v>75.400000000000006</v>
      </c>
      <c r="AP42" s="23">
        <f t="shared" si="12"/>
        <v>37.700000000000003</v>
      </c>
      <c r="AQ42" s="23">
        <f t="shared" si="12"/>
        <v>37.700000000000003</v>
      </c>
      <c r="AR42" s="23">
        <f t="shared" si="12"/>
        <v>37.700000000000003</v>
      </c>
      <c r="AS42" s="23">
        <f t="shared" si="12"/>
        <v>0</v>
      </c>
      <c r="AT42" s="23">
        <f t="shared" si="12"/>
        <v>37.700000000000003</v>
      </c>
      <c r="AU42" s="23">
        <f t="shared" si="12"/>
        <v>113.10000000000001</v>
      </c>
      <c r="AV42" s="23">
        <f t="shared" si="12"/>
        <v>150.80000000000001</v>
      </c>
      <c r="AW42" s="23">
        <f t="shared" si="12"/>
        <v>37.700000000000003</v>
      </c>
      <c r="AX42" s="23">
        <f t="shared" si="12"/>
        <v>113.10000000000001</v>
      </c>
      <c r="AY42" s="23">
        <f t="shared" si="12"/>
        <v>263.90000000000003</v>
      </c>
      <c r="AZ42" s="23">
        <f t="shared" si="12"/>
        <v>226.20000000000002</v>
      </c>
      <c r="BA42" s="23">
        <f t="shared" si="12"/>
        <v>339.3</v>
      </c>
      <c r="BB42" s="23">
        <f t="shared" si="12"/>
        <v>263.90000000000003</v>
      </c>
      <c r="BC42" s="23">
        <f t="shared" si="12"/>
        <v>226.20000000000002</v>
      </c>
      <c r="BD42" s="23">
        <f t="shared" si="12"/>
        <v>188.5</v>
      </c>
      <c r="BE42" s="23">
        <f t="shared" si="12"/>
        <v>188.5</v>
      </c>
      <c r="BF42" s="23">
        <f t="shared" si="5"/>
        <v>527.80000000000007</v>
      </c>
      <c r="BG42" s="23">
        <f t="shared" si="2"/>
        <v>1017.9000000000001</v>
      </c>
      <c r="BH42" s="23">
        <f t="shared" si="2"/>
        <v>942.50000000000011</v>
      </c>
      <c r="BI42" s="23">
        <f t="shared" si="2"/>
        <v>1168.7</v>
      </c>
      <c r="BJ42" s="23">
        <f t="shared" si="2"/>
        <v>904.80000000000007</v>
      </c>
      <c r="BK42" s="23">
        <f t="shared" si="2"/>
        <v>904.80000000000007</v>
      </c>
      <c r="BL42" s="23">
        <f t="shared" si="2"/>
        <v>565.5</v>
      </c>
      <c r="BM42" s="23">
        <f t="shared" si="2"/>
        <v>527.80000000000007</v>
      </c>
      <c r="BN42" s="23">
        <f t="shared" si="2"/>
        <v>527.80000000000007</v>
      </c>
      <c r="BO42" s="23">
        <f t="shared" si="2"/>
        <v>301.60000000000002</v>
      </c>
      <c r="BP42" s="23">
        <f t="shared" si="2"/>
        <v>188.5</v>
      </c>
      <c r="BQ42" s="23">
        <f t="shared" si="2"/>
        <v>113.10000000000001</v>
      </c>
      <c r="BR42" s="23">
        <f t="shared" si="2"/>
        <v>150.80000000000001</v>
      </c>
      <c r="BS42" s="23">
        <f t="shared" si="2"/>
        <v>150.80000000000001</v>
      </c>
      <c r="BT42" s="23">
        <f t="shared" si="2"/>
        <v>75.400000000000006</v>
      </c>
      <c r="BU42" s="23">
        <f t="shared" si="2"/>
        <v>37.700000000000003</v>
      </c>
      <c r="BV42" s="23">
        <f t="shared" si="2"/>
        <v>75.400000000000006</v>
      </c>
      <c r="BW42" s="23">
        <f t="shared" si="2"/>
        <v>37.700000000000003</v>
      </c>
      <c r="BX42" s="23">
        <f t="shared" si="2"/>
        <v>75.400000000000006</v>
      </c>
      <c r="BY42" s="23">
        <f t="shared" si="2"/>
        <v>75.400000000000006</v>
      </c>
      <c r="BZ42" s="23">
        <f t="shared" si="2"/>
        <v>113.10000000000001</v>
      </c>
      <c r="CA42" s="23">
        <f t="shared" si="2"/>
        <v>113.10000000000001</v>
      </c>
      <c r="CB42" s="23">
        <f t="shared" si="2"/>
        <v>37.700000000000003</v>
      </c>
      <c r="CC42" s="23">
        <f t="shared" si="2"/>
        <v>37.700000000000003</v>
      </c>
      <c r="CD42" s="23">
        <f t="shared" si="3"/>
        <v>37.700000000000003</v>
      </c>
      <c r="CE42" s="23">
        <f t="shared" si="3"/>
        <v>75.400000000000006</v>
      </c>
      <c r="CF42" s="23"/>
      <c r="CG42" s="23"/>
      <c r="CH42" s="2"/>
      <c r="CI42" s="2"/>
      <c r="CJ42" s="2"/>
      <c r="CK42" s="2"/>
      <c r="CL42" s="2"/>
      <c r="CM42" s="2"/>
      <c r="CN42" s="2"/>
      <c r="CO42" s="2"/>
      <c r="CP42" s="2"/>
      <c r="CQ42" s="23"/>
      <c r="CR42" s="2"/>
      <c r="CS42" s="2"/>
      <c r="CT42" s="2"/>
      <c r="CU42" s="2"/>
      <c r="CV42" s="2"/>
      <c r="CW42" s="16"/>
      <c r="CY42" s="2"/>
      <c r="CZ42" s="2"/>
      <c r="DA42" s="2"/>
      <c r="DB42" s="2"/>
      <c r="DC42" s="2"/>
      <c r="DD42" s="2"/>
      <c r="DE42" s="2"/>
    </row>
    <row r="43" spans="2:109" ht="13.5" customHeight="1" x14ac:dyDescent="0.2">
      <c r="B43" s="32" t="s">
        <v>17</v>
      </c>
      <c r="C43" s="32"/>
      <c r="D43" s="23">
        <f t="shared" ref="D43:BE43" si="13">D21*$C21</f>
        <v>0</v>
      </c>
      <c r="E43" s="23">
        <f t="shared" si="13"/>
        <v>0</v>
      </c>
      <c r="F43" s="23">
        <f t="shared" si="13"/>
        <v>0</v>
      </c>
      <c r="G43" s="23">
        <f t="shared" si="13"/>
        <v>0</v>
      </c>
      <c r="H43" s="23">
        <f t="shared" si="13"/>
        <v>0</v>
      </c>
      <c r="I43" s="23">
        <f t="shared" si="13"/>
        <v>0</v>
      </c>
      <c r="J43" s="23">
        <f t="shared" si="13"/>
        <v>0</v>
      </c>
      <c r="K43" s="23">
        <f t="shared" si="13"/>
        <v>0</v>
      </c>
      <c r="L43" s="23">
        <f t="shared" si="13"/>
        <v>0</v>
      </c>
      <c r="M43" s="23">
        <f t="shared" si="13"/>
        <v>0</v>
      </c>
      <c r="N43" s="23">
        <f t="shared" si="13"/>
        <v>0</v>
      </c>
      <c r="O43" s="68" t="s">
        <v>17</v>
      </c>
      <c r="P43" s="23">
        <f t="shared" si="13"/>
        <v>42.7</v>
      </c>
      <c r="Q43" s="23">
        <f t="shared" si="13"/>
        <v>0</v>
      </c>
      <c r="R43" s="23">
        <f t="shared" si="13"/>
        <v>469.70000000000005</v>
      </c>
      <c r="S43" s="23">
        <f t="shared" si="13"/>
        <v>1366.4</v>
      </c>
      <c r="T43" s="23">
        <f t="shared" si="13"/>
        <v>2092.3000000000002</v>
      </c>
      <c r="U43" s="23">
        <f t="shared" si="13"/>
        <v>2263.1000000000004</v>
      </c>
      <c r="V43" s="23">
        <f t="shared" si="13"/>
        <v>982.1</v>
      </c>
      <c r="W43" s="23">
        <f t="shared" si="13"/>
        <v>768.6</v>
      </c>
      <c r="X43" s="23">
        <f t="shared" si="13"/>
        <v>597.80000000000007</v>
      </c>
      <c r="Y43" s="23">
        <f t="shared" si="13"/>
        <v>811.30000000000007</v>
      </c>
      <c r="Z43" s="23">
        <f t="shared" si="13"/>
        <v>85.4</v>
      </c>
      <c r="AA43" s="23">
        <f t="shared" si="13"/>
        <v>256.20000000000005</v>
      </c>
      <c r="AB43" s="23">
        <f t="shared" si="13"/>
        <v>213.5</v>
      </c>
      <c r="AC43" s="23">
        <f t="shared" si="13"/>
        <v>256.20000000000005</v>
      </c>
      <c r="AD43" s="23">
        <f t="shared" si="13"/>
        <v>128.10000000000002</v>
      </c>
      <c r="AE43" s="23">
        <f t="shared" si="13"/>
        <v>170.8</v>
      </c>
      <c r="AF43" s="23">
        <f t="shared" si="13"/>
        <v>85.4</v>
      </c>
      <c r="AG43" s="23">
        <f t="shared" si="13"/>
        <v>85.4</v>
      </c>
      <c r="AH43" s="23">
        <f t="shared" si="13"/>
        <v>85.4</v>
      </c>
      <c r="AI43" s="23">
        <f t="shared" si="13"/>
        <v>42.7</v>
      </c>
      <c r="AJ43" s="23">
        <f t="shared" si="13"/>
        <v>42.7</v>
      </c>
      <c r="AK43" s="23">
        <f t="shared" si="13"/>
        <v>42.7</v>
      </c>
      <c r="AL43" s="23">
        <f t="shared" si="13"/>
        <v>42.7</v>
      </c>
      <c r="AM43" s="23">
        <f t="shared" si="13"/>
        <v>85.4</v>
      </c>
      <c r="AN43" s="23">
        <f t="shared" si="13"/>
        <v>0</v>
      </c>
      <c r="AO43" s="23">
        <f t="shared" si="13"/>
        <v>42.7</v>
      </c>
      <c r="AP43" s="23">
        <f t="shared" si="13"/>
        <v>42.7</v>
      </c>
      <c r="AQ43" s="23">
        <f t="shared" si="13"/>
        <v>85.4</v>
      </c>
      <c r="AR43" s="23">
        <f t="shared" si="13"/>
        <v>85.4</v>
      </c>
      <c r="AS43" s="23">
        <f t="shared" si="13"/>
        <v>85.4</v>
      </c>
      <c r="AT43" s="23">
        <f t="shared" si="13"/>
        <v>213.5</v>
      </c>
      <c r="AU43" s="23">
        <f t="shared" si="13"/>
        <v>128.10000000000002</v>
      </c>
      <c r="AV43" s="23">
        <f t="shared" si="13"/>
        <v>256.20000000000005</v>
      </c>
      <c r="AW43" s="23">
        <f t="shared" si="13"/>
        <v>213.5</v>
      </c>
      <c r="AX43" s="23">
        <f t="shared" si="13"/>
        <v>512.40000000000009</v>
      </c>
      <c r="AY43" s="23">
        <f t="shared" si="13"/>
        <v>341.6</v>
      </c>
      <c r="AZ43" s="23">
        <f t="shared" si="13"/>
        <v>298.90000000000003</v>
      </c>
      <c r="BA43" s="23">
        <f t="shared" si="13"/>
        <v>512.40000000000009</v>
      </c>
      <c r="BB43" s="23">
        <f t="shared" si="13"/>
        <v>469.70000000000005</v>
      </c>
      <c r="BC43" s="23">
        <f t="shared" si="13"/>
        <v>427</v>
      </c>
      <c r="BD43" s="23">
        <f t="shared" si="13"/>
        <v>512.40000000000009</v>
      </c>
      <c r="BE43" s="23">
        <f t="shared" si="13"/>
        <v>512.40000000000009</v>
      </c>
      <c r="BF43" s="23">
        <f t="shared" si="5"/>
        <v>939.40000000000009</v>
      </c>
      <c r="BG43" s="23">
        <f t="shared" si="2"/>
        <v>1665.3000000000002</v>
      </c>
      <c r="BH43" s="23">
        <f t="shared" si="2"/>
        <v>1921.5000000000002</v>
      </c>
      <c r="BI43" s="23">
        <f t="shared" si="2"/>
        <v>1793.4</v>
      </c>
      <c r="BJ43" s="23">
        <f t="shared" si="2"/>
        <v>1836.1000000000001</v>
      </c>
      <c r="BK43" s="23">
        <f t="shared" si="2"/>
        <v>1238.3000000000002</v>
      </c>
      <c r="BL43" s="23">
        <f t="shared" si="2"/>
        <v>939.40000000000009</v>
      </c>
      <c r="BM43" s="23">
        <f t="shared" si="2"/>
        <v>683.2</v>
      </c>
      <c r="BN43" s="23">
        <f t="shared" si="2"/>
        <v>896.7</v>
      </c>
      <c r="BO43" s="23">
        <f t="shared" si="2"/>
        <v>597.80000000000007</v>
      </c>
      <c r="BP43" s="23">
        <f t="shared" si="2"/>
        <v>298.90000000000003</v>
      </c>
      <c r="BQ43" s="23">
        <f t="shared" si="2"/>
        <v>128.10000000000002</v>
      </c>
      <c r="BR43" s="23">
        <f t="shared" si="2"/>
        <v>128.10000000000002</v>
      </c>
      <c r="BS43" s="23">
        <f t="shared" si="2"/>
        <v>298.90000000000003</v>
      </c>
      <c r="BT43" s="23">
        <f t="shared" si="2"/>
        <v>256.20000000000005</v>
      </c>
      <c r="BU43" s="23">
        <f t="shared" si="2"/>
        <v>85.4</v>
      </c>
      <c r="BV43" s="23">
        <f t="shared" si="2"/>
        <v>213.5</v>
      </c>
      <c r="BW43" s="23">
        <f t="shared" si="2"/>
        <v>85.4</v>
      </c>
      <c r="BX43" s="23">
        <f t="shared" si="2"/>
        <v>42.7</v>
      </c>
      <c r="BY43" s="23">
        <f t="shared" si="2"/>
        <v>42.7</v>
      </c>
      <c r="BZ43" s="23">
        <f t="shared" si="2"/>
        <v>85.4</v>
      </c>
      <c r="CA43" s="23">
        <f t="shared" si="2"/>
        <v>42.7</v>
      </c>
      <c r="CB43" s="23">
        <f t="shared" si="2"/>
        <v>85.4</v>
      </c>
      <c r="CC43" s="23">
        <f t="shared" si="2"/>
        <v>0</v>
      </c>
      <c r="CD43" s="23">
        <f t="shared" si="3"/>
        <v>85.4</v>
      </c>
      <c r="CE43" s="23">
        <f t="shared" si="3"/>
        <v>213.5</v>
      </c>
      <c r="CF43" s="23"/>
      <c r="CG43" s="23"/>
      <c r="CH43" s="2"/>
      <c r="CI43" s="2"/>
      <c r="CJ43" s="2"/>
      <c r="CK43" s="2"/>
      <c r="CL43" s="2"/>
      <c r="CM43" s="2"/>
      <c r="CN43" s="2"/>
      <c r="CO43" s="2"/>
      <c r="CP43" s="2"/>
      <c r="CQ43" s="23"/>
      <c r="CR43" s="2"/>
      <c r="CS43" s="2"/>
      <c r="CT43" s="2"/>
      <c r="CU43" s="2"/>
      <c r="CV43" s="2"/>
      <c r="CW43" s="16"/>
      <c r="CY43" s="2"/>
      <c r="CZ43" s="2"/>
      <c r="DA43" s="2"/>
      <c r="DB43" s="2"/>
      <c r="DC43" s="2"/>
      <c r="DD43" s="2"/>
      <c r="DE43" s="2"/>
    </row>
    <row r="44" spans="2:109" ht="13.5" customHeight="1" x14ac:dyDescent="0.2">
      <c r="B44" s="32" t="s">
        <v>18</v>
      </c>
      <c r="C44" s="32"/>
      <c r="D44" s="23">
        <f t="shared" ref="D44:BE44" si="14">D22*$C22</f>
        <v>0</v>
      </c>
      <c r="E44" s="23">
        <f t="shared" si="14"/>
        <v>0</v>
      </c>
      <c r="F44" s="23">
        <f t="shared" si="14"/>
        <v>0</v>
      </c>
      <c r="G44" s="23">
        <f t="shared" si="14"/>
        <v>0</v>
      </c>
      <c r="H44" s="23">
        <f t="shared" si="14"/>
        <v>0</v>
      </c>
      <c r="I44" s="23">
        <f t="shared" si="14"/>
        <v>0</v>
      </c>
      <c r="J44" s="23">
        <f t="shared" si="14"/>
        <v>0</v>
      </c>
      <c r="K44" s="23">
        <f t="shared" si="14"/>
        <v>0</v>
      </c>
      <c r="L44" s="23">
        <f t="shared" si="14"/>
        <v>0</v>
      </c>
      <c r="M44" s="23">
        <f t="shared" si="14"/>
        <v>0</v>
      </c>
      <c r="N44" s="23">
        <f t="shared" si="14"/>
        <v>0</v>
      </c>
      <c r="O44" s="68" t="s">
        <v>18</v>
      </c>
      <c r="P44" s="23">
        <f t="shared" si="14"/>
        <v>0</v>
      </c>
      <c r="Q44" s="23">
        <f t="shared" si="14"/>
        <v>381.6</v>
      </c>
      <c r="R44" s="23">
        <f t="shared" si="14"/>
        <v>2003.4</v>
      </c>
      <c r="S44" s="23">
        <f t="shared" si="14"/>
        <v>3577.5</v>
      </c>
      <c r="T44" s="23">
        <f t="shared" si="14"/>
        <v>3625.2000000000003</v>
      </c>
      <c r="U44" s="23">
        <f t="shared" si="14"/>
        <v>3911.4</v>
      </c>
      <c r="V44" s="23">
        <f t="shared" si="14"/>
        <v>2671.2000000000003</v>
      </c>
      <c r="W44" s="23">
        <f t="shared" si="14"/>
        <v>1240.2</v>
      </c>
      <c r="X44" s="23">
        <f t="shared" si="14"/>
        <v>1192.5</v>
      </c>
      <c r="Y44" s="23">
        <f t="shared" si="14"/>
        <v>906.30000000000007</v>
      </c>
      <c r="Z44" s="23">
        <f t="shared" si="14"/>
        <v>524.70000000000005</v>
      </c>
      <c r="AA44" s="23">
        <f t="shared" si="14"/>
        <v>477</v>
      </c>
      <c r="AB44" s="23">
        <f t="shared" si="14"/>
        <v>381.6</v>
      </c>
      <c r="AC44" s="23">
        <f t="shared" si="14"/>
        <v>286.20000000000005</v>
      </c>
      <c r="AD44" s="23">
        <f t="shared" si="14"/>
        <v>190.8</v>
      </c>
      <c r="AE44" s="23">
        <f t="shared" si="14"/>
        <v>381.6</v>
      </c>
      <c r="AF44" s="23">
        <f t="shared" si="14"/>
        <v>47.7</v>
      </c>
      <c r="AG44" s="23">
        <f t="shared" si="14"/>
        <v>333.90000000000003</v>
      </c>
      <c r="AH44" s="23">
        <f t="shared" si="14"/>
        <v>95.4</v>
      </c>
      <c r="AI44" s="23">
        <f t="shared" si="14"/>
        <v>190.8</v>
      </c>
      <c r="AJ44" s="23">
        <f t="shared" si="14"/>
        <v>47.7</v>
      </c>
      <c r="AK44" s="23">
        <f t="shared" si="14"/>
        <v>95.4</v>
      </c>
      <c r="AL44" s="23">
        <f t="shared" si="14"/>
        <v>95.4</v>
      </c>
      <c r="AM44" s="23">
        <f t="shared" si="14"/>
        <v>95.4</v>
      </c>
      <c r="AN44" s="23">
        <f t="shared" si="14"/>
        <v>0</v>
      </c>
      <c r="AO44" s="23">
        <f t="shared" si="14"/>
        <v>95.4</v>
      </c>
      <c r="AP44" s="23">
        <f t="shared" si="14"/>
        <v>47.7</v>
      </c>
      <c r="AQ44" s="23">
        <f t="shared" si="14"/>
        <v>47.7</v>
      </c>
      <c r="AR44" s="23">
        <f t="shared" si="14"/>
        <v>190.8</v>
      </c>
      <c r="AS44" s="23">
        <f t="shared" si="14"/>
        <v>238.5</v>
      </c>
      <c r="AT44" s="23">
        <f t="shared" si="14"/>
        <v>143.10000000000002</v>
      </c>
      <c r="AU44" s="23">
        <f t="shared" si="14"/>
        <v>477</v>
      </c>
      <c r="AV44" s="23">
        <f t="shared" si="14"/>
        <v>429.3</v>
      </c>
      <c r="AW44" s="23">
        <f t="shared" si="14"/>
        <v>858.6</v>
      </c>
      <c r="AX44" s="23">
        <f t="shared" si="14"/>
        <v>763.2</v>
      </c>
      <c r="AY44" s="23">
        <f t="shared" si="14"/>
        <v>954</v>
      </c>
      <c r="AZ44" s="23">
        <f t="shared" si="14"/>
        <v>1049.4000000000001</v>
      </c>
      <c r="BA44" s="23">
        <f t="shared" si="14"/>
        <v>1001.7</v>
      </c>
      <c r="BB44" s="23">
        <f t="shared" si="14"/>
        <v>906.30000000000007</v>
      </c>
      <c r="BC44" s="23">
        <f t="shared" si="14"/>
        <v>1192.5</v>
      </c>
      <c r="BD44" s="23">
        <f t="shared" si="14"/>
        <v>1001.7</v>
      </c>
      <c r="BE44" s="23">
        <f t="shared" si="14"/>
        <v>954</v>
      </c>
      <c r="BF44" s="23">
        <f t="shared" si="5"/>
        <v>2718.9</v>
      </c>
      <c r="BG44" s="23">
        <f t="shared" si="2"/>
        <v>3816</v>
      </c>
      <c r="BH44" s="23">
        <f t="shared" si="2"/>
        <v>4293</v>
      </c>
      <c r="BI44" s="23">
        <f t="shared" si="2"/>
        <v>3911.4</v>
      </c>
      <c r="BJ44" s="23">
        <f t="shared" si="2"/>
        <v>4388.4000000000005</v>
      </c>
      <c r="BK44" s="23">
        <f t="shared" si="2"/>
        <v>3052.8</v>
      </c>
      <c r="BL44" s="23">
        <f t="shared" si="2"/>
        <v>2385</v>
      </c>
      <c r="BM44" s="23">
        <f t="shared" si="2"/>
        <v>1717.2</v>
      </c>
      <c r="BN44" s="23">
        <f t="shared" si="2"/>
        <v>1383.3000000000002</v>
      </c>
      <c r="BO44" s="23">
        <f t="shared" si="2"/>
        <v>810.90000000000009</v>
      </c>
      <c r="BP44" s="23">
        <f t="shared" si="2"/>
        <v>906.30000000000007</v>
      </c>
      <c r="BQ44" s="23">
        <f t="shared" si="2"/>
        <v>667.80000000000007</v>
      </c>
      <c r="BR44" s="23">
        <f t="shared" si="2"/>
        <v>429.3</v>
      </c>
      <c r="BS44" s="23">
        <f t="shared" si="2"/>
        <v>238.5</v>
      </c>
      <c r="BT44" s="23">
        <f t="shared" si="2"/>
        <v>477</v>
      </c>
      <c r="BU44" s="23">
        <f t="shared" si="2"/>
        <v>238.5</v>
      </c>
      <c r="BV44" s="23">
        <f t="shared" si="2"/>
        <v>143.10000000000002</v>
      </c>
      <c r="BW44" s="23">
        <f t="shared" si="2"/>
        <v>143.10000000000002</v>
      </c>
      <c r="BX44" s="23">
        <f t="shared" si="2"/>
        <v>143.10000000000002</v>
      </c>
      <c r="BY44" s="23">
        <f t="shared" si="2"/>
        <v>190.8</v>
      </c>
      <c r="BZ44" s="23">
        <f t="shared" si="2"/>
        <v>143.10000000000002</v>
      </c>
      <c r="CA44" s="23">
        <f t="shared" si="2"/>
        <v>238.5</v>
      </c>
      <c r="CB44" s="23">
        <f t="shared" si="2"/>
        <v>47.7</v>
      </c>
      <c r="CC44" s="23">
        <f t="shared" si="2"/>
        <v>381.6</v>
      </c>
      <c r="CD44" s="23">
        <f t="shared" si="3"/>
        <v>47.7</v>
      </c>
      <c r="CE44" s="23">
        <f t="shared" si="3"/>
        <v>238.5</v>
      </c>
      <c r="CF44" s="23"/>
      <c r="CG44" s="23"/>
      <c r="CH44" s="2"/>
      <c r="CI44" s="2"/>
      <c r="CJ44" s="2"/>
      <c r="CK44" s="2"/>
      <c r="CL44" s="2"/>
      <c r="CM44" s="2"/>
      <c r="CN44" s="2"/>
      <c r="CO44" s="2"/>
      <c r="CP44" s="2"/>
      <c r="CQ44" s="23"/>
      <c r="CR44" s="2"/>
      <c r="CS44" s="2"/>
      <c r="CT44" s="2"/>
      <c r="CU44" s="2"/>
      <c r="CV44" s="2"/>
      <c r="CW44" s="16"/>
      <c r="CY44" s="2"/>
      <c r="CZ44" s="2"/>
      <c r="DA44" s="2"/>
      <c r="DB44" s="2"/>
      <c r="DC44" s="2"/>
      <c r="DD44" s="2"/>
      <c r="DE44" s="2"/>
    </row>
    <row r="45" spans="2:109" ht="13.5" customHeight="1" x14ac:dyDescent="0.2">
      <c r="B45" s="32" t="s">
        <v>19</v>
      </c>
      <c r="C45" s="32"/>
      <c r="D45" s="23">
        <f t="shared" ref="D45:BE45" si="15">D23*$C23</f>
        <v>0</v>
      </c>
      <c r="E45" s="23">
        <f t="shared" si="15"/>
        <v>0</v>
      </c>
      <c r="F45" s="23">
        <f t="shared" si="15"/>
        <v>0</v>
      </c>
      <c r="G45" s="23">
        <f t="shared" si="15"/>
        <v>0</v>
      </c>
      <c r="H45" s="23">
        <f t="shared" si="15"/>
        <v>0</v>
      </c>
      <c r="I45" s="23">
        <f t="shared" si="15"/>
        <v>0</v>
      </c>
      <c r="J45" s="23">
        <f t="shared" si="15"/>
        <v>0</v>
      </c>
      <c r="K45" s="23">
        <f t="shared" si="15"/>
        <v>0</v>
      </c>
      <c r="L45" s="23">
        <f t="shared" si="15"/>
        <v>0</v>
      </c>
      <c r="M45" s="23">
        <f t="shared" si="15"/>
        <v>0</v>
      </c>
      <c r="N45" s="23">
        <f t="shared" si="15"/>
        <v>0</v>
      </c>
      <c r="O45" s="68" t="s">
        <v>19</v>
      </c>
      <c r="P45" s="23">
        <f t="shared" si="15"/>
        <v>105.4</v>
      </c>
      <c r="Q45" s="23">
        <f t="shared" si="15"/>
        <v>474.3</v>
      </c>
      <c r="R45" s="23">
        <f t="shared" si="15"/>
        <v>3372.8</v>
      </c>
      <c r="S45" s="23">
        <f t="shared" si="15"/>
        <v>6640.2000000000007</v>
      </c>
      <c r="T45" s="23">
        <f t="shared" si="15"/>
        <v>10013</v>
      </c>
      <c r="U45" s="23">
        <f t="shared" si="15"/>
        <v>7325.3</v>
      </c>
      <c r="V45" s="23">
        <f t="shared" si="15"/>
        <v>4953.8</v>
      </c>
      <c r="W45" s="23">
        <f t="shared" si="15"/>
        <v>3109.3</v>
      </c>
      <c r="X45" s="23">
        <f t="shared" si="15"/>
        <v>2055.3000000000002</v>
      </c>
      <c r="Y45" s="23">
        <f t="shared" si="15"/>
        <v>1633.7</v>
      </c>
      <c r="Z45" s="23">
        <f t="shared" si="15"/>
        <v>948.6</v>
      </c>
      <c r="AA45" s="23">
        <f t="shared" si="15"/>
        <v>1317.5</v>
      </c>
      <c r="AB45" s="23">
        <f t="shared" si="15"/>
        <v>843.2</v>
      </c>
      <c r="AC45" s="23">
        <f t="shared" si="15"/>
        <v>579.70000000000005</v>
      </c>
      <c r="AD45" s="23">
        <f t="shared" si="15"/>
        <v>632.40000000000009</v>
      </c>
      <c r="AE45" s="23">
        <f t="shared" si="15"/>
        <v>421.6</v>
      </c>
      <c r="AF45" s="23">
        <f t="shared" si="15"/>
        <v>263.5</v>
      </c>
      <c r="AG45" s="23">
        <f t="shared" si="15"/>
        <v>263.5</v>
      </c>
      <c r="AH45" s="23">
        <f t="shared" si="15"/>
        <v>474.3</v>
      </c>
      <c r="AI45" s="23">
        <f t="shared" si="15"/>
        <v>105.4</v>
      </c>
      <c r="AJ45" s="23">
        <f t="shared" si="15"/>
        <v>158.10000000000002</v>
      </c>
      <c r="AK45" s="23">
        <f t="shared" si="15"/>
        <v>0</v>
      </c>
      <c r="AL45" s="23">
        <f t="shared" si="15"/>
        <v>210.8</v>
      </c>
      <c r="AM45" s="23">
        <f t="shared" si="15"/>
        <v>158.10000000000002</v>
      </c>
      <c r="AN45" s="23">
        <f t="shared" si="15"/>
        <v>210.8</v>
      </c>
      <c r="AO45" s="23">
        <f t="shared" si="15"/>
        <v>52.7</v>
      </c>
      <c r="AP45" s="23">
        <f t="shared" si="15"/>
        <v>105.4</v>
      </c>
      <c r="AQ45" s="23">
        <f t="shared" si="15"/>
        <v>368.90000000000003</v>
      </c>
      <c r="AR45" s="23">
        <f t="shared" si="15"/>
        <v>105.4</v>
      </c>
      <c r="AS45" s="23">
        <f t="shared" si="15"/>
        <v>368.90000000000003</v>
      </c>
      <c r="AT45" s="23">
        <f t="shared" si="15"/>
        <v>474.3</v>
      </c>
      <c r="AU45" s="23">
        <f t="shared" si="15"/>
        <v>527</v>
      </c>
      <c r="AV45" s="23">
        <f t="shared" si="15"/>
        <v>1106.7</v>
      </c>
      <c r="AW45" s="23">
        <f t="shared" si="15"/>
        <v>1633.7</v>
      </c>
      <c r="AX45" s="23">
        <f t="shared" si="15"/>
        <v>1739.1000000000001</v>
      </c>
      <c r="AY45" s="23">
        <f t="shared" si="15"/>
        <v>1791.8000000000002</v>
      </c>
      <c r="AZ45" s="23">
        <f t="shared" si="15"/>
        <v>2002.6000000000001</v>
      </c>
      <c r="BA45" s="23">
        <f t="shared" si="15"/>
        <v>2160.7000000000003</v>
      </c>
      <c r="BB45" s="23">
        <f t="shared" si="15"/>
        <v>1949.9</v>
      </c>
      <c r="BC45" s="23">
        <f t="shared" si="15"/>
        <v>2266.1</v>
      </c>
      <c r="BD45" s="23">
        <f t="shared" si="15"/>
        <v>2160.7000000000003</v>
      </c>
      <c r="BE45" s="23">
        <f t="shared" si="15"/>
        <v>2582.3000000000002</v>
      </c>
      <c r="BF45" s="23">
        <f t="shared" si="5"/>
        <v>5902.4000000000005</v>
      </c>
      <c r="BG45" s="23">
        <f t="shared" si="2"/>
        <v>6798.3</v>
      </c>
      <c r="BH45" s="23">
        <f t="shared" si="2"/>
        <v>7061.8</v>
      </c>
      <c r="BI45" s="23">
        <f t="shared" si="2"/>
        <v>9011.7000000000007</v>
      </c>
      <c r="BJ45" s="23">
        <f t="shared" si="2"/>
        <v>7905</v>
      </c>
      <c r="BK45" s="23">
        <f t="shared" si="2"/>
        <v>6798.3</v>
      </c>
      <c r="BL45" s="23">
        <f t="shared" si="2"/>
        <v>4584.9000000000005</v>
      </c>
      <c r="BM45" s="23">
        <f t="shared" si="2"/>
        <v>3899.8</v>
      </c>
      <c r="BN45" s="23">
        <f t="shared" si="2"/>
        <v>2582.3000000000002</v>
      </c>
      <c r="BO45" s="23">
        <f t="shared" si="2"/>
        <v>3162</v>
      </c>
      <c r="BP45" s="23">
        <f t="shared" si="2"/>
        <v>1212.1000000000001</v>
      </c>
      <c r="BQ45" s="23">
        <f t="shared" si="2"/>
        <v>2055.3000000000002</v>
      </c>
      <c r="BR45" s="23">
        <f t="shared" si="2"/>
        <v>737.80000000000007</v>
      </c>
      <c r="BS45" s="23">
        <f t="shared" si="2"/>
        <v>685.1</v>
      </c>
      <c r="BT45" s="23">
        <f t="shared" si="2"/>
        <v>527</v>
      </c>
      <c r="BU45" s="23">
        <f t="shared" si="2"/>
        <v>527</v>
      </c>
      <c r="BV45" s="23">
        <f t="shared" si="2"/>
        <v>263.5</v>
      </c>
      <c r="BW45" s="23">
        <f t="shared" si="2"/>
        <v>263.5</v>
      </c>
      <c r="BX45" s="23">
        <f t="shared" ref="BG45:CC53" si="16">BX23*$C23</f>
        <v>474.3</v>
      </c>
      <c r="BY45" s="23">
        <f t="shared" si="16"/>
        <v>105.4</v>
      </c>
      <c r="BZ45" s="23">
        <f t="shared" si="16"/>
        <v>263.5</v>
      </c>
      <c r="CA45" s="23">
        <f t="shared" si="16"/>
        <v>210.8</v>
      </c>
      <c r="CB45" s="23">
        <f t="shared" si="16"/>
        <v>210.8</v>
      </c>
      <c r="CC45" s="23">
        <f t="shared" si="16"/>
        <v>0</v>
      </c>
      <c r="CD45" s="23">
        <f t="shared" ref="CD45:CE45" si="17">CD23*$C23</f>
        <v>105.4</v>
      </c>
      <c r="CE45" s="23">
        <f t="shared" si="17"/>
        <v>210.8</v>
      </c>
      <c r="CF45" s="23"/>
      <c r="CG45" s="23"/>
      <c r="CH45" s="2"/>
      <c r="CI45" s="2"/>
      <c r="CJ45" s="2"/>
      <c r="CK45" s="2"/>
      <c r="CL45" s="2"/>
      <c r="CM45" s="2"/>
      <c r="CN45" s="2"/>
      <c r="CO45" s="2"/>
      <c r="CP45" s="2"/>
      <c r="CQ45" s="23"/>
      <c r="CR45" s="2"/>
      <c r="CS45" s="2"/>
      <c r="CT45" s="2"/>
      <c r="CU45" s="2"/>
      <c r="CV45" s="2"/>
      <c r="CW45" s="16"/>
      <c r="CY45" s="2"/>
      <c r="CZ45" s="2"/>
      <c r="DA45" s="2"/>
      <c r="DB45" s="2"/>
      <c r="DC45" s="2"/>
      <c r="DD45" s="2"/>
      <c r="DE45" s="2"/>
    </row>
    <row r="46" spans="2:109" ht="13.5" customHeight="1" x14ac:dyDescent="0.2">
      <c r="B46" s="32" t="s">
        <v>20</v>
      </c>
      <c r="C46" s="32"/>
      <c r="D46" s="23">
        <f t="shared" ref="D46:BE46" si="18">D24*$C24</f>
        <v>0</v>
      </c>
      <c r="E46" s="23">
        <f t="shared" si="18"/>
        <v>0</v>
      </c>
      <c r="F46" s="23">
        <f t="shared" si="18"/>
        <v>0</v>
      </c>
      <c r="G46" s="23">
        <f t="shared" si="18"/>
        <v>0</v>
      </c>
      <c r="H46" s="23">
        <f t="shared" si="18"/>
        <v>0</v>
      </c>
      <c r="I46" s="23">
        <f t="shared" si="18"/>
        <v>0</v>
      </c>
      <c r="J46" s="23">
        <f t="shared" si="18"/>
        <v>0</v>
      </c>
      <c r="K46" s="23">
        <f t="shared" si="18"/>
        <v>0</v>
      </c>
      <c r="L46" s="23">
        <f t="shared" si="18"/>
        <v>0</v>
      </c>
      <c r="M46" s="23">
        <f t="shared" si="18"/>
        <v>0</v>
      </c>
      <c r="N46" s="23">
        <f t="shared" si="18"/>
        <v>0</v>
      </c>
      <c r="O46" s="68" t="s">
        <v>20</v>
      </c>
      <c r="P46" s="23">
        <f t="shared" si="18"/>
        <v>115.4</v>
      </c>
      <c r="Q46" s="23">
        <f t="shared" si="18"/>
        <v>923.2</v>
      </c>
      <c r="R46" s="23">
        <f t="shared" si="18"/>
        <v>7904.9000000000005</v>
      </c>
      <c r="S46" s="23">
        <f t="shared" si="18"/>
        <v>12001.6</v>
      </c>
      <c r="T46" s="23">
        <f t="shared" si="18"/>
        <v>16559.900000000001</v>
      </c>
      <c r="U46" s="23">
        <f t="shared" si="18"/>
        <v>13848</v>
      </c>
      <c r="V46" s="23">
        <f t="shared" si="18"/>
        <v>9462.8000000000011</v>
      </c>
      <c r="W46" s="23">
        <f t="shared" si="18"/>
        <v>5596.9000000000005</v>
      </c>
      <c r="X46" s="23">
        <f t="shared" si="18"/>
        <v>4616</v>
      </c>
      <c r="Y46" s="23">
        <f t="shared" si="18"/>
        <v>3577.4</v>
      </c>
      <c r="Z46" s="23">
        <f t="shared" si="18"/>
        <v>2365.7000000000003</v>
      </c>
      <c r="AA46" s="23">
        <f t="shared" si="18"/>
        <v>2365.7000000000003</v>
      </c>
      <c r="AB46" s="23">
        <f t="shared" si="18"/>
        <v>1557.9</v>
      </c>
      <c r="AC46" s="23">
        <f t="shared" si="18"/>
        <v>1096.3</v>
      </c>
      <c r="AD46" s="23">
        <f t="shared" si="18"/>
        <v>692.40000000000009</v>
      </c>
      <c r="AE46" s="23">
        <f t="shared" si="18"/>
        <v>750.1</v>
      </c>
      <c r="AF46" s="23">
        <f t="shared" si="18"/>
        <v>461.6</v>
      </c>
      <c r="AG46" s="23">
        <f t="shared" si="18"/>
        <v>403.90000000000003</v>
      </c>
      <c r="AH46" s="23">
        <f t="shared" si="18"/>
        <v>519.30000000000007</v>
      </c>
      <c r="AI46" s="23">
        <f t="shared" si="18"/>
        <v>403.90000000000003</v>
      </c>
      <c r="AJ46" s="23">
        <f t="shared" si="18"/>
        <v>288.5</v>
      </c>
      <c r="AK46" s="23">
        <f t="shared" si="18"/>
        <v>57.7</v>
      </c>
      <c r="AL46" s="23">
        <f t="shared" si="18"/>
        <v>403.90000000000003</v>
      </c>
      <c r="AM46" s="23">
        <f t="shared" si="18"/>
        <v>230.8</v>
      </c>
      <c r="AN46" s="23">
        <f t="shared" si="18"/>
        <v>173.10000000000002</v>
      </c>
      <c r="AO46" s="23">
        <f t="shared" si="18"/>
        <v>57.7</v>
      </c>
      <c r="AP46" s="23">
        <f t="shared" si="18"/>
        <v>173.10000000000002</v>
      </c>
      <c r="AQ46" s="23">
        <f t="shared" si="18"/>
        <v>403.90000000000003</v>
      </c>
      <c r="AR46" s="23">
        <f t="shared" si="18"/>
        <v>577</v>
      </c>
      <c r="AS46" s="23">
        <f t="shared" si="18"/>
        <v>634.70000000000005</v>
      </c>
      <c r="AT46" s="23">
        <f t="shared" si="18"/>
        <v>692.40000000000009</v>
      </c>
      <c r="AU46" s="23">
        <f t="shared" si="18"/>
        <v>1500.2</v>
      </c>
      <c r="AV46" s="23">
        <f t="shared" si="18"/>
        <v>1788.7</v>
      </c>
      <c r="AW46" s="23">
        <f t="shared" si="18"/>
        <v>2711.9</v>
      </c>
      <c r="AX46" s="23">
        <f t="shared" si="18"/>
        <v>3519.7000000000003</v>
      </c>
      <c r="AY46" s="23">
        <f t="shared" si="18"/>
        <v>3346.6000000000004</v>
      </c>
      <c r="AZ46" s="23">
        <f t="shared" si="18"/>
        <v>4385.2</v>
      </c>
      <c r="BA46" s="23">
        <f t="shared" si="18"/>
        <v>3577.4</v>
      </c>
      <c r="BB46" s="23">
        <f t="shared" si="18"/>
        <v>3750.5</v>
      </c>
      <c r="BC46" s="23">
        <f t="shared" si="18"/>
        <v>4327.5</v>
      </c>
      <c r="BD46" s="23">
        <f t="shared" si="18"/>
        <v>3635.1000000000004</v>
      </c>
      <c r="BE46" s="23">
        <f t="shared" si="18"/>
        <v>4673.7</v>
      </c>
      <c r="BF46" s="23">
        <f t="shared" si="5"/>
        <v>9866.7000000000007</v>
      </c>
      <c r="BG46" s="23">
        <f t="shared" si="16"/>
        <v>12578.6</v>
      </c>
      <c r="BH46" s="23">
        <f t="shared" si="16"/>
        <v>14828.900000000001</v>
      </c>
      <c r="BI46" s="23">
        <f t="shared" si="16"/>
        <v>15059.7</v>
      </c>
      <c r="BJ46" s="23">
        <f t="shared" si="16"/>
        <v>12290.1</v>
      </c>
      <c r="BK46" s="23">
        <f t="shared" si="16"/>
        <v>10501.4</v>
      </c>
      <c r="BL46" s="23">
        <f t="shared" si="16"/>
        <v>9462.8000000000011</v>
      </c>
      <c r="BM46" s="23">
        <f t="shared" si="16"/>
        <v>6577.8</v>
      </c>
      <c r="BN46" s="23">
        <f t="shared" si="16"/>
        <v>4962.2</v>
      </c>
      <c r="BO46" s="23">
        <f t="shared" si="16"/>
        <v>4327.5</v>
      </c>
      <c r="BP46" s="23">
        <f t="shared" si="16"/>
        <v>3058.1000000000004</v>
      </c>
      <c r="BQ46" s="23">
        <f t="shared" si="16"/>
        <v>1904.1000000000001</v>
      </c>
      <c r="BR46" s="23">
        <f t="shared" si="16"/>
        <v>1673.3000000000002</v>
      </c>
      <c r="BS46" s="23">
        <f t="shared" si="16"/>
        <v>1269.4000000000001</v>
      </c>
      <c r="BT46" s="23">
        <f t="shared" si="16"/>
        <v>1557.9</v>
      </c>
      <c r="BU46" s="23">
        <f t="shared" si="16"/>
        <v>634.70000000000005</v>
      </c>
      <c r="BV46" s="23">
        <f t="shared" si="16"/>
        <v>577</v>
      </c>
      <c r="BW46" s="23">
        <f t="shared" si="16"/>
        <v>692.40000000000009</v>
      </c>
      <c r="BX46" s="23">
        <f t="shared" si="16"/>
        <v>519.30000000000007</v>
      </c>
      <c r="BY46" s="23">
        <f t="shared" si="16"/>
        <v>461.6</v>
      </c>
      <c r="BZ46" s="23">
        <f t="shared" si="16"/>
        <v>461.6</v>
      </c>
      <c r="CA46" s="23">
        <f t="shared" si="16"/>
        <v>403.90000000000003</v>
      </c>
      <c r="CB46" s="23">
        <f t="shared" si="16"/>
        <v>403.90000000000003</v>
      </c>
      <c r="CC46" s="23">
        <f t="shared" si="16"/>
        <v>403.90000000000003</v>
      </c>
      <c r="CD46" s="23">
        <f t="shared" ref="CD46:CE46" si="19">CD24*$C24</f>
        <v>692.40000000000009</v>
      </c>
      <c r="CE46" s="23">
        <f t="shared" si="19"/>
        <v>346.20000000000005</v>
      </c>
      <c r="CF46" s="23"/>
      <c r="CG46" s="23"/>
      <c r="CH46" s="2"/>
      <c r="CI46" s="2"/>
      <c r="CJ46" s="2"/>
      <c r="CK46" s="2"/>
      <c r="CL46" s="2"/>
      <c r="CM46" s="2"/>
      <c r="CN46" s="2"/>
      <c r="CO46" s="2"/>
      <c r="CP46" s="2"/>
      <c r="CQ46" s="23"/>
      <c r="CR46" s="2"/>
      <c r="CS46" s="2"/>
      <c r="CT46" s="2"/>
      <c r="CU46" s="2"/>
      <c r="CV46" s="2"/>
      <c r="CW46" s="16"/>
      <c r="CY46" s="2"/>
      <c r="CZ46" s="2"/>
      <c r="DA46" s="2"/>
      <c r="DB46" s="2"/>
      <c r="DC46" s="2"/>
      <c r="DD46" s="2"/>
      <c r="DE46" s="2"/>
    </row>
    <row r="47" spans="2:109" ht="13.5" customHeight="1" x14ac:dyDescent="0.2">
      <c r="B47" s="32" t="s">
        <v>21</v>
      </c>
      <c r="C47" s="32"/>
      <c r="D47" s="23">
        <f t="shared" ref="D47:BE47" si="20">D25*$C25</f>
        <v>0</v>
      </c>
      <c r="E47" s="23">
        <f t="shared" si="20"/>
        <v>0</v>
      </c>
      <c r="F47" s="23">
        <f t="shared" si="20"/>
        <v>0</v>
      </c>
      <c r="G47" s="23">
        <f t="shared" si="20"/>
        <v>0</v>
      </c>
      <c r="H47" s="23">
        <f t="shared" si="20"/>
        <v>0</v>
      </c>
      <c r="I47" s="23">
        <f t="shared" si="20"/>
        <v>0</v>
      </c>
      <c r="J47" s="23">
        <f t="shared" si="20"/>
        <v>0</v>
      </c>
      <c r="K47" s="23">
        <f t="shared" si="20"/>
        <v>0</v>
      </c>
      <c r="L47" s="23">
        <f t="shared" si="20"/>
        <v>0</v>
      </c>
      <c r="M47" s="23">
        <f t="shared" si="20"/>
        <v>0</v>
      </c>
      <c r="N47" s="23">
        <f t="shared" si="20"/>
        <v>62.7</v>
      </c>
      <c r="O47" s="68" t="s">
        <v>21</v>
      </c>
      <c r="P47" s="23">
        <f t="shared" si="20"/>
        <v>125.4</v>
      </c>
      <c r="Q47" s="23">
        <f t="shared" si="20"/>
        <v>1881</v>
      </c>
      <c r="R47" s="23">
        <f t="shared" si="20"/>
        <v>10596.300000000001</v>
      </c>
      <c r="S47" s="23">
        <f t="shared" si="20"/>
        <v>20879.100000000002</v>
      </c>
      <c r="T47" s="23">
        <f t="shared" si="20"/>
        <v>25895.100000000002</v>
      </c>
      <c r="U47" s="23">
        <f t="shared" si="20"/>
        <v>22697.4</v>
      </c>
      <c r="V47" s="23">
        <f t="shared" si="20"/>
        <v>12414.6</v>
      </c>
      <c r="W47" s="23">
        <f t="shared" si="20"/>
        <v>8464.5</v>
      </c>
      <c r="X47" s="23">
        <f t="shared" si="20"/>
        <v>7649.4000000000005</v>
      </c>
      <c r="Y47" s="23">
        <f t="shared" si="20"/>
        <v>5392.2</v>
      </c>
      <c r="Z47" s="23">
        <f t="shared" si="20"/>
        <v>3323.1000000000004</v>
      </c>
      <c r="AA47" s="23">
        <f t="shared" si="20"/>
        <v>2946.9</v>
      </c>
      <c r="AB47" s="23">
        <f t="shared" si="20"/>
        <v>2131.8000000000002</v>
      </c>
      <c r="AC47" s="23">
        <f t="shared" si="20"/>
        <v>1943.7</v>
      </c>
      <c r="AD47" s="23">
        <f t="shared" si="20"/>
        <v>1692.9</v>
      </c>
      <c r="AE47" s="23">
        <f t="shared" si="20"/>
        <v>752.40000000000009</v>
      </c>
      <c r="AF47" s="23">
        <f t="shared" si="20"/>
        <v>940.5</v>
      </c>
      <c r="AG47" s="23">
        <f t="shared" si="20"/>
        <v>564.30000000000007</v>
      </c>
      <c r="AH47" s="23">
        <f t="shared" si="20"/>
        <v>438.90000000000003</v>
      </c>
      <c r="AI47" s="23">
        <f t="shared" si="20"/>
        <v>564.30000000000007</v>
      </c>
      <c r="AJ47" s="23">
        <f t="shared" si="20"/>
        <v>438.90000000000003</v>
      </c>
      <c r="AK47" s="23">
        <f t="shared" si="20"/>
        <v>313.5</v>
      </c>
      <c r="AL47" s="23">
        <f t="shared" si="20"/>
        <v>313.5</v>
      </c>
      <c r="AM47" s="23">
        <f t="shared" si="20"/>
        <v>313.5</v>
      </c>
      <c r="AN47" s="23">
        <f t="shared" si="20"/>
        <v>313.5</v>
      </c>
      <c r="AO47" s="23">
        <f t="shared" si="20"/>
        <v>313.5</v>
      </c>
      <c r="AP47" s="23">
        <f t="shared" si="20"/>
        <v>438.90000000000003</v>
      </c>
      <c r="AQ47" s="23">
        <f t="shared" si="20"/>
        <v>689.7</v>
      </c>
      <c r="AR47" s="23">
        <f t="shared" si="20"/>
        <v>689.7</v>
      </c>
      <c r="AS47" s="23">
        <f t="shared" si="20"/>
        <v>1128.6000000000001</v>
      </c>
      <c r="AT47" s="23">
        <f t="shared" si="20"/>
        <v>1504.8000000000002</v>
      </c>
      <c r="AU47" s="23">
        <f t="shared" si="20"/>
        <v>2570.7000000000003</v>
      </c>
      <c r="AV47" s="23">
        <f t="shared" si="20"/>
        <v>2884.2000000000003</v>
      </c>
      <c r="AW47" s="23">
        <f t="shared" si="20"/>
        <v>5078.7</v>
      </c>
      <c r="AX47" s="23">
        <f t="shared" si="20"/>
        <v>6458.1</v>
      </c>
      <c r="AY47" s="23">
        <f t="shared" si="20"/>
        <v>6081.9000000000005</v>
      </c>
      <c r="AZ47" s="23">
        <f t="shared" si="20"/>
        <v>6458.1</v>
      </c>
      <c r="BA47" s="23">
        <f t="shared" si="20"/>
        <v>6583.5</v>
      </c>
      <c r="BB47" s="23">
        <f t="shared" si="20"/>
        <v>7900.2000000000007</v>
      </c>
      <c r="BC47" s="23">
        <f t="shared" si="20"/>
        <v>7461.3</v>
      </c>
      <c r="BD47" s="23">
        <f t="shared" si="20"/>
        <v>6708.9000000000005</v>
      </c>
      <c r="BE47" s="23">
        <f t="shared" si="20"/>
        <v>7210.5</v>
      </c>
      <c r="BF47" s="23">
        <f t="shared" si="5"/>
        <v>16740.900000000001</v>
      </c>
      <c r="BG47" s="23">
        <f t="shared" si="16"/>
        <v>21192.600000000002</v>
      </c>
      <c r="BH47" s="23">
        <f t="shared" si="16"/>
        <v>23637.9</v>
      </c>
      <c r="BI47" s="23">
        <f t="shared" si="16"/>
        <v>23700.600000000002</v>
      </c>
      <c r="BJ47" s="23">
        <f t="shared" si="16"/>
        <v>22070.400000000001</v>
      </c>
      <c r="BK47" s="23">
        <f t="shared" si="16"/>
        <v>18872.7</v>
      </c>
      <c r="BL47" s="23">
        <f t="shared" si="16"/>
        <v>14671.800000000001</v>
      </c>
      <c r="BM47" s="23">
        <f t="shared" si="16"/>
        <v>11975.7</v>
      </c>
      <c r="BN47" s="23">
        <f t="shared" si="16"/>
        <v>9593.1</v>
      </c>
      <c r="BO47" s="23">
        <f t="shared" si="16"/>
        <v>5705.7</v>
      </c>
      <c r="BP47" s="23">
        <f t="shared" si="16"/>
        <v>5016</v>
      </c>
      <c r="BQ47" s="23">
        <f t="shared" si="16"/>
        <v>4075.5</v>
      </c>
      <c r="BR47" s="23">
        <f t="shared" si="16"/>
        <v>1692.9</v>
      </c>
      <c r="BS47" s="23">
        <f t="shared" si="16"/>
        <v>1943.7</v>
      </c>
      <c r="BT47" s="23">
        <f t="shared" si="16"/>
        <v>1316.7</v>
      </c>
      <c r="BU47" s="23">
        <f t="shared" si="16"/>
        <v>1504.8000000000002</v>
      </c>
      <c r="BV47" s="23">
        <f t="shared" si="16"/>
        <v>877.80000000000007</v>
      </c>
      <c r="BW47" s="23">
        <f t="shared" si="16"/>
        <v>627</v>
      </c>
      <c r="BX47" s="23">
        <f t="shared" si="16"/>
        <v>689.7</v>
      </c>
      <c r="BY47" s="23">
        <f t="shared" si="16"/>
        <v>313.5</v>
      </c>
      <c r="BZ47" s="23">
        <f t="shared" si="16"/>
        <v>564.30000000000007</v>
      </c>
      <c r="CA47" s="23">
        <f t="shared" si="16"/>
        <v>376.20000000000005</v>
      </c>
      <c r="CB47" s="23">
        <f t="shared" si="16"/>
        <v>438.90000000000003</v>
      </c>
      <c r="CC47" s="23">
        <f t="shared" si="16"/>
        <v>250.8</v>
      </c>
      <c r="CD47" s="23">
        <f t="shared" ref="CD47:CE47" si="21">CD25*$C25</f>
        <v>877.80000000000007</v>
      </c>
      <c r="CE47" s="23">
        <f t="shared" si="21"/>
        <v>627</v>
      </c>
      <c r="CF47" s="23"/>
      <c r="CG47" s="23"/>
      <c r="CH47" s="2"/>
      <c r="CI47" s="2"/>
      <c r="CJ47" s="2"/>
      <c r="CK47" s="2"/>
      <c r="CL47" s="2"/>
      <c r="CM47" s="2"/>
      <c r="CN47" s="2"/>
      <c r="CO47" s="2"/>
      <c r="CP47" s="2"/>
      <c r="CQ47" s="23"/>
      <c r="CR47" s="2"/>
      <c r="CS47" s="2"/>
      <c r="CT47" s="2"/>
      <c r="CU47" s="2"/>
      <c r="CV47" s="2"/>
      <c r="CW47" s="16"/>
      <c r="CY47" s="2"/>
      <c r="CZ47" s="2"/>
      <c r="DA47" s="2"/>
      <c r="DB47" s="2"/>
      <c r="DC47" s="2"/>
      <c r="DD47" s="2"/>
      <c r="DE47" s="2"/>
    </row>
    <row r="48" spans="2:109" ht="13.5" customHeight="1" x14ac:dyDescent="0.2">
      <c r="B48" s="32" t="s">
        <v>22</v>
      </c>
      <c r="C48" s="32"/>
      <c r="D48" s="23">
        <f t="shared" ref="D48:BE48" si="22">D26*$C26</f>
        <v>0</v>
      </c>
      <c r="E48" s="23">
        <f t="shared" si="22"/>
        <v>0</v>
      </c>
      <c r="F48" s="23">
        <f t="shared" si="22"/>
        <v>0</v>
      </c>
      <c r="G48" s="23">
        <f t="shared" si="22"/>
        <v>0</v>
      </c>
      <c r="H48" s="23">
        <f t="shared" si="22"/>
        <v>0</v>
      </c>
      <c r="I48" s="23">
        <f t="shared" si="22"/>
        <v>0</v>
      </c>
      <c r="J48" s="23">
        <f t="shared" si="22"/>
        <v>0</v>
      </c>
      <c r="K48" s="23">
        <f t="shared" si="22"/>
        <v>0</v>
      </c>
      <c r="L48" s="23">
        <f t="shared" si="22"/>
        <v>0</v>
      </c>
      <c r="M48" s="23">
        <f t="shared" si="22"/>
        <v>0</v>
      </c>
      <c r="N48" s="23">
        <f t="shared" si="22"/>
        <v>0</v>
      </c>
      <c r="O48" s="68" t="s">
        <v>22</v>
      </c>
      <c r="P48" s="23">
        <f t="shared" si="22"/>
        <v>744.7</v>
      </c>
      <c r="Q48" s="23">
        <f t="shared" si="22"/>
        <v>2843.4</v>
      </c>
      <c r="R48" s="23">
        <f t="shared" si="22"/>
        <v>15164.800000000001</v>
      </c>
      <c r="S48" s="23">
        <f t="shared" si="22"/>
        <v>28907.9</v>
      </c>
      <c r="T48" s="23">
        <f t="shared" si="22"/>
        <v>37438.1</v>
      </c>
      <c r="U48" s="23">
        <f t="shared" si="22"/>
        <v>31006.600000000002</v>
      </c>
      <c r="V48" s="23">
        <f t="shared" si="22"/>
        <v>20987</v>
      </c>
      <c r="W48" s="23">
        <f t="shared" si="22"/>
        <v>12118.300000000001</v>
      </c>
      <c r="X48" s="23">
        <f t="shared" si="22"/>
        <v>12253.7</v>
      </c>
      <c r="Y48" s="23">
        <f t="shared" si="22"/>
        <v>6973.1</v>
      </c>
      <c r="Z48" s="23">
        <f t="shared" si="22"/>
        <v>4468.2</v>
      </c>
      <c r="AA48" s="23">
        <f t="shared" si="22"/>
        <v>5686.8</v>
      </c>
      <c r="AB48" s="23">
        <f t="shared" si="22"/>
        <v>3046.5</v>
      </c>
      <c r="AC48" s="23">
        <f t="shared" si="22"/>
        <v>2572.6</v>
      </c>
      <c r="AD48" s="23">
        <f t="shared" si="22"/>
        <v>2166.4</v>
      </c>
      <c r="AE48" s="23">
        <f t="shared" si="22"/>
        <v>1895.6000000000001</v>
      </c>
      <c r="AF48" s="23">
        <f t="shared" si="22"/>
        <v>1489.4</v>
      </c>
      <c r="AG48" s="23">
        <f t="shared" si="22"/>
        <v>947.80000000000007</v>
      </c>
      <c r="AH48" s="23">
        <f t="shared" si="22"/>
        <v>880.1</v>
      </c>
      <c r="AI48" s="23">
        <f t="shared" si="22"/>
        <v>1083.2</v>
      </c>
      <c r="AJ48" s="23">
        <f t="shared" si="22"/>
        <v>812.40000000000009</v>
      </c>
      <c r="AK48" s="23">
        <f t="shared" si="22"/>
        <v>677</v>
      </c>
      <c r="AL48" s="23">
        <f t="shared" si="22"/>
        <v>473.90000000000003</v>
      </c>
      <c r="AM48" s="23">
        <f t="shared" si="22"/>
        <v>541.6</v>
      </c>
      <c r="AN48" s="23">
        <f t="shared" si="22"/>
        <v>406.20000000000005</v>
      </c>
      <c r="AO48" s="23">
        <f t="shared" si="22"/>
        <v>677</v>
      </c>
      <c r="AP48" s="23">
        <f t="shared" si="22"/>
        <v>406.20000000000005</v>
      </c>
      <c r="AQ48" s="23">
        <f t="shared" si="22"/>
        <v>880.1</v>
      </c>
      <c r="AR48" s="23">
        <f t="shared" si="22"/>
        <v>1489.4</v>
      </c>
      <c r="AS48" s="23">
        <f t="shared" si="22"/>
        <v>2301.8000000000002</v>
      </c>
      <c r="AT48" s="23">
        <f t="shared" si="22"/>
        <v>2640.3</v>
      </c>
      <c r="AU48" s="23">
        <f t="shared" si="22"/>
        <v>4197.4000000000005</v>
      </c>
      <c r="AV48" s="23">
        <f t="shared" si="22"/>
        <v>6702.3</v>
      </c>
      <c r="AW48" s="23">
        <f t="shared" si="22"/>
        <v>7243.9000000000005</v>
      </c>
      <c r="AX48" s="23">
        <f t="shared" si="22"/>
        <v>10087.300000000001</v>
      </c>
      <c r="AY48" s="23">
        <f t="shared" si="22"/>
        <v>11035.1</v>
      </c>
      <c r="AZ48" s="23">
        <f t="shared" si="22"/>
        <v>10696.6</v>
      </c>
      <c r="BA48" s="23">
        <f t="shared" si="22"/>
        <v>11509</v>
      </c>
      <c r="BB48" s="23">
        <f t="shared" si="22"/>
        <v>10425.800000000001</v>
      </c>
      <c r="BC48" s="23">
        <f t="shared" si="22"/>
        <v>11982.9</v>
      </c>
      <c r="BD48" s="23">
        <f t="shared" si="22"/>
        <v>10832</v>
      </c>
      <c r="BE48" s="23">
        <f t="shared" si="22"/>
        <v>12456.800000000001</v>
      </c>
      <c r="BF48" s="23">
        <f t="shared" si="5"/>
        <v>23965.8</v>
      </c>
      <c r="BG48" s="23">
        <f t="shared" si="16"/>
        <v>28772.5</v>
      </c>
      <c r="BH48" s="23">
        <f t="shared" si="16"/>
        <v>35271.700000000004</v>
      </c>
      <c r="BI48" s="23">
        <f t="shared" si="16"/>
        <v>33105.300000000003</v>
      </c>
      <c r="BJ48" s="23">
        <f t="shared" si="16"/>
        <v>30465</v>
      </c>
      <c r="BK48" s="23">
        <f t="shared" si="16"/>
        <v>25793.7</v>
      </c>
      <c r="BL48" s="23">
        <f t="shared" si="16"/>
        <v>20377.7</v>
      </c>
      <c r="BM48" s="23">
        <f t="shared" si="16"/>
        <v>14690.900000000001</v>
      </c>
      <c r="BN48" s="23">
        <f t="shared" si="16"/>
        <v>13133.800000000001</v>
      </c>
      <c r="BO48" s="23">
        <f t="shared" si="16"/>
        <v>8936.4</v>
      </c>
      <c r="BP48" s="23">
        <f t="shared" si="16"/>
        <v>5212.9000000000005</v>
      </c>
      <c r="BQ48" s="23">
        <f t="shared" si="16"/>
        <v>3791.2000000000003</v>
      </c>
      <c r="BR48" s="23">
        <f t="shared" si="16"/>
        <v>2301.8000000000002</v>
      </c>
      <c r="BS48" s="23">
        <f t="shared" si="16"/>
        <v>2166.4</v>
      </c>
      <c r="BT48" s="23">
        <f t="shared" si="16"/>
        <v>2166.4</v>
      </c>
      <c r="BU48" s="23">
        <f t="shared" si="16"/>
        <v>1421.7</v>
      </c>
      <c r="BV48" s="23">
        <f t="shared" si="16"/>
        <v>1218.6000000000001</v>
      </c>
      <c r="BW48" s="23">
        <f t="shared" si="16"/>
        <v>677</v>
      </c>
      <c r="BX48" s="23">
        <f t="shared" si="16"/>
        <v>1150.9000000000001</v>
      </c>
      <c r="BY48" s="23">
        <f t="shared" si="16"/>
        <v>1083.2</v>
      </c>
      <c r="BZ48" s="23">
        <f t="shared" si="16"/>
        <v>1150.9000000000001</v>
      </c>
      <c r="CA48" s="23">
        <f t="shared" si="16"/>
        <v>812.40000000000009</v>
      </c>
      <c r="CB48" s="23">
        <f t="shared" si="16"/>
        <v>406.20000000000005</v>
      </c>
      <c r="CC48" s="23">
        <f t="shared" si="16"/>
        <v>609.30000000000007</v>
      </c>
      <c r="CD48" s="23">
        <f t="shared" ref="CD48:CE48" si="23">CD26*$C26</f>
        <v>609.30000000000007</v>
      </c>
      <c r="CE48" s="23">
        <f t="shared" si="23"/>
        <v>541.6</v>
      </c>
      <c r="CF48" s="23"/>
      <c r="CG48" s="23"/>
      <c r="CH48" s="2"/>
      <c r="CI48" s="2"/>
      <c r="CJ48" s="2"/>
      <c r="CK48" s="2"/>
      <c r="CL48" s="2"/>
      <c r="CM48" s="2"/>
      <c r="CN48" s="2"/>
      <c r="CO48" s="2"/>
      <c r="CP48" s="2"/>
      <c r="CQ48" s="23"/>
      <c r="CR48" s="2"/>
      <c r="CS48" s="2"/>
      <c r="CT48" s="2"/>
      <c r="CU48" s="2"/>
      <c r="CV48" s="2"/>
      <c r="CW48" s="16"/>
      <c r="CY48" s="2"/>
      <c r="CZ48" s="2"/>
      <c r="DA48" s="2"/>
      <c r="DB48" s="2"/>
      <c r="DC48" s="2"/>
      <c r="DD48" s="2"/>
      <c r="DE48" s="2"/>
    </row>
    <row r="49" spans="2:109" ht="13.5" customHeight="1" x14ac:dyDescent="0.2">
      <c r="B49" s="32" t="s">
        <v>23</v>
      </c>
      <c r="C49" s="32"/>
      <c r="D49" s="23">
        <f t="shared" ref="D49:BE49" si="24">D27*$C27</f>
        <v>0</v>
      </c>
      <c r="E49" s="23">
        <f t="shared" si="24"/>
        <v>0</v>
      </c>
      <c r="F49" s="23">
        <f t="shared" si="24"/>
        <v>0</v>
      </c>
      <c r="G49" s="23">
        <f t="shared" si="24"/>
        <v>0</v>
      </c>
      <c r="H49" s="23">
        <f t="shared" si="24"/>
        <v>0</v>
      </c>
      <c r="I49" s="23">
        <f t="shared" si="24"/>
        <v>0</v>
      </c>
      <c r="J49" s="23">
        <f t="shared" si="24"/>
        <v>0</v>
      </c>
      <c r="K49" s="23">
        <f t="shared" si="24"/>
        <v>0</v>
      </c>
      <c r="L49" s="23">
        <f t="shared" si="24"/>
        <v>0</v>
      </c>
      <c r="M49" s="23">
        <f t="shared" si="24"/>
        <v>0</v>
      </c>
      <c r="N49" s="23">
        <f t="shared" si="24"/>
        <v>72.7</v>
      </c>
      <c r="O49" s="68" t="s">
        <v>23</v>
      </c>
      <c r="P49" s="23">
        <f t="shared" si="24"/>
        <v>654.30000000000007</v>
      </c>
      <c r="Q49" s="23">
        <f t="shared" si="24"/>
        <v>4143.9000000000005</v>
      </c>
      <c r="R49" s="23">
        <f t="shared" si="24"/>
        <v>29225.4</v>
      </c>
      <c r="S49" s="23">
        <f t="shared" si="24"/>
        <v>49217.9</v>
      </c>
      <c r="T49" s="23">
        <f t="shared" si="24"/>
        <v>64630.3</v>
      </c>
      <c r="U49" s="23">
        <f t="shared" si="24"/>
        <v>53143.700000000004</v>
      </c>
      <c r="V49" s="23">
        <f t="shared" si="24"/>
        <v>35986.5</v>
      </c>
      <c r="W49" s="23">
        <f t="shared" si="24"/>
        <v>22318.9</v>
      </c>
      <c r="X49" s="23">
        <f t="shared" si="24"/>
        <v>22100.799999999999</v>
      </c>
      <c r="Y49" s="23">
        <f t="shared" si="24"/>
        <v>14467.300000000001</v>
      </c>
      <c r="Z49" s="23">
        <f t="shared" si="24"/>
        <v>11413.9</v>
      </c>
      <c r="AA49" s="23">
        <f t="shared" si="24"/>
        <v>9378.3000000000011</v>
      </c>
      <c r="AB49" s="23">
        <f t="shared" si="24"/>
        <v>6688.4000000000005</v>
      </c>
      <c r="AC49" s="23">
        <f t="shared" si="24"/>
        <v>4725.5</v>
      </c>
      <c r="AD49" s="23">
        <f t="shared" si="24"/>
        <v>3853.1000000000004</v>
      </c>
      <c r="AE49" s="23">
        <f t="shared" si="24"/>
        <v>3198.8</v>
      </c>
      <c r="AF49" s="23">
        <f t="shared" si="24"/>
        <v>2689.9</v>
      </c>
      <c r="AG49" s="23">
        <f t="shared" si="24"/>
        <v>1962.9</v>
      </c>
      <c r="AH49" s="23">
        <f t="shared" si="24"/>
        <v>1962.9</v>
      </c>
      <c r="AI49" s="23">
        <f t="shared" si="24"/>
        <v>1017.8000000000001</v>
      </c>
      <c r="AJ49" s="23">
        <f t="shared" si="24"/>
        <v>1090.5</v>
      </c>
      <c r="AK49" s="23">
        <f t="shared" si="24"/>
        <v>1090.5</v>
      </c>
      <c r="AL49" s="23">
        <f t="shared" si="24"/>
        <v>654.30000000000007</v>
      </c>
      <c r="AM49" s="23">
        <f t="shared" si="24"/>
        <v>363.5</v>
      </c>
      <c r="AN49" s="23">
        <f t="shared" si="24"/>
        <v>363.5</v>
      </c>
      <c r="AO49" s="23">
        <f t="shared" si="24"/>
        <v>727</v>
      </c>
      <c r="AP49" s="23">
        <f t="shared" si="24"/>
        <v>1163.2</v>
      </c>
      <c r="AQ49" s="23">
        <f t="shared" si="24"/>
        <v>1454</v>
      </c>
      <c r="AR49" s="23">
        <f t="shared" si="24"/>
        <v>2835.3</v>
      </c>
      <c r="AS49" s="23">
        <f t="shared" si="24"/>
        <v>3489.6000000000004</v>
      </c>
      <c r="AT49" s="23">
        <f t="shared" si="24"/>
        <v>5379.8</v>
      </c>
      <c r="AU49" s="23">
        <f t="shared" si="24"/>
        <v>7997</v>
      </c>
      <c r="AV49" s="23">
        <f t="shared" si="24"/>
        <v>10032.6</v>
      </c>
      <c r="AW49" s="23">
        <f t="shared" si="24"/>
        <v>14103.800000000001</v>
      </c>
      <c r="AX49" s="23">
        <f t="shared" si="24"/>
        <v>19338.2</v>
      </c>
      <c r="AY49" s="23">
        <f t="shared" si="24"/>
        <v>19847.100000000002</v>
      </c>
      <c r="AZ49" s="23">
        <f t="shared" si="24"/>
        <v>22246.2</v>
      </c>
      <c r="BA49" s="23">
        <f t="shared" si="24"/>
        <v>20937.600000000002</v>
      </c>
      <c r="BB49" s="23">
        <f t="shared" si="24"/>
        <v>18756.600000000002</v>
      </c>
      <c r="BC49" s="23">
        <f t="shared" si="24"/>
        <v>18320.400000000001</v>
      </c>
      <c r="BD49" s="23">
        <f t="shared" si="24"/>
        <v>19992.5</v>
      </c>
      <c r="BE49" s="23">
        <f t="shared" si="24"/>
        <v>21882.7</v>
      </c>
      <c r="BF49" s="23">
        <f t="shared" si="5"/>
        <v>42384.1</v>
      </c>
      <c r="BG49" s="23">
        <f t="shared" si="16"/>
        <v>51907.8</v>
      </c>
      <c r="BH49" s="23">
        <f t="shared" si="16"/>
        <v>58596.200000000004</v>
      </c>
      <c r="BI49" s="23">
        <f t="shared" si="16"/>
        <v>59614</v>
      </c>
      <c r="BJ49" s="23">
        <f t="shared" si="16"/>
        <v>49799.5</v>
      </c>
      <c r="BK49" s="23">
        <f t="shared" si="16"/>
        <v>40057.700000000004</v>
      </c>
      <c r="BL49" s="23">
        <f t="shared" si="16"/>
        <v>30097.800000000003</v>
      </c>
      <c r="BM49" s="23">
        <f t="shared" si="16"/>
        <v>22391.600000000002</v>
      </c>
      <c r="BN49" s="23">
        <f t="shared" si="16"/>
        <v>15121.6</v>
      </c>
      <c r="BO49" s="23">
        <f t="shared" si="16"/>
        <v>10759.6</v>
      </c>
      <c r="BP49" s="23">
        <f t="shared" si="16"/>
        <v>7415.4000000000005</v>
      </c>
      <c r="BQ49" s="23">
        <f t="shared" si="16"/>
        <v>4434.7</v>
      </c>
      <c r="BR49" s="23">
        <f t="shared" si="16"/>
        <v>1962.9</v>
      </c>
      <c r="BS49" s="23">
        <f t="shared" si="16"/>
        <v>2544.5</v>
      </c>
      <c r="BT49" s="23">
        <f t="shared" si="16"/>
        <v>2035.6000000000001</v>
      </c>
      <c r="BU49" s="23">
        <f t="shared" si="16"/>
        <v>2181</v>
      </c>
      <c r="BV49" s="23">
        <f t="shared" si="16"/>
        <v>1962.9</v>
      </c>
      <c r="BW49" s="23">
        <f t="shared" si="16"/>
        <v>1163.2</v>
      </c>
      <c r="BX49" s="23">
        <f t="shared" si="16"/>
        <v>1017.8000000000001</v>
      </c>
      <c r="BY49" s="23">
        <f t="shared" si="16"/>
        <v>872.40000000000009</v>
      </c>
      <c r="BZ49" s="23">
        <f t="shared" si="16"/>
        <v>508.90000000000003</v>
      </c>
      <c r="CA49" s="23">
        <f t="shared" si="16"/>
        <v>799.7</v>
      </c>
      <c r="CB49" s="23">
        <f t="shared" si="16"/>
        <v>654.30000000000007</v>
      </c>
      <c r="CC49" s="23">
        <f t="shared" si="16"/>
        <v>1090.5</v>
      </c>
      <c r="CD49" s="23">
        <f t="shared" ref="CD49:CE49" si="25">CD27*$C27</f>
        <v>654.30000000000007</v>
      </c>
      <c r="CE49" s="23">
        <f t="shared" si="25"/>
        <v>727</v>
      </c>
      <c r="CF49" s="23"/>
      <c r="CG49" s="23"/>
      <c r="CH49" s="2"/>
      <c r="CI49" s="2"/>
      <c r="CJ49" s="2"/>
      <c r="CK49" s="2"/>
      <c r="CL49" s="2"/>
      <c r="CM49" s="2"/>
      <c r="CN49" s="2"/>
      <c r="CO49" s="2"/>
      <c r="CP49" s="2"/>
      <c r="CQ49" s="23"/>
      <c r="CR49" s="2"/>
      <c r="CS49" s="2"/>
      <c r="CT49" s="2"/>
      <c r="CU49" s="2"/>
      <c r="CV49" s="2"/>
      <c r="CW49" s="16"/>
      <c r="CY49" s="2"/>
      <c r="CZ49" s="2"/>
      <c r="DA49" s="2"/>
      <c r="DB49" s="2"/>
      <c r="DC49" s="2"/>
      <c r="DD49" s="2"/>
      <c r="DE49" s="2"/>
    </row>
    <row r="50" spans="2:109" ht="13.5" customHeight="1" x14ac:dyDescent="0.2">
      <c r="B50" s="32" t="s">
        <v>24</v>
      </c>
      <c r="C50" s="32"/>
      <c r="D50" s="23">
        <f t="shared" ref="D50:BE53" si="26">D28*$C28</f>
        <v>0</v>
      </c>
      <c r="E50" s="23">
        <f t="shared" si="26"/>
        <v>0</v>
      </c>
      <c r="F50" s="23">
        <f t="shared" si="26"/>
        <v>0</v>
      </c>
      <c r="G50" s="23">
        <f t="shared" si="26"/>
        <v>0</v>
      </c>
      <c r="H50" s="23">
        <f t="shared" si="26"/>
        <v>0</v>
      </c>
      <c r="I50" s="23">
        <f t="shared" si="26"/>
        <v>0</v>
      </c>
      <c r="J50" s="23">
        <f t="shared" si="26"/>
        <v>0</v>
      </c>
      <c r="K50" s="23">
        <f t="shared" si="26"/>
        <v>0</v>
      </c>
      <c r="L50" s="23">
        <f t="shared" si="26"/>
        <v>0</v>
      </c>
      <c r="M50" s="23">
        <f t="shared" si="26"/>
        <v>0</v>
      </c>
      <c r="N50" s="23">
        <f t="shared" si="26"/>
        <v>155.4</v>
      </c>
      <c r="O50" s="68" t="s">
        <v>24</v>
      </c>
      <c r="P50" s="23">
        <f t="shared" si="26"/>
        <v>854.7</v>
      </c>
      <c r="Q50" s="23">
        <f t="shared" si="26"/>
        <v>6526.8</v>
      </c>
      <c r="R50" s="23">
        <f t="shared" si="26"/>
        <v>42657.3</v>
      </c>
      <c r="S50" s="23">
        <f t="shared" si="26"/>
        <v>75602.100000000006</v>
      </c>
      <c r="T50" s="23">
        <f t="shared" si="26"/>
        <v>93006.900000000009</v>
      </c>
      <c r="U50" s="23">
        <f t="shared" si="26"/>
        <v>80808</v>
      </c>
      <c r="V50" s="23">
        <f t="shared" si="26"/>
        <v>59829</v>
      </c>
      <c r="W50" s="23">
        <f t="shared" si="26"/>
        <v>36052.800000000003</v>
      </c>
      <c r="X50" s="23">
        <f t="shared" si="26"/>
        <v>36441.300000000003</v>
      </c>
      <c r="Y50" s="23">
        <f t="shared" si="26"/>
        <v>24553.200000000001</v>
      </c>
      <c r="Z50" s="23">
        <f t="shared" si="26"/>
        <v>16317</v>
      </c>
      <c r="AA50" s="23">
        <f t="shared" si="26"/>
        <v>15384.6</v>
      </c>
      <c r="AB50" s="23">
        <f t="shared" si="26"/>
        <v>10800.300000000001</v>
      </c>
      <c r="AC50" s="23">
        <f t="shared" si="26"/>
        <v>7381.5</v>
      </c>
      <c r="AD50" s="23">
        <f t="shared" si="26"/>
        <v>6216</v>
      </c>
      <c r="AE50" s="23">
        <f t="shared" si="26"/>
        <v>5516.7</v>
      </c>
      <c r="AF50" s="23">
        <f t="shared" si="26"/>
        <v>3962.7000000000003</v>
      </c>
      <c r="AG50" s="23">
        <f t="shared" si="26"/>
        <v>2952.6</v>
      </c>
      <c r="AH50" s="23">
        <f t="shared" si="26"/>
        <v>2253.3000000000002</v>
      </c>
      <c r="AI50" s="23">
        <f t="shared" si="26"/>
        <v>2253.3000000000002</v>
      </c>
      <c r="AJ50" s="23">
        <f t="shared" si="26"/>
        <v>1709.4</v>
      </c>
      <c r="AK50" s="23">
        <f t="shared" si="26"/>
        <v>1243.2</v>
      </c>
      <c r="AL50" s="23">
        <f t="shared" si="26"/>
        <v>1476.3</v>
      </c>
      <c r="AM50" s="23">
        <f t="shared" si="26"/>
        <v>1010.1</v>
      </c>
      <c r="AN50" s="23">
        <f t="shared" si="26"/>
        <v>1010.1</v>
      </c>
      <c r="AO50" s="23">
        <f t="shared" si="26"/>
        <v>1165.5</v>
      </c>
      <c r="AP50" s="23">
        <f t="shared" si="26"/>
        <v>1631.7</v>
      </c>
      <c r="AQ50" s="23">
        <f t="shared" si="26"/>
        <v>2097.9</v>
      </c>
      <c r="AR50" s="23">
        <f t="shared" si="26"/>
        <v>3729.6000000000004</v>
      </c>
      <c r="AS50" s="23">
        <f t="shared" si="26"/>
        <v>5439</v>
      </c>
      <c r="AT50" s="23">
        <f t="shared" si="26"/>
        <v>8391.6</v>
      </c>
      <c r="AU50" s="23">
        <f t="shared" si="26"/>
        <v>12198.9</v>
      </c>
      <c r="AV50" s="23">
        <f t="shared" si="26"/>
        <v>17404.8</v>
      </c>
      <c r="AW50" s="23">
        <f t="shared" si="26"/>
        <v>22144.5</v>
      </c>
      <c r="AX50" s="23">
        <f t="shared" si="26"/>
        <v>26651.100000000002</v>
      </c>
      <c r="AY50" s="23">
        <f t="shared" si="26"/>
        <v>32245.5</v>
      </c>
      <c r="AZ50" s="23">
        <f t="shared" si="26"/>
        <v>34887.300000000003</v>
      </c>
      <c r="BA50" s="23">
        <f t="shared" si="26"/>
        <v>32167.800000000003</v>
      </c>
      <c r="BB50" s="23">
        <f t="shared" si="26"/>
        <v>31080</v>
      </c>
      <c r="BC50" s="23">
        <f t="shared" si="26"/>
        <v>30147.600000000002</v>
      </c>
      <c r="BD50" s="23">
        <f t="shared" si="26"/>
        <v>30846.9</v>
      </c>
      <c r="BE50" s="23">
        <f t="shared" si="26"/>
        <v>31623.9</v>
      </c>
      <c r="BF50" s="23">
        <f t="shared" si="5"/>
        <v>63480.9</v>
      </c>
      <c r="BG50" s="23">
        <f t="shared" si="16"/>
        <v>73659.600000000006</v>
      </c>
      <c r="BH50" s="23">
        <f t="shared" si="16"/>
        <v>86247</v>
      </c>
      <c r="BI50" s="23">
        <f t="shared" si="16"/>
        <v>80108.7</v>
      </c>
      <c r="BJ50" s="23">
        <f t="shared" si="16"/>
        <v>71717.100000000006</v>
      </c>
      <c r="BK50" s="23">
        <f t="shared" si="16"/>
        <v>58430.400000000001</v>
      </c>
      <c r="BL50" s="23">
        <f t="shared" si="16"/>
        <v>40326.300000000003</v>
      </c>
      <c r="BM50" s="23">
        <f t="shared" si="16"/>
        <v>28671.3</v>
      </c>
      <c r="BN50" s="23">
        <f t="shared" si="16"/>
        <v>20046.600000000002</v>
      </c>
      <c r="BO50" s="23">
        <f t="shared" si="16"/>
        <v>14529.9</v>
      </c>
      <c r="BP50" s="23">
        <f t="shared" si="16"/>
        <v>9013.2000000000007</v>
      </c>
      <c r="BQ50" s="23">
        <f t="shared" si="16"/>
        <v>5982.9000000000005</v>
      </c>
      <c r="BR50" s="23">
        <f t="shared" si="16"/>
        <v>3729.6000000000004</v>
      </c>
      <c r="BS50" s="23">
        <f t="shared" si="16"/>
        <v>3962.7000000000003</v>
      </c>
      <c r="BT50" s="23">
        <f t="shared" si="16"/>
        <v>2874.9</v>
      </c>
      <c r="BU50" s="23">
        <f t="shared" si="16"/>
        <v>2331</v>
      </c>
      <c r="BV50" s="23">
        <f t="shared" si="16"/>
        <v>1709.4</v>
      </c>
      <c r="BW50" s="23">
        <f t="shared" si="16"/>
        <v>1398.6000000000001</v>
      </c>
      <c r="BX50" s="23">
        <f t="shared" si="16"/>
        <v>1165.5</v>
      </c>
      <c r="BY50" s="23">
        <f t="shared" si="16"/>
        <v>932.40000000000009</v>
      </c>
      <c r="BZ50" s="23">
        <f t="shared" si="16"/>
        <v>777</v>
      </c>
      <c r="CA50" s="23">
        <f t="shared" si="16"/>
        <v>932.40000000000009</v>
      </c>
      <c r="CB50" s="23">
        <f t="shared" si="16"/>
        <v>777</v>
      </c>
      <c r="CC50" s="23">
        <f t="shared" si="16"/>
        <v>777</v>
      </c>
      <c r="CD50" s="23">
        <f t="shared" ref="CD50:CE50" si="27">CD28*$C28</f>
        <v>699.30000000000007</v>
      </c>
      <c r="CE50" s="23">
        <f t="shared" si="27"/>
        <v>1554</v>
      </c>
      <c r="CF50" s="23"/>
      <c r="CG50" s="23"/>
      <c r="CH50" s="2"/>
      <c r="CI50" s="2"/>
      <c r="CJ50" s="2"/>
      <c r="CK50" s="2"/>
      <c r="CL50" s="2"/>
      <c r="CM50" s="2"/>
      <c r="CN50" s="2"/>
      <c r="CO50" s="2"/>
      <c r="CP50" s="2"/>
      <c r="CQ50" s="23"/>
      <c r="CR50" s="2"/>
      <c r="CS50" s="2"/>
      <c r="CT50" s="2"/>
      <c r="CU50" s="2"/>
      <c r="CV50" s="2"/>
      <c r="CW50" s="16"/>
      <c r="CY50" s="2"/>
      <c r="CZ50" s="2"/>
      <c r="DA50" s="2"/>
      <c r="DB50" s="2"/>
      <c r="DC50" s="2"/>
      <c r="DD50" s="2"/>
      <c r="DE50" s="2"/>
    </row>
    <row r="51" spans="2:109" ht="13.5" customHeight="1" x14ac:dyDescent="0.2">
      <c r="B51" s="32" t="s">
        <v>25</v>
      </c>
      <c r="C51" s="32"/>
      <c r="D51" s="23">
        <f t="shared" si="26"/>
        <v>0</v>
      </c>
      <c r="E51" s="23">
        <f t="shared" si="26"/>
        <v>0</v>
      </c>
      <c r="F51" s="23">
        <f t="shared" si="26"/>
        <v>0</v>
      </c>
      <c r="G51" s="23">
        <f t="shared" si="26"/>
        <v>0</v>
      </c>
      <c r="H51" s="23">
        <f t="shared" si="26"/>
        <v>0</v>
      </c>
      <c r="I51" s="23">
        <f t="shared" si="26"/>
        <v>0</v>
      </c>
      <c r="J51" s="23">
        <f t="shared" si="26"/>
        <v>0</v>
      </c>
      <c r="K51" s="23">
        <f t="shared" si="26"/>
        <v>0</v>
      </c>
      <c r="L51" s="23">
        <f t="shared" si="26"/>
        <v>0</v>
      </c>
      <c r="M51" s="23">
        <f t="shared" si="26"/>
        <v>0</v>
      </c>
      <c r="N51" s="23">
        <f t="shared" si="26"/>
        <v>82.7</v>
      </c>
      <c r="O51" s="68" t="s">
        <v>25</v>
      </c>
      <c r="P51" s="23">
        <f t="shared" si="26"/>
        <v>1654</v>
      </c>
      <c r="Q51" s="23">
        <f t="shared" si="26"/>
        <v>8021.9000000000005</v>
      </c>
      <c r="R51" s="23">
        <f t="shared" si="26"/>
        <v>56401.4</v>
      </c>
      <c r="S51" s="23">
        <f t="shared" si="26"/>
        <v>102299.90000000001</v>
      </c>
      <c r="T51" s="23">
        <f t="shared" si="26"/>
        <v>135379.9</v>
      </c>
      <c r="U51" s="23">
        <f t="shared" si="26"/>
        <v>130252.5</v>
      </c>
      <c r="V51" s="23">
        <f t="shared" si="26"/>
        <v>90639.2</v>
      </c>
      <c r="W51" s="23">
        <f t="shared" si="26"/>
        <v>63844.4</v>
      </c>
      <c r="X51" s="23">
        <f t="shared" si="26"/>
        <v>56732.200000000004</v>
      </c>
      <c r="Y51" s="23">
        <f t="shared" si="26"/>
        <v>37793.9</v>
      </c>
      <c r="Z51" s="23">
        <f t="shared" si="26"/>
        <v>31508.7</v>
      </c>
      <c r="AA51" s="23">
        <f t="shared" si="26"/>
        <v>24561.9</v>
      </c>
      <c r="AB51" s="23">
        <f t="shared" si="26"/>
        <v>18524.8</v>
      </c>
      <c r="AC51" s="23">
        <f t="shared" si="26"/>
        <v>13480.1</v>
      </c>
      <c r="AD51" s="23">
        <f t="shared" si="26"/>
        <v>9924</v>
      </c>
      <c r="AE51" s="23">
        <f t="shared" si="26"/>
        <v>9345.1</v>
      </c>
      <c r="AF51" s="23">
        <f t="shared" si="26"/>
        <v>5210.1000000000004</v>
      </c>
      <c r="AG51" s="23">
        <f t="shared" si="26"/>
        <v>4796.6000000000004</v>
      </c>
      <c r="AH51" s="23">
        <f t="shared" si="26"/>
        <v>2729.1</v>
      </c>
      <c r="AI51" s="23">
        <f t="shared" si="26"/>
        <v>3225.3</v>
      </c>
      <c r="AJ51" s="23">
        <f t="shared" si="26"/>
        <v>2067.5</v>
      </c>
      <c r="AK51" s="23">
        <f t="shared" si="26"/>
        <v>1902.1000000000001</v>
      </c>
      <c r="AL51" s="23">
        <f t="shared" si="26"/>
        <v>2811.8</v>
      </c>
      <c r="AM51" s="23">
        <f t="shared" si="26"/>
        <v>1736.7</v>
      </c>
      <c r="AN51" s="23">
        <f t="shared" si="26"/>
        <v>1240.5</v>
      </c>
      <c r="AO51" s="23">
        <f t="shared" si="26"/>
        <v>1075.1000000000001</v>
      </c>
      <c r="AP51" s="23">
        <f t="shared" si="26"/>
        <v>1736.7</v>
      </c>
      <c r="AQ51" s="23">
        <f t="shared" si="26"/>
        <v>3308</v>
      </c>
      <c r="AR51" s="23">
        <f t="shared" si="26"/>
        <v>5127.4000000000005</v>
      </c>
      <c r="AS51" s="23">
        <f t="shared" si="26"/>
        <v>7691.1</v>
      </c>
      <c r="AT51" s="23">
        <f t="shared" si="26"/>
        <v>11495.300000000001</v>
      </c>
      <c r="AU51" s="23">
        <f t="shared" si="26"/>
        <v>15464.9</v>
      </c>
      <c r="AV51" s="23">
        <f t="shared" si="26"/>
        <v>21419.3</v>
      </c>
      <c r="AW51" s="23">
        <f t="shared" si="26"/>
        <v>34816.700000000004</v>
      </c>
      <c r="AX51" s="23">
        <f t="shared" si="26"/>
        <v>39117.1</v>
      </c>
      <c r="AY51" s="23">
        <f t="shared" si="26"/>
        <v>44575.3</v>
      </c>
      <c r="AZ51" s="23">
        <f t="shared" si="26"/>
        <v>47056.3</v>
      </c>
      <c r="BA51" s="23">
        <f t="shared" si="26"/>
        <v>42094.3</v>
      </c>
      <c r="BB51" s="23">
        <f t="shared" si="26"/>
        <v>40688.400000000001</v>
      </c>
      <c r="BC51" s="23">
        <f t="shared" si="26"/>
        <v>44988.800000000003</v>
      </c>
      <c r="BD51" s="23">
        <f t="shared" si="26"/>
        <v>48214.1</v>
      </c>
      <c r="BE51" s="23">
        <f t="shared" si="26"/>
        <v>46394.700000000004</v>
      </c>
      <c r="BF51" s="23">
        <f t="shared" ref="BF51:BF53" si="28">BF29*$C29</f>
        <v>92872.1</v>
      </c>
      <c r="BG51" s="23">
        <f t="shared" si="16"/>
        <v>109081.3</v>
      </c>
      <c r="BH51" s="23">
        <f t="shared" si="16"/>
        <v>117847.5</v>
      </c>
      <c r="BI51" s="23">
        <f t="shared" si="16"/>
        <v>121403.6</v>
      </c>
      <c r="BJ51" s="23">
        <f t="shared" si="16"/>
        <v>98991.900000000009</v>
      </c>
      <c r="BK51" s="23">
        <f t="shared" si="16"/>
        <v>74264.600000000006</v>
      </c>
      <c r="BL51" s="23">
        <f t="shared" si="16"/>
        <v>54912.800000000003</v>
      </c>
      <c r="BM51" s="23">
        <f t="shared" si="16"/>
        <v>35561</v>
      </c>
      <c r="BN51" s="23">
        <f t="shared" si="16"/>
        <v>26298.600000000002</v>
      </c>
      <c r="BO51" s="23">
        <f t="shared" si="16"/>
        <v>19186.400000000001</v>
      </c>
      <c r="BP51" s="23">
        <f t="shared" si="16"/>
        <v>12074.2</v>
      </c>
      <c r="BQ51" s="23">
        <f t="shared" si="16"/>
        <v>8270</v>
      </c>
      <c r="BR51" s="23">
        <f t="shared" si="16"/>
        <v>4631.2</v>
      </c>
      <c r="BS51" s="23">
        <f t="shared" si="16"/>
        <v>4631.2</v>
      </c>
      <c r="BT51" s="23">
        <f t="shared" si="16"/>
        <v>4300.4000000000005</v>
      </c>
      <c r="BU51" s="23">
        <f t="shared" si="16"/>
        <v>3969.6000000000004</v>
      </c>
      <c r="BV51" s="23">
        <f t="shared" si="16"/>
        <v>2729.1</v>
      </c>
      <c r="BW51" s="23">
        <f t="shared" si="16"/>
        <v>1323.2</v>
      </c>
      <c r="BX51" s="23">
        <f t="shared" si="16"/>
        <v>1654</v>
      </c>
      <c r="BY51" s="23">
        <f t="shared" si="16"/>
        <v>827</v>
      </c>
      <c r="BZ51" s="23">
        <f t="shared" si="16"/>
        <v>827</v>
      </c>
      <c r="CA51" s="23">
        <f t="shared" si="16"/>
        <v>909.7</v>
      </c>
      <c r="CB51" s="23">
        <f t="shared" si="16"/>
        <v>992.40000000000009</v>
      </c>
      <c r="CC51" s="23">
        <f t="shared" si="16"/>
        <v>1736.7</v>
      </c>
      <c r="CD51" s="23">
        <f t="shared" ref="CD51:CE51" si="29">CD29*$C29</f>
        <v>1075.1000000000001</v>
      </c>
      <c r="CE51" s="23">
        <f t="shared" si="29"/>
        <v>578.9</v>
      </c>
      <c r="CF51" s="23"/>
      <c r="CG51" s="23"/>
      <c r="CH51" s="2"/>
      <c r="CI51" s="2"/>
      <c r="CJ51" s="2"/>
      <c r="CK51" s="2"/>
      <c r="CL51" s="2"/>
      <c r="CM51" s="2"/>
      <c r="CN51" s="2"/>
      <c r="CO51" s="2"/>
      <c r="CP51" s="2"/>
      <c r="CQ51" s="23"/>
      <c r="CR51" s="2"/>
      <c r="CS51" s="2"/>
      <c r="CT51" s="2"/>
      <c r="CU51" s="2"/>
      <c r="CV51" s="2"/>
      <c r="CW51" s="16"/>
      <c r="CY51" s="2"/>
      <c r="CZ51" s="2"/>
      <c r="DA51" s="2"/>
      <c r="DB51" s="2"/>
      <c r="DC51" s="2"/>
      <c r="DD51" s="2"/>
      <c r="DE51" s="2"/>
    </row>
    <row r="52" spans="2:109" ht="13.5" customHeight="1" x14ac:dyDescent="0.2">
      <c r="B52" s="32" t="s">
        <v>26</v>
      </c>
      <c r="C52" s="32"/>
      <c r="D52" s="23">
        <f t="shared" si="26"/>
        <v>0</v>
      </c>
      <c r="E52" s="23">
        <f t="shared" si="26"/>
        <v>0</v>
      </c>
      <c r="F52" s="23">
        <f t="shared" si="26"/>
        <v>0</v>
      </c>
      <c r="G52" s="23">
        <f t="shared" si="26"/>
        <v>0</v>
      </c>
      <c r="H52" s="23">
        <f t="shared" si="26"/>
        <v>0</v>
      </c>
      <c r="I52" s="23">
        <f t="shared" si="26"/>
        <v>0</v>
      </c>
      <c r="J52" s="23">
        <f t="shared" si="26"/>
        <v>0</v>
      </c>
      <c r="K52" s="23">
        <f t="shared" si="26"/>
        <v>0</v>
      </c>
      <c r="L52" s="23">
        <f t="shared" si="26"/>
        <v>0</v>
      </c>
      <c r="M52" s="23">
        <f t="shared" si="26"/>
        <v>0</v>
      </c>
      <c r="N52" s="23">
        <f t="shared" si="26"/>
        <v>0</v>
      </c>
      <c r="O52" s="68" t="s">
        <v>26</v>
      </c>
      <c r="P52" s="23">
        <f t="shared" si="26"/>
        <v>2104.8000000000002</v>
      </c>
      <c r="Q52" s="23">
        <f t="shared" si="26"/>
        <v>8945.4</v>
      </c>
      <c r="R52" s="23">
        <f t="shared" si="26"/>
        <v>54110.9</v>
      </c>
      <c r="S52" s="23">
        <f t="shared" si="26"/>
        <v>95680.7</v>
      </c>
      <c r="T52" s="23">
        <f t="shared" si="26"/>
        <v>152510.30000000002</v>
      </c>
      <c r="U52" s="23">
        <f t="shared" si="26"/>
        <v>149879.30000000002</v>
      </c>
      <c r="V52" s="23">
        <f t="shared" si="26"/>
        <v>114536.2</v>
      </c>
      <c r="W52" s="23">
        <f t="shared" si="26"/>
        <v>73229.5</v>
      </c>
      <c r="X52" s="23">
        <f t="shared" si="26"/>
        <v>76123.600000000006</v>
      </c>
      <c r="Y52" s="23">
        <f t="shared" si="26"/>
        <v>52006.1</v>
      </c>
      <c r="Z52" s="23">
        <f t="shared" si="26"/>
        <v>35957</v>
      </c>
      <c r="AA52" s="23">
        <f t="shared" si="26"/>
        <v>29554.9</v>
      </c>
      <c r="AB52" s="23">
        <f t="shared" si="26"/>
        <v>21311.100000000002</v>
      </c>
      <c r="AC52" s="23">
        <f t="shared" si="26"/>
        <v>14382.800000000001</v>
      </c>
      <c r="AD52" s="23">
        <f t="shared" si="26"/>
        <v>10699.4</v>
      </c>
      <c r="AE52" s="23">
        <f t="shared" si="26"/>
        <v>9997.8000000000011</v>
      </c>
      <c r="AF52" s="23">
        <f t="shared" si="26"/>
        <v>5700.5</v>
      </c>
      <c r="AG52" s="23">
        <f t="shared" si="26"/>
        <v>4735.8</v>
      </c>
      <c r="AH52" s="23">
        <f t="shared" si="26"/>
        <v>4209.6000000000004</v>
      </c>
      <c r="AI52" s="23">
        <f t="shared" si="26"/>
        <v>2894.1</v>
      </c>
      <c r="AJ52" s="23">
        <f t="shared" si="26"/>
        <v>2367.9</v>
      </c>
      <c r="AK52" s="23">
        <f t="shared" si="26"/>
        <v>2543.3000000000002</v>
      </c>
      <c r="AL52" s="23">
        <f t="shared" si="26"/>
        <v>3069.5</v>
      </c>
      <c r="AM52" s="23">
        <f t="shared" si="26"/>
        <v>1490.9</v>
      </c>
      <c r="AN52" s="23">
        <f t="shared" si="26"/>
        <v>964.7</v>
      </c>
      <c r="AO52" s="23">
        <f t="shared" si="26"/>
        <v>2017.1000000000001</v>
      </c>
      <c r="AP52" s="23">
        <f t="shared" si="26"/>
        <v>2806.4</v>
      </c>
      <c r="AQ52" s="23">
        <f t="shared" si="26"/>
        <v>3332.6</v>
      </c>
      <c r="AR52" s="23">
        <f t="shared" si="26"/>
        <v>4998.9000000000005</v>
      </c>
      <c r="AS52" s="23">
        <f t="shared" si="26"/>
        <v>7016</v>
      </c>
      <c r="AT52" s="23">
        <f t="shared" si="26"/>
        <v>10611.7</v>
      </c>
      <c r="AU52" s="23">
        <f t="shared" si="26"/>
        <v>16487.600000000002</v>
      </c>
      <c r="AV52" s="23">
        <f t="shared" si="26"/>
        <v>24643.7</v>
      </c>
      <c r="AW52" s="23">
        <f t="shared" si="26"/>
        <v>31396.600000000002</v>
      </c>
      <c r="AX52" s="23">
        <f t="shared" si="26"/>
        <v>46130.200000000004</v>
      </c>
      <c r="AY52" s="23">
        <f t="shared" si="26"/>
        <v>45954.8</v>
      </c>
      <c r="AZ52" s="23">
        <f t="shared" si="26"/>
        <v>56040.3</v>
      </c>
      <c r="BA52" s="23">
        <f t="shared" si="26"/>
        <v>52444.6</v>
      </c>
      <c r="BB52" s="23">
        <f t="shared" si="26"/>
        <v>49989</v>
      </c>
      <c r="BC52" s="23">
        <f t="shared" si="26"/>
        <v>53409.3</v>
      </c>
      <c r="BD52" s="23">
        <f t="shared" si="26"/>
        <v>53058.5</v>
      </c>
      <c r="BE52" s="23">
        <f t="shared" si="26"/>
        <v>61828.5</v>
      </c>
      <c r="BF52" s="23">
        <f t="shared" si="28"/>
        <v>105152.3</v>
      </c>
      <c r="BG52" s="23">
        <f t="shared" si="16"/>
        <v>122166.1</v>
      </c>
      <c r="BH52" s="23">
        <f t="shared" si="16"/>
        <v>147686.80000000002</v>
      </c>
      <c r="BI52" s="23">
        <f t="shared" si="16"/>
        <v>143038.70000000001</v>
      </c>
      <c r="BJ52" s="23">
        <f t="shared" si="16"/>
        <v>127515.8</v>
      </c>
      <c r="BK52" s="23">
        <f t="shared" si="16"/>
        <v>94540.6</v>
      </c>
      <c r="BL52" s="23">
        <f t="shared" si="16"/>
        <v>64722.6</v>
      </c>
      <c r="BM52" s="23">
        <f t="shared" si="16"/>
        <v>46393.3</v>
      </c>
      <c r="BN52" s="23">
        <f t="shared" si="16"/>
        <v>30870.400000000001</v>
      </c>
      <c r="BO52" s="23">
        <f t="shared" si="16"/>
        <v>23240.5</v>
      </c>
      <c r="BP52" s="23">
        <f t="shared" si="16"/>
        <v>13856.6</v>
      </c>
      <c r="BQ52" s="23">
        <f t="shared" si="16"/>
        <v>10524</v>
      </c>
      <c r="BR52" s="23">
        <f t="shared" si="16"/>
        <v>5437.4000000000005</v>
      </c>
      <c r="BS52" s="23">
        <f t="shared" si="16"/>
        <v>5437.4000000000005</v>
      </c>
      <c r="BT52" s="23">
        <f t="shared" si="16"/>
        <v>6226.7</v>
      </c>
      <c r="BU52" s="23">
        <f t="shared" si="16"/>
        <v>3420.3</v>
      </c>
      <c r="BV52" s="23">
        <f t="shared" si="16"/>
        <v>2981.8</v>
      </c>
      <c r="BW52" s="23">
        <f t="shared" si="16"/>
        <v>1578.6000000000001</v>
      </c>
      <c r="BX52" s="23">
        <f t="shared" si="16"/>
        <v>2192.5</v>
      </c>
      <c r="BY52" s="23">
        <f t="shared" si="16"/>
        <v>1666.3</v>
      </c>
      <c r="BZ52" s="23">
        <f t="shared" si="16"/>
        <v>1140.1000000000001</v>
      </c>
      <c r="CA52" s="23">
        <f t="shared" si="16"/>
        <v>964.7</v>
      </c>
      <c r="CB52" s="23">
        <f t="shared" si="16"/>
        <v>1227.8</v>
      </c>
      <c r="CC52" s="23">
        <f t="shared" si="16"/>
        <v>701.6</v>
      </c>
      <c r="CD52" s="23">
        <f t="shared" ref="CD52:CE52" si="30">CD30*$C30</f>
        <v>964.7</v>
      </c>
      <c r="CE52" s="23">
        <f t="shared" si="30"/>
        <v>1490.9</v>
      </c>
      <c r="CF52" s="23"/>
      <c r="CG52" s="23"/>
      <c r="CH52" s="2"/>
      <c r="CI52" s="2"/>
      <c r="CJ52" s="2"/>
      <c r="CK52" s="2"/>
      <c r="CL52" s="2"/>
      <c r="CM52" s="2"/>
      <c r="CN52" s="2"/>
      <c r="CO52" s="2"/>
      <c r="CP52" s="2"/>
      <c r="CQ52" s="23"/>
      <c r="CR52" s="2"/>
      <c r="CS52" s="2"/>
      <c r="CT52" s="2"/>
      <c r="CU52" s="2"/>
      <c r="CV52" s="2"/>
      <c r="CW52" s="16"/>
      <c r="CY52" s="2"/>
      <c r="CZ52" s="2"/>
      <c r="DA52" s="2"/>
      <c r="DB52" s="2"/>
      <c r="DC52" s="2"/>
      <c r="DD52" s="2"/>
      <c r="DE52" s="2"/>
    </row>
    <row r="53" spans="2:109" ht="13.5" customHeight="1" x14ac:dyDescent="0.2">
      <c r="B53" s="32" t="s">
        <v>27</v>
      </c>
      <c r="C53" s="32"/>
      <c r="D53" s="23">
        <f t="shared" si="26"/>
        <v>0</v>
      </c>
      <c r="E53" s="23">
        <f t="shared" si="26"/>
        <v>0</v>
      </c>
      <c r="F53" s="23">
        <f t="shared" si="26"/>
        <v>0</v>
      </c>
      <c r="G53" s="23">
        <f t="shared" si="26"/>
        <v>0</v>
      </c>
      <c r="H53" s="23">
        <f t="shared" si="26"/>
        <v>0</v>
      </c>
      <c r="I53" s="23">
        <f t="shared" si="26"/>
        <v>0</v>
      </c>
      <c r="J53" s="23">
        <f t="shared" si="26"/>
        <v>0</v>
      </c>
      <c r="K53" s="23">
        <f t="shared" si="26"/>
        <v>0</v>
      </c>
      <c r="L53" s="23">
        <f t="shared" si="26"/>
        <v>0</v>
      </c>
      <c r="M53" s="23">
        <f t="shared" si="26"/>
        <v>0</v>
      </c>
      <c r="N53" s="23">
        <f t="shared" si="26"/>
        <v>0</v>
      </c>
      <c r="O53" s="68" t="s">
        <v>27</v>
      </c>
      <c r="P53" s="23">
        <f t="shared" si="26"/>
        <v>1946.7</v>
      </c>
      <c r="Q53" s="23">
        <f t="shared" si="26"/>
        <v>7972.2</v>
      </c>
      <c r="R53" s="23">
        <f t="shared" si="26"/>
        <v>50614.200000000004</v>
      </c>
      <c r="S53" s="23">
        <f t="shared" si="26"/>
        <v>91958.400000000009</v>
      </c>
      <c r="T53" s="23">
        <f t="shared" si="26"/>
        <v>155179.80000000002</v>
      </c>
      <c r="U53" s="23">
        <f t="shared" si="26"/>
        <v>166674.6</v>
      </c>
      <c r="V53" s="23">
        <f t="shared" si="26"/>
        <v>138493.80000000002</v>
      </c>
      <c r="W53" s="23">
        <f t="shared" si="26"/>
        <v>94090.5</v>
      </c>
      <c r="X53" s="23">
        <f t="shared" si="26"/>
        <v>92885.400000000009</v>
      </c>
      <c r="Y53" s="23">
        <f t="shared" si="26"/>
        <v>64241.1</v>
      </c>
      <c r="Z53" s="23">
        <f t="shared" si="26"/>
        <v>43383.6</v>
      </c>
      <c r="AA53" s="23">
        <f t="shared" si="26"/>
        <v>37450.800000000003</v>
      </c>
      <c r="AB53" s="23">
        <f t="shared" si="26"/>
        <v>25677.9</v>
      </c>
      <c r="AC53" s="23">
        <f t="shared" si="26"/>
        <v>16593.3</v>
      </c>
      <c r="AD53" s="23">
        <f t="shared" si="26"/>
        <v>13070.7</v>
      </c>
      <c r="AE53" s="23">
        <f t="shared" si="26"/>
        <v>10660.5</v>
      </c>
      <c r="AF53" s="23">
        <f t="shared" si="26"/>
        <v>8806.5</v>
      </c>
      <c r="AG53" s="23">
        <f t="shared" si="26"/>
        <v>6767.1</v>
      </c>
      <c r="AH53" s="23">
        <f t="shared" si="26"/>
        <v>3429.9</v>
      </c>
      <c r="AI53" s="23">
        <f t="shared" si="26"/>
        <v>3429.9</v>
      </c>
      <c r="AJ53" s="23">
        <f t="shared" si="26"/>
        <v>3151.8</v>
      </c>
      <c r="AK53" s="23">
        <f t="shared" si="26"/>
        <v>3337.2000000000003</v>
      </c>
      <c r="AL53" s="23">
        <f t="shared" si="26"/>
        <v>1390.5</v>
      </c>
      <c r="AM53" s="23">
        <f t="shared" si="26"/>
        <v>1761.3</v>
      </c>
      <c r="AN53" s="23">
        <f t="shared" si="26"/>
        <v>1483.2</v>
      </c>
      <c r="AO53" s="23">
        <f t="shared" si="26"/>
        <v>1390.5</v>
      </c>
      <c r="AP53" s="23">
        <f t="shared" si="26"/>
        <v>2410.2000000000003</v>
      </c>
      <c r="AQ53" s="23">
        <f t="shared" si="26"/>
        <v>4449.6000000000004</v>
      </c>
      <c r="AR53" s="23">
        <f t="shared" si="26"/>
        <v>5840.1</v>
      </c>
      <c r="AS53" s="23">
        <f t="shared" si="26"/>
        <v>6210.9000000000005</v>
      </c>
      <c r="AT53" s="23">
        <f t="shared" si="26"/>
        <v>12236.4</v>
      </c>
      <c r="AU53" s="23">
        <f t="shared" si="26"/>
        <v>16500.600000000002</v>
      </c>
      <c r="AV53" s="23">
        <f t="shared" si="26"/>
        <v>24009.3</v>
      </c>
      <c r="AW53" s="23">
        <f t="shared" si="26"/>
        <v>35689.5</v>
      </c>
      <c r="AX53" s="23">
        <f t="shared" si="26"/>
        <v>44032.5</v>
      </c>
      <c r="AY53" s="23">
        <f t="shared" si="26"/>
        <v>51355.8</v>
      </c>
      <c r="AZ53" s="23">
        <f t="shared" si="26"/>
        <v>60811.200000000004</v>
      </c>
      <c r="BA53" s="23">
        <f t="shared" si="26"/>
        <v>55527.3</v>
      </c>
      <c r="BB53" s="23">
        <f t="shared" si="26"/>
        <v>56639.700000000004</v>
      </c>
      <c r="BC53" s="23">
        <f t="shared" si="26"/>
        <v>68227.199999999997</v>
      </c>
      <c r="BD53" s="23">
        <f t="shared" si="26"/>
        <v>59235.3</v>
      </c>
      <c r="BE53" s="23">
        <f t="shared" si="26"/>
        <v>64333.8</v>
      </c>
      <c r="BF53" s="23">
        <f t="shared" si="28"/>
        <v>121715.1</v>
      </c>
      <c r="BG53" s="23">
        <f t="shared" si="16"/>
        <v>147856.5</v>
      </c>
      <c r="BH53" s="23">
        <f t="shared" si="16"/>
        <v>178540.2</v>
      </c>
      <c r="BI53" s="23">
        <f t="shared" si="16"/>
        <v>185863.5</v>
      </c>
      <c r="BJ53" s="23">
        <f t="shared" si="16"/>
        <v>158238.9</v>
      </c>
      <c r="BK53" s="23">
        <f t="shared" si="16"/>
        <v>118934.1</v>
      </c>
      <c r="BL53" s="23">
        <f t="shared" si="16"/>
        <v>79165.8</v>
      </c>
      <c r="BM53" s="23">
        <f t="shared" si="16"/>
        <v>55990.8</v>
      </c>
      <c r="BN53" s="23">
        <f t="shared" si="16"/>
        <v>38099.700000000004</v>
      </c>
      <c r="BO53" s="23">
        <f t="shared" si="16"/>
        <v>24658.2</v>
      </c>
      <c r="BP53" s="23">
        <f t="shared" si="16"/>
        <v>16222.5</v>
      </c>
      <c r="BQ53" s="23">
        <f t="shared" si="16"/>
        <v>13163.4</v>
      </c>
      <c r="BR53" s="23">
        <f t="shared" si="16"/>
        <v>7045.2</v>
      </c>
      <c r="BS53" s="23">
        <f t="shared" si="16"/>
        <v>5283.9000000000005</v>
      </c>
      <c r="BT53" s="23">
        <f t="shared" si="16"/>
        <v>5654.7</v>
      </c>
      <c r="BU53" s="23">
        <f t="shared" si="16"/>
        <v>3522.6</v>
      </c>
      <c r="BV53" s="23">
        <f t="shared" si="16"/>
        <v>2781</v>
      </c>
      <c r="BW53" s="23">
        <f t="shared" si="16"/>
        <v>1483.2</v>
      </c>
      <c r="BX53" s="23">
        <f t="shared" si="16"/>
        <v>2132.1</v>
      </c>
      <c r="BY53" s="23">
        <f t="shared" si="16"/>
        <v>1483.2</v>
      </c>
      <c r="BZ53" s="23">
        <f t="shared" si="16"/>
        <v>741.6</v>
      </c>
      <c r="CA53" s="23">
        <f t="shared" si="16"/>
        <v>1205.1000000000001</v>
      </c>
      <c r="CB53" s="23">
        <f t="shared" si="16"/>
        <v>834.30000000000007</v>
      </c>
      <c r="CC53" s="23">
        <f t="shared" si="16"/>
        <v>1668.6000000000001</v>
      </c>
      <c r="CD53" s="23">
        <f t="shared" ref="CD53:CE53" si="31">CD31*$C31</f>
        <v>1205.1000000000001</v>
      </c>
      <c r="CE53" s="23">
        <f t="shared" si="31"/>
        <v>1205.1000000000001</v>
      </c>
      <c r="CF53" s="23"/>
      <c r="CG53" s="23"/>
      <c r="CH53" s="2"/>
      <c r="CI53" s="2"/>
      <c r="CJ53" s="2"/>
      <c r="CK53" s="2"/>
      <c r="CL53" s="2"/>
      <c r="CM53" s="2"/>
      <c r="CN53" s="2"/>
      <c r="CO53" s="2"/>
      <c r="CP53" s="2"/>
      <c r="CQ53" s="23"/>
      <c r="CR53" s="2"/>
      <c r="CS53" s="2"/>
      <c r="CT53" s="2"/>
      <c r="CU53" s="2"/>
      <c r="CV53" s="2"/>
      <c r="CW53" s="16"/>
      <c r="CY53" s="2"/>
      <c r="CZ53" s="2"/>
      <c r="DA53" s="2"/>
      <c r="DB53" s="2"/>
      <c r="DC53" s="2"/>
      <c r="DD53" s="2"/>
      <c r="DE53" s="2"/>
    </row>
    <row r="54" spans="2:109" ht="24" customHeight="1" x14ac:dyDescent="0.2">
      <c r="B54" s="29" t="s">
        <v>42</v>
      </c>
      <c r="C54" s="29"/>
      <c r="D54" s="33"/>
      <c r="E54" s="33"/>
      <c r="F54" s="33"/>
      <c r="G54" s="33"/>
      <c r="H54" s="33"/>
      <c r="I54" s="33"/>
      <c r="J54" s="33"/>
      <c r="K54" s="33"/>
      <c r="L54" s="33"/>
      <c r="M54" s="33"/>
      <c r="N54" s="33"/>
      <c r="O54" s="66" t="s">
        <v>42</v>
      </c>
      <c r="P54" s="33">
        <f t="shared" ref="P54:BE54" si="32">SUM(P34:P53)/SUM(P12:P31)</f>
        <v>81.049514563106797</v>
      </c>
      <c r="Q54" s="33">
        <f t="shared" si="32"/>
        <v>78.636920222634501</v>
      </c>
      <c r="R54" s="33">
        <f t="shared" si="32"/>
        <v>78.712949640287775</v>
      </c>
      <c r="S54" s="33">
        <f t="shared" si="32"/>
        <v>78.780798326090462</v>
      </c>
      <c r="T54" s="33">
        <f t="shared" si="32"/>
        <v>79.709591230874636</v>
      </c>
      <c r="U54" s="33">
        <f t="shared" si="32"/>
        <v>80.544482214398442</v>
      </c>
      <c r="V54" s="33">
        <f t="shared" si="32"/>
        <v>81.516072908036449</v>
      </c>
      <c r="W54" s="33">
        <f t="shared" si="32"/>
        <v>81.816488549618327</v>
      </c>
      <c r="X54" s="33">
        <f t="shared" si="32"/>
        <v>82.217795275590561</v>
      </c>
      <c r="Y54" s="33">
        <f t="shared" si="32"/>
        <v>82.161181923522605</v>
      </c>
      <c r="Z54" s="33">
        <f t="shared" si="32"/>
        <v>82.565532381997798</v>
      </c>
      <c r="AA54" s="33">
        <f t="shared" si="32"/>
        <v>81.679848866498745</v>
      </c>
      <c r="AB54" s="33">
        <f t="shared" si="32"/>
        <v>81.972890484739693</v>
      </c>
      <c r="AC54" s="33">
        <f t="shared" si="32"/>
        <v>81.090804597701151</v>
      </c>
      <c r="AD54" s="33">
        <f t="shared" si="32"/>
        <v>81.297359735973586</v>
      </c>
      <c r="AE54" s="33">
        <f t="shared" si="32"/>
        <v>81.130451127819555</v>
      </c>
      <c r="AF54" s="33">
        <f t="shared" si="32"/>
        <v>81.197267759562848</v>
      </c>
      <c r="AG54" s="33">
        <f t="shared" si="32"/>
        <v>80.852542372881359</v>
      </c>
      <c r="AH54" s="33">
        <f t="shared" si="32"/>
        <v>78.852073732718907</v>
      </c>
      <c r="AI54" s="33">
        <f t="shared" si="32"/>
        <v>79.047150259067365</v>
      </c>
      <c r="AJ54" s="33">
        <f t="shared" si="32"/>
        <v>80.101315789473688</v>
      </c>
      <c r="AK54" s="33">
        <f t="shared" si="32"/>
        <v>81.548920863309363</v>
      </c>
      <c r="AL54" s="33">
        <f t="shared" si="32"/>
        <v>79.294202898550722</v>
      </c>
      <c r="AM54" s="33">
        <f t="shared" si="32"/>
        <v>77.848514851485149</v>
      </c>
      <c r="AN54" s="33">
        <f t="shared" si="32"/>
        <v>79.046153846153857</v>
      </c>
      <c r="AO54" s="33">
        <f t="shared" si="32"/>
        <v>78.0030303030303</v>
      </c>
      <c r="AP54" s="33">
        <f t="shared" si="32"/>
        <v>79.606474820143887</v>
      </c>
      <c r="AQ54" s="33">
        <f t="shared" si="32"/>
        <v>79.793023255813949</v>
      </c>
      <c r="AR54" s="33">
        <f t="shared" si="32"/>
        <v>80.083177570093468</v>
      </c>
      <c r="AS54" s="33">
        <f t="shared" si="32"/>
        <v>79.218264840182641</v>
      </c>
      <c r="AT54" s="33">
        <f t="shared" si="32"/>
        <v>80.461194029850759</v>
      </c>
      <c r="AU54" s="33">
        <f t="shared" si="32"/>
        <v>80.021063394683026</v>
      </c>
      <c r="AV54" s="33">
        <f t="shared" si="32"/>
        <v>80.412110224800585</v>
      </c>
      <c r="AW54" s="33">
        <f t="shared" si="32"/>
        <v>80.554930304594748</v>
      </c>
      <c r="AX54" s="33">
        <f t="shared" si="32"/>
        <v>80.548742903487437</v>
      </c>
      <c r="AY54" s="33">
        <f t="shared" si="32"/>
        <v>80.809010011123476</v>
      </c>
      <c r="AZ54" s="33">
        <f t="shared" si="32"/>
        <v>81.071710526315798</v>
      </c>
      <c r="BA54" s="33">
        <f t="shared" si="32"/>
        <v>80.797001763668433</v>
      </c>
      <c r="BB54" s="33">
        <f t="shared" si="32"/>
        <v>80.902104499274316</v>
      </c>
      <c r="BC54" s="33">
        <f t="shared" si="32"/>
        <v>81.390555927662433</v>
      </c>
      <c r="BD54" s="33">
        <f t="shared" si="32"/>
        <v>81.219917582417594</v>
      </c>
      <c r="BE54" s="33">
        <f t="shared" si="32"/>
        <v>81.087404580152693</v>
      </c>
      <c r="BF54" s="33">
        <f>SUM(BF34:BF53)/SUM(BF12:BF31)</f>
        <v>80.39440316988609</v>
      </c>
      <c r="BG54" s="33">
        <f t="shared" ref="BG54:CC54" si="33">SUM(BG34:BG53)/SUM(BG12:BG31)</f>
        <v>80.207936507936509</v>
      </c>
      <c r="BH54" s="33">
        <f t="shared" si="33"/>
        <v>80.442816433151293</v>
      </c>
      <c r="BI54" s="33">
        <f t="shared" si="33"/>
        <v>80.461769239890913</v>
      </c>
      <c r="BJ54" s="33">
        <f t="shared" si="33"/>
        <v>80.189754098360652</v>
      </c>
      <c r="BK54" s="33">
        <f t="shared" si="33"/>
        <v>79.765542083992258</v>
      </c>
      <c r="BL54" s="33">
        <f t="shared" si="33"/>
        <v>79.113336602108376</v>
      </c>
      <c r="BM54" s="33">
        <f t="shared" si="33"/>
        <v>78.726080988332185</v>
      </c>
      <c r="BN54" s="33">
        <f t="shared" si="33"/>
        <v>77.847268408551088</v>
      </c>
      <c r="BO54" s="33">
        <f t="shared" si="33"/>
        <v>77.533444370419716</v>
      </c>
      <c r="BP54" s="33">
        <f t="shared" si="33"/>
        <v>77.383281412253382</v>
      </c>
      <c r="BQ54" s="33">
        <f t="shared" si="33"/>
        <v>76.893324061196111</v>
      </c>
      <c r="BR54" s="33">
        <f t="shared" si="33"/>
        <v>75.612500000000011</v>
      </c>
      <c r="BS54" s="33">
        <f t="shared" si="33"/>
        <v>75.813456464379954</v>
      </c>
      <c r="BT54" s="33">
        <f t="shared" si="33"/>
        <v>76.31878453038675</v>
      </c>
      <c r="BU54" s="33">
        <f t="shared" si="33"/>
        <v>76.565384615384616</v>
      </c>
      <c r="BV54" s="33">
        <f t="shared" si="33"/>
        <v>76.041463414634151</v>
      </c>
      <c r="BW54" s="33">
        <f t="shared" si="33"/>
        <v>73.940310077519385</v>
      </c>
      <c r="BX54" s="33">
        <f t="shared" si="33"/>
        <v>74.918543046357627</v>
      </c>
      <c r="BY54" s="33">
        <f t="shared" si="33"/>
        <v>75.270093457943929</v>
      </c>
      <c r="BZ54" s="47">
        <f t="shared" si="33"/>
        <v>71.331578947368428</v>
      </c>
      <c r="CA54" s="47">
        <f t="shared" si="33"/>
        <v>72.189795918367352</v>
      </c>
      <c r="CB54" s="47">
        <f t="shared" si="33"/>
        <v>73.295238095238091</v>
      </c>
      <c r="CC54" s="47">
        <f t="shared" si="33"/>
        <v>75.347058823529423</v>
      </c>
      <c r="CD54" s="33">
        <f t="shared" ref="CD54:CE54" si="34">SUM(CD34:CD53)/SUM(CD12:CD31)</f>
        <v>72.14444444444446</v>
      </c>
      <c r="CE54" s="33">
        <f t="shared" si="34"/>
        <v>72.241284403669724</v>
      </c>
      <c r="CF54" s="2"/>
      <c r="CG54" s="2"/>
      <c r="CH54" s="2"/>
      <c r="CI54" s="2"/>
      <c r="CJ54" s="2"/>
      <c r="CK54" s="2"/>
      <c r="CL54" s="2"/>
      <c r="CM54" s="2"/>
      <c r="CN54" s="2"/>
      <c r="CO54" s="2"/>
      <c r="CP54" s="2"/>
      <c r="CQ54" s="23"/>
      <c r="CR54" s="2"/>
      <c r="CS54" s="2"/>
      <c r="CT54" s="2"/>
      <c r="CU54" s="2"/>
      <c r="CV54" s="2"/>
      <c r="CW54" s="2"/>
      <c r="CY54" s="2"/>
      <c r="CZ54" s="2"/>
      <c r="DA54" s="2"/>
      <c r="DB54" s="2"/>
      <c r="DC54" s="2"/>
      <c r="DD54" s="2"/>
      <c r="DE54" s="2"/>
    </row>
    <row r="55" spans="2:109" ht="13.5" customHeight="1" x14ac:dyDescent="0.2">
      <c r="B55" s="29"/>
      <c r="C55" s="29"/>
      <c r="D55" s="25"/>
      <c r="E55" s="25"/>
      <c r="F55" s="25"/>
      <c r="G55" s="25"/>
      <c r="H55" s="25"/>
      <c r="I55" s="25"/>
      <c r="J55" s="25"/>
      <c r="K55" s="25"/>
      <c r="L55" s="25"/>
      <c r="M55" s="25"/>
      <c r="N55" s="25"/>
      <c r="O55" s="66"/>
      <c r="P55" s="25"/>
      <c r="Q55" s="25"/>
      <c r="R55" s="25"/>
      <c r="S55" s="3" t="s">
        <v>43</v>
      </c>
      <c r="T55" s="3"/>
      <c r="U55" s="3" t="s">
        <v>43</v>
      </c>
      <c r="V55" s="3"/>
      <c r="AP55" s="3"/>
      <c r="AW55" s="4"/>
      <c r="BF55" s="25"/>
      <c r="BG55" s="25"/>
      <c r="BH55" s="25"/>
      <c r="BI55" s="25"/>
      <c r="BJ55" s="25"/>
      <c r="BK55" s="25"/>
      <c r="BL55" s="25"/>
      <c r="BM55" s="25"/>
      <c r="BN55" s="25"/>
      <c r="BO55" s="25"/>
      <c r="BP55" s="25"/>
      <c r="BQ55" s="25"/>
      <c r="BR55" s="25"/>
      <c r="BS55" s="25"/>
      <c r="BT55" s="23"/>
      <c r="BU55" s="23"/>
      <c r="BV55" s="23"/>
      <c r="BW55" s="23"/>
      <c r="BX55" s="2"/>
      <c r="BY55" s="2"/>
      <c r="BZ55" s="2"/>
      <c r="CA55" s="2"/>
      <c r="CB55" s="2"/>
      <c r="CC55" s="2"/>
      <c r="CD55" s="2"/>
      <c r="CE55" s="2"/>
      <c r="CF55" s="2"/>
      <c r="CG55" s="2"/>
      <c r="CH55" s="2"/>
      <c r="CI55" s="2"/>
      <c r="CJ55" s="2"/>
      <c r="CK55" s="2"/>
      <c r="CL55" s="2"/>
      <c r="CM55" s="2"/>
      <c r="CN55" s="2"/>
      <c r="CO55" s="2"/>
      <c r="CP55" s="2"/>
      <c r="CQ55" s="23"/>
      <c r="CR55" s="2"/>
      <c r="CS55" s="2"/>
      <c r="CT55" s="2"/>
      <c r="CU55" s="2"/>
      <c r="CV55" s="2"/>
      <c r="CW55" s="2"/>
      <c r="CY55" s="2"/>
      <c r="CZ55" s="2"/>
      <c r="DA55" s="2"/>
      <c r="DB55" s="2"/>
      <c r="DC55" s="2"/>
      <c r="DD55" s="2"/>
      <c r="DE55" s="2"/>
    </row>
    <row r="56" spans="2:109" ht="13.5" customHeight="1" x14ac:dyDescent="0.2">
      <c r="D56" s="3"/>
      <c r="E56" s="3"/>
      <c r="F56" s="3"/>
      <c r="G56" s="3"/>
      <c r="I56" s="3"/>
      <c r="J56" s="3"/>
      <c r="K56" s="3"/>
      <c r="L56" s="3"/>
      <c r="M56" s="3"/>
      <c r="N56" s="3"/>
      <c r="P56" s="3"/>
      <c r="Q56" s="3"/>
      <c r="R56" s="3"/>
      <c r="S56" s="3"/>
      <c r="T56" s="3"/>
      <c r="U56" s="3"/>
      <c r="V56" s="3"/>
      <c r="W56" s="3"/>
      <c r="X56" s="3"/>
      <c r="Y56" s="3"/>
      <c r="Z56" s="3"/>
      <c r="AA56" s="3"/>
      <c r="AB56" s="3"/>
      <c r="AC56" s="3"/>
      <c r="AD56" s="3"/>
      <c r="AE56" s="3"/>
      <c r="AF56" s="3"/>
      <c r="AP56" s="3"/>
      <c r="AV56"/>
      <c r="AW56" s="4"/>
      <c r="BF56" s="23"/>
      <c r="BG56" s="23"/>
      <c r="BH56" s="23"/>
      <c r="BI56" s="23"/>
      <c r="BJ56" s="23"/>
      <c r="BK56" s="23"/>
      <c r="BL56" s="23"/>
      <c r="BM56" s="23"/>
      <c r="BN56" s="23"/>
      <c r="BO56" s="23"/>
      <c r="BP56" s="23"/>
      <c r="BQ56" s="23"/>
      <c r="BR56" s="23"/>
      <c r="BS56" s="30"/>
      <c r="BT56" s="23"/>
      <c r="BU56" s="23"/>
      <c r="BV56" s="23"/>
      <c r="BW56" s="48"/>
      <c r="BX56" s="48"/>
      <c r="BY56" s="48"/>
      <c r="BZ56" s="48" t="s">
        <v>41</v>
      </c>
      <c r="CA56" s="23"/>
      <c r="CB56" s="23"/>
      <c r="CC56" s="23"/>
      <c r="CD56" s="23"/>
      <c r="CE56" s="23"/>
      <c r="CF56" s="23"/>
      <c r="CG56" s="23"/>
      <c r="CH56" s="2"/>
      <c r="CI56" s="2"/>
      <c r="CJ56" s="2"/>
      <c r="CK56" s="2"/>
      <c r="CL56" s="2"/>
      <c r="CM56" s="2"/>
      <c r="CN56" s="2"/>
      <c r="CO56" s="2"/>
      <c r="CP56" s="2"/>
      <c r="CQ56" s="23"/>
      <c r="CR56" s="2"/>
      <c r="CS56" s="2"/>
      <c r="CT56" s="2"/>
      <c r="CU56" s="2"/>
      <c r="CV56" s="2"/>
      <c r="CW56" s="16"/>
      <c r="CY56" s="2"/>
      <c r="CZ56" s="2"/>
      <c r="DA56" s="2"/>
      <c r="DB56" s="2"/>
      <c r="DC56" s="2"/>
      <c r="DD56" s="2"/>
      <c r="DE56" s="2"/>
    </row>
    <row r="57" spans="2:109" ht="13.5" customHeight="1" x14ac:dyDescent="0.2">
      <c r="B57" s="31"/>
      <c r="C57" s="31"/>
      <c r="D57" s="3"/>
      <c r="E57" s="3"/>
      <c r="F57" s="3"/>
      <c r="G57" s="3"/>
      <c r="I57" s="3"/>
      <c r="J57" s="3"/>
      <c r="K57" s="3"/>
      <c r="L57" s="3"/>
      <c r="M57" s="3"/>
      <c r="N57" s="3"/>
      <c r="O57" s="67"/>
      <c r="P57" s="3"/>
      <c r="Q57" s="3"/>
      <c r="R57" s="3"/>
      <c r="S57" s="3"/>
      <c r="T57" s="3"/>
      <c r="U57" s="3"/>
      <c r="V57" s="3"/>
      <c r="W57" s="3"/>
      <c r="X57" s="3"/>
      <c r="Y57" s="3"/>
      <c r="Z57" s="3"/>
      <c r="AA57" s="3"/>
      <c r="AB57" s="3"/>
      <c r="AC57" s="3"/>
      <c r="AD57" s="3"/>
      <c r="AE57" s="3"/>
      <c r="AF57" s="3"/>
      <c r="AP57" s="3"/>
      <c r="AV57"/>
      <c r="AW57" s="4"/>
      <c r="BF57" s="23"/>
      <c r="BG57" s="23"/>
      <c r="BH57" s="23"/>
      <c r="BI57" s="23"/>
      <c r="BJ57" s="23"/>
      <c r="BK57" s="23"/>
      <c r="BL57" s="23"/>
      <c r="BM57" s="23"/>
      <c r="BN57" s="23"/>
      <c r="BO57" s="23"/>
      <c r="BP57" s="23"/>
      <c r="BQ57" s="23"/>
      <c r="BR57" s="23"/>
      <c r="BS57" s="30"/>
      <c r="BT57" s="23"/>
      <c r="BU57" s="23"/>
      <c r="BV57" s="23"/>
      <c r="BW57" s="48"/>
      <c r="BX57" s="48"/>
      <c r="BY57" s="48"/>
      <c r="BZ57" s="48" t="s">
        <v>40</v>
      </c>
      <c r="CA57" s="23"/>
      <c r="CB57" s="23"/>
      <c r="CC57" s="23"/>
      <c r="CD57" s="23"/>
      <c r="CE57" s="23"/>
      <c r="CF57" s="23"/>
      <c r="CG57" s="23"/>
      <c r="CH57" s="2"/>
      <c r="CI57" s="2"/>
      <c r="CJ57" s="2"/>
      <c r="CK57" s="2"/>
      <c r="CL57" s="2"/>
      <c r="CM57" s="2"/>
      <c r="CN57" s="2"/>
      <c r="CO57" s="2"/>
      <c r="CP57" s="2"/>
      <c r="CQ57" s="23"/>
      <c r="CR57" s="2"/>
      <c r="CS57" s="2"/>
      <c r="CT57" s="2"/>
      <c r="CU57" s="2"/>
      <c r="CV57" s="2"/>
      <c r="CW57" s="16"/>
      <c r="CY57" s="2"/>
      <c r="CZ57" s="2"/>
      <c r="DA57" s="2"/>
      <c r="DB57" s="2"/>
      <c r="DC57" s="2"/>
      <c r="DD57" s="2"/>
      <c r="DE57" s="2"/>
    </row>
    <row r="58" spans="2:109" ht="13.5" customHeight="1" x14ac:dyDescent="0.2">
      <c r="B58" s="31"/>
      <c r="C58" s="31"/>
      <c r="D58" s="3"/>
      <c r="E58" s="3"/>
      <c r="F58" s="3"/>
      <c r="G58" s="3"/>
      <c r="I58" s="3"/>
      <c r="J58" s="3"/>
      <c r="K58" s="3"/>
      <c r="L58" s="3"/>
      <c r="M58" s="3"/>
      <c r="N58" s="3"/>
      <c r="O58" s="67"/>
      <c r="P58" s="3"/>
      <c r="Q58" s="3"/>
      <c r="R58" s="3"/>
      <c r="S58" s="3"/>
      <c r="T58" s="3"/>
      <c r="U58" s="3"/>
      <c r="V58" s="3"/>
      <c r="W58" s="3"/>
      <c r="X58" s="3"/>
      <c r="Y58" s="3"/>
      <c r="Z58" s="3"/>
      <c r="AA58" s="3"/>
      <c r="AB58" s="3"/>
      <c r="AC58" s="3"/>
      <c r="AD58" s="3"/>
      <c r="AE58" s="3"/>
      <c r="AF58" s="3"/>
      <c r="AP58" s="3"/>
      <c r="AV58"/>
      <c r="AW58" s="4"/>
      <c r="BF58" s="23"/>
      <c r="BG58" s="23"/>
      <c r="BH58" s="23"/>
      <c r="BI58" s="23"/>
      <c r="BJ58" s="23"/>
      <c r="BK58" s="23"/>
      <c r="BL58" s="23"/>
      <c r="BM58" s="23"/>
      <c r="BN58" s="23"/>
      <c r="BO58" s="23"/>
      <c r="BP58" s="23"/>
      <c r="BQ58" s="23"/>
      <c r="BR58" s="23"/>
      <c r="BS58" s="30"/>
      <c r="BT58" s="23"/>
      <c r="BU58" s="23"/>
      <c r="BV58" s="23"/>
      <c r="BW58" s="23"/>
      <c r="BX58" s="23"/>
      <c r="BY58" s="23"/>
      <c r="BZ58" s="23"/>
      <c r="CA58" s="23"/>
      <c r="CB58" s="23"/>
      <c r="CC58" s="23"/>
      <c r="CD58" s="23"/>
      <c r="CE58" s="23"/>
      <c r="CF58" s="23"/>
      <c r="CG58" s="23"/>
      <c r="CH58" s="2"/>
      <c r="CI58" s="2"/>
      <c r="CJ58" s="2"/>
      <c r="CK58" s="2"/>
      <c r="CL58" s="2"/>
      <c r="CM58" s="2"/>
      <c r="CN58" s="2"/>
      <c r="CO58" s="2"/>
      <c r="CP58" s="2"/>
      <c r="CQ58" s="23"/>
      <c r="CR58" s="2"/>
      <c r="CS58" s="2"/>
      <c r="CT58" s="2"/>
      <c r="CU58" s="2"/>
      <c r="CV58" s="2"/>
      <c r="CW58" s="16"/>
      <c r="CY58" s="2"/>
      <c r="CZ58" s="2"/>
      <c r="DA58" s="2"/>
      <c r="DB58" s="2"/>
      <c r="DC58" s="2"/>
      <c r="DD58" s="2"/>
      <c r="DE58" s="2"/>
    </row>
    <row r="59" spans="2:109" ht="13.5" customHeight="1" x14ac:dyDescent="0.2">
      <c r="D59" s="3"/>
      <c r="E59" s="3"/>
      <c r="F59" s="3"/>
      <c r="G59" s="3"/>
      <c r="I59" s="3"/>
      <c r="J59" s="3"/>
      <c r="K59" s="3"/>
      <c r="L59" s="3"/>
      <c r="M59" s="3"/>
      <c r="N59" s="3"/>
      <c r="P59" s="3"/>
      <c r="Q59" s="3"/>
      <c r="R59" s="3"/>
      <c r="S59" s="3"/>
      <c r="T59" s="3"/>
      <c r="U59" s="3"/>
      <c r="V59" s="3"/>
      <c r="W59" s="3"/>
      <c r="X59" s="3"/>
      <c r="Y59" s="3"/>
      <c r="Z59" s="3"/>
      <c r="AA59" s="3"/>
      <c r="AB59" s="3"/>
      <c r="AC59" s="3"/>
      <c r="AD59" s="3"/>
      <c r="AE59" s="3"/>
      <c r="AF59" s="3"/>
      <c r="AP59" s="3"/>
      <c r="AV59"/>
      <c r="AW59" s="4"/>
      <c r="BF59" s="23"/>
      <c r="BG59" s="23"/>
      <c r="BH59" s="23"/>
      <c r="BI59" s="23"/>
      <c r="BJ59" s="23"/>
      <c r="BK59" s="23"/>
      <c r="BL59" s="23"/>
      <c r="BM59" s="23"/>
      <c r="BN59" s="23"/>
      <c r="BO59" s="23"/>
      <c r="BP59" s="23"/>
      <c r="BQ59" s="23"/>
      <c r="BR59" s="23"/>
      <c r="BS59" s="30"/>
      <c r="BT59" s="23"/>
      <c r="BU59" s="23"/>
      <c r="BV59" s="23"/>
      <c r="BW59" s="23"/>
      <c r="BX59" s="23"/>
      <c r="BY59" s="23"/>
      <c r="BZ59" s="23"/>
      <c r="CA59" s="23"/>
      <c r="CB59" s="23"/>
      <c r="CC59" s="23"/>
      <c r="CD59" s="23"/>
      <c r="CE59" s="23"/>
      <c r="CF59" s="23"/>
      <c r="CG59" s="23"/>
      <c r="CH59" s="2"/>
      <c r="CI59" s="2"/>
      <c r="CJ59" s="2"/>
      <c r="CK59" s="2"/>
      <c r="CL59" s="2"/>
      <c r="CM59" s="2"/>
      <c r="CN59" s="2"/>
      <c r="CO59" s="2"/>
      <c r="CP59" s="2"/>
      <c r="CQ59" s="23"/>
      <c r="CR59" s="2"/>
      <c r="CS59" s="2"/>
      <c r="CT59" s="2"/>
      <c r="CU59" s="2"/>
      <c r="CV59" s="2"/>
      <c r="CW59" s="16"/>
      <c r="CY59" s="2"/>
      <c r="CZ59" s="2"/>
      <c r="DA59" s="2"/>
      <c r="DB59" s="2"/>
      <c r="DC59" s="2"/>
      <c r="DD59" s="2"/>
      <c r="DE59" s="2"/>
    </row>
    <row r="60" spans="2:109" ht="13.5" customHeight="1" x14ac:dyDescent="0.2">
      <c r="D60" s="3"/>
      <c r="E60" s="3"/>
      <c r="F60" s="3"/>
      <c r="G60" s="3"/>
      <c r="I60" s="3"/>
      <c r="J60" s="3"/>
      <c r="K60" s="3"/>
      <c r="L60" s="3"/>
      <c r="M60" s="3"/>
      <c r="N60" s="3"/>
      <c r="P60" s="3"/>
      <c r="Q60" s="3"/>
      <c r="R60" s="3"/>
      <c r="S60" s="3"/>
      <c r="T60" s="3"/>
      <c r="U60" s="3"/>
      <c r="V60" s="3"/>
      <c r="W60" s="3"/>
      <c r="X60" s="3"/>
      <c r="Y60" s="3"/>
      <c r="Z60" s="3"/>
      <c r="AA60" s="3"/>
      <c r="AB60" s="3"/>
      <c r="AC60" s="3"/>
      <c r="AD60" s="3"/>
      <c r="AE60" s="3"/>
      <c r="AF60" s="3"/>
      <c r="AP60" s="3"/>
      <c r="AV60"/>
      <c r="AW60" s="4"/>
      <c r="BF60" s="23"/>
      <c r="BG60" s="23"/>
      <c r="BH60" s="23"/>
      <c r="BI60" s="23"/>
      <c r="BJ60" s="23"/>
      <c r="BK60" s="23"/>
      <c r="BL60" s="23"/>
      <c r="BM60" s="23"/>
      <c r="BN60" s="23"/>
      <c r="BO60" s="23"/>
      <c r="BP60" s="23"/>
      <c r="BQ60" s="23"/>
      <c r="BR60" s="23"/>
      <c r="BS60" s="30"/>
      <c r="BT60" s="23"/>
      <c r="BU60" s="23"/>
      <c r="BV60" s="23"/>
      <c r="BW60" s="23"/>
      <c r="BX60" s="23"/>
      <c r="BY60" s="23"/>
      <c r="BZ60" s="23"/>
      <c r="CA60" s="23"/>
      <c r="CB60" s="23"/>
      <c r="CC60" s="23"/>
      <c r="CD60" s="23"/>
      <c r="CE60" s="23"/>
      <c r="CF60" s="23"/>
      <c r="CG60" s="23"/>
      <c r="CH60" s="2"/>
      <c r="CI60" s="2"/>
      <c r="CJ60" s="2"/>
      <c r="CK60" s="2"/>
      <c r="CL60" s="2"/>
      <c r="CM60" s="2"/>
      <c r="CN60" s="2"/>
      <c r="CO60" s="2"/>
      <c r="CP60" s="2"/>
      <c r="CQ60" s="23"/>
      <c r="CR60" s="2"/>
      <c r="CS60" s="2"/>
      <c r="CT60" s="2"/>
      <c r="CU60" s="2"/>
      <c r="CV60" s="2"/>
      <c r="CW60" s="16"/>
      <c r="CY60" s="2"/>
      <c r="CZ60" s="2"/>
      <c r="DA60" s="2"/>
      <c r="DB60" s="2"/>
      <c r="DC60" s="2"/>
      <c r="DD60" s="2"/>
      <c r="DE60" s="2"/>
    </row>
    <row r="61" spans="2:109" ht="13.5" customHeight="1" x14ac:dyDescent="0.2">
      <c r="D61" s="3"/>
      <c r="E61" s="3"/>
      <c r="F61" s="3"/>
      <c r="G61" s="3"/>
      <c r="I61" s="3"/>
      <c r="J61" s="3"/>
      <c r="K61" s="3"/>
      <c r="L61" s="3"/>
      <c r="M61" s="3"/>
      <c r="N61" s="3"/>
      <c r="P61" s="3"/>
      <c r="Q61" s="3"/>
      <c r="R61" s="3"/>
      <c r="S61" s="3"/>
      <c r="T61" s="3"/>
      <c r="U61" s="3"/>
      <c r="V61" s="3"/>
      <c r="W61" s="3"/>
      <c r="X61" s="3"/>
      <c r="Y61" s="3"/>
      <c r="Z61" s="3"/>
      <c r="AA61" s="3"/>
      <c r="AB61" s="3"/>
      <c r="AC61" s="3"/>
      <c r="AD61" s="3"/>
      <c r="AE61" s="3"/>
      <c r="AF61" s="3"/>
      <c r="AP61" s="3"/>
      <c r="AV61"/>
      <c r="AW61" s="4"/>
      <c r="BF61" s="23"/>
      <c r="BG61" s="23"/>
      <c r="BH61" s="23"/>
      <c r="BI61" s="23"/>
      <c r="BJ61" s="23"/>
      <c r="BK61" s="23"/>
      <c r="BL61" s="23"/>
      <c r="BM61" s="23"/>
      <c r="BN61" s="23"/>
      <c r="BO61" s="23"/>
      <c r="BP61" s="23"/>
      <c r="BQ61" s="23"/>
      <c r="BR61" s="23"/>
      <c r="BS61" s="30"/>
      <c r="BT61" s="23"/>
      <c r="BU61" s="23"/>
      <c r="BV61" s="23"/>
      <c r="BW61" s="23"/>
      <c r="BX61" s="23"/>
      <c r="BY61" s="23"/>
      <c r="BZ61" s="23"/>
      <c r="CA61" s="23"/>
      <c r="CB61" s="23"/>
      <c r="CC61" s="23"/>
      <c r="CD61" s="23"/>
      <c r="CE61" s="23"/>
      <c r="CF61" s="23"/>
      <c r="CG61" s="23"/>
      <c r="CH61" s="2"/>
      <c r="CI61" s="2"/>
      <c r="CJ61" s="2"/>
      <c r="CK61" s="2"/>
      <c r="CL61" s="2"/>
      <c r="CM61" s="2"/>
      <c r="CN61" s="2"/>
      <c r="CO61" s="2"/>
      <c r="CP61" s="2"/>
      <c r="CQ61" s="23"/>
      <c r="CR61" s="2"/>
      <c r="CS61" s="2"/>
      <c r="CT61" s="2"/>
      <c r="CU61" s="2"/>
      <c r="CV61" s="2"/>
      <c r="CW61" s="16"/>
      <c r="CY61" s="2"/>
      <c r="CZ61" s="2"/>
      <c r="DA61" s="2"/>
      <c r="DB61" s="2"/>
      <c r="DC61" s="2"/>
      <c r="DD61" s="2"/>
      <c r="DE61" s="2"/>
    </row>
    <row r="62" spans="2:109" ht="13.5" customHeight="1" x14ac:dyDescent="0.2">
      <c r="B62" s="32"/>
      <c r="C62" s="32"/>
      <c r="D62" s="3"/>
      <c r="E62" s="3"/>
      <c r="F62" s="3"/>
      <c r="G62" s="3"/>
      <c r="I62" s="3"/>
      <c r="J62" s="3"/>
      <c r="K62" s="3"/>
      <c r="L62" s="3"/>
      <c r="M62" s="3"/>
      <c r="N62" s="3"/>
      <c r="O62" s="68"/>
      <c r="P62" s="3"/>
      <c r="Q62" s="3"/>
      <c r="R62" s="3"/>
      <c r="S62" s="3"/>
      <c r="T62" s="3"/>
      <c r="U62" s="3"/>
      <c r="V62" s="3"/>
      <c r="W62" s="3"/>
      <c r="X62" s="3"/>
      <c r="Y62" s="3"/>
      <c r="Z62" s="3"/>
      <c r="AA62" s="3"/>
      <c r="AB62" s="3"/>
      <c r="AC62" s="3"/>
      <c r="AD62" s="3"/>
      <c r="AE62" s="3"/>
      <c r="AF62" s="3"/>
      <c r="AP62" s="3"/>
      <c r="AV62"/>
      <c r="AW62" s="4"/>
      <c r="BF62" s="23"/>
      <c r="BG62" s="23"/>
      <c r="BH62" s="23"/>
      <c r="BI62" s="23"/>
      <c r="BJ62" s="23"/>
      <c r="BK62" s="23"/>
      <c r="BL62" s="23"/>
      <c r="BM62" s="23"/>
      <c r="BN62" s="23"/>
      <c r="BO62" s="23"/>
      <c r="BP62" s="23"/>
      <c r="BQ62" s="23"/>
      <c r="BR62" s="23"/>
      <c r="BS62" s="30"/>
      <c r="BT62" s="23"/>
      <c r="BU62" s="23"/>
      <c r="BV62" s="23"/>
      <c r="BW62" s="23"/>
      <c r="BX62" s="23"/>
      <c r="BY62" s="23"/>
      <c r="BZ62" s="23"/>
      <c r="CA62" s="23"/>
      <c r="CB62" s="23"/>
      <c r="CC62" s="23"/>
      <c r="CD62" s="23"/>
      <c r="CE62" s="23"/>
      <c r="CF62" s="23"/>
      <c r="CG62" s="23"/>
      <c r="CH62" s="2"/>
      <c r="CI62" s="2"/>
      <c r="CJ62" s="2"/>
      <c r="CK62" s="2"/>
      <c r="CL62" s="2"/>
      <c r="CM62" s="2"/>
      <c r="CN62" s="2"/>
      <c r="CO62" s="2"/>
      <c r="CP62" s="2"/>
      <c r="CQ62" s="23"/>
      <c r="CR62" s="2"/>
      <c r="CS62" s="2"/>
      <c r="CT62" s="2"/>
      <c r="CU62" s="2"/>
      <c r="CV62" s="2"/>
      <c r="CW62" s="16"/>
      <c r="CY62" s="2"/>
      <c r="CZ62" s="2"/>
      <c r="DA62" s="2"/>
      <c r="DB62" s="2"/>
      <c r="DC62" s="2"/>
      <c r="DD62" s="2"/>
      <c r="DE62" s="2"/>
    </row>
    <row r="63" spans="2:109" ht="13.5" customHeight="1" x14ac:dyDescent="0.2">
      <c r="B63" s="32"/>
      <c r="C63" s="32"/>
      <c r="D63" s="3"/>
      <c r="E63" s="3"/>
      <c r="F63" s="3"/>
      <c r="G63" s="3"/>
      <c r="I63" s="3"/>
      <c r="J63" s="3"/>
      <c r="K63" s="3"/>
      <c r="L63" s="3"/>
      <c r="M63" s="3"/>
      <c r="N63" s="3"/>
      <c r="O63" s="68"/>
      <c r="P63" s="3"/>
      <c r="Q63" s="3"/>
      <c r="R63" s="3"/>
      <c r="S63" s="3"/>
      <c r="T63" s="3"/>
      <c r="U63" s="3"/>
      <c r="V63" s="3"/>
      <c r="W63" s="3"/>
      <c r="X63" s="3"/>
      <c r="Y63" s="3"/>
      <c r="Z63" s="3"/>
      <c r="AA63" s="3"/>
      <c r="AB63" s="3"/>
      <c r="AC63" s="3"/>
      <c r="AD63" s="3"/>
      <c r="AE63" s="3"/>
      <c r="AF63" s="3"/>
      <c r="AP63" s="3"/>
      <c r="AV63"/>
      <c r="AW63" s="4"/>
      <c r="BF63" s="23"/>
      <c r="BG63" s="23"/>
      <c r="BH63" s="23"/>
      <c r="BI63" s="23"/>
      <c r="BJ63" s="23"/>
      <c r="BK63" s="23"/>
      <c r="BL63" s="23"/>
      <c r="BM63" s="23"/>
      <c r="BN63" s="23"/>
      <c r="BO63" s="23"/>
      <c r="BP63" s="23"/>
      <c r="BQ63" s="23"/>
      <c r="BR63" s="23"/>
      <c r="BS63" s="30"/>
      <c r="BT63" s="23"/>
      <c r="BU63" s="23"/>
      <c r="BV63" s="23"/>
      <c r="BW63" s="23"/>
      <c r="BX63" s="23"/>
      <c r="BY63" s="23"/>
      <c r="BZ63" s="23"/>
      <c r="CA63" s="23"/>
      <c r="CB63" s="23"/>
      <c r="CC63" s="23"/>
      <c r="CD63" s="23"/>
      <c r="CE63" s="23"/>
      <c r="CF63" s="23"/>
      <c r="CG63" s="23"/>
      <c r="CH63" s="2"/>
      <c r="CI63" s="2"/>
      <c r="CJ63" s="2"/>
      <c r="CK63" s="2"/>
      <c r="CL63" s="2"/>
      <c r="CM63" s="2"/>
      <c r="CN63" s="2"/>
      <c r="CO63" s="2"/>
      <c r="CP63" s="2"/>
      <c r="CQ63" s="23"/>
      <c r="CR63" s="2"/>
      <c r="CS63" s="2"/>
      <c r="CT63" s="2"/>
      <c r="CU63" s="2"/>
      <c r="CV63" s="2"/>
      <c r="CW63" s="16"/>
      <c r="CY63" s="2"/>
      <c r="CZ63" s="2"/>
      <c r="DA63" s="2"/>
      <c r="DB63" s="2"/>
      <c r="DC63" s="2"/>
      <c r="DD63" s="2"/>
      <c r="DE63" s="2"/>
    </row>
    <row r="64" spans="2:109" ht="13.5" customHeight="1" x14ac:dyDescent="0.2">
      <c r="B64" s="32"/>
      <c r="C64" s="32"/>
      <c r="D64" s="3"/>
      <c r="E64" s="3"/>
      <c r="F64" s="3"/>
      <c r="G64" s="3"/>
      <c r="I64" s="3"/>
      <c r="J64" s="3"/>
      <c r="K64" s="3"/>
      <c r="L64" s="3"/>
      <c r="M64" s="3"/>
      <c r="N64" s="3"/>
      <c r="O64" s="68"/>
      <c r="P64" s="3"/>
      <c r="Q64" s="3"/>
      <c r="R64" s="3"/>
      <c r="S64" s="3"/>
      <c r="T64" s="3"/>
      <c r="U64" s="3"/>
      <c r="V64" s="3"/>
      <c r="W64" s="3"/>
      <c r="X64" s="3"/>
      <c r="Y64" s="3"/>
      <c r="Z64" s="3"/>
      <c r="AA64" s="3"/>
      <c r="AB64" s="3"/>
      <c r="AC64" s="3"/>
      <c r="AD64" s="3"/>
      <c r="AE64" s="3"/>
      <c r="AF64" s="3"/>
      <c r="AP64" s="3"/>
      <c r="AV64"/>
      <c r="AW64" s="4"/>
      <c r="BF64" s="23"/>
      <c r="BG64" s="23"/>
      <c r="BH64" s="23"/>
      <c r="BI64" s="23"/>
      <c r="BJ64" s="23"/>
      <c r="BK64" s="23"/>
      <c r="BL64" s="23"/>
      <c r="BM64" s="23"/>
      <c r="BN64" s="23"/>
      <c r="BO64" s="23"/>
      <c r="BP64" s="23"/>
      <c r="BQ64" s="23"/>
      <c r="BR64" s="23"/>
      <c r="BS64" s="30"/>
      <c r="BT64" s="23"/>
      <c r="BU64" s="23"/>
      <c r="BV64" s="23"/>
      <c r="BW64" s="23"/>
      <c r="BX64" s="23"/>
      <c r="BY64" s="23"/>
      <c r="BZ64" s="23"/>
      <c r="CA64" s="23"/>
      <c r="CB64" s="23"/>
      <c r="CC64" s="23"/>
      <c r="CD64" s="23"/>
      <c r="CE64" s="23"/>
      <c r="CF64" s="23"/>
      <c r="CG64" s="23"/>
      <c r="CH64" s="2"/>
      <c r="CI64" s="2"/>
      <c r="CJ64" s="2"/>
      <c r="CK64" s="2"/>
      <c r="CL64" s="2"/>
      <c r="CM64" s="2"/>
      <c r="CN64" s="2"/>
      <c r="CO64" s="2"/>
      <c r="CP64" s="2"/>
      <c r="CQ64" s="23"/>
      <c r="CR64" s="2"/>
      <c r="CS64" s="2"/>
      <c r="CT64" s="2"/>
      <c r="CU64" s="2"/>
      <c r="CV64" s="2"/>
      <c r="CW64" s="16"/>
      <c r="CY64" s="2"/>
      <c r="CZ64" s="2"/>
      <c r="DA64" s="2"/>
      <c r="DB64" s="2"/>
      <c r="DC64" s="2"/>
      <c r="DD64" s="2"/>
      <c r="DE64" s="2"/>
    </row>
    <row r="65" spans="1:109" ht="13.5" customHeight="1" x14ac:dyDescent="0.2">
      <c r="B65" s="32"/>
      <c r="C65" s="32"/>
      <c r="D65" s="3"/>
      <c r="E65" s="3"/>
      <c r="F65" s="3"/>
      <c r="G65" s="3"/>
      <c r="I65" s="3"/>
      <c r="J65" s="3"/>
      <c r="K65" s="3"/>
      <c r="L65" s="3"/>
      <c r="M65" s="3"/>
      <c r="N65" s="3"/>
      <c r="O65" s="68"/>
      <c r="P65" s="3"/>
      <c r="Q65" s="3"/>
      <c r="R65" s="3"/>
      <c r="S65" s="3"/>
      <c r="T65" s="3"/>
      <c r="U65" s="3"/>
      <c r="V65" s="3"/>
      <c r="W65" s="3"/>
      <c r="X65" s="3"/>
      <c r="Y65" s="3"/>
      <c r="Z65" s="3"/>
      <c r="AA65" s="3"/>
      <c r="AB65" s="3"/>
      <c r="AC65" s="3"/>
      <c r="AD65" s="3"/>
      <c r="AE65" s="3"/>
      <c r="AF65" s="3"/>
      <c r="AP65" s="3"/>
      <c r="AV65"/>
      <c r="AW65" s="4"/>
      <c r="BF65" s="23"/>
      <c r="BG65" s="23"/>
      <c r="BH65" s="23"/>
      <c r="BI65" s="23"/>
      <c r="BJ65" s="23"/>
      <c r="BK65" s="23"/>
      <c r="BL65" s="23"/>
      <c r="BM65" s="23"/>
      <c r="BN65" s="23"/>
      <c r="BO65" s="23"/>
      <c r="BP65" s="23"/>
      <c r="BQ65" s="23"/>
      <c r="BR65" s="23"/>
      <c r="BS65" s="30"/>
      <c r="BT65" s="23"/>
      <c r="BU65" s="23"/>
      <c r="BV65" s="23"/>
      <c r="BW65" s="23"/>
      <c r="BX65" s="23"/>
      <c r="BY65" s="23"/>
      <c r="BZ65" s="23"/>
      <c r="CA65" s="23"/>
      <c r="CB65" s="23"/>
      <c r="CC65" s="23"/>
      <c r="CD65" s="23"/>
      <c r="CE65" s="23"/>
      <c r="CF65" s="23"/>
      <c r="CG65" s="23"/>
      <c r="CH65" s="2"/>
      <c r="CI65" s="2"/>
      <c r="CJ65" s="2"/>
      <c r="CK65" s="2"/>
      <c r="CL65" s="2"/>
      <c r="CM65" s="2"/>
      <c r="CN65" s="2"/>
      <c r="CO65" s="2"/>
      <c r="CP65" s="2"/>
      <c r="CQ65" s="23"/>
      <c r="CR65" s="2"/>
      <c r="CS65" s="2"/>
      <c r="CT65" s="2"/>
      <c r="CU65" s="2"/>
      <c r="CV65" s="2"/>
      <c r="CW65" s="16"/>
      <c r="CY65" s="2"/>
      <c r="CZ65" s="2"/>
      <c r="DA65" s="2"/>
      <c r="DB65" s="2"/>
      <c r="DC65" s="2"/>
      <c r="DD65" s="2"/>
      <c r="DE65" s="2"/>
    </row>
    <row r="66" spans="1:109" ht="13.5" customHeight="1" x14ac:dyDescent="0.2">
      <c r="B66" s="32"/>
      <c r="C66" s="32"/>
      <c r="D66" s="3"/>
      <c r="E66" s="3"/>
      <c r="F66" s="3"/>
      <c r="G66" s="3"/>
      <c r="I66" s="3"/>
      <c r="J66" s="3"/>
      <c r="K66" s="3"/>
      <c r="L66" s="3"/>
      <c r="M66" s="3"/>
      <c r="N66" s="3"/>
      <c r="O66" s="68"/>
      <c r="P66" s="3"/>
      <c r="Q66" s="3"/>
      <c r="R66" s="3"/>
      <c r="S66" s="3"/>
      <c r="T66" s="3"/>
      <c r="U66" s="3"/>
      <c r="V66" s="3"/>
      <c r="W66" s="3"/>
      <c r="X66" s="3"/>
      <c r="Y66" s="3"/>
      <c r="Z66" s="3"/>
      <c r="AA66" s="3"/>
      <c r="AB66" s="3"/>
      <c r="AC66" s="3"/>
      <c r="AD66" s="3"/>
      <c r="AE66" s="3"/>
      <c r="AF66" s="3"/>
      <c r="AP66" s="3"/>
      <c r="AV66"/>
      <c r="AW66" s="4"/>
      <c r="BF66" s="23"/>
      <c r="BG66" s="23"/>
      <c r="BH66" s="23"/>
      <c r="BI66" s="23"/>
      <c r="BJ66" s="23"/>
      <c r="BK66" s="23"/>
      <c r="BL66" s="23"/>
      <c r="BM66" s="23"/>
      <c r="BN66" s="23"/>
      <c r="BO66" s="23"/>
      <c r="BP66" s="23"/>
      <c r="BQ66" s="23"/>
      <c r="BR66" s="23"/>
      <c r="BS66" s="30"/>
      <c r="BT66" s="23"/>
      <c r="BU66" s="23"/>
      <c r="BV66" s="23"/>
      <c r="BW66" s="23"/>
      <c r="BX66" s="23"/>
      <c r="BY66" s="23"/>
      <c r="BZ66" s="23"/>
      <c r="CA66" s="23"/>
      <c r="CB66" s="23"/>
      <c r="CC66" s="23"/>
      <c r="CD66" s="23"/>
      <c r="CE66" s="23"/>
      <c r="CF66" s="23"/>
      <c r="CG66" s="23"/>
      <c r="CH66" s="2"/>
      <c r="CI66" s="2"/>
      <c r="CJ66" s="2"/>
      <c r="CK66" s="2"/>
      <c r="CL66" s="2"/>
      <c r="CM66" s="2"/>
      <c r="CN66" s="2"/>
      <c r="CO66" s="2"/>
      <c r="CP66" s="2"/>
      <c r="CQ66" s="23"/>
      <c r="CR66" s="2"/>
      <c r="CS66" s="2"/>
      <c r="CT66" s="2"/>
      <c r="CU66" s="2"/>
      <c r="CV66" s="2"/>
      <c r="CW66" s="16"/>
      <c r="CY66" s="2"/>
      <c r="CZ66" s="2"/>
      <c r="DA66" s="2"/>
      <c r="DB66" s="2"/>
      <c r="DC66" s="2"/>
      <c r="DD66" s="2"/>
      <c r="DE66" s="2"/>
    </row>
    <row r="67" spans="1:109" ht="13.5" customHeight="1" x14ac:dyDescent="0.2">
      <c r="B67" s="32"/>
      <c r="C67" s="32"/>
      <c r="D67" s="3"/>
      <c r="E67" s="3"/>
      <c r="F67" s="3"/>
      <c r="G67" s="3"/>
      <c r="I67" s="3"/>
      <c r="J67" s="3"/>
      <c r="K67" s="3"/>
      <c r="L67" s="3"/>
      <c r="M67" s="3"/>
      <c r="N67" s="3"/>
      <c r="O67" s="68"/>
      <c r="P67" s="3"/>
      <c r="Q67" s="3"/>
      <c r="R67" s="3"/>
      <c r="S67" s="3"/>
      <c r="T67" s="3"/>
      <c r="U67" s="3"/>
      <c r="V67" s="3"/>
      <c r="W67" s="3"/>
      <c r="X67" s="3"/>
      <c r="Y67" s="3"/>
      <c r="Z67" s="3"/>
      <c r="AA67" s="3"/>
      <c r="AB67" s="3"/>
      <c r="AC67" s="3"/>
      <c r="AD67" s="3"/>
      <c r="AE67" s="3"/>
      <c r="AF67" s="3"/>
      <c r="AP67" s="3"/>
      <c r="AV67"/>
      <c r="AW67" s="4"/>
      <c r="BF67" s="23"/>
      <c r="BG67" s="23"/>
      <c r="BH67" s="23"/>
      <c r="BI67" s="23"/>
      <c r="BJ67" s="23"/>
      <c r="BK67" s="23"/>
      <c r="BL67" s="23"/>
      <c r="BM67" s="23"/>
      <c r="BN67" s="23"/>
      <c r="BO67" s="23"/>
      <c r="BP67" s="23"/>
      <c r="BQ67" s="23"/>
      <c r="BR67" s="23"/>
      <c r="BS67" s="30"/>
      <c r="BT67" s="23"/>
      <c r="BU67" s="23"/>
      <c r="BV67" s="23"/>
      <c r="BW67" s="23"/>
      <c r="BX67" s="23"/>
      <c r="BY67" s="23"/>
      <c r="BZ67" s="23"/>
      <c r="CA67" s="23"/>
      <c r="CB67" s="23"/>
      <c r="CC67" s="23"/>
      <c r="CD67" s="23"/>
      <c r="CE67" s="23"/>
      <c r="CF67" s="23"/>
      <c r="CG67" s="23"/>
      <c r="CH67" s="2"/>
      <c r="CI67" s="2"/>
      <c r="CJ67" s="2"/>
      <c r="CK67" s="2"/>
      <c r="CL67" s="2"/>
      <c r="CM67" s="2"/>
      <c r="CN67" s="2"/>
      <c r="CO67" s="2"/>
      <c r="CP67" s="2"/>
      <c r="CQ67" s="23"/>
      <c r="CR67" s="2"/>
      <c r="CS67" s="2"/>
      <c r="CT67" s="2"/>
      <c r="CU67" s="2"/>
      <c r="CV67" s="2"/>
      <c r="CW67" s="16"/>
      <c r="CY67" s="2"/>
      <c r="CZ67" s="2"/>
      <c r="DA67" s="2"/>
      <c r="DB67" s="2"/>
      <c r="DC67" s="2"/>
      <c r="DD67" s="2"/>
      <c r="DE67" s="2"/>
    </row>
    <row r="68" spans="1:109" ht="13.5" customHeight="1" x14ac:dyDescent="0.2">
      <c r="B68" s="32"/>
      <c r="C68" s="32"/>
      <c r="D68" s="3"/>
      <c r="E68" s="3"/>
      <c r="F68" s="3"/>
      <c r="G68" s="3"/>
      <c r="I68" s="3"/>
      <c r="J68" s="3"/>
      <c r="K68" s="3"/>
      <c r="L68" s="3"/>
      <c r="M68" s="3"/>
      <c r="N68" s="3"/>
      <c r="O68" s="68"/>
      <c r="P68" s="3"/>
      <c r="Q68" s="3"/>
      <c r="R68" s="3"/>
      <c r="S68" s="3"/>
      <c r="T68" s="3"/>
      <c r="U68" s="3"/>
      <c r="V68" s="3"/>
      <c r="W68" s="3"/>
      <c r="X68" s="3"/>
      <c r="Y68" s="3"/>
      <c r="Z68" s="3"/>
      <c r="AA68" s="3"/>
      <c r="AB68" s="3"/>
      <c r="AC68" s="3"/>
      <c r="AD68" s="3"/>
      <c r="AE68" s="3"/>
      <c r="AF68" s="3"/>
      <c r="AP68" s="3"/>
      <c r="AV68"/>
      <c r="AW68" s="4"/>
      <c r="BF68" s="23"/>
      <c r="BG68" s="23"/>
      <c r="BH68" s="23"/>
      <c r="BI68" s="23"/>
      <c r="BJ68" s="23"/>
      <c r="BK68" s="23"/>
      <c r="BL68" s="23"/>
      <c r="BM68" s="23"/>
      <c r="BN68" s="23"/>
      <c r="BO68" s="23"/>
      <c r="BP68" s="23"/>
      <c r="BQ68" s="23"/>
      <c r="BR68" s="23"/>
      <c r="BS68" s="30"/>
      <c r="BT68" s="23"/>
      <c r="BU68" s="23"/>
      <c r="BV68" s="23"/>
      <c r="BW68" s="23"/>
      <c r="BX68" s="23"/>
      <c r="BY68" s="23"/>
      <c r="BZ68" s="23"/>
      <c r="CA68" s="23"/>
      <c r="CB68" s="23"/>
      <c r="CC68" s="23"/>
      <c r="CD68" s="23"/>
      <c r="CE68" s="23"/>
      <c r="CF68" s="23"/>
      <c r="CG68" s="23"/>
      <c r="CH68" s="2"/>
      <c r="CI68" s="2"/>
      <c r="CJ68" s="2"/>
      <c r="CK68" s="2"/>
      <c r="CL68" s="2"/>
      <c r="CM68" s="2"/>
      <c r="CN68" s="2"/>
      <c r="CO68" s="2"/>
      <c r="CP68" s="2"/>
      <c r="CQ68" s="23"/>
      <c r="CR68" s="2"/>
      <c r="CS68" s="2"/>
      <c r="CT68" s="2"/>
      <c r="CU68" s="2"/>
      <c r="CV68" s="2"/>
      <c r="CW68" s="16"/>
      <c r="CY68" s="2"/>
      <c r="CZ68" s="2"/>
      <c r="DA68" s="2"/>
      <c r="DB68" s="2"/>
      <c r="DC68" s="2"/>
      <c r="DD68" s="2"/>
      <c r="DE68" s="2"/>
    </row>
    <row r="69" spans="1:109" ht="13.5" customHeight="1" x14ac:dyDescent="0.2">
      <c r="B69" s="32"/>
      <c r="C69" s="32"/>
      <c r="D69" s="3"/>
      <c r="E69" s="3"/>
      <c r="F69" s="3"/>
      <c r="G69" s="3"/>
      <c r="I69" s="3"/>
      <c r="J69" s="3"/>
      <c r="K69" s="3"/>
      <c r="L69" s="3"/>
      <c r="M69" s="3"/>
      <c r="N69" s="3"/>
      <c r="O69" s="68"/>
      <c r="P69" s="3"/>
      <c r="Q69" s="3"/>
      <c r="R69" s="3"/>
      <c r="S69" s="3"/>
      <c r="T69" s="3"/>
      <c r="U69" s="3"/>
      <c r="V69" s="3"/>
      <c r="W69" s="3"/>
      <c r="X69" s="3"/>
      <c r="Y69" s="3"/>
      <c r="Z69" s="3"/>
      <c r="AA69" s="3"/>
      <c r="AB69" s="3"/>
      <c r="AC69" s="3"/>
      <c r="AD69" s="3"/>
      <c r="AE69" s="3"/>
      <c r="AF69" s="3"/>
      <c r="AP69" s="3"/>
      <c r="AV69"/>
      <c r="AW69" s="4"/>
      <c r="BF69" s="23"/>
      <c r="BG69" s="23"/>
      <c r="BH69" s="23"/>
      <c r="BI69" s="23"/>
      <c r="BJ69" s="23"/>
      <c r="BK69" s="23"/>
      <c r="BL69" s="23"/>
      <c r="BM69" s="23"/>
      <c r="BN69" s="23"/>
      <c r="BO69" s="23"/>
      <c r="BP69" s="23"/>
      <c r="BQ69" s="23"/>
      <c r="BR69" s="23"/>
      <c r="BS69" s="30"/>
      <c r="BT69" s="23"/>
      <c r="BU69" s="23"/>
      <c r="BV69" s="23"/>
      <c r="BW69" s="23"/>
      <c r="BX69" s="23"/>
      <c r="BY69" s="23"/>
      <c r="BZ69" s="23"/>
      <c r="CA69" s="23"/>
      <c r="CB69" s="23"/>
      <c r="CC69" s="23"/>
      <c r="CD69" s="23"/>
      <c r="CE69" s="23"/>
      <c r="CF69" s="23"/>
      <c r="CG69" s="23"/>
      <c r="CH69" s="2"/>
      <c r="CI69" s="2"/>
      <c r="CJ69" s="2"/>
      <c r="CK69" s="2"/>
      <c r="CL69" s="2"/>
      <c r="CM69" s="2"/>
      <c r="CN69" s="2"/>
      <c r="CO69" s="2"/>
      <c r="CP69" s="2"/>
      <c r="CQ69" s="23"/>
      <c r="CR69" s="2"/>
      <c r="CS69" s="2"/>
      <c r="CT69" s="2"/>
      <c r="CU69" s="2"/>
      <c r="CV69" s="2"/>
      <c r="CW69" s="16"/>
      <c r="CY69" s="2"/>
      <c r="CZ69" s="2"/>
      <c r="DA69" s="2"/>
      <c r="DB69" s="2"/>
      <c r="DC69" s="2"/>
      <c r="DD69" s="2"/>
      <c r="DE69" s="2"/>
    </row>
    <row r="70" spans="1:109" ht="13.5" customHeight="1" x14ac:dyDescent="0.2">
      <c r="B70" s="32"/>
      <c r="C70" s="32"/>
      <c r="D70" s="3"/>
      <c r="E70" s="3"/>
      <c r="F70" s="3"/>
      <c r="G70" s="3"/>
      <c r="I70" s="3"/>
      <c r="J70" s="3"/>
      <c r="K70" s="3"/>
      <c r="L70" s="3"/>
      <c r="M70" s="3"/>
      <c r="N70" s="3"/>
      <c r="O70" s="68"/>
      <c r="P70" s="3"/>
      <c r="Q70" s="3"/>
      <c r="R70" s="3"/>
      <c r="S70" s="3"/>
      <c r="T70" s="3"/>
      <c r="U70" s="3"/>
      <c r="V70" s="3"/>
      <c r="W70" s="3"/>
      <c r="X70" s="3"/>
      <c r="Y70" s="3"/>
      <c r="Z70" s="3"/>
      <c r="AA70" s="3"/>
      <c r="AB70" s="3"/>
      <c r="AC70" s="3"/>
      <c r="AD70" s="3"/>
      <c r="AE70" s="3"/>
      <c r="AF70" s="3"/>
      <c r="AP70" s="3"/>
      <c r="AV70"/>
      <c r="AW70" s="4"/>
      <c r="BF70" s="23"/>
      <c r="BG70" s="23"/>
      <c r="BH70" s="23"/>
      <c r="BI70" s="23"/>
      <c r="BJ70" s="23"/>
      <c r="BK70" s="23"/>
      <c r="BL70" s="23"/>
      <c r="BM70" s="23"/>
      <c r="BN70" s="23"/>
      <c r="BO70" s="23"/>
      <c r="BP70" s="23"/>
      <c r="BQ70" s="23"/>
      <c r="BR70" s="23"/>
      <c r="BS70" s="30"/>
      <c r="BT70" s="23"/>
      <c r="BU70" s="23"/>
      <c r="BV70" s="23"/>
      <c r="BW70" s="23"/>
      <c r="BX70" s="23"/>
      <c r="BY70" s="23"/>
      <c r="BZ70" s="23"/>
      <c r="CA70" s="23"/>
      <c r="CB70" s="23"/>
      <c r="CC70" s="23"/>
      <c r="CD70" s="23"/>
      <c r="CE70" s="23"/>
      <c r="CF70" s="23"/>
      <c r="CG70" s="23"/>
      <c r="CH70" s="2"/>
      <c r="CI70" s="2"/>
      <c r="CJ70" s="2"/>
      <c r="CK70" s="2"/>
      <c r="CL70" s="2"/>
      <c r="CM70" s="2"/>
      <c r="CN70" s="2"/>
      <c r="CO70" s="2"/>
      <c r="CP70" s="2"/>
      <c r="CQ70" s="23"/>
      <c r="CR70" s="2"/>
      <c r="CS70" s="2"/>
      <c r="CT70" s="2"/>
      <c r="CU70" s="2"/>
      <c r="CV70" s="2"/>
      <c r="CW70" s="16"/>
      <c r="CY70" s="2"/>
      <c r="CZ70" s="2"/>
      <c r="DA70" s="2"/>
      <c r="DB70" s="2"/>
      <c r="DC70" s="2"/>
      <c r="DD70" s="2"/>
      <c r="DE70" s="2"/>
    </row>
    <row r="71" spans="1:109" ht="13.5" customHeight="1" x14ac:dyDescent="0.2">
      <c r="B71" s="32"/>
      <c r="C71" s="32"/>
      <c r="D71" s="3"/>
      <c r="E71" s="3"/>
      <c r="F71" s="3"/>
      <c r="G71" s="3"/>
      <c r="I71" s="3"/>
      <c r="J71" s="3"/>
      <c r="K71" s="3"/>
      <c r="L71" s="3"/>
      <c r="M71" s="3"/>
      <c r="N71" s="3"/>
      <c r="O71" s="68"/>
      <c r="P71" s="3"/>
      <c r="Q71" s="3"/>
      <c r="R71" s="3"/>
      <c r="S71" s="3"/>
      <c r="T71" s="3"/>
      <c r="U71" s="3"/>
      <c r="V71" s="3"/>
      <c r="W71" s="3"/>
      <c r="X71" s="3"/>
      <c r="Y71" s="3"/>
      <c r="Z71" s="3"/>
      <c r="AA71" s="3"/>
      <c r="AB71" s="3"/>
      <c r="AC71" s="3"/>
      <c r="AD71" s="3"/>
      <c r="AE71" s="3"/>
      <c r="AF71" s="3"/>
      <c r="AP71" s="3"/>
      <c r="AV71"/>
      <c r="AW71" s="4"/>
      <c r="BF71" s="23"/>
      <c r="BG71" s="23"/>
      <c r="BH71" s="23"/>
      <c r="BI71" s="23"/>
      <c r="BJ71" s="23"/>
      <c r="BK71" s="23"/>
      <c r="BL71" s="23"/>
      <c r="BM71" s="23"/>
      <c r="BN71" s="23"/>
      <c r="BO71" s="23"/>
      <c r="BP71" s="23"/>
      <c r="BQ71" s="23"/>
      <c r="BR71" s="23"/>
      <c r="BS71" s="30"/>
      <c r="BT71" s="23"/>
      <c r="BU71" s="23"/>
      <c r="BV71" s="23"/>
      <c r="BW71" s="23"/>
      <c r="BX71" s="23"/>
      <c r="BY71" s="23"/>
      <c r="BZ71" s="23"/>
      <c r="CA71" s="23"/>
      <c r="CB71" s="23"/>
      <c r="CC71" s="23"/>
      <c r="CD71" s="23"/>
      <c r="CE71" s="23"/>
      <c r="CF71" s="23"/>
      <c r="CG71" s="23"/>
      <c r="CH71" s="2"/>
      <c r="CI71" s="2"/>
      <c r="CJ71" s="2"/>
      <c r="CK71" s="2"/>
      <c r="CL71" s="2"/>
      <c r="CM71" s="2"/>
      <c r="CN71" s="2"/>
      <c r="CO71" s="2"/>
      <c r="CP71" s="2"/>
      <c r="CQ71" s="23"/>
      <c r="CR71" s="2"/>
      <c r="CS71" s="2"/>
      <c r="CT71" s="2"/>
      <c r="CU71" s="2"/>
      <c r="CV71" s="2"/>
      <c r="CW71" s="16"/>
      <c r="CY71" s="2"/>
      <c r="CZ71" s="2"/>
      <c r="DA71" s="2"/>
      <c r="DB71" s="2"/>
      <c r="DC71" s="2"/>
      <c r="DD71" s="2"/>
      <c r="DE71" s="2"/>
    </row>
    <row r="72" spans="1:109" ht="13.5" customHeight="1" x14ac:dyDescent="0.2">
      <c r="B72" s="32"/>
      <c r="C72" s="32"/>
      <c r="D72" s="3"/>
      <c r="E72" s="3"/>
      <c r="F72" s="3"/>
      <c r="G72" s="3"/>
      <c r="I72" s="3"/>
      <c r="J72" s="3"/>
      <c r="K72" s="3"/>
      <c r="L72" s="3"/>
      <c r="M72" s="3"/>
      <c r="N72" s="3"/>
      <c r="O72" s="68"/>
      <c r="P72" s="3"/>
      <c r="Q72" s="3"/>
      <c r="R72" s="3"/>
      <c r="S72" s="3"/>
      <c r="T72" s="3"/>
      <c r="U72" s="3"/>
      <c r="V72" s="3"/>
      <c r="W72" s="3"/>
      <c r="X72" s="3"/>
      <c r="Y72" s="3"/>
      <c r="Z72" s="3"/>
      <c r="AA72" s="3"/>
      <c r="AB72" s="3"/>
      <c r="AC72" s="3"/>
      <c r="AD72" s="3"/>
      <c r="AE72" s="3"/>
      <c r="AF72" s="3"/>
      <c r="AP72" s="3"/>
      <c r="AV72"/>
      <c r="AW72" s="4"/>
      <c r="BF72" s="23"/>
      <c r="BG72" s="23"/>
      <c r="BH72" s="23"/>
      <c r="BI72" s="23"/>
      <c r="BJ72" s="23"/>
      <c r="BK72" s="23"/>
      <c r="BL72" s="23"/>
      <c r="BM72" s="23"/>
      <c r="BN72" s="23"/>
      <c r="BO72" s="23"/>
      <c r="BP72" s="23"/>
      <c r="BQ72" s="23"/>
      <c r="BR72" s="23"/>
      <c r="BS72" s="30"/>
      <c r="BT72" s="23"/>
      <c r="BU72" s="23"/>
      <c r="BV72" s="23"/>
      <c r="BW72" s="23"/>
      <c r="BX72" s="23"/>
      <c r="BY72" s="23"/>
      <c r="BZ72" s="23"/>
      <c r="CA72" s="23"/>
      <c r="CB72" s="23"/>
      <c r="CC72" s="23"/>
      <c r="CD72" s="23"/>
      <c r="CE72" s="23"/>
      <c r="CF72" s="23"/>
      <c r="CG72" s="23"/>
      <c r="CH72" s="2"/>
      <c r="CI72" s="2"/>
      <c r="CJ72" s="2"/>
      <c r="CK72" s="2"/>
      <c r="CL72" s="2"/>
      <c r="CM72" s="2"/>
      <c r="CN72" s="2"/>
      <c r="CO72" s="2"/>
      <c r="CP72" s="2"/>
      <c r="CQ72" s="23"/>
      <c r="CR72" s="2"/>
      <c r="CS72" s="2"/>
      <c r="CT72" s="2"/>
      <c r="CU72" s="2"/>
      <c r="CV72" s="2"/>
      <c r="CW72" s="16"/>
      <c r="CY72" s="2"/>
      <c r="CZ72" s="2"/>
      <c r="DA72" s="2"/>
      <c r="DB72" s="2"/>
      <c r="DC72" s="2"/>
      <c r="DD72" s="2"/>
      <c r="DE72" s="2"/>
    </row>
    <row r="73" spans="1:109" ht="13.5" customHeight="1" x14ac:dyDescent="0.2">
      <c r="B73" s="32"/>
      <c r="C73" s="32"/>
      <c r="D73" s="3"/>
      <c r="E73" s="3"/>
      <c r="F73" s="3"/>
      <c r="G73" s="3"/>
      <c r="I73" s="3"/>
      <c r="J73" s="3"/>
      <c r="K73" s="3"/>
      <c r="L73" s="3"/>
      <c r="M73" s="3"/>
      <c r="N73" s="3"/>
      <c r="O73" s="68"/>
      <c r="P73" s="3"/>
      <c r="Q73" s="3"/>
      <c r="R73" s="3"/>
      <c r="S73" s="3"/>
      <c r="T73" s="3"/>
      <c r="U73" s="3"/>
      <c r="V73" s="3"/>
      <c r="W73" s="3"/>
      <c r="X73" s="3"/>
      <c r="Y73" s="3"/>
      <c r="Z73" s="3"/>
      <c r="AA73" s="3"/>
      <c r="AB73" s="3"/>
      <c r="AC73" s="3"/>
      <c r="AD73" s="3"/>
      <c r="AE73" s="3"/>
      <c r="AF73" s="3"/>
      <c r="AP73" s="3"/>
      <c r="AV73"/>
      <c r="AW73" s="4"/>
      <c r="BF73" s="23"/>
      <c r="BG73" s="23"/>
      <c r="BH73" s="23"/>
      <c r="BI73" s="23"/>
      <c r="BJ73" s="23"/>
      <c r="BK73" s="23"/>
      <c r="BL73" s="23"/>
      <c r="BM73" s="23"/>
      <c r="BN73" s="23"/>
      <c r="BO73" s="23"/>
      <c r="BP73" s="23"/>
      <c r="BQ73" s="23"/>
      <c r="BR73" s="23"/>
      <c r="BS73" s="30"/>
      <c r="BT73" s="23"/>
      <c r="BU73" s="23"/>
      <c r="BV73" s="23"/>
      <c r="BW73" s="23"/>
      <c r="BX73" s="23"/>
      <c r="BY73" s="23"/>
      <c r="BZ73" s="23"/>
      <c r="CA73" s="23"/>
      <c r="CB73" s="23"/>
      <c r="CC73" s="23"/>
      <c r="CD73" s="23"/>
      <c r="CE73" s="23"/>
      <c r="CF73" s="23"/>
      <c r="CG73" s="23"/>
      <c r="CH73" s="2"/>
      <c r="CI73" s="2"/>
      <c r="CJ73" s="2"/>
      <c r="CK73" s="2"/>
      <c r="CL73" s="2"/>
      <c r="CM73" s="2"/>
      <c r="CN73" s="2"/>
      <c r="CO73" s="2"/>
      <c r="CP73" s="2"/>
      <c r="CQ73" s="23"/>
      <c r="CR73" s="2"/>
      <c r="CS73" s="2"/>
      <c r="CT73" s="2"/>
      <c r="CU73" s="2"/>
      <c r="CV73" s="2"/>
      <c r="CW73" s="16"/>
      <c r="CY73" s="2"/>
      <c r="CZ73" s="2"/>
      <c r="DA73" s="2"/>
      <c r="DB73" s="2"/>
      <c r="DC73" s="2"/>
      <c r="DD73" s="2"/>
      <c r="DE73" s="2"/>
    </row>
    <row r="74" spans="1:109" ht="13.5" customHeight="1" x14ac:dyDescent="0.2">
      <c r="B74" s="32"/>
      <c r="C74" s="32"/>
      <c r="D74" s="3"/>
      <c r="E74" s="3"/>
      <c r="F74" s="3"/>
      <c r="G74" s="3"/>
      <c r="I74" s="3"/>
      <c r="J74" s="3"/>
      <c r="K74" s="3"/>
      <c r="L74" s="3"/>
      <c r="M74" s="3"/>
      <c r="N74" s="3"/>
      <c r="O74" s="68"/>
      <c r="P74" s="3"/>
      <c r="Q74" s="3"/>
      <c r="R74" s="3"/>
      <c r="S74" s="3"/>
      <c r="T74" s="3"/>
      <c r="U74" s="3"/>
      <c r="V74" s="3"/>
      <c r="W74" s="3"/>
      <c r="X74" s="3"/>
      <c r="Y74" s="3"/>
      <c r="Z74" s="3"/>
      <c r="AA74" s="3"/>
      <c r="AB74" s="3"/>
      <c r="AC74" s="3"/>
      <c r="AD74" s="3"/>
      <c r="AE74" s="3"/>
      <c r="AF74" s="3"/>
      <c r="AP74" s="3"/>
      <c r="AV74"/>
      <c r="AW74" s="4"/>
      <c r="BF74" s="23"/>
      <c r="BG74" s="23"/>
      <c r="BH74" s="23"/>
      <c r="BI74" s="23"/>
      <c r="BJ74" s="23"/>
      <c r="BK74" s="23"/>
      <c r="BL74" s="23"/>
      <c r="BM74" s="23"/>
      <c r="BN74" s="23"/>
      <c r="BO74" s="23"/>
      <c r="BP74" s="23"/>
      <c r="BQ74" s="23"/>
      <c r="BR74" s="23"/>
      <c r="BS74" s="30"/>
      <c r="BT74" s="23"/>
      <c r="BU74" s="23"/>
      <c r="BV74" s="23"/>
      <c r="BW74" s="23"/>
      <c r="BX74" s="23"/>
      <c r="BY74" s="23"/>
      <c r="BZ74" s="23"/>
      <c r="CA74" s="23"/>
      <c r="CB74" s="23"/>
      <c r="CC74" s="23"/>
      <c r="CD74" s="23"/>
      <c r="CE74" s="23"/>
      <c r="CF74" s="23"/>
      <c r="CG74" s="23"/>
      <c r="CH74" s="2"/>
      <c r="CI74" s="2"/>
      <c r="CJ74" s="2"/>
      <c r="CK74" s="2"/>
      <c r="CL74" s="2"/>
      <c r="CM74" s="2"/>
      <c r="CN74" s="2"/>
      <c r="CO74" s="2"/>
      <c r="CP74" s="2"/>
      <c r="CQ74" s="23"/>
      <c r="CR74" s="2"/>
      <c r="CS74" s="2"/>
      <c r="CT74" s="2"/>
      <c r="CU74" s="2"/>
      <c r="CV74" s="2"/>
      <c r="CW74" s="16"/>
      <c r="CY74" s="2"/>
      <c r="CZ74" s="2"/>
      <c r="DA74" s="2"/>
      <c r="DB74" s="2"/>
      <c r="DC74" s="2"/>
      <c r="DD74" s="2"/>
      <c r="DE74" s="2"/>
    </row>
    <row r="75" spans="1:109" ht="13.5" customHeight="1" x14ac:dyDescent="0.2">
      <c r="B75" s="32"/>
      <c r="C75" s="32"/>
      <c r="D75" s="3"/>
      <c r="E75" s="3"/>
      <c r="F75" s="3"/>
      <c r="G75" s="3"/>
      <c r="I75" s="3"/>
      <c r="J75" s="3"/>
      <c r="K75" s="3"/>
      <c r="L75" s="3"/>
      <c r="M75" s="3"/>
      <c r="N75" s="3"/>
      <c r="O75" s="68"/>
      <c r="P75" s="3"/>
      <c r="Q75" s="3"/>
      <c r="R75" s="3"/>
      <c r="S75" s="3"/>
      <c r="T75" s="3"/>
      <c r="U75" s="3"/>
      <c r="V75" s="3"/>
      <c r="W75" s="3"/>
      <c r="X75" s="3"/>
      <c r="Y75" s="3"/>
      <c r="Z75" s="3"/>
      <c r="AA75" s="3"/>
      <c r="AB75" s="3"/>
      <c r="AC75" s="3"/>
      <c r="AD75" s="3"/>
      <c r="AE75" s="3"/>
      <c r="AF75" s="3"/>
      <c r="AP75" s="3"/>
      <c r="AV75"/>
      <c r="AW75" s="4"/>
      <c r="BF75" s="23"/>
      <c r="BG75" s="23"/>
      <c r="BH75" s="23"/>
      <c r="BI75" s="23"/>
      <c r="BJ75" s="23"/>
      <c r="BK75" s="23"/>
      <c r="BL75" s="23"/>
      <c r="BM75" s="23"/>
      <c r="BN75" s="23"/>
      <c r="BO75" s="23"/>
      <c r="BP75" s="23"/>
      <c r="BQ75" s="23"/>
      <c r="BR75" s="23"/>
      <c r="BS75" s="30"/>
      <c r="BT75" s="23"/>
      <c r="BU75" s="23"/>
      <c r="BV75" s="23"/>
      <c r="BW75" s="23"/>
      <c r="BX75" s="23"/>
      <c r="BY75" s="23"/>
      <c r="BZ75" s="23"/>
      <c r="CA75" s="23"/>
      <c r="CB75" s="23"/>
      <c r="CC75" s="23"/>
      <c r="CD75" s="23"/>
      <c r="CE75" s="23"/>
      <c r="CF75" s="23"/>
      <c r="CG75" s="23"/>
      <c r="CH75" s="2"/>
      <c r="CI75" s="2"/>
      <c r="CJ75" s="2"/>
      <c r="CK75" s="2"/>
      <c r="CL75" s="2"/>
      <c r="CM75" s="2"/>
      <c r="CN75" s="2"/>
      <c r="CO75" s="2"/>
      <c r="CP75" s="2"/>
      <c r="CQ75" s="23"/>
      <c r="CR75" s="2"/>
      <c r="CS75" s="2"/>
      <c r="CT75" s="2"/>
      <c r="CU75" s="2"/>
      <c r="CV75" s="2"/>
      <c r="CW75" s="16"/>
      <c r="CY75" s="2"/>
      <c r="CZ75" s="2"/>
      <c r="DA75" s="2"/>
      <c r="DB75" s="2"/>
      <c r="DC75" s="2"/>
      <c r="DD75" s="2"/>
      <c r="DE75" s="2"/>
    </row>
    <row r="76" spans="1:109" ht="30" customHeight="1" x14ac:dyDescent="0.2">
      <c r="B76" s="29"/>
      <c r="C76" s="29"/>
      <c r="D76" s="3"/>
      <c r="E76" s="3"/>
      <c r="F76" s="3"/>
      <c r="G76" s="3"/>
      <c r="I76" s="3"/>
      <c r="J76" s="3"/>
      <c r="K76" s="3"/>
      <c r="L76" s="3"/>
      <c r="M76" s="3"/>
      <c r="N76" s="3"/>
      <c r="O76" s="66"/>
      <c r="P76" s="3"/>
      <c r="Q76" s="3"/>
      <c r="R76" s="3"/>
      <c r="S76" s="3"/>
      <c r="T76" s="3"/>
      <c r="U76" s="3"/>
      <c r="V76" s="3"/>
      <c r="W76" s="3"/>
      <c r="X76" s="3"/>
      <c r="Y76" s="3"/>
      <c r="Z76" s="3"/>
      <c r="AA76" s="3"/>
      <c r="AB76" s="3"/>
      <c r="AC76" s="3"/>
      <c r="AD76" s="3"/>
      <c r="AE76" s="3"/>
      <c r="AF76" s="3"/>
      <c r="AP76" s="3"/>
      <c r="AW76" s="4"/>
      <c r="BF76" s="23"/>
      <c r="BG76" s="23"/>
      <c r="BH76" s="23"/>
      <c r="BI76" s="23"/>
      <c r="BJ76" s="23"/>
      <c r="BK76" s="23"/>
      <c r="BL76" s="23"/>
      <c r="BM76" s="23"/>
      <c r="BN76" s="23"/>
      <c r="BO76" s="23"/>
      <c r="BP76" s="23"/>
      <c r="BQ76" s="23"/>
      <c r="BR76" s="23"/>
      <c r="BS76" s="23"/>
      <c r="BT76" s="23"/>
      <c r="BU76" s="23"/>
      <c r="BV76" s="23"/>
      <c r="BW76" s="23"/>
      <c r="BX76" s="23"/>
      <c r="BY76" s="23"/>
      <c r="BZ76" s="23"/>
      <c r="CA76" s="23"/>
      <c r="CB76" s="23"/>
      <c r="CC76" s="23"/>
      <c r="CD76" s="23"/>
      <c r="CE76" s="23"/>
      <c r="CF76" s="23"/>
      <c r="CG76" s="23"/>
      <c r="CH76" s="2"/>
      <c r="CI76" s="2"/>
      <c r="CJ76" s="2"/>
      <c r="CK76" s="2"/>
      <c r="CL76" s="2"/>
      <c r="CM76" s="2"/>
      <c r="CN76" s="2"/>
      <c r="CO76" s="2"/>
      <c r="CP76" s="2"/>
      <c r="CQ76" s="23"/>
      <c r="CR76" s="2"/>
      <c r="CS76" s="2"/>
      <c r="CT76" s="2"/>
      <c r="CU76" s="2"/>
      <c r="CV76" s="2"/>
      <c r="CW76" s="2"/>
      <c r="CY76" s="2"/>
      <c r="CZ76" s="2"/>
      <c r="DA76" s="2"/>
      <c r="DB76" s="2"/>
      <c r="DC76" s="2"/>
      <c r="DD76" s="2"/>
      <c r="DE76" s="2"/>
    </row>
    <row r="77" spans="1:109" ht="13.5" customHeight="1" x14ac:dyDescent="0.2">
      <c r="A77"/>
      <c r="D77" s="3"/>
      <c r="E77" s="3"/>
      <c r="F77" s="3"/>
      <c r="G77" s="3"/>
      <c r="I77" s="3"/>
      <c r="J77" s="3"/>
      <c r="K77" s="3"/>
      <c r="L77" s="3"/>
      <c r="M77" s="3"/>
      <c r="N77" s="3"/>
      <c r="P77" s="3"/>
      <c r="Q77" s="3"/>
      <c r="R77" s="3"/>
      <c r="S77" s="3"/>
      <c r="T77" s="3"/>
      <c r="U77" s="3"/>
      <c r="V77" s="3"/>
      <c r="W77" s="3"/>
      <c r="X77" s="3"/>
      <c r="Y77" s="3"/>
      <c r="Z77" s="3"/>
      <c r="AA77" s="3"/>
      <c r="AB77" s="3"/>
      <c r="AC77" s="3"/>
      <c r="AD77" s="3"/>
      <c r="AE77" s="3"/>
      <c r="AF77" s="3"/>
      <c r="AP77" s="3"/>
      <c r="AV77"/>
      <c r="AW77" s="4"/>
      <c r="BF77" s="23"/>
      <c r="BG77" s="23"/>
      <c r="BH77" s="23"/>
      <c r="BI77" s="23"/>
      <c r="BJ77" s="23"/>
      <c r="BK77" s="23"/>
      <c r="BL77" s="34"/>
      <c r="BM77" s="23"/>
      <c r="BN77" s="23"/>
      <c r="BO77" s="23"/>
      <c r="BP77" s="23"/>
      <c r="BQ77" s="23"/>
      <c r="BR77" s="23"/>
      <c r="BS77" s="30"/>
      <c r="BT77" s="23"/>
      <c r="BU77" s="23"/>
      <c r="BV77" s="23"/>
      <c r="BW77" s="23"/>
      <c r="BX77" s="23"/>
      <c r="BY77" s="23"/>
      <c r="BZ77" s="23"/>
      <c r="CA77" s="23"/>
      <c r="CB77" s="23"/>
      <c r="CC77" s="23"/>
      <c r="CD77" s="23"/>
      <c r="CE77" s="23"/>
      <c r="CF77" s="23"/>
      <c r="CG77" s="23"/>
      <c r="CH77" s="2"/>
      <c r="CI77" s="2"/>
      <c r="CJ77" s="2"/>
      <c r="CK77" s="2"/>
      <c r="CL77" s="2"/>
      <c r="CM77" s="2"/>
      <c r="CN77" s="2"/>
      <c r="CO77" s="2"/>
      <c r="CP77" s="2"/>
      <c r="CQ77" s="23"/>
      <c r="CR77" s="2"/>
      <c r="CS77" s="2"/>
      <c r="CT77" s="2"/>
      <c r="CU77" s="2"/>
      <c r="CV77" s="2"/>
      <c r="CW77" s="16"/>
      <c r="CY77" s="2"/>
      <c r="CZ77" s="2"/>
      <c r="DA77" s="2"/>
      <c r="DB77" s="2"/>
      <c r="DC77" s="2"/>
      <c r="DD77" s="2"/>
      <c r="DE77" s="2"/>
    </row>
    <row r="78" spans="1:109" ht="13.5" customHeight="1" x14ac:dyDescent="0.2">
      <c r="A78"/>
      <c r="D78" s="3"/>
      <c r="E78" s="3"/>
      <c r="F78" s="3"/>
      <c r="G78" s="3"/>
      <c r="I78" s="3"/>
      <c r="J78" s="3"/>
      <c r="K78" s="3"/>
      <c r="L78" s="3"/>
      <c r="M78" s="3"/>
      <c r="N78" s="3"/>
      <c r="P78" s="3"/>
      <c r="Q78" s="3"/>
      <c r="R78" s="3"/>
      <c r="S78" s="3"/>
      <c r="T78" s="3"/>
      <c r="U78" s="3"/>
      <c r="V78" s="3"/>
      <c r="W78" s="3"/>
      <c r="X78" s="3"/>
      <c r="Y78" s="3"/>
      <c r="Z78" s="3"/>
      <c r="AA78" s="3"/>
      <c r="AB78" s="3"/>
      <c r="AC78" s="3"/>
      <c r="AD78" s="3"/>
      <c r="AE78" s="3"/>
      <c r="AF78" s="3"/>
      <c r="AP78" s="3"/>
      <c r="AV78"/>
      <c r="AW78" s="4"/>
      <c r="BF78" s="23"/>
      <c r="BG78" s="23"/>
      <c r="BH78" s="23"/>
      <c r="BI78" s="23"/>
      <c r="BJ78" s="23"/>
      <c r="BK78" s="23"/>
      <c r="BL78" s="34"/>
      <c r="BM78" s="23"/>
      <c r="BN78" s="23"/>
      <c r="BO78" s="23"/>
      <c r="BP78" s="23"/>
      <c r="BQ78" s="23"/>
      <c r="BR78" s="23"/>
      <c r="BS78" s="30"/>
      <c r="BT78" s="23"/>
      <c r="BU78" s="23"/>
      <c r="BV78" s="23"/>
      <c r="BW78" s="23"/>
      <c r="BX78" s="23"/>
      <c r="BY78" s="23"/>
      <c r="BZ78" s="23"/>
      <c r="CA78" s="23"/>
      <c r="CB78" s="23"/>
      <c r="CC78" s="23"/>
      <c r="CD78" s="23"/>
      <c r="CE78" s="23"/>
      <c r="CF78" s="23"/>
      <c r="CG78" s="23"/>
      <c r="CH78" s="2"/>
      <c r="CI78" s="2"/>
      <c r="CJ78" s="2"/>
      <c r="CK78" s="2"/>
      <c r="CL78" s="2"/>
      <c r="CM78" s="2"/>
      <c r="CN78" s="2"/>
      <c r="CO78" s="2"/>
      <c r="CP78" s="2"/>
      <c r="CQ78" s="23"/>
      <c r="CR78" s="2"/>
      <c r="CS78" s="2"/>
      <c r="CT78" s="2"/>
      <c r="CU78" s="2"/>
      <c r="CV78" s="2"/>
      <c r="CW78" s="16"/>
      <c r="CY78" s="2"/>
      <c r="CZ78" s="2"/>
      <c r="DA78" s="2"/>
      <c r="DB78" s="2"/>
      <c r="DC78" s="2"/>
      <c r="DD78" s="2"/>
      <c r="DE78" s="2"/>
    </row>
    <row r="79" spans="1:109" ht="13.5" customHeight="1" x14ac:dyDescent="0.2">
      <c r="A79"/>
      <c r="D79" s="3"/>
      <c r="E79" s="3"/>
      <c r="F79" s="3"/>
      <c r="G79" s="3"/>
      <c r="I79" s="3"/>
      <c r="J79" s="3"/>
      <c r="K79" s="3"/>
      <c r="L79" s="3"/>
      <c r="M79" s="3"/>
      <c r="N79" s="3"/>
      <c r="P79" s="3"/>
      <c r="Q79" s="3"/>
      <c r="R79" s="3"/>
      <c r="S79" s="3"/>
      <c r="T79" s="3"/>
      <c r="U79" s="3"/>
      <c r="V79" s="3"/>
      <c r="W79" s="3"/>
      <c r="X79" s="3"/>
      <c r="Y79" s="3"/>
      <c r="Z79" s="3"/>
      <c r="AA79" s="3"/>
      <c r="AB79" s="3"/>
      <c r="AC79" s="3"/>
      <c r="AD79" s="3"/>
      <c r="AE79" s="3"/>
      <c r="AF79" s="3"/>
      <c r="AP79" s="3"/>
      <c r="AV79"/>
      <c r="AW79" s="4"/>
      <c r="BF79" s="23"/>
      <c r="BG79" s="23"/>
      <c r="BH79" s="23"/>
      <c r="BI79" s="23"/>
      <c r="BJ79" s="23"/>
      <c r="BK79" s="23"/>
      <c r="BL79" s="34"/>
      <c r="BM79" s="23"/>
      <c r="BN79" s="23"/>
      <c r="BO79" s="23"/>
      <c r="BP79" s="23"/>
      <c r="BQ79" s="23"/>
      <c r="BR79" s="23"/>
      <c r="BS79" s="30"/>
      <c r="BT79" s="23"/>
      <c r="BU79" s="23"/>
      <c r="BV79" s="23"/>
      <c r="BW79" s="23"/>
      <c r="BX79" s="23"/>
      <c r="BY79" s="23"/>
      <c r="BZ79" s="23"/>
      <c r="CA79" s="23"/>
      <c r="CB79" s="23"/>
      <c r="CC79" s="23"/>
      <c r="CD79" s="23"/>
      <c r="CE79" s="23"/>
      <c r="CF79" s="23"/>
      <c r="CG79" s="23"/>
      <c r="CH79" s="2"/>
      <c r="CI79" s="2"/>
      <c r="CJ79" s="2"/>
      <c r="CK79" s="2"/>
      <c r="CL79" s="2"/>
      <c r="CM79" s="2"/>
      <c r="CN79" s="2"/>
      <c r="CO79" s="2"/>
      <c r="CP79" s="2"/>
      <c r="CQ79" s="23"/>
      <c r="CR79" s="2"/>
      <c r="CS79" s="2"/>
      <c r="CT79" s="2"/>
      <c r="CU79" s="2"/>
      <c r="CV79" s="2"/>
      <c r="CW79" s="16"/>
      <c r="CY79" s="2"/>
      <c r="CZ79" s="2"/>
      <c r="DA79" s="2"/>
      <c r="DB79" s="2"/>
      <c r="DC79" s="2"/>
      <c r="DD79" s="2"/>
      <c r="DE79" s="2"/>
    </row>
    <row r="80" spans="1:109" ht="13.5" customHeight="1" x14ac:dyDescent="0.2">
      <c r="A80"/>
      <c r="D80" s="3"/>
      <c r="E80" s="3"/>
      <c r="F80" s="3"/>
      <c r="G80" s="3"/>
      <c r="I80" s="3"/>
      <c r="J80" s="3"/>
      <c r="K80" s="3"/>
      <c r="L80" s="3"/>
      <c r="M80" s="3"/>
      <c r="N80" s="3"/>
      <c r="P80" s="3"/>
      <c r="Q80" s="3"/>
      <c r="R80" s="3"/>
      <c r="S80" s="3"/>
      <c r="T80" s="3"/>
      <c r="U80" s="3"/>
      <c r="V80" s="3"/>
      <c r="W80" s="3"/>
      <c r="X80" s="3"/>
      <c r="Y80" s="3"/>
      <c r="Z80" s="3"/>
      <c r="AA80" s="3"/>
      <c r="AB80" s="3"/>
      <c r="AC80" s="3"/>
      <c r="AD80" s="3"/>
      <c r="AE80" s="3"/>
      <c r="AF80" s="3"/>
      <c r="AP80" s="3"/>
      <c r="AV80"/>
      <c r="AW80" s="4"/>
      <c r="BF80" s="23"/>
      <c r="BG80" s="23"/>
      <c r="BH80" s="23"/>
      <c r="BI80" s="23"/>
      <c r="BJ80" s="23"/>
      <c r="BK80" s="23"/>
      <c r="BL80" s="34"/>
      <c r="BM80" s="23"/>
      <c r="BN80" s="23"/>
      <c r="BO80" s="23"/>
      <c r="BP80" s="23"/>
      <c r="BQ80" s="23"/>
      <c r="BR80" s="23"/>
      <c r="BS80" s="30"/>
      <c r="BT80" s="23"/>
      <c r="BU80" s="23"/>
      <c r="BV80" s="23"/>
      <c r="BW80" s="23"/>
      <c r="BX80" s="23"/>
      <c r="BY80" s="23"/>
      <c r="BZ80" s="23"/>
      <c r="CA80" s="23"/>
      <c r="CB80" s="23"/>
      <c r="CC80" s="23"/>
      <c r="CD80" s="23"/>
      <c r="CE80" s="23"/>
      <c r="CF80" s="23"/>
      <c r="CG80" s="23"/>
      <c r="CH80" s="2"/>
      <c r="CI80" s="2"/>
      <c r="CJ80" s="2"/>
      <c r="CK80" s="2"/>
      <c r="CL80" s="2"/>
      <c r="CM80" s="2"/>
      <c r="CN80" s="2"/>
      <c r="CO80" s="2"/>
      <c r="CP80" s="2"/>
      <c r="CQ80" s="23"/>
      <c r="CR80" s="2"/>
      <c r="CS80" s="2"/>
      <c r="CT80" s="2"/>
      <c r="CU80" s="2"/>
      <c r="CV80" s="2"/>
      <c r="CW80" s="16"/>
      <c r="CY80" s="2"/>
      <c r="CZ80" s="2"/>
      <c r="DA80" s="2"/>
      <c r="DB80" s="2"/>
      <c r="DC80" s="2"/>
      <c r="DD80" s="2"/>
      <c r="DE80" s="2"/>
    </row>
    <row r="81" spans="1:109" ht="13.5" customHeight="1" x14ac:dyDescent="0.2">
      <c r="A81"/>
      <c r="D81" s="3"/>
      <c r="E81" s="3"/>
      <c r="F81" s="3"/>
      <c r="G81" s="3"/>
      <c r="I81" s="3"/>
      <c r="J81" s="3"/>
      <c r="K81" s="3"/>
      <c r="L81" s="3"/>
      <c r="M81" s="3"/>
      <c r="N81" s="3"/>
      <c r="P81" s="3"/>
      <c r="Q81" s="3"/>
      <c r="R81" s="3"/>
      <c r="S81" s="3"/>
      <c r="T81" s="3"/>
      <c r="U81" s="3"/>
      <c r="V81" s="3"/>
      <c r="W81" s="3"/>
      <c r="X81" s="3"/>
      <c r="Y81" s="3"/>
      <c r="Z81" s="3"/>
      <c r="AA81" s="3"/>
      <c r="AB81" s="3"/>
      <c r="AC81" s="3"/>
      <c r="AD81" s="3"/>
      <c r="AE81" s="3"/>
      <c r="AF81" s="3"/>
      <c r="AP81" s="3"/>
      <c r="AV81"/>
      <c r="AW81" s="4"/>
      <c r="BF81" s="23"/>
      <c r="BG81" s="23"/>
      <c r="BH81" s="23"/>
      <c r="BI81" s="23"/>
      <c r="BJ81" s="23"/>
      <c r="BK81" s="23"/>
      <c r="BL81" s="34"/>
      <c r="BM81" s="23"/>
      <c r="BN81" s="23"/>
      <c r="BO81" s="23"/>
      <c r="BP81" s="23"/>
      <c r="BQ81" s="23"/>
      <c r="BR81" s="23"/>
      <c r="BS81" s="30"/>
      <c r="BT81" s="23"/>
      <c r="BU81" s="23"/>
      <c r="BV81" s="23"/>
      <c r="BW81" s="23"/>
      <c r="BX81" s="23"/>
      <c r="BY81" s="23"/>
      <c r="BZ81" s="23"/>
      <c r="CA81" s="23"/>
      <c r="CB81" s="23"/>
      <c r="CC81" s="23"/>
      <c r="CD81" s="23"/>
      <c r="CE81" s="23"/>
      <c r="CF81" s="23"/>
      <c r="CG81" s="23"/>
      <c r="CH81" s="2"/>
      <c r="CI81" s="2"/>
      <c r="CJ81" s="2"/>
      <c r="CK81" s="2"/>
      <c r="CL81" s="2"/>
      <c r="CM81" s="2"/>
      <c r="CN81" s="2"/>
      <c r="CO81" s="2"/>
      <c r="CP81" s="2"/>
      <c r="CQ81" s="23"/>
      <c r="CR81" s="2"/>
      <c r="CS81" s="2"/>
      <c r="CT81" s="2"/>
      <c r="CU81" s="2"/>
      <c r="CV81" s="2"/>
      <c r="CW81" s="16"/>
      <c r="CY81" s="2"/>
      <c r="CZ81" s="2"/>
      <c r="DA81" s="2"/>
      <c r="DB81" s="2"/>
      <c r="DC81" s="2"/>
      <c r="DD81" s="2"/>
      <c r="DE81" s="2"/>
    </row>
    <row r="82" spans="1:109" ht="13.5" customHeight="1" x14ac:dyDescent="0.2">
      <c r="A82"/>
      <c r="D82" s="3"/>
      <c r="E82" s="3"/>
      <c r="F82" s="3"/>
      <c r="G82" s="3"/>
      <c r="I82" s="3"/>
      <c r="J82" s="3"/>
      <c r="K82" s="3"/>
      <c r="L82" s="3"/>
      <c r="M82" s="3"/>
      <c r="N82" s="3"/>
      <c r="P82" s="3"/>
      <c r="Q82" s="3"/>
      <c r="R82" s="3"/>
      <c r="S82" s="3"/>
      <c r="T82" s="3"/>
      <c r="U82" s="3"/>
      <c r="V82" s="3"/>
      <c r="W82" s="3"/>
      <c r="X82" s="3"/>
      <c r="Y82" s="3"/>
      <c r="Z82" s="3"/>
      <c r="AA82" s="3"/>
      <c r="AB82" s="3"/>
      <c r="AC82" s="3"/>
      <c r="AD82" s="3"/>
      <c r="AE82" s="3"/>
      <c r="AF82" s="3"/>
      <c r="AP82" s="3"/>
      <c r="AV82"/>
      <c r="AW82" s="4"/>
      <c r="BF82" s="23"/>
      <c r="BG82" s="23"/>
      <c r="BH82" s="23"/>
      <c r="BI82" s="23"/>
      <c r="BJ82" s="23"/>
      <c r="BK82" s="23"/>
      <c r="BL82" s="34"/>
      <c r="BM82" s="23"/>
      <c r="BN82" s="23"/>
      <c r="BO82" s="23"/>
      <c r="BP82" s="23"/>
      <c r="BQ82" s="23"/>
      <c r="BR82" s="23"/>
      <c r="BS82" s="30"/>
      <c r="BT82" s="23"/>
      <c r="BU82" s="23"/>
      <c r="BV82" s="23"/>
      <c r="BW82" s="23"/>
      <c r="BX82" s="23"/>
      <c r="BY82" s="23"/>
      <c r="BZ82" s="23"/>
      <c r="CA82" s="23"/>
      <c r="CB82" s="23"/>
      <c r="CC82" s="23"/>
      <c r="CD82" s="23"/>
      <c r="CE82" s="23"/>
      <c r="CF82" s="23"/>
      <c r="CG82" s="23"/>
      <c r="CH82" s="2"/>
      <c r="CI82" s="2"/>
      <c r="CJ82" s="2"/>
      <c r="CK82" s="2"/>
      <c r="CL82" s="2"/>
      <c r="CM82" s="2"/>
      <c r="CN82" s="2"/>
      <c r="CO82" s="2"/>
      <c r="CP82" s="2"/>
      <c r="CQ82" s="23"/>
      <c r="CR82" s="2"/>
      <c r="CS82" s="2"/>
      <c r="CT82" s="2"/>
      <c r="CU82" s="2"/>
      <c r="CV82" s="2"/>
      <c r="CW82" s="16"/>
      <c r="CY82" s="2"/>
      <c r="CZ82" s="2"/>
      <c r="DA82" s="2"/>
      <c r="DB82" s="2"/>
      <c r="DC82" s="2"/>
      <c r="DD82" s="2"/>
      <c r="DE82" s="2"/>
    </row>
    <row r="83" spans="1:109" ht="13.5" customHeight="1" x14ac:dyDescent="0.2">
      <c r="A83"/>
      <c r="D83" s="3"/>
      <c r="E83" s="3"/>
      <c r="F83" s="3"/>
      <c r="G83" s="3"/>
      <c r="I83" s="3"/>
      <c r="J83" s="3"/>
      <c r="K83" s="3"/>
      <c r="L83" s="3"/>
      <c r="M83" s="3"/>
      <c r="N83" s="3"/>
      <c r="P83" s="3"/>
      <c r="Q83" s="3"/>
      <c r="R83" s="3"/>
      <c r="S83" s="3"/>
      <c r="T83" s="3"/>
      <c r="U83" s="3"/>
      <c r="V83" s="3"/>
      <c r="W83" s="3"/>
      <c r="X83" s="3"/>
      <c r="Y83" s="3"/>
      <c r="Z83" s="3"/>
      <c r="AA83" s="3"/>
      <c r="AB83" s="3"/>
      <c r="AC83" s="3"/>
      <c r="AD83" s="3"/>
      <c r="AE83" s="3"/>
      <c r="AF83" s="3"/>
      <c r="AP83" s="3"/>
      <c r="AV83"/>
      <c r="AW83" s="4"/>
      <c r="BF83" s="23"/>
      <c r="BG83" s="23"/>
      <c r="BH83" s="23"/>
      <c r="BI83" s="23"/>
      <c r="BJ83" s="23"/>
      <c r="BK83" s="23"/>
      <c r="BL83" s="34"/>
      <c r="BM83" s="23"/>
      <c r="BN83" s="23"/>
      <c r="BO83" s="23"/>
      <c r="BP83" s="23"/>
      <c r="BQ83" s="23"/>
      <c r="BR83" s="23"/>
      <c r="BS83" s="30"/>
      <c r="BT83" s="23"/>
      <c r="BU83" s="23"/>
      <c r="BV83" s="23"/>
      <c r="BW83" s="23"/>
      <c r="BX83" s="23"/>
      <c r="BY83" s="23"/>
      <c r="BZ83" s="23"/>
      <c r="CA83" s="23"/>
      <c r="CB83" s="23"/>
      <c r="CC83" s="23"/>
      <c r="CD83" s="23"/>
      <c r="CE83" s="23"/>
      <c r="CF83" s="23"/>
      <c r="CG83" s="23"/>
      <c r="CH83" s="2"/>
      <c r="CI83" s="2"/>
      <c r="CJ83" s="2"/>
      <c r="CK83" s="2"/>
      <c r="CL83" s="2"/>
      <c r="CM83" s="2"/>
      <c r="CN83" s="2"/>
      <c r="CO83" s="2"/>
      <c r="CP83" s="2"/>
      <c r="CQ83" s="23"/>
      <c r="CR83" s="2"/>
      <c r="CS83" s="2"/>
      <c r="CT83" s="2"/>
      <c r="CU83" s="2"/>
      <c r="CV83" s="2"/>
      <c r="CW83" s="16"/>
      <c r="CY83" s="2"/>
      <c r="CZ83" s="2"/>
      <c r="DA83" s="2"/>
      <c r="DB83" s="2"/>
      <c r="DC83" s="2"/>
      <c r="DD83" s="2"/>
      <c r="DE83" s="2"/>
    </row>
    <row r="84" spans="1:109" ht="13.5" customHeight="1" x14ac:dyDescent="0.2">
      <c r="A84"/>
      <c r="D84" s="3"/>
      <c r="E84" s="3"/>
      <c r="F84" s="3"/>
      <c r="G84" s="3"/>
      <c r="I84" s="3"/>
      <c r="J84" s="3"/>
      <c r="K84" s="3"/>
      <c r="L84" s="3"/>
      <c r="M84" s="3"/>
      <c r="N84" s="3"/>
      <c r="P84" s="3"/>
      <c r="Q84" s="3"/>
      <c r="R84" s="3"/>
      <c r="S84" s="3"/>
      <c r="T84" s="3"/>
      <c r="U84" s="3"/>
      <c r="V84" s="3"/>
      <c r="W84" s="3"/>
      <c r="X84" s="3"/>
      <c r="Y84" s="3"/>
      <c r="Z84" s="3"/>
      <c r="AA84" s="3"/>
      <c r="AB84" s="3"/>
      <c r="AC84" s="3"/>
      <c r="AD84" s="3"/>
      <c r="AE84" s="3"/>
      <c r="AF84" s="3"/>
      <c r="AP84" s="3"/>
      <c r="AV84"/>
      <c r="AW84" s="4"/>
      <c r="BF84" s="23"/>
      <c r="BG84" s="23"/>
      <c r="BH84" s="23"/>
      <c r="BI84" s="23"/>
      <c r="BJ84" s="23"/>
      <c r="BK84" s="23"/>
      <c r="BL84" s="34"/>
      <c r="BM84" s="23"/>
      <c r="BN84" s="23"/>
      <c r="BO84" s="23"/>
      <c r="BP84" s="23"/>
      <c r="BQ84" s="23"/>
      <c r="BR84" s="23"/>
      <c r="BS84" s="30"/>
      <c r="BT84" s="23"/>
      <c r="BU84" s="23"/>
      <c r="BV84" s="23"/>
      <c r="BW84" s="23"/>
      <c r="BX84" s="23"/>
      <c r="BY84" s="23"/>
      <c r="BZ84" s="23"/>
      <c r="CA84" s="23"/>
      <c r="CB84" s="23"/>
      <c r="CC84" s="23"/>
      <c r="CD84" s="23"/>
      <c r="CE84" s="23"/>
      <c r="CF84" s="23"/>
      <c r="CG84" s="23"/>
      <c r="CH84" s="2"/>
      <c r="CI84" s="2"/>
      <c r="CJ84" s="2"/>
      <c r="CK84" s="2"/>
      <c r="CL84" s="2"/>
      <c r="CM84" s="2"/>
      <c r="CN84" s="2"/>
      <c r="CO84" s="2"/>
      <c r="CP84" s="2"/>
      <c r="CQ84" s="23"/>
      <c r="CR84" s="2"/>
      <c r="CS84" s="2"/>
      <c r="CT84" s="2"/>
      <c r="CU84" s="2"/>
      <c r="CV84" s="2"/>
      <c r="CW84" s="16"/>
      <c r="CY84" s="2"/>
      <c r="CZ84" s="2"/>
      <c r="DA84" s="2"/>
      <c r="DB84" s="2"/>
      <c r="DC84" s="2"/>
      <c r="DD84" s="2"/>
      <c r="DE84" s="2"/>
    </row>
    <row r="85" spans="1:109" ht="13.5" customHeight="1" x14ac:dyDescent="0.2">
      <c r="A85"/>
      <c r="D85" s="3"/>
      <c r="E85" s="3"/>
      <c r="F85" s="3"/>
      <c r="G85" s="3"/>
      <c r="I85" s="3"/>
      <c r="J85" s="3"/>
      <c r="K85" s="3"/>
      <c r="L85" s="3"/>
      <c r="M85" s="3"/>
      <c r="N85" s="3"/>
      <c r="P85" s="3"/>
      <c r="Q85" s="3"/>
      <c r="R85" s="3"/>
      <c r="S85" s="3"/>
      <c r="T85" s="3"/>
      <c r="U85" s="3"/>
      <c r="V85" s="3"/>
      <c r="W85" s="3"/>
      <c r="X85" s="3"/>
      <c r="Y85" s="3"/>
      <c r="Z85" s="3"/>
      <c r="AA85" s="3"/>
      <c r="AB85" s="3"/>
      <c r="AC85" s="3"/>
      <c r="AD85" s="3"/>
      <c r="AE85" s="3"/>
      <c r="AF85" s="3"/>
      <c r="AP85" s="3"/>
      <c r="AV85"/>
      <c r="AW85" s="4"/>
      <c r="BF85" s="23"/>
      <c r="BG85" s="23"/>
      <c r="BH85" s="23"/>
      <c r="BI85" s="23"/>
      <c r="BJ85" s="23"/>
      <c r="BK85" s="23"/>
      <c r="BL85" s="34"/>
      <c r="BM85" s="23"/>
      <c r="BN85" s="23"/>
      <c r="BO85" s="23"/>
      <c r="BP85" s="23"/>
      <c r="BQ85" s="23"/>
      <c r="BR85" s="23"/>
      <c r="BS85" s="30"/>
      <c r="BT85" s="23"/>
      <c r="BU85" s="23"/>
      <c r="BV85" s="23"/>
      <c r="BW85" s="23"/>
      <c r="BX85" s="23"/>
      <c r="BY85" s="23"/>
      <c r="BZ85" s="23"/>
      <c r="CA85" s="23"/>
      <c r="CB85" s="23"/>
      <c r="CC85" s="23"/>
      <c r="CD85" s="23"/>
      <c r="CE85" s="23"/>
      <c r="CF85" s="23"/>
      <c r="CG85" s="23"/>
      <c r="CH85" s="2"/>
      <c r="CI85" s="2"/>
      <c r="CJ85" s="2"/>
      <c r="CK85" s="2"/>
      <c r="CL85" s="2"/>
      <c r="CM85" s="2"/>
      <c r="CN85" s="2"/>
      <c r="CO85" s="2"/>
      <c r="CP85" s="2"/>
      <c r="CQ85" s="23"/>
      <c r="CR85" s="2"/>
      <c r="CS85" s="2"/>
      <c r="CT85" s="2"/>
      <c r="CU85" s="2"/>
      <c r="CV85" s="2"/>
      <c r="CW85" s="16"/>
      <c r="CY85" s="2"/>
      <c r="CZ85" s="2"/>
      <c r="DA85" s="2"/>
      <c r="DB85" s="2"/>
      <c r="DC85" s="2"/>
      <c r="DD85" s="2"/>
      <c r="DE85" s="2"/>
    </row>
    <row r="86" spans="1:109" ht="13.5" customHeight="1" thickBot="1" x14ac:dyDescent="0.25">
      <c r="A86" s="13"/>
      <c r="B86" s="11"/>
      <c r="C86" s="11"/>
      <c r="D86" s="3"/>
      <c r="E86" s="3"/>
      <c r="F86" s="3"/>
      <c r="G86" s="3"/>
      <c r="I86" s="3"/>
      <c r="J86" s="3"/>
      <c r="K86" s="3"/>
      <c r="L86" s="3"/>
      <c r="M86" s="3"/>
      <c r="N86" s="3"/>
      <c r="O86" s="63"/>
      <c r="P86" s="3"/>
      <c r="Q86" s="3"/>
      <c r="R86" s="3"/>
      <c r="S86" s="3"/>
      <c r="T86" s="3"/>
      <c r="U86" s="3"/>
      <c r="V86" s="3"/>
      <c r="W86" s="3"/>
      <c r="X86" s="3"/>
      <c r="Y86" s="3"/>
      <c r="Z86" s="3"/>
      <c r="AA86" s="3"/>
      <c r="AB86" s="3"/>
      <c r="AC86" s="3"/>
      <c r="AD86" s="3"/>
      <c r="AE86" s="3"/>
      <c r="AF86" s="3"/>
      <c r="AP86" s="3"/>
      <c r="AV86"/>
      <c r="AW86" s="4"/>
      <c r="BF86" s="35"/>
      <c r="BG86" s="35"/>
      <c r="BH86" s="35"/>
      <c r="BI86" s="35"/>
      <c r="BJ86" s="35"/>
      <c r="BK86" s="35"/>
      <c r="BL86" s="35"/>
      <c r="BM86" s="35"/>
      <c r="BN86" s="35"/>
      <c r="BO86" s="35"/>
      <c r="BP86" s="35"/>
      <c r="BQ86" s="35"/>
      <c r="BR86" s="35"/>
      <c r="BS86" s="36"/>
      <c r="BT86" s="35"/>
      <c r="BU86" s="35"/>
      <c r="BV86" s="35"/>
      <c r="BW86" s="35"/>
      <c r="BX86" s="35"/>
      <c r="BY86" s="35"/>
      <c r="BZ86" s="35"/>
      <c r="CA86" s="35"/>
      <c r="CB86" s="35"/>
      <c r="CC86" s="35"/>
      <c r="CD86" s="35"/>
      <c r="CE86" s="35"/>
      <c r="CF86" s="35"/>
      <c r="CG86" s="35"/>
      <c r="CH86" s="12"/>
      <c r="CI86" s="12"/>
      <c r="CJ86" s="12"/>
      <c r="CK86" s="12"/>
      <c r="CL86" s="12"/>
      <c r="CM86" s="12"/>
      <c r="CN86" s="12"/>
      <c r="CO86" s="12"/>
      <c r="CP86" s="12"/>
      <c r="CQ86" s="35"/>
      <c r="CR86" s="12"/>
      <c r="CS86" s="12"/>
      <c r="CT86" s="12"/>
      <c r="CU86" s="12"/>
      <c r="CV86" s="12"/>
      <c r="CW86" s="37"/>
      <c r="CX86" s="12"/>
      <c r="CY86" s="12"/>
      <c r="CZ86" s="12"/>
      <c r="DA86" s="12"/>
      <c r="DB86" s="12"/>
      <c r="DC86" s="12"/>
      <c r="DD86" s="12"/>
      <c r="DE86" s="12"/>
    </row>
    <row r="87" spans="1:109" x14ac:dyDescent="0.2">
      <c r="D87" s="23"/>
      <c r="E87" s="23"/>
      <c r="F87" s="23"/>
      <c r="G87" s="23"/>
      <c r="I87" s="3"/>
      <c r="J87" s="3"/>
      <c r="K87" s="23"/>
      <c r="L87" s="3"/>
      <c r="M87" s="3"/>
      <c r="N87" s="3"/>
      <c r="P87" s="3"/>
      <c r="Q87" s="3"/>
      <c r="R87" s="3"/>
      <c r="S87" s="3"/>
      <c r="BF87" s="23"/>
      <c r="BG87" s="23"/>
      <c r="BH87" s="23"/>
      <c r="BI87" s="23"/>
      <c r="BK87" s="3"/>
      <c r="BL87" s="3"/>
      <c r="BM87" s="23"/>
      <c r="BN87" s="3"/>
      <c r="BO87" s="3"/>
      <c r="BP87" s="3"/>
      <c r="BQ87" s="3"/>
      <c r="BR87" s="3"/>
      <c r="BS87" s="3"/>
      <c r="BT87" s="3"/>
    </row>
    <row r="88" spans="1:109" x14ac:dyDescent="0.2">
      <c r="A88" s="38" t="s">
        <v>28</v>
      </c>
      <c r="B88" s="2"/>
      <c r="C88" s="2"/>
      <c r="D88" s="23"/>
      <c r="E88" s="23"/>
      <c r="F88" s="23"/>
      <c r="G88" s="3"/>
      <c r="H88" s="39"/>
      <c r="I88" s="39"/>
      <c r="J88" s="40"/>
      <c r="K88" s="3"/>
      <c r="L88" s="3"/>
      <c r="M88" s="3"/>
      <c r="N88" s="3"/>
      <c r="O88" s="59"/>
      <c r="P88" s="3"/>
      <c r="Q88" s="3"/>
      <c r="R88" s="3"/>
      <c r="S88" s="3"/>
      <c r="U88" s="41"/>
      <c r="V88" s="41"/>
      <c r="W88" s="41"/>
      <c r="X88" s="41"/>
      <c r="Y88" s="41"/>
      <c r="Z88" s="41"/>
      <c r="AA88" s="41"/>
      <c r="AB88" s="41"/>
      <c r="AC88" s="41"/>
      <c r="AD88" s="41"/>
      <c r="AE88" s="41"/>
      <c r="AF88" s="41"/>
      <c r="AG88" s="41"/>
      <c r="AH88" s="41"/>
      <c r="AI88" s="41"/>
      <c r="AJ88" s="41"/>
      <c r="AK88" s="41"/>
      <c r="AL88" s="41"/>
      <c r="AM88" s="41"/>
      <c r="AN88" s="41"/>
      <c r="AO88" s="41"/>
      <c r="AP88" s="41"/>
      <c r="AQ88" s="41"/>
      <c r="AR88" s="41"/>
      <c r="AS88" s="41"/>
      <c r="AT88" s="41"/>
      <c r="AU88" s="41"/>
      <c r="AV88" s="41"/>
      <c r="AW88" s="41"/>
      <c r="BF88" s="23"/>
      <c r="BG88" s="23"/>
      <c r="BH88" s="23"/>
      <c r="BI88" s="3"/>
      <c r="BJ88" s="39"/>
      <c r="BK88" s="39"/>
      <c r="BL88" s="40"/>
      <c r="BM88" s="3"/>
      <c r="BN88" s="3"/>
      <c r="BO88" s="3"/>
      <c r="BP88" s="3"/>
      <c r="BQ88" s="3"/>
      <c r="BR88" s="3"/>
      <c r="BS88" s="3"/>
      <c r="BT88" s="3"/>
      <c r="BV88" s="41"/>
      <c r="BW88" s="41"/>
      <c r="BX88" s="41"/>
      <c r="BY88" s="41"/>
      <c r="BZ88" s="41"/>
      <c r="CA88" s="41"/>
      <c r="CB88" s="41"/>
      <c r="CC88" s="41"/>
      <c r="CD88" s="41"/>
      <c r="CE88" s="41"/>
      <c r="CF88" s="41"/>
      <c r="CG88" s="41"/>
      <c r="CH88" s="41"/>
      <c r="CI88" s="41"/>
      <c r="CJ88" s="41"/>
      <c r="CK88" s="41"/>
      <c r="CL88" s="41"/>
      <c r="CM88" s="41"/>
      <c r="CN88" s="41"/>
      <c r="CO88" s="41"/>
      <c r="CP88" s="41"/>
      <c r="CQ88" s="41"/>
      <c r="CR88" s="41"/>
      <c r="CS88" s="41"/>
      <c r="CT88" s="41"/>
      <c r="CU88" s="41"/>
      <c r="CV88" s="41"/>
      <c r="CW88" s="41"/>
      <c r="CX88" s="41"/>
    </row>
    <row r="89" spans="1:109" ht="15" customHeight="1" x14ac:dyDescent="0.2">
      <c r="A89" s="79" t="s">
        <v>29</v>
      </c>
      <c r="B89" s="80"/>
      <c r="C89" s="80"/>
      <c r="D89" s="80"/>
      <c r="E89" s="80"/>
      <c r="F89" s="80"/>
      <c r="G89" s="80"/>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80"/>
      <c r="AI89" s="80"/>
      <c r="AJ89" s="80"/>
      <c r="AK89" s="80"/>
      <c r="AL89" s="80"/>
      <c r="AM89" s="80"/>
      <c r="AN89" s="80"/>
      <c r="AO89" s="80"/>
      <c r="AP89" s="80"/>
      <c r="AQ89" s="80"/>
      <c r="AR89" s="80"/>
      <c r="AS89" s="80"/>
      <c r="AT89" s="80"/>
      <c r="AU89" s="80"/>
      <c r="AV89" s="80"/>
      <c r="AW89" s="80"/>
      <c r="AX89" s="80"/>
      <c r="AY89" s="80"/>
      <c r="AZ89" s="80"/>
      <c r="BA89" s="80"/>
      <c r="BB89" s="80"/>
      <c r="BC89" s="80"/>
      <c r="BD89" s="80"/>
      <c r="BE89" s="80"/>
      <c r="BF89" s="80"/>
      <c r="BG89" s="80"/>
      <c r="BH89" s="42"/>
      <c r="BI89" s="43"/>
      <c r="BJ89" s="44"/>
      <c r="BK89" s="41"/>
      <c r="BL89" s="45"/>
      <c r="BM89" s="41"/>
      <c r="BN89" s="41"/>
      <c r="BO89" s="41"/>
      <c r="BP89" s="41"/>
      <c r="BQ89" s="41"/>
      <c r="BR89" s="41"/>
      <c r="BS89" s="41"/>
      <c r="BT89" s="41"/>
      <c r="BU89" s="41"/>
      <c r="BV89" s="41"/>
      <c r="BW89" s="41"/>
      <c r="BX89" s="41"/>
      <c r="BY89" s="41"/>
      <c r="BZ89" s="41"/>
      <c r="CA89" s="41"/>
      <c r="CB89" s="41"/>
      <c r="CC89" s="41"/>
      <c r="CD89" s="41"/>
      <c r="CE89" s="41"/>
      <c r="CF89" s="41"/>
      <c r="CG89" s="41"/>
      <c r="CH89" s="41"/>
      <c r="CI89" s="41"/>
      <c r="CJ89" s="41"/>
      <c r="CK89" s="41"/>
      <c r="CL89" s="41"/>
      <c r="CM89" s="41"/>
      <c r="CN89" s="41"/>
      <c r="CO89" s="41"/>
      <c r="CP89" s="41"/>
      <c r="CQ89" s="41"/>
      <c r="CR89" s="41"/>
      <c r="CS89" s="41"/>
      <c r="CT89" s="41"/>
      <c r="CU89" s="41"/>
      <c r="CV89" s="41"/>
      <c r="CW89" s="41"/>
      <c r="CX89" s="41"/>
    </row>
    <row r="90" spans="1:109" ht="39.75" customHeight="1" x14ac:dyDescent="0.2">
      <c r="A90" s="81" t="s">
        <v>30</v>
      </c>
      <c r="B90" s="81"/>
      <c r="C90" s="81"/>
      <c r="D90" s="81"/>
      <c r="E90" s="81"/>
      <c r="F90" s="81"/>
      <c r="G90" s="81"/>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81"/>
      <c r="AI90" s="81"/>
      <c r="AJ90" s="81"/>
      <c r="AK90" s="81"/>
      <c r="AL90" s="81"/>
      <c r="AM90" s="81"/>
      <c r="AN90" s="81"/>
      <c r="AO90" s="81"/>
      <c r="AP90" s="81"/>
      <c r="AQ90" s="81"/>
      <c r="AR90" s="81"/>
      <c r="AS90" s="81"/>
      <c r="AT90" s="81"/>
      <c r="AU90" s="81"/>
      <c r="AV90" s="81"/>
      <c r="AW90" s="81"/>
      <c r="AX90" s="81"/>
      <c r="AY90" s="81"/>
      <c r="AZ90" s="81"/>
      <c r="BA90" s="81"/>
      <c r="BB90" s="81"/>
      <c r="BC90" s="81"/>
      <c r="BD90" s="81"/>
      <c r="BE90" s="81"/>
      <c r="BF90" s="81"/>
      <c r="BG90" s="81"/>
      <c r="BH90" s="81"/>
      <c r="BI90" s="81"/>
      <c r="BJ90" s="81"/>
      <c r="BK90" s="41"/>
      <c r="BL90" s="45"/>
      <c r="BM90" s="41"/>
      <c r="BN90" s="41"/>
      <c r="BO90" s="41"/>
      <c r="BP90" s="41"/>
      <c r="BQ90" s="41"/>
      <c r="BR90" s="41"/>
      <c r="BS90" s="41"/>
      <c r="BT90" s="41"/>
      <c r="BU90" s="41"/>
      <c r="BV90" s="39"/>
      <c r="BW90" s="39"/>
      <c r="BX90" s="41"/>
      <c r="BY90" s="41"/>
      <c r="BZ90" s="41"/>
      <c r="CA90" s="41"/>
      <c r="CB90" s="41"/>
      <c r="CC90" s="41"/>
      <c r="CD90" s="41"/>
      <c r="CE90" s="41"/>
      <c r="CF90" s="41"/>
      <c r="CG90" s="41"/>
      <c r="CH90" s="41"/>
      <c r="CI90" s="41"/>
      <c r="CJ90" s="41"/>
      <c r="CK90" s="41"/>
      <c r="CL90" s="41"/>
      <c r="CM90" s="41"/>
      <c r="CN90" s="41"/>
      <c r="CO90" s="41"/>
      <c r="CP90" s="41"/>
      <c r="CQ90" s="41"/>
      <c r="CR90" s="41"/>
      <c r="CS90" s="41"/>
      <c r="CT90" s="41"/>
      <c r="CU90" s="41"/>
      <c r="CV90" s="41"/>
      <c r="CW90" s="41"/>
      <c r="CX90" s="41"/>
    </row>
    <row r="91" spans="1:109" ht="15" customHeight="1" x14ac:dyDescent="0.2">
      <c r="A91" s="79" t="s">
        <v>31</v>
      </c>
      <c r="B91" s="79"/>
      <c r="C91" s="79"/>
      <c r="D91" s="79"/>
      <c r="E91" s="79"/>
      <c r="F91" s="79"/>
      <c r="G91" s="79"/>
      <c r="H91" s="79"/>
      <c r="I91" s="79"/>
      <c r="J91" s="79"/>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79"/>
      <c r="AW91" s="79"/>
      <c r="AX91" s="79"/>
      <c r="AY91" s="79"/>
      <c r="AZ91" s="79"/>
      <c r="BA91" s="79"/>
      <c r="BB91" s="79"/>
      <c r="BC91" s="79"/>
      <c r="BD91" s="79"/>
      <c r="BE91" s="79"/>
      <c r="BF91" s="79"/>
      <c r="BG91" s="79"/>
      <c r="BH91" s="79"/>
      <c r="BI91" s="79"/>
      <c r="BJ91" s="79"/>
      <c r="BK91" s="41"/>
      <c r="BL91" s="45"/>
      <c r="BM91" s="41"/>
      <c r="BN91" s="41"/>
      <c r="BO91" s="41"/>
      <c r="BP91" s="41"/>
      <c r="BQ91" s="41"/>
      <c r="BR91" s="41"/>
      <c r="BS91" s="41"/>
      <c r="BT91" s="41"/>
      <c r="BU91" s="41"/>
      <c r="BV91" s="41"/>
      <c r="BW91" s="41"/>
      <c r="BX91" s="41"/>
      <c r="BY91" s="41"/>
      <c r="BZ91" s="41"/>
      <c r="CA91" s="41"/>
      <c r="CB91" s="41"/>
      <c r="CC91" s="41"/>
      <c r="CD91" s="41"/>
      <c r="CE91" s="41"/>
      <c r="CF91" s="41"/>
      <c r="CG91" s="41"/>
      <c r="CH91" s="41"/>
      <c r="CI91" s="41"/>
      <c r="CJ91" s="41"/>
      <c r="CK91" s="41"/>
      <c r="CL91" s="41"/>
      <c r="CM91" s="41"/>
      <c r="CN91" s="41"/>
      <c r="CO91" s="41"/>
      <c r="CP91" s="41"/>
      <c r="CQ91" s="41"/>
      <c r="CR91" s="41"/>
      <c r="CS91" s="41"/>
      <c r="CT91" s="41"/>
      <c r="CU91" s="41"/>
      <c r="CV91" s="41"/>
      <c r="CW91" s="41"/>
      <c r="CX91" s="41"/>
    </row>
    <row r="92" spans="1:109" ht="30" customHeight="1" x14ac:dyDescent="0.2">
      <c r="A92" s="79" t="s">
        <v>32</v>
      </c>
      <c r="B92" s="80"/>
      <c r="C92" s="80"/>
      <c r="D92" s="80"/>
      <c r="E92" s="80"/>
      <c r="F92" s="80"/>
      <c r="G92" s="80"/>
      <c r="H92" s="80"/>
      <c r="I92" s="80"/>
      <c r="J92" s="80"/>
      <c r="K92" s="80"/>
      <c r="L92" s="80"/>
      <c r="M92" s="80"/>
      <c r="N92" s="80"/>
      <c r="O92" s="80"/>
      <c r="P92" s="80"/>
      <c r="Q92" s="80"/>
      <c r="R92" s="80"/>
      <c r="S92" s="80"/>
      <c r="T92" s="80"/>
      <c r="U92" s="80"/>
      <c r="V92" s="80"/>
      <c r="W92" s="80"/>
      <c r="X92" s="80"/>
      <c r="Y92" s="80"/>
      <c r="Z92" s="80"/>
      <c r="AA92" s="80"/>
      <c r="AB92" s="80"/>
      <c r="AC92" s="80"/>
      <c r="AD92" s="80"/>
      <c r="AE92" s="80"/>
      <c r="AF92" s="80"/>
      <c r="AG92" s="80"/>
      <c r="AH92" s="80"/>
      <c r="AI92" s="80"/>
      <c r="AJ92" s="80"/>
      <c r="AK92" s="80"/>
      <c r="AL92" s="80"/>
      <c r="AM92" s="80"/>
      <c r="AN92" s="80"/>
      <c r="AO92" s="80"/>
      <c r="AP92" s="80"/>
      <c r="AQ92" s="80"/>
      <c r="AR92" s="80"/>
      <c r="AS92" s="80"/>
      <c r="AT92" s="80"/>
      <c r="AU92" s="80"/>
      <c r="AV92" s="80"/>
      <c r="AW92" s="80"/>
      <c r="AX92" s="80"/>
      <c r="AY92" s="80"/>
      <c r="AZ92" s="80"/>
      <c r="BA92" s="80"/>
      <c r="BB92" s="80"/>
      <c r="BC92" s="80"/>
      <c r="BD92" s="80"/>
      <c r="BE92" s="80"/>
      <c r="BF92" s="80"/>
      <c r="BG92" s="80"/>
      <c r="BH92" s="82"/>
      <c r="BI92" s="82"/>
      <c r="BJ92" s="82"/>
      <c r="BK92" s="41"/>
      <c r="BL92" s="45"/>
      <c r="BM92" s="41"/>
      <c r="BN92" s="41"/>
      <c r="BO92" s="41"/>
      <c r="BP92" s="41"/>
      <c r="BQ92" s="41"/>
      <c r="BR92" s="41"/>
      <c r="BS92" s="41"/>
      <c r="BT92" s="41"/>
      <c r="BU92" s="41"/>
      <c r="BV92" s="41"/>
      <c r="BW92" s="41"/>
      <c r="BX92" s="41"/>
      <c r="BY92" s="41"/>
      <c r="BZ92" s="41"/>
      <c r="CA92" s="41"/>
      <c r="CB92" s="41"/>
      <c r="CC92" s="41"/>
      <c r="CD92" s="41"/>
      <c r="CE92" s="41"/>
      <c r="CF92" s="41"/>
      <c r="CG92" s="41"/>
      <c r="CH92" s="41"/>
      <c r="CI92" s="41"/>
      <c r="CJ92" s="41"/>
      <c r="CK92" s="41"/>
      <c r="CL92" s="41"/>
      <c r="CM92" s="41"/>
      <c r="CN92" s="41"/>
      <c r="CO92" s="41"/>
      <c r="CP92" s="41"/>
      <c r="CQ92" s="41"/>
      <c r="CR92" s="41"/>
      <c r="CS92" s="41"/>
      <c r="CT92" s="41"/>
      <c r="CU92" s="41"/>
      <c r="CV92" s="41"/>
      <c r="CW92" s="41"/>
      <c r="CX92" s="41"/>
    </row>
    <row r="93" spans="1:109" ht="43.35" customHeight="1" x14ac:dyDescent="0.2">
      <c r="A93" s="79" t="s">
        <v>33</v>
      </c>
      <c r="B93" s="80"/>
      <c r="C93" s="80"/>
      <c r="D93" s="80"/>
      <c r="E93" s="80"/>
      <c r="F93" s="80"/>
      <c r="G93" s="80"/>
      <c r="H93" s="80"/>
      <c r="I93" s="80"/>
      <c r="J93" s="80"/>
      <c r="K93" s="80"/>
      <c r="L93" s="80"/>
      <c r="M93" s="80"/>
      <c r="N93" s="80"/>
      <c r="O93" s="80"/>
      <c r="P93" s="80"/>
      <c r="Q93" s="80"/>
      <c r="R93" s="80"/>
      <c r="S93" s="80"/>
      <c r="T93" s="80"/>
      <c r="U93" s="80"/>
      <c r="V93" s="80"/>
      <c r="W93" s="80"/>
      <c r="X93" s="80"/>
      <c r="Y93" s="80"/>
      <c r="Z93" s="80"/>
      <c r="AA93" s="80"/>
      <c r="AB93" s="80"/>
      <c r="AC93" s="80"/>
      <c r="AD93" s="80"/>
      <c r="AE93" s="80"/>
      <c r="AF93" s="80"/>
      <c r="AG93" s="80"/>
      <c r="AH93" s="80"/>
      <c r="AI93" s="80"/>
      <c r="AJ93" s="80"/>
      <c r="AK93" s="80"/>
      <c r="AL93" s="80"/>
      <c r="AM93" s="80"/>
      <c r="AN93" s="80"/>
      <c r="AO93" s="80"/>
      <c r="AP93" s="80"/>
      <c r="AQ93" s="80"/>
      <c r="AR93" s="80"/>
      <c r="AS93" s="80"/>
      <c r="AT93" s="80"/>
      <c r="AU93" s="80"/>
      <c r="AV93" s="80"/>
      <c r="AW93" s="80"/>
      <c r="AX93" s="80"/>
      <c r="AY93" s="80"/>
      <c r="AZ93" s="80"/>
      <c r="BA93" s="80"/>
      <c r="BB93" s="80"/>
      <c r="BC93" s="80"/>
      <c r="BD93" s="80"/>
      <c r="BE93" s="80"/>
      <c r="BF93" s="80"/>
      <c r="BG93" s="80"/>
      <c r="BH93" s="82"/>
      <c r="BI93" s="82"/>
      <c r="BJ93" s="82"/>
      <c r="BK93" s="41"/>
      <c r="BL93" s="45"/>
      <c r="BM93" s="41"/>
      <c r="BN93" s="41"/>
      <c r="BO93" s="41"/>
      <c r="BP93" s="41"/>
      <c r="BQ93" s="41"/>
      <c r="BR93" s="41"/>
      <c r="BV93" s="41"/>
      <c r="BW93" s="41"/>
      <c r="BX93" s="41"/>
      <c r="BY93" s="41"/>
      <c r="BZ93" s="41"/>
      <c r="CA93" s="41"/>
      <c r="CB93" s="41"/>
      <c r="CC93" s="41"/>
      <c r="CD93" s="41"/>
      <c r="CE93" s="41"/>
      <c r="CF93" s="41"/>
      <c r="CG93" s="41"/>
      <c r="CH93" s="41"/>
      <c r="CI93" s="41"/>
      <c r="CJ93" s="41"/>
      <c r="CK93" s="41"/>
      <c r="CL93" s="41"/>
      <c r="CM93" s="41"/>
      <c r="CN93" s="41"/>
      <c r="CO93" s="41"/>
      <c r="CP93" s="41"/>
      <c r="CQ93" s="41"/>
      <c r="CR93" s="41"/>
      <c r="CS93" s="41"/>
      <c r="CT93" s="41"/>
      <c r="CU93" s="41"/>
      <c r="CV93" s="41"/>
      <c r="CW93" s="41"/>
      <c r="CX93" s="41"/>
    </row>
    <row r="94" spans="1:109" ht="28.5" customHeight="1" x14ac:dyDescent="0.2">
      <c r="A94" s="81" t="s">
        <v>34</v>
      </c>
      <c r="B94" s="81"/>
      <c r="C94" s="81"/>
      <c r="D94" s="81"/>
      <c r="E94" s="81"/>
      <c r="F94" s="81"/>
      <c r="G94" s="81"/>
      <c r="H94" s="81"/>
      <c r="I94" s="81"/>
      <c r="J94" s="81"/>
      <c r="K94" s="81"/>
      <c r="L94" s="81"/>
      <c r="M94" s="81"/>
      <c r="N94" s="81"/>
      <c r="O94" s="81"/>
      <c r="P94" s="81"/>
      <c r="Q94" s="81"/>
      <c r="R94" s="81"/>
      <c r="S94" s="81"/>
      <c r="T94" s="81"/>
      <c r="U94" s="81"/>
      <c r="V94" s="81"/>
      <c r="W94" s="81"/>
      <c r="X94" s="81"/>
      <c r="Y94" s="81"/>
      <c r="Z94" s="81"/>
      <c r="AA94" s="81"/>
      <c r="AB94" s="81"/>
      <c r="AC94" s="81"/>
      <c r="AD94" s="81"/>
      <c r="AE94" s="81"/>
      <c r="AF94" s="81"/>
      <c r="AG94" s="81"/>
      <c r="AH94" s="81"/>
      <c r="AI94" s="81"/>
      <c r="AJ94" s="81"/>
      <c r="AK94" s="81"/>
      <c r="AL94" s="81"/>
      <c r="AM94" s="81"/>
      <c r="AN94" s="81"/>
      <c r="AO94" s="81"/>
      <c r="AP94" s="81"/>
      <c r="AQ94" s="81"/>
      <c r="AR94" s="81"/>
      <c r="AS94" s="81"/>
      <c r="AT94" s="81"/>
      <c r="AU94" s="81"/>
      <c r="AV94" s="81"/>
      <c r="AW94" s="81"/>
      <c r="AX94" s="81"/>
      <c r="AY94" s="81"/>
      <c r="AZ94" s="81"/>
      <c r="BA94" s="81"/>
      <c r="BB94" s="81"/>
      <c r="BC94" s="81"/>
      <c r="BD94" s="81"/>
      <c r="BE94" s="81"/>
      <c r="BF94" s="81"/>
      <c r="BG94" s="81"/>
      <c r="BH94" s="81"/>
      <c r="BI94" s="81"/>
      <c r="BJ94" s="81"/>
      <c r="BK94" s="41"/>
      <c r="BL94" s="45"/>
      <c r="BM94" s="41"/>
      <c r="BN94" s="41"/>
      <c r="BO94" s="41"/>
      <c r="BP94" s="41"/>
      <c r="BQ94" s="41"/>
      <c r="BR94" s="41"/>
      <c r="BV94" s="41"/>
      <c r="BW94" s="41"/>
      <c r="BX94" s="41"/>
      <c r="BY94" s="41"/>
      <c r="BZ94" s="41"/>
      <c r="CA94" s="41"/>
      <c r="CB94" s="41"/>
      <c r="CC94" s="41"/>
      <c r="CD94" s="41"/>
      <c r="CE94" s="41"/>
      <c r="CF94" s="41"/>
      <c r="CG94" s="41"/>
      <c r="CH94" s="41"/>
      <c r="CI94" s="41"/>
      <c r="CJ94" s="41"/>
      <c r="CK94" s="41"/>
      <c r="CL94" s="41"/>
      <c r="CM94" s="41"/>
      <c r="CN94" s="41"/>
      <c r="CO94" s="41"/>
      <c r="CP94" s="41"/>
      <c r="CQ94" s="41"/>
      <c r="CR94" s="41"/>
      <c r="CS94" s="41"/>
      <c r="CT94" s="41"/>
      <c r="CU94" s="41"/>
      <c r="CV94" s="41"/>
      <c r="CW94" s="41"/>
      <c r="CX94" s="41"/>
    </row>
    <row r="95" spans="1:109" ht="18" customHeight="1" x14ac:dyDescent="0.2">
      <c r="A95" s="79" t="s">
        <v>35</v>
      </c>
      <c r="B95" s="80"/>
      <c r="C95" s="80"/>
      <c r="D95" s="80"/>
      <c r="E95" s="80"/>
      <c r="F95" s="80"/>
      <c r="G95" s="80"/>
      <c r="H95" s="80"/>
      <c r="I95" s="80"/>
      <c r="J95" s="80"/>
      <c r="K95" s="80"/>
      <c r="L95" s="80"/>
      <c r="M95" s="80"/>
      <c r="N95" s="80"/>
      <c r="O95" s="80"/>
      <c r="P95" s="80"/>
      <c r="Q95" s="80"/>
      <c r="R95" s="80"/>
      <c r="S95" s="80"/>
      <c r="T95" s="80"/>
      <c r="U95" s="80"/>
      <c r="V95" s="80"/>
      <c r="W95" s="80"/>
      <c r="X95" s="80"/>
      <c r="Y95" s="80"/>
      <c r="Z95" s="80"/>
      <c r="AA95" s="80"/>
      <c r="AB95" s="80"/>
      <c r="AC95" s="80"/>
      <c r="AD95" s="80"/>
      <c r="AE95" s="80"/>
      <c r="AF95" s="80"/>
      <c r="AG95" s="80"/>
      <c r="AH95" s="80"/>
      <c r="AI95" s="80"/>
      <c r="AJ95" s="80"/>
      <c r="AK95" s="80"/>
      <c r="AL95" s="80"/>
      <c r="AM95" s="80"/>
      <c r="AN95" s="80"/>
      <c r="AO95" s="80"/>
      <c r="AP95" s="80"/>
      <c r="AQ95" s="80"/>
      <c r="AR95" s="80"/>
      <c r="AS95" s="80"/>
      <c r="AT95" s="80"/>
      <c r="AU95" s="80"/>
      <c r="AV95" s="80"/>
      <c r="AW95" s="80"/>
      <c r="AX95" s="80"/>
      <c r="AY95" s="80"/>
      <c r="AZ95" s="80"/>
      <c r="BA95" s="80"/>
      <c r="BB95" s="80"/>
      <c r="BC95" s="80"/>
      <c r="BD95" s="80"/>
      <c r="BE95" s="80"/>
      <c r="BF95" s="80"/>
      <c r="BG95" s="80"/>
      <c r="BH95" s="82"/>
      <c r="BI95" s="82"/>
      <c r="BJ95" s="82"/>
      <c r="BK95" s="41"/>
      <c r="BL95" s="45"/>
      <c r="BM95" s="41"/>
      <c r="BN95" s="41"/>
      <c r="BO95" s="41"/>
      <c r="BP95" s="41"/>
      <c r="BQ95" s="41"/>
      <c r="BR95" s="41"/>
      <c r="BV95" s="41"/>
      <c r="BW95" s="41"/>
      <c r="BX95" s="41"/>
      <c r="BY95" s="41"/>
      <c r="BZ95" s="41"/>
      <c r="CA95" s="41"/>
      <c r="CB95" s="41"/>
      <c r="CC95" s="41"/>
      <c r="CD95" s="41"/>
      <c r="CE95" s="41"/>
      <c r="CF95" s="41"/>
      <c r="CG95" s="41"/>
      <c r="CH95" s="41"/>
      <c r="CI95" s="41"/>
      <c r="CJ95" s="41"/>
      <c r="CK95" s="41"/>
      <c r="CL95" s="41"/>
      <c r="CM95" s="41"/>
      <c r="CN95" s="41"/>
      <c r="CO95" s="41"/>
      <c r="CP95" s="41"/>
      <c r="CQ95" s="41"/>
      <c r="CR95" s="41"/>
      <c r="CS95" s="41"/>
      <c r="CT95" s="41"/>
      <c r="CU95" s="41"/>
      <c r="CV95" s="41"/>
      <c r="CW95" s="41"/>
      <c r="CX95" s="41"/>
    </row>
    <row r="96" spans="1:109" ht="33" customHeight="1" x14ac:dyDescent="0.2">
      <c r="A96" s="83" t="s">
        <v>36</v>
      </c>
      <c r="B96" s="83"/>
      <c r="C96" s="83"/>
      <c r="D96" s="83"/>
      <c r="E96" s="83"/>
      <c r="F96" s="83"/>
      <c r="G96" s="83"/>
      <c r="H96" s="83"/>
      <c r="I96" s="83"/>
      <c r="J96" s="83"/>
      <c r="K96" s="83"/>
      <c r="L96" s="83"/>
      <c r="M96" s="83"/>
      <c r="N96" s="83"/>
      <c r="O96" s="83"/>
      <c r="P96" s="83"/>
      <c r="Q96" s="83"/>
      <c r="R96" s="83"/>
      <c r="S96" s="83"/>
      <c r="T96" s="83"/>
      <c r="U96" s="83"/>
      <c r="V96" s="83"/>
      <c r="W96" s="83"/>
      <c r="X96" s="83"/>
      <c r="Y96" s="83"/>
      <c r="Z96" s="83"/>
      <c r="AA96" s="83"/>
      <c r="AB96" s="83"/>
      <c r="AC96" s="83"/>
      <c r="AD96" s="83"/>
      <c r="AE96" s="83"/>
      <c r="AF96" s="83"/>
      <c r="AG96" s="83"/>
      <c r="AH96" s="83"/>
      <c r="AI96" s="83"/>
      <c r="AJ96" s="83"/>
      <c r="AK96" s="83"/>
      <c r="AL96" s="83"/>
      <c r="AM96" s="83"/>
      <c r="AN96" s="83"/>
      <c r="AO96" s="83"/>
      <c r="AP96" s="83"/>
      <c r="AQ96" s="83"/>
      <c r="AR96" s="83"/>
      <c r="AS96" s="83"/>
      <c r="AT96" s="83"/>
      <c r="AU96" s="83"/>
      <c r="AV96" s="83"/>
      <c r="AW96" s="83"/>
      <c r="AX96" s="83"/>
      <c r="AY96" s="83"/>
      <c r="AZ96" s="83"/>
      <c r="BA96" s="83"/>
      <c r="BB96" s="83"/>
      <c r="BC96" s="83"/>
      <c r="BD96" s="83"/>
      <c r="BE96" s="83"/>
      <c r="BF96" s="83"/>
      <c r="BG96" s="83"/>
      <c r="BH96" s="83"/>
      <c r="BI96" s="83"/>
      <c r="BJ96" s="83"/>
      <c r="BK96" s="41"/>
      <c r="BL96" s="45"/>
      <c r="BM96" s="41"/>
      <c r="BN96" s="41"/>
      <c r="BO96" s="41"/>
      <c r="BP96" s="41"/>
      <c r="BQ96" s="41"/>
      <c r="BR96" s="41"/>
      <c r="BV96" s="41"/>
      <c r="BW96" s="41"/>
      <c r="BX96" s="41"/>
      <c r="BY96" s="41"/>
      <c r="BZ96" s="41"/>
      <c r="CA96" s="41"/>
      <c r="CB96" s="41"/>
      <c r="CC96" s="41"/>
      <c r="CD96" s="41"/>
      <c r="CE96" s="41"/>
      <c r="CF96" s="41"/>
      <c r="CG96" s="41"/>
      <c r="CH96" s="41"/>
      <c r="CI96" s="41"/>
      <c r="CJ96" s="41"/>
      <c r="CK96" s="41"/>
      <c r="CL96" s="41"/>
      <c r="CM96" s="41"/>
      <c r="CN96" s="41"/>
      <c r="CO96" s="41"/>
      <c r="CP96" s="41"/>
      <c r="CQ96" s="41"/>
      <c r="CR96" s="41"/>
      <c r="CS96" s="41"/>
      <c r="CT96" s="41"/>
      <c r="CU96" s="41"/>
      <c r="CV96" s="41"/>
      <c r="CW96" s="41"/>
      <c r="CX96" s="41"/>
    </row>
    <row r="97" spans="1:102" ht="96.75" customHeight="1" x14ac:dyDescent="0.2">
      <c r="A97" s="79" t="s">
        <v>37</v>
      </c>
      <c r="B97" s="80"/>
      <c r="C97" s="80"/>
      <c r="D97" s="80"/>
      <c r="E97" s="80"/>
      <c r="F97" s="80"/>
      <c r="G97" s="80"/>
      <c r="H97" s="80"/>
      <c r="I97" s="80"/>
      <c r="J97" s="80"/>
      <c r="K97" s="80"/>
      <c r="L97" s="80"/>
      <c r="M97" s="80"/>
      <c r="N97" s="80"/>
      <c r="O97" s="80"/>
      <c r="P97" s="80"/>
      <c r="Q97" s="80"/>
      <c r="R97" s="80"/>
      <c r="S97" s="80"/>
      <c r="T97" s="80"/>
      <c r="U97" s="80"/>
      <c r="V97" s="80"/>
      <c r="W97" s="80"/>
      <c r="X97" s="80"/>
      <c r="Y97" s="80"/>
      <c r="Z97" s="80"/>
      <c r="AA97" s="80"/>
      <c r="AB97" s="80"/>
      <c r="AC97" s="80"/>
      <c r="AD97" s="80"/>
      <c r="AE97" s="80"/>
      <c r="AF97" s="80"/>
      <c r="AG97" s="80"/>
      <c r="AH97" s="80"/>
      <c r="AI97" s="80"/>
      <c r="AJ97" s="80"/>
      <c r="AK97" s="80"/>
      <c r="AL97" s="80"/>
      <c r="AM97" s="80"/>
      <c r="AN97" s="80"/>
      <c r="AO97" s="80"/>
      <c r="AP97" s="80"/>
      <c r="AQ97" s="80"/>
      <c r="AR97" s="80"/>
      <c r="AS97" s="80"/>
      <c r="AT97" s="80"/>
      <c r="AU97" s="80"/>
      <c r="AV97" s="80"/>
      <c r="AW97" s="80"/>
      <c r="AX97" s="80"/>
      <c r="AY97" s="80"/>
      <c r="AZ97" s="80"/>
      <c r="BA97" s="80"/>
      <c r="BB97" s="80"/>
      <c r="BC97" s="80"/>
      <c r="BD97" s="80"/>
      <c r="BE97" s="80"/>
      <c r="BF97" s="80"/>
      <c r="BG97" s="80"/>
      <c r="BH97" s="82"/>
      <c r="BI97" s="82"/>
      <c r="BJ97" s="82"/>
      <c r="BK97" s="41"/>
      <c r="BL97" s="45"/>
      <c r="BM97" s="41"/>
      <c r="BN97" s="41"/>
      <c r="BO97" s="41"/>
      <c r="BP97" s="41"/>
      <c r="BQ97" s="41"/>
      <c r="BR97" s="41"/>
      <c r="BV97" s="41"/>
      <c r="BW97" s="41"/>
      <c r="BX97" s="41"/>
      <c r="BY97" s="41"/>
      <c r="BZ97" s="41"/>
      <c r="CA97" s="41"/>
      <c r="CB97" s="41"/>
      <c r="CC97" s="41"/>
      <c r="CD97" s="41"/>
      <c r="CE97" s="41"/>
      <c r="CF97" s="41"/>
      <c r="CG97" s="41"/>
      <c r="CH97" s="41"/>
      <c r="CI97" s="41"/>
      <c r="CJ97" s="41"/>
      <c r="CK97" s="41"/>
      <c r="CL97" s="41"/>
      <c r="CM97" s="41"/>
      <c r="CN97" s="41"/>
      <c r="CO97" s="41"/>
      <c r="CP97" s="41"/>
      <c r="CQ97" s="41"/>
      <c r="CR97" s="41"/>
      <c r="CS97" s="41"/>
      <c r="CT97" s="41"/>
      <c r="CU97" s="41"/>
      <c r="CV97" s="41"/>
      <c r="CW97" s="41"/>
      <c r="CX97" s="41"/>
    </row>
    <row r="98" spans="1:102" ht="33" customHeight="1" x14ac:dyDescent="0.2">
      <c r="A98" s="46"/>
      <c r="B98" s="46"/>
      <c r="C98" s="46"/>
      <c r="O98" s="69"/>
      <c r="BF98" s="46"/>
      <c r="BG98" s="46"/>
      <c r="BH98" s="46"/>
      <c r="BI98" s="46"/>
      <c r="BJ98" s="46"/>
      <c r="BK98" s="41"/>
      <c r="BL98" s="45"/>
      <c r="BM98" s="41"/>
      <c r="BN98" s="41"/>
      <c r="BO98" s="41"/>
      <c r="BP98" s="41"/>
      <c r="BQ98" s="41"/>
      <c r="BR98" s="41"/>
      <c r="BV98" s="41"/>
      <c r="BW98" s="41"/>
      <c r="BX98" s="41"/>
      <c r="BY98" s="41"/>
      <c r="BZ98" s="41"/>
      <c r="CA98" s="41"/>
      <c r="CB98" s="41"/>
      <c r="CC98" s="41"/>
      <c r="CD98" s="41"/>
      <c r="CE98" s="41"/>
      <c r="CF98" s="41"/>
      <c r="CG98" s="41"/>
      <c r="CH98" s="41"/>
      <c r="CI98" s="41"/>
      <c r="CJ98" s="41"/>
      <c r="CK98" s="41"/>
      <c r="CL98" s="41"/>
      <c r="CM98" s="41"/>
      <c r="CN98" s="41"/>
      <c r="CO98" s="41"/>
      <c r="CP98" s="41"/>
      <c r="CQ98" s="41"/>
      <c r="CR98" s="41"/>
      <c r="CS98" s="41"/>
      <c r="CT98" s="41"/>
      <c r="CU98" s="41"/>
      <c r="CV98" s="41"/>
      <c r="CW98" s="41"/>
      <c r="CX98" s="41"/>
    </row>
    <row r="99" spans="1:102" x14ac:dyDescent="0.2">
      <c r="A99" s="42" t="s">
        <v>38</v>
      </c>
      <c r="B99" s="15"/>
      <c r="C99" s="15"/>
      <c r="O99" s="64"/>
      <c r="BF99" s="42"/>
      <c r="BG99" s="42"/>
      <c r="BH99" s="76"/>
      <c r="BI99" s="76"/>
      <c r="BJ99" s="42"/>
    </row>
  </sheetData>
  <mergeCells count="12">
    <mergeCell ref="BH99:BI99"/>
    <mergeCell ref="A2:BO2"/>
    <mergeCell ref="A4:BN4"/>
    <mergeCell ref="A89:BG89"/>
    <mergeCell ref="A90:BJ90"/>
    <mergeCell ref="A91:BJ91"/>
    <mergeCell ref="A92:BJ92"/>
    <mergeCell ref="A93:BJ93"/>
    <mergeCell ref="A94:BJ94"/>
    <mergeCell ref="A95:BJ95"/>
    <mergeCell ref="A96:BJ96"/>
    <mergeCell ref="A97:BJ97"/>
  </mergeCells>
  <hyperlinks>
    <hyperlink ref="A1" location="Contents!A1" display="contents" xr:uid="{59161A3B-8225-4B67-B224-F3331E2D0EAA}"/>
    <hyperlink ref="A94:BJ94" r:id="rId1" display="6 These figures represent death registrations, there can be a delay between the date a death occurred and the date a death was registered. More information can be found in our impact of registration delays release. " xr:uid="{007A4942-7896-466D-A08A-36336FCA6B3D}"/>
    <hyperlink ref="A96:BJ96" r:id="rId2" display="5. The backseries has been updated to include refreshed data for some weeks in 2020 to give the best estimates available, for estimates for week prior to Week 28 2020 please referer to the Deaths registered weekly in England and Wales 2020 provisional dataset." xr:uid="{BBD4BB1C-5BE8-4B4F-B974-CED92D270890}"/>
    <hyperlink ref="A94" r:id="rId3" xr:uid="{51CCF97C-AA32-43B1-B466-C9CC85AC319E}"/>
    <hyperlink ref="A90:BJ90" r:id="rId4" display="2 For deaths registered from 1st January 2020, cause of death is coded to the ICD-10 classification using MUSE 5.5 software. Previous years were coded to IRIS 4.2.3, further information about the change in software is available." xr:uid="{3881D0B5-307A-4CF1-B3E7-AA16DBFC2A90}"/>
    <hyperlink ref="D90:H90" r:id="rId5" display="2 For deaths registered from 1st January 2020, cause of death is coded to the ICD-10 classification using MUSE 5.5 software. Previous years were coded to IRIS 4.2.3, further information about the change in software is available." xr:uid="{A3C35F88-3E8C-43F7-AA89-759B7C12F91A}"/>
    <hyperlink ref="O94" r:id="rId6" display="6 These figures represent death registrations, there can be a delay between the date a death occurred and the date a death was registered. More information can be found in our impact of registration delays release. " xr:uid="{71E67088-E704-4F99-ACEE-D416406A6AE2}"/>
    <hyperlink ref="O96" r:id="rId7" display="5. The backseries has been updated to include refreshed data for some weeks in 2020 to give the best estimates available, for estimates for week prior to Week 28 2020 please referer to the Deaths registered weekly in England and Wales 2020 provisional dataset." xr:uid="{3BA72168-B915-4A3B-BE1C-C4B48A2AD631}"/>
    <hyperlink ref="O90" r:id="rId8" display="2 For deaths registered from 1st January 2020, cause of death is coded to the ICD-10 classification using MUSE 5.5 software. Previous years were coded to IRIS 4.2.3, further information about the change in software is available." xr:uid="{BEDCCAAD-946E-4876-AB74-8A8E2D61BB9D}"/>
  </hyperlinks>
  <pageMargins left="0.7" right="0.7" top="0.75" bottom="0.75" header="0.3" footer="0.3"/>
  <pageSetup paperSize="9" orientation="landscape" r:id="rId9"/>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2F800-D286-4A81-9C51-450DCDD4684B}">
  <dimension ref="A1:DE99"/>
  <sheetViews>
    <sheetView showGridLines="0" zoomScale="85" zoomScaleNormal="85" workbookViewId="0">
      <pane xSplit="2" ySplit="7" topLeftCell="C35" activePane="bottomRight" state="frozen"/>
      <selection pane="topRight" activeCell="C1" sqref="C1"/>
      <selection pane="bottomLeft" activeCell="A8" sqref="A8"/>
      <selection pane="bottomRight" activeCell="N48" sqref="N48"/>
    </sheetView>
  </sheetViews>
  <sheetFormatPr defaultColWidth="9.5703125" defaultRowHeight="12.75" x14ac:dyDescent="0.2"/>
  <cols>
    <col min="1" max="1" width="10.5703125" style="4" customWidth="1"/>
    <col min="2" max="2" width="31" style="9" customWidth="1"/>
    <col min="3" max="3" width="21" style="9" customWidth="1"/>
    <col min="4" max="7" width="10.42578125" style="2" customWidth="1"/>
    <col min="8" max="8" width="10.42578125" style="3" customWidth="1"/>
    <col min="9" max="10" width="10.42578125" style="4" customWidth="1"/>
    <col min="11" max="11" width="10.42578125" style="2" customWidth="1"/>
    <col min="12" max="14" width="10.42578125" style="4" customWidth="1"/>
    <col min="15" max="15" width="31" style="62" customWidth="1"/>
    <col min="16" max="48" width="10.42578125" style="4" customWidth="1"/>
    <col min="49" max="49" width="10.42578125" style="2" customWidth="1"/>
    <col min="50" max="56" width="10.42578125" style="4" customWidth="1"/>
    <col min="57" max="57" width="9.5703125" style="4"/>
    <col min="58" max="61" width="10.42578125" style="2" customWidth="1"/>
    <col min="62" max="62" width="10.42578125" style="3" customWidth="1"/>
    <col min="63" max="64" width="10.42578125" style="4" customWidth="1"/>
    <col min="65" max="65" width="10.42578125" style="2" customWidth="1"/>
    <col min="66" max="101" width="10.42578125" style="4" customWidth="1"/>
    <col min="102" max="102" width="10.42578125" style="2" customWidth="1"/>
    <col min="103" max="109" width="10.42578125" style="4" customWidth="1"/>
    <col min="110" max="16384" width="9.5703125" style="4"/>
  </cols>
  <sheetData>
    <row r="1" spans="1:109" ht="12.75" customHeight="1" x14ac:dyDescent="0.2">
      <c r="A1" s="1" t="s">
        <v>0</v>
      </c>
      <c r="B1" s="2"/>
      <c r="C1" s="2"/>
      <c r="G1" s="3"/>
      <c r="H1" s="4"/>
      <c r="J1" s="2"/>
      <c r="K1" s="4"/>
      <c r="O1" s="59"/>
      <c r="BI1" s="3"/>
      <c r="BJ1" s="4"/>
      <c r="BL1" s="2"/>
      <c r="BM1" s="4"/>
    </row>
    <row r="2" spans="1:109" ht="13.5" customHeight="1" x14ac:dyDescent="0.2">
      <c r="A2" s="77" t="s">
        <v>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c r="BK2" s="77"/>
      <c r="BL2" s="77"/>
      <c r="BM2" s="77"/>
      <c r="BN2" s="77"/>
      <c r="BO2" s="77"/>
    </row>
    <row r="3" spans="1:109" ht="14.25" customHeight="1" x14ac:dyDescent="0.2">
      <c r="A3" s="50"/>
      <c r="B3" s="50"/>
      <c r="C3" s="50"/>
      <c r="D3" s="50"/>
      <c r="E3" s="50"/>
      <c r="F3" s="50"/>
      <c r="G3" s="50"/>
      <c r="H3" s="50"/>
      <c r="I3" s="50"/>
      <c r="J3" s="2"/>
      <c r="K3" s="4"/>
      <c r="O3" s="60"/>
      <c r="BF3" s="50"/>
      <c r="BG3" s="50"/>
      <c r="BH3" s="50"/>
      <c r="BI3" s="50"/>
      <c r="BJ3" s="50"/>
      <c r="BK3" s="50"/>
      <c r="BL3" s="2"/>
      <c r="BM3" s="4"/>
    </row>
    <row r="4" spans="1:109" ht="30" customHeight="1" x14ac:dyDescent="0.2">
      <c r="A4" s="78" t="s">
        <v>2</v>
      </c>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row>
    <row r="5" spans="1:109" ht="14.25" customHeight="1" x14ac:dyDescent="0.2">
      <c r="A5" s="6" t="s">
        <v>3</v>
      </c>
      <c r="B5" s="4"/>
      <c r="C5" s="4"/>
      <c r="D5" s="7">
        <v>1</v>
      </c>
      <c r="E5" s="7">
        <v>2</v>
      </c>
      <c r="F5" s="7">
        <v>3</v>
      </c>
      <c r="G5" s="7">
        <v>4</v>
      </c>
      <c r="H5" s="7">
        <v>5</v>
      </c>
      <c r="I5" s="7">
        <v>6</v>
      </c>
      <c r="J5" s="7">
        <v>7</v>
      </c>
      <c r="K5" s="7">
        <v>8</v>
      </c>
      <c r="L5" s="7">
        <v>9</v>
      </c>
      <c r="M5" s="7">
        <v>10</v>
      </c>
      <c r="N5" s="7">
        <v>11</v>
      </c>
      <c r="O5" s="61"/>
      <c r="P5" s="7">
        <v>12</v>
      </c>
      <c r="Q5" s="7">
        <v>13</v>
      </c>
      <c r="R5" s="7">
        <v>14</v>
      </c>
      <c r="S5" s="7">
        <v>15</v>
      </c>
      <c r="T5" s="7">
        <v>16</v>
      </c>
      <c r="U5" s="7">
        <v>17</v>
      </c>
      <c r="V5" s="7">
        <v>18</v>
      </c>
      <c r="W5" s="7">
        <v>19</v>
      </c>
      <c r="X5" s="7">
        <v>20</v>
      </c>
      <c r="Y5" s="7">
        <v>21</v>
      </c>
      <c r="Z5" s="7">
        <v>22</v>
      </c>
      <c r="AA5" s="7">
        <v>23</v>
      </c>
      <c r="AB5" s="7">
        <v>24</v>
      </c>
      <c r="AC5" s="7">
        <v>25</v>
      </c>
      <c r="AD5" s="7">
        <v>26</v>
      </c>
      <c r="AE5" s="7">
        <v>27</v>
      </c>
      <c r="AF5" s="7">
        <v>28</v>
      </c>
      <c r="AG5" s="7">
        <v>29</v>
      </c>
      <c r="AH5" s="7">
        <v>30</v>
      </c>
      <c r="AI5" s="7">
        <v>31</v>
      </c>
      <c r="AJ5" s="7">
        <v>32</v>
      </c>
      <c r="AK5" s="7">
        <v>33</v>
      </c>
      <c r="AL5" s="7">
        <v>34</v>
      </c>
      <c r="AM5" s="7">
        <v>35</v>
      </c>
      <c r="AN5" s="7">
        <v>36</v>
      </c>
      <c r="AO5" s="7">
        <v>37</v>
      </c>
      <c r="AP5" s="7">
        <v>38</v>
      </c>
      <c r="AQ5" s="7">
        <v>39</v>
      </c>
      <c r="AR5" s="7">
        <v>40</v>
      </c>
      <c r="AS5" s="7">
        <v>41</v>
      </c>
      <c r="AT5" s="7">
        <v>42</v>
      </c>
      <c r="AU5" s="7">
        <v>43</v>
      </c>
      <c r="AV5" s="7">
        <v>44</v>
      </c>
      <c r="AW5" s="7">
        <v>45</v>
      </c>
      <c r="AX5" s="7">
        <v>46</v>
      </c>
      <c r="AY5" s="7">
        <v>47</v>
      </c>
      <c r="AZ5" s="7">
        <v>48</v>
      </c>
      <c r="BA5" s="7">
        <v>49</v>
      </c>
      <c r="BB5" s="7">
        <v>50</v>
      </c>
      <c r="BC5" s="7">
        <v>51</v>
      </c>
      <c r="BD5" s="7">
        <v>52</v>
      </c>
      <c r="BE5" s="7">
        <v>53</v>
      </c>
      <c r="BF5" s="7">
        <v>1</v>
      </c>
      <c r="BG5" s="7">
        <v>2</v>
      </c>
      <c r="BH5" s="7">
        <v>3</v>
      </c>
      <c r="BI5" s="7">
        <v>4</v>
      </c>
      <c r="BJ5" s="7">
        <v>5</v>
      </c>
      <c r="BK5" s="7">
        <v>6</v>
      </c>
      <c r="BL5" s="7">
        <v>7</v>
      </c>
      <c r="BM5" s="7">
        <v>8</v>
      </c>
      <c r="BN5" s="7">
        <v>9</v>
      </c>
      <c r="BO5" s="7">
        <v>10</v>
      </c>
      <c r="BP5" s="7">
        <v>11</v>
      </c>
      <c r="BQ5" s="7">
        <v>12</v>
      </c>
      <c r="BR5" s="7">
        <v>13</v>
      </c>
      <c r="BS5" s="7">
        <v>14</v>
      </c>
      <c r="BT5" s="7">
        <v>15</v>
      </c>
      <c r="BU5" s="7">
        <v>16</v>
      </c>
      <c r="BV5" s="7">
        <v>17</v>
      </c>
      <c r="BW5" s="7">
        <v>18</v>
      </c>
      <c r="BX5" s="7">
        <v>19</v>
      </c>
      <c r="BY5" s="7">
        <v>20</v>
      </c>
      <c r="BZ5" s="7">
        <v>21</v>
      </c>
      <c r="CA5" s="7">
        <v>22</v>
      </c>
      <c r="CB5" s="7">
        <v>23</v>
      </c>
      <c r="CC5" s="7">
        <v>24</v>
      </c>
      <c r="CD5" s="7">
        <v>25</v>
      </c>
      <c r="CE5" s="7">
        <v>26</v>
      </c>
      <c r="CF5" s="7">
        <v>27</v>
      </c>
      <c r="CG5" s="7">
        <v>28</v>
      </c>
      <c r="CH5" s="7">
        <v>29</v>
      </c>
      <c r="CI5" s="7">
        <v>30</v>
      </c>
      <c r="CJ5" s="7">
        <v>31</v>
      </c>
      <c r="CK5" s="7">
        <v>32</v>
      </c>
      <c r="CL5" s="7">
        <v>33</v>
      </c>
      <c r="CM5" s="7">
        <v>34</v>
      </c>
      <c r="CN5" s="7">
        <v>35</v>
      </c>
      <c r="CO5" s="7">
        <v>36</v>
      </c>
      <c r="CP5" s="7">
        <v>37</v>
      </c>
      <c r="CQ5" s="7">
        <v>38</v>
      </c>
      <c r="CR5" s="7">
        <v>39</v>
      </c>
      <c r="CS5" s="7">
        <v>40</v>
      </c>
      <c r="CT5" s="7">
        <v>41</v>
      </c>
      <c r="CU5" s="7">
        <v>42</v>
      </c>
      <c r="CV5" s="7">
        <v>43</v>
      </c>
      <c r="CW5" s="7">
        <v>44</v>
      </c>
      <c r="CX5" s="7">
        <v>45</v>
      </c>
      <c r="CY5" s="7">
        <v>46</v>
      </c>
      <c r="CZ5" s="7">
        <v>47</v>
      </c>
      <c r="DA5" s="7">
        <v>48</v>
      </c>
      <c r="DB5" s="7">
        <v>49</v>
      </c>
      <c r="DC5" s="7">
        <v>50</v>
      </c>
      <c r="DD5" s="7">
        <v>51</v>
      </c>
      <c r="DE5" s="7">
        <v>52</v>
      </c>
    </row>
    <row r="6" spans="1:109" ht="15" customHeight="1" x14ac:dyDescent="0.2">
      <c r="A6" s="8" t="s">
        <v>4</v>
      </c>
      <c r="D6" s="10">
        <v>43833</v>
      </c>
      <c r="E6" s="10">
        <v>43840</v>
      </c>
      <c r="F6" s="10">
        <v>43847</v>
      </c>
      <c r="G6" s="10">
        <v>43854</v>
      </c>
      <c r="H6" s="10">
        <v>43861</v>
      </c>
      <c r="I6" s="10">
        <v>43868</v>
      </c>
      <c r="J6" s="10">
        <v>43875</v>
      </c>
      <c r="K6" s="10">
        <v>43882</v>
      </c>
      <c r="L6" s="10">
        <v>43889</v>
      </c>
      <c r="M6" s="10">
        <v>43896</v>
      </c>
      <c r="N6" s="10">
        <v>43903</v>
      </c>
      <c r="P6" s="10">
        <v>43910</v>
      </c>
      <c r="Q6" s="10">
        <v>43917</v>
      </c>
      <c r="R6" s="10">
        <v>43924</v>
      </c>
      <c r="S6" s="10">
        <v>43931</v>
      </c>
      <c r="T6" s="10">
        <v>43938</v>
      </c>
      <c r="U6" s="10">
        <v>43945</v>
      </c>
      <c r="V6" s="10">
        <v>43952</v>
      </c>
      <c r="W6" s="10">
        <v>43959</v>
      </c>
      <c r="X6" s="10">
        <v>43966</v>
      </c>
      <c r="Y6" s="10">
        <v>43973</v>
      </c>
      <c r="Z6" s="10">
        <v>43980</v>
      </c>
      <c r="AA6" s="10">
        <v>43987</v>
      </c>
      <c r="AB6" s="10">
        <v>43994</v>
      </c>
      <c r="AC6" s="10">
        <v>44001</v>
      </c>
      <c r="AD6" s="10">
        <v>44008</v>
      </c>
      <c r="AE6" s="10">
        <v>44015</v>
      </c>
      <c r="AF6" s="10">
        <v>44022</v>
      </c>
      <c r="AG6" s="10">
        <v>44029</v>
      </c>
      <c r="AH6" s="10">
        <v>44036</v>
      </c>
      <c r="AI6" s="10">
        <v>44043</v>
      </c>
      <c r="AJ6" s="10">
        <v>44050</v>
      </c>
      <c r="AK6" s="10">
        <v>44057</v>
      </c>
      <c r="AL6" s="10">
        <v>44064</v>
      </c>
      <c r="AM6" s="10">
        <v>44071</v>
      </c>
      <c r="AN6" s="10">
        <v>44078</v>
      </c>
      <c r="AO6" s="10">
        <v>44085</v>
      </c>
      <c r="AP6" s="10">
        <v>44092</v>
      </c>
      <c r="AQ6" s="10">
        <v>44099</v>
      </c>
      <c r="AR6" s="10">
        <v>44106</v>
      </c>
      <c r="AS6" s="10">
        <v>44113</v>
      </c>
      <c r="AT6" s="10">
        <v>44120</v>
      </c>
      <c r="AU6" s="10">
        <v>44127</v>
      </c>
      <c r="AV6" s="10">
        <v>44134</v>
      </c>
      <c r="AW6" s="10">
        <v>44141</v>
      </c>
      <c r="AX6" s="10">
        <v>44148</v>
      </c>
      <c r="AY6" s="10">
        <v>44155</v>
      </c>
      <c r="AZ6" s="10">
        <v>44162</v>
      </c>
      <c r="BA6" s="10">
        <v>44169</v>
      </c>
      <c r="BB6" s="10">
        <v>44176</v>
      </c>
      <c r="BC6" s="10">
        <v>44183</v>
      </c>
      <c r="BD6" s="10">
        <v>44190</v>
      </c>
      <c r="BE6" s="10">
        <v>44197</v>
      </c>
      <c r="BF6" s="10">
        <v>44204</v>
      </c>
      <c r="BG6" s="10">
        <v>44211</v>
      </c>
      <c r="BH6" s="10">
        <v>44218</v>
      </c>
      <c r="BI6" s="10">
        <v>44225</v>
      </c>
      <c r="BJ6" s="10">
        <v>44232</v>
      </c>
      <c r="BK6" s="10">
        <v>44239</v>
      </c>
      <c r="BL6" s="10">
        <v>44246</v>
      </c>
      <c r="BM6" s="10">
        <v>44253</v>
      </c>
      <c r="BN6" s="10">
        <v>44260</v>
      </c>
      <c r="BO6" s="10">
        <v>44267</v>
      </c>
      <c r="BP6" s="10">
        <v>44274</v>
      </c>
      <c r="BQ6" s="10">
        <v>44281</v>
      </c>
      <c r="BR6" s="10">
        <v>44288</v>
      </c>
      <c r="BS6" s="10">
        <v>44295</v>
      </c>
      <c r="BT6" s="10">
        <v>44302</v>
      </c>
      <c r="BU6" s="10">
        <v>44309</v>
      </c>
      <c r="BV6" s="10">
        <v>44316</v>
      </c>
      <c r="BW6" s="10">
        <v>44323</v>
      </c>
      <c r="BX6" s="10">
        <v>44330</v>
      </c>
      <c r="BY6" s="10">
        <v>44337</v>
      </c>
      <c r="BZ6" s="10">
        <v>44344</v>
      </c>
      <c r="CA6" s="10">
        <v>44351</v>
      </c>
      <c r="CB6" s="10">
        <v>44358</v>
      </c>
      <c r="CC6" s="10">
        <v>44365</v>
      </c>
      <c r="CD6" s="10">
        <v>44372</v>
      </c>
      <c r="CE6" s="10">
        <v>44379</v>
      </c>
      <c r="CF6" s="10">
        <v>44386</v>
      </c>
      <c r="CG6" s="10">
        <v>44393</v>
      </c>
      <c r="CH6" s="10">
        <v>44400</v>
      </c>
      <c r="CI6" s="10">
        <v>44407</v>
      </c>
      <c r="CJ6" s="10">
        <v>44414</v>
      </c>
      <c r="CK6" s="10">
        <v>44421</v>
      </c>
      <c r="CL6" s="10">
        <v>44428</v>
      </c>
      <c r="CM6" s="10">
        <v>44435</v>
      </c>
      <c r="CN6" s="10">
        <v>44442</v>
      </c>
      <c r="CO6" s="10">
        <v>44449</v>
      </c>
      <c r="CP6" s="10">
        <v>44456</v>
      </c>
      <c r="CQ6" s="10">
        <v>44463</v>
      </c>
      <c r="CR6" s="10">
        <v>44470</v>
      </c>
      <c r="CS6" s="10">
        <v>44477</v>
      </c>
      <c r="CT6" s="10">
        <v>44484</v>
      </c>
      <c r="CU6" s="10">
        <v>44491</v>
      </c>
      <c r="CV6" s="10">
        <v>44498</v>
      </c>
      <c r="CW6" s="10">
        <v>44505</v>
      </c>
      <c r="CX6" s="10">
        <v>44512</v>
      </c>
      <c r="CY6" s="10">
        <v>44519</v>
      </c>
      <c r="CZ6" s="10">
        <v>44526</v>
      </c>
      <c r="DA6" s="10">
        <v>44533</v>
      </c>
      <c r="DB6" s="10">
        <v>44540</v>
      </c>
      <c r="DC6" s="10">
        <v>44547</v>
      </c>
      <c r="DD6" s="10">
        <v>44554</v>
      </c>
      <c r="DE6" s="10">
        <v>44561</v>
      </c>
    </row>
    <row r="7" spans="1:109" ht="13.5" thickBot="1" x14ac:dyDescent="0.25">
      <c r="A7" s="11"/>
      <c r="B7" s="11"/>
      <c r="C7" s="11"/>
      <c r="D7" s="12"/>
      <c r="E7" s="12"/>
      <c r="F7" s="12"/>
      <c r="G7" s="12"/>
      <c r="H7" s="12"/>
      <c r="I7" s="12"/>
      <c r="J7" s="12"/>
      <c r="K7" s="12"/>
      <c r="L7" s="13"/>
      <c r="M7" s="13"/>
      <c r="N7" s="14"/>
      <c r="O7" s="63"/>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2"/>
      <c r="AX7" s="14"/>
      <c r="AY7" s="14"/>
      <c r="AZ7" s="14"/>
      <c r="BA7" s="14"/>
      <c r="BB7" s="14"/>
      <c r="BC7" s="14"/>
      <c r="BD7" s="14"/>
      <c r="BE7" s="14"/>
      <c r="BF7" s="12"/>
      <c r="BG7" s="12"/>
      <c r="BH7" s="12"/>
      <c r="BI7" s="12"/>
      <c r="BJ7" s="12"/>
      <c r="BK7" s="12"/>
      <c r="BL7" s="12"/>
      <c r="BM7" s="12"/>
      <c r="BN7" s="13"/>
      <c r="BO7" s="13"/>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2"/>
      <c r="CY7" s="14"/>
      <c r="CZ7" s="14"/>
      <c r="DA7" s="14"/>
      <c r="DB7" s="14"/>
      <c r="DC7" s="14"/>
      <c r="DD7" s="14"/>
      <c r="DE7" s="14"/>
    </row>
    <row r="8" spans="1:109" x14ac:dyDescent="0.2">
      <c r="B8" s="15"/>
      <c r="C8" s="15"/>
      <c r="D8" s="51"/>
      <c r="E8" s="51"/>
      <c r="F8" s="51"/>
      <c r="G8" s="51"/>
      <c r="H8" s="51"/>
      <c r="I8" s="51"/>
      <c r="J8" s="51"/>
      <c r="K8" s="51"/>
      <c r="L8" s="52"/>
      <c r="M8" s="52"/>
      <c r="N8" s="53"/>
      <c r="O8" s="64"/>
      <c r="P8" s="53"/>
      <c r="Q8" s="53"/>
      <c r="R8" s="53"/>
      <c r="S8" s="53"/>
      <c r="T8" s="53"/>
      <c r="U8" s="53"/>
      <c r="V8" s="53"/>
      <c r="W8" s="53"/>
      <c r="X8" s="53"/>
      <c r="Y8" s="53"/>
      <c r="Z8" s="53"/>
      <c r="AA8" s="53"/>
      <c r="AB8" s="53"/>
      <c r="AC8" s="53"/>
      <c r="AD8" s="53"/>
      <c r="BF8" s="16"/>
      <c r="BG8" s="16"/>
      <c r="BH8" s="16"/>
      <c r="BI8" s="16"/>
      <c r="BJ8" s="16"/>
      <c r="BK8" s="16"/>
      <c r="BL8" s="16"/>
      <c r="BM8" s="16"/>
      <c r="BN8" s="17"/>
      <c r="BO8" s="17"/>
      <c r="BP8" s="18"/>
      <c r="BQ8" s="18"/>
      <c r="BR8" s="18"/>
      <c r="BS8" s="18"/>
      <c r="BT8" s="18"/>
      <c r="BU8" s="18"/>
      <c r="BV8" s="18"/>
      <c r="BW8" s="18"/>
      <c r="BX8" s="18"/>
      <c r="BY8" s="18"/>
      <c r="BZ8" s="18"/>
      <c r="CA8" s="18"/>
      <c r="CB8" s="18"/>
      <c r="CC8" s="18"/>
      <c r="CD8" s="18"/>
      <c r="CE8" s="18"/>
      <c r="CF8" s="2"/>
      <c r="CG8" s="2"/>
      <c r="CH8" s="2"/>
      <c r="CI8" s="2"/>
      <c r="CJ8" s="2"/>
      <c r="CK8" s="2"/>
      <c r="CL8" s="2"/>
      <c r="CM8" s="2"/>
      <c r="CN8" s="2"/>
      <c r="CO8" s="2"/>
      <c r="CP8" s="2"/>
      <c r="CQ8" s="2"/>
      <c r="CR8" s="2"/>
      <c r="CS8" s="2"/>
      <c r="CT8" s="2"/>
      <c r="CU8" s="2"/>
      <c r="CV8" s="2"/>
      <c r="CW8" s="2"/>
      <c r="CY8" s="2"/>
      <c r="CZ8" s="2"/>
      <c r="DA8" s="2"/>
      <c r="DB8" s="2"/>
      <c r="DC8" s="2"/>
      <c r="DD8" s="2"/>
      <c r="DE8" s="2"/>
    </row>
    <row r="9" spans="1:109" s="20" customFormat="1" ht="21.75" customHeight="1" x14ac:dyDescent="0.2">
      <c r="A9" s="19" t="s">
        <v>5</v>
      </c>
      <c r="C9" s="20" t="s">
        <v>39</v>
      </c>
      <c r="D9" s="54">
        <v>0</v>
      </c>
      <c r="E9" s="55">
        <v>0</v>
      </c>
      <c r="F9" s="55">
        <v>0</v>
      </c>
      <c r="G9" s="55">
        <v>0</v>
      </c>
      <c r="H9" s="55">
        <v>0</v>
      </c>
      <c r="I9" s="55">
        <v>0</v>
      </c>
      <c r="J9" s="55">
        <v>0</v>
      </c>
      <c r="K9" s="55">
        <v>0</v>
      </c>
      <c r="L9" s="55">
        <v>0</v>
      </c>
      <c r="M9" s="55">
        <v>0</v>
      </c>
      <c r="N9" s="55">
        <v>5</v>
      </c>
      <c r="O9" s="65"/>
      <c r="P9" s="55">
        <v>103</v>
      </c>
      <c r="Q9" s="55">
        <v>539</v>
      </c>
      <c r="R9" s="56">
        <v>3475</v>
      </c>
      <c r="S9" s="56">
        <v>6213</v>
      </c>
      <c r="T9" s="56">
        <v>8758</v>
      </c>
      <c r="U9" s="56">
        <v>8237</v>
      </c>
      <c r="V9" s="3">
        <v>6035</v>
      </c>
      <c r="W9" s="3">
        <v>3930</v>
      </c>
      <c r="X9" s="3">
        <v>3810</v>
      </c>
      <c r="Y9" s="3">
        <v>2589</v>
      </c>
      <c r="Z9" s="57">
        <v>1822</v>
      </c>
      <c r="AA9" s="3">
        <v>1588</v>
      </c>
      <c r="AB9" s="3">
        <v>1114</v>
      </c>
      <c r="AC9" s="3">
        <v>783</v>
      </c>
      <c r="AD9" s="25">
        <v>606</v>
      </c>
      <c r="AE9" s="3">
        <v>532</v>
      </c>
      <c r="AF9" s="3">
        <v>366</v>
      </c>
      <c r="AG9" s="26">
        <v>295</v>
      </c>
      <c r="AH9" s="3">
        <v>217</v>
      </c>
      <c r="AI9" s="3">
        <v>193</v>
      </c>
      <c r="AJ9" s="3">
        <v>152</v>
      </c>
      <c r="AK9" s="3">
        <v>139</v>
      </c>
      <c r="AL9" s="3">
        <v>138</v>
      </c>
      <c r="AM9" s="3">
        <v>101</v>
      </c>
      <c r="AN9" s="3">
        <v>78</v>
      </c>
      <c r="AO9" s="3">
        <v>99</v>
      </c>
      <c r="AP9" s="57">
        <v>139</v>
      </c>
      <c r="AQ9" s="3">
        <v>215</v>
      </c>
      <c r="AR9" s="3">
        <v>321</v>
      </c>
      <c r="AS9" s="3">
        <v>438</v>
      </c>
      <c r="AT9" s="3">
        <v>670</v>
      </c>
      <c r="AU9" s="3">
        <v>978</v>
      </c>
      <c r="AV9" s="58">
        <v>1379</v>
      </c>
      <c r="AW9" s="23">
        <v>1937</v>
      </c>
      <c r="AX9" s="25">
        <v>2466</v>
      </c>
      <c r="AY9" s="55">
        <v>2697</v>
      </c>
      <c r="AZ9" s="55">
        <v>3040</v>
      </c>
      <c r="BA9" s="55">
        <v>2835</v>
      </c>
      <c r="BB9" s="55">
        <v>2756</v>
      </c>
      <c r="BC9" s="55">
        <v>2986</v>
      </c>
      <c r="BD9" s="55">
        <v>2912</v>
      </c>
      <c r="BE9" s="55">
        <v>3144</v>
      </c>
      <c r="BF9" s="21">
        <v>6057</v>
      </c>
      <c r="BG9" s="21">
        <v>7245</v>
      </c>
      <c r="BH9" s="21">
        <v>8422</v>
      </c>
      <c r="BI9" s="21">
        <v>8433</v>
      </c>
      <c r="BJ9" s="21">
        <v>7320</v>
      </c>
      <c r="BK9" s="21">
        <v>5691</v>
      </c>
      <c r="BL9" s="21">
        <v>4079</v>
      </c>
      <c r="BM9" s="21">
        <v>2914</v>
      </c>
      <c r="BN9" s="21">
        <v>2105</v>
      </c>
      <c r="BO9" s="21">
        <v>1501</v>
      </c>
      <c r="BP9" s="21">
        <v>963</v>
      </c>
      <c r="BQ9" s="21">
        <v>719</v>
      </c>
      <c r="BR9" s="21">
        <v>400</v>
      </c>
      <c r="BS9" s="22">
        <v>379</v>
      </c>
      <c r="BT9" s="22">
        <v>362</v>
      </c>
      <c r="BU9" s="22">
        <v>260</v>
      </c>
      <c r="BV9" s="22">
        <v>205</v>
      </c>
      <c r="BW9" s="23">
        <v>129</v>
      </c>
      <c r="BX9" s="23">
        <v>151</v>
      </c>
      <c r="BY9" s="23">
        <v>107</v>
      </c>
      <c r="BZ9" s="23">
        <v>95</v>
      </c>
      <c r="CA9" s="24">
        <v>98</v>
      </c>
      <c r="CB9" s="23">
        <v>84</v>
      </c>
      <c r="CC9" s="23">
        <v>102</v>
      </c>
      <c r="CD9" s="23">
        <v>99</v>
      </c>
      <c r="CE9" s="25">
        <f>'Covid-19 - Weekly registrations'!CE9</f>
        <v>109</v>
      </c>
      <c r="CF9" s="23"/>
      <c r="CG9" s="23"/>
      <c r="CH9" s="26"/>
      <c r="CI9" s="23"/>
      <c r="CJ9" s="23"/>
      <c r="CK9" s="23"/>
      <c r="CL9" s="23"/>
      <c r="CM9" s="23"/>
      <c r="CN9" s="23"/>
      <c r="CO9" s="23"/>
      <c r="CP9" s="23"/>
      <c r="CQ9" s="24"/>
      <c r="CR9" s="23"/>
      <c r="CS9" s="23"/>
      <c r="CT9" s="23"/>
      <c r="CU9" s="23"/>
      <c r="CV9" s="23"/>
      <c r="CW9" s="24"/>
      <c r="CX9" s="23"/>
      <c r="CY9" s="25"/>
      <c r="CZ9" s="21"/>
      <c r="DA9" s="21"/>
      <c r="DB9" s="21"/>
      <c r="DC9" s="21"/>
      <c r="DD9" s="21"/>
      <c r="DE9" s="21"/>
    </row>
    <row r="10" spans="1:109" ht="24" customHeight="1" x14ac:dyDescent="0.2">
      <c r="B10" s="50" t="s">
        <v>6</v>
      </c>
      <c r="C10" s="50"/>
      <c r="D10" s="25"/>
      <c r="E10" s="25"/>
      <c r="F10" s="25"/>
      <c r="G10" s="25"/>
      <c r="H10" s="25"/>
      <c r="I10" s="25"/>
      <c r="J10" s="25"/>
      <c r="K10" s="25"/>
      <c r="L10" s="25"/>
      <c r="M10" s="25"/>
      <c r="N10" s="25"/>
      <c r="O10" s="60" t="s">
        <v>6</v>
      </c>
      <c r="P10" s="25"/>
      <c r="Q10" s="25"/>
      <c r="R10" s="26"/>
      <c r="S10" s="3"/>
      <c r="T10" s="3"/>
      <c r="U10" s="3" t="s">
        <v>43</v>
      </c>
      <c r="V10" s="3"/>
      <c r="W10" s="3"/>
      <c r="X10" s="3"/>
      <c r="Y10" s="3"/>
      <c r="Z10" s="57"/>
      <c r="AA10" s="3"/>
      <c r="AB10" s="3"/>
      <c r="AC10" s="3"/>
      <c r="AD10" s="25"/>
      <c r="AE10" s="3"/>
      <c r="AF10" s="3"/>
      <c r="AG10" s="26"/>
      <c r="AH10" s="3"/>
      <c r="AI10" s="3"/>
      <c r="AJ10" s="3"/>
      <c r="AK10" s="3"/>
      <c r="AL10" s="3"/>
      <c r="AM10" s="3"/>
      <c r="AN10" s="3"/>
      <c r="AO10" s="3"/>
      <c r="AP10" s="57"/>
      <c r="AQ10" s="3"/>
      <c r="AR10" s="3"/>
      <c r="AS10" s="3"/>
      <c r="AT10" s="3"/>
      <c r="AU10" s="3"/>
      <c r="AV10" s="3"/>
      <c r="AW10" s="23"/>
      <c r="AX10" s="25"/>
      <c r="AY10" s="25"/>
      <c r="AZ10" s="25"/>
      <c r="BA10" s="25"/>
      <c r="BB10" s="25"/>
      <c r="BC10" s="25"/>
      <c r="BD10" s="25"/>
      <c r="BF10" s="25"/>
      <c r="BG10" s="25"/>
      <c r="BH10" s="25"/>
      <c r="BI10" s="25"/>
      <c r="BJ10" s="25"/>
      <c r="BK10" s="25"/>
      <c r="BL10" s="27"/>
      <c r="BM10" s="25"/>
      <c r="BN10" s="25"/>
      <c r="BO10" s="25"/>
      <c r="BP10" s="25"/>
      <c r="BQ10" s="25"/>
      <c r="BR10" s="25"/>
      <c r="BS10" s="26"/>
      <c r="BT10" s="23"/>
      <c r="BU10" s="23"/>
      <c r="BV10" s="23"/>
      <c r="BW10" s="23"/>
      <c r="BX10" s="23"/>
      <c r="BY10" s="23"/>
      <c r="BZ10" s="28">
        <f>BZ9/$BJ$9</f>
        <v>1.2978142076502733E-2</v>
      </c>
      <c r="CA10" s="28">
        <f>CA9/$BJ$9</f>
        <v>1.3387978142076503E-2</v>
      </c>
      <c r="CB10" s="28">
        <f>CB9/$BJ$9</f>
        <v>1.1475409836065573E-2</v>
      </c>
      <c r="CC10" s="28"/>
      <c r="CD10" s="23"/>
      <c r="CE10" s="25"/>
      <c r="CF10" s="23"/>
      <c r="CG10" s="23"/>
      <c r="CH10" s="26"/>
      <c r="CI10" s="23"/>
      <c r="CJ10" s="23"/>
      <c r="CK10" s="23"/>
      <c r="CL10" s="23"/>
      <c r="CM10" s="23"/>
      <c r="CN10" s="23"/>
      <c r="CO10" s="23"/>
      <c r="CP10" s="23"/>
      <c r="CQ10" s="24"/>
      <c r="CR10" s="23"/>
      <c r="CS10" s="23"/>
      <c r="CT10" s="23"/>
      <c r="CU10" s="23"/>
      <c r="CV10" s="23"/>
      <c r="CW10" s="23"/>
      <c r="CX10" s="23"/>
      <c r="CY10" s="25"/>
      <c r="CZ10" s="25"/>
      <c r="DA10" s="25"/>
      <c r="DB10" s="25"/>
      <c r="DC10" s="25"/>
      <c r="DD10" s="25"/>
      <c r="DE10" s="25"/>
    </row>
    <row r="11" spans="1:109" ht="13.5" customHeight="1" x14ac:dyDescent="0.2">
      <c r="B11" s="29" t="s">
        <v>7</v>
      </c>
      <c r="C11" s="29"/>
      <c r="D11" s="25"/>
      <c r="E11" s="25"/>
      <c r="F11" s="25"/>
      <c r="G11" s="25"/>
      <c r="H11" s="25"/>
      <c r="I11" s="25"/>
      <c r="J11" s="25"/>
      <c r="K11" s="25"/>
      <c r="L11" s="25"/>
      <c r="M11" s="25"/>
      <c r="N11" s="25"/>
      <c r="O11" s="66" t="s">
        <v>7</v>
      </c>
      <c r="P11" s="25"/>
      <c r="Q11" s="25"/>
      <c r="R11" s="26"/>
      <c r="S11" s="3"/>
      <c r="T11" s="3"/>
      <c r="U11" s="3" t="s">
        <v>43</v>
      </c>
      <c r="V11" s="3"/>
      <c r="W11" s="3"/>
      <c r="X11" s="3"/>
      <c r="Y11" s="3"/>
      <c r="Z11" s="57"/>
      <c r="AA11" s="3"/>
      <c r="AB11" s="3"/>
      <c r="AC11" s="3"/>
      <c r="AD11" s="25"/>
      <c r="AE11" s="3"/>
      <c r="AF11" s="3"/>
      <c r="AG11" s="26"/>
      <c r="AH11" s="3"/>
      <c r="AI11" s="3"/>
      <c r="AJ11" s="3"/>
      <c r="AK11" s="3"/>
      <c r="AL11" s="3"/>
      <c r="AM11" s="3"/>
      <c r="AN11" s="3"/>
      <c r="AO11" s="3"/>
      <c r="AP11" s="57"/>
      <c r="AQ11" s="3"/>
      <c r="AR11" s="3"/>
      <c r="AS11" s="3"/>
      <c r="AT11" s="3"/>
      <c r="AU11" s="3"/>
      <c r="AV11" s="3"/>
      <c r="AW11" s="23"/>
      <c r="AX11" s="25"/>
      <c r="AY11" s="25"/>
      <c r="AZ11" s="25"/>
      <c r="BA11" s="25"/>
      <c r="BB11" s="25"/>
      <c r="BC11" s="25"/>
      <c r="BD11" s="25"/>
      <c r="BF11" s="25"/>
      <c r="BG11" s="25"/>
      <c r="BH11" s="25"/>
      <c r="BI11" s="25"/>
      <c r="BJ11" s="25"/>
      <c r="BK11" s="25"/>
      <c r="BL11" s="25"/>
      <c r="BM11" s="25"/>
      <c r="BN11" s="25"/>
      <c r="BO11" s="25"/>
      <c r="BP11" s="25"/>
      <c r="BQ11" s="25"/>
      <c r="BR11" s="25"/>
      <c r="BS11" s="26"/>
      <c r="BT11" s="23"/>
      <c r="BU11" s="23"/>
      <c r="BV11" s="23"/>
      <c r="BW11" s="23"/>
      <c r="BX11" s="23"/>
      <c r="BY11" s="23"/>
      <c r="BZ11" s="23"/>
      <c r="CA11" s="24"/>
      <c r="CB11" s="23"/>
      <c r="CC11" s="23"/>
      <c r="CD11" s="23"/>
      <c r="CE11" s="25"/>
      <c r="CF11" s="23"/>
      <c r="CG11" s="23"/>
      <c r="CH11" s="26"/>
      <c r="CI11" s="23"/>
      <c r="CJ11" s="23"/>
      <c r="CK11" s="23"/>
      <c r="CL11" s="23"/>
      <c r="CM11" s="23"/>
      <c r="CN11" s="23"/>
      <c r="CO11" s="23"/>
      <c r="CP11" s="23"/>
      <c r="CQ11" s="24"/>
      <c r="CR11" s="23"/>
      <c r="CS11" s="23"/>
      <c r="CT11" s="23"/>
      <c r="CU11" s="23"/>
      <c r="CV11" s="23"/>
      <c r="CW11" s="23"/>
      <c r="CX11" s="23"/>
      <c r="CY11" s="25"/>
      <c r="CZ11" s="25"/>
      <c r="DA11" s="25"/>
      <c r="DB11" s="25"/>
      <c r="DC11" s="25"/>
      <c r="DD11" s="25"/>
      <c r="DE11" s="25"/>
    </row>
    <row r="12" spans="1:109" ht="13.5" customHeight="1" x14ac:dyDescent="0.2">
      <c r="B12" s="9" t="s">
        <v>8</v>
      </c>
      <c r="C12" s="9">
        <v>0.5</v>
      </c>
      <c r="D12" s="25">
        <v>0</v>
      </c>
      <c r="E12" s="25">
        <v>0</v>
      </c>
      <c r="F12" s="25">
        <v>0</v>
      </c>
      <c r="G12" s="25">
        <v>0</v>
      </c>
      <c r="H12" s="25">
        <v>0</v>
      </c>
      <c r="I12" s="25">
        <v>0</v>
      </c>
      <c r="J12" s="25">
        <v>0</v>
      </c>
      <c r="K12" s="25">
        <v>0</v>
      </c>
      <c r="L12" s="25">
        <v>0</v>
      </c>
      <c r="M12" s="25">
        <v>0</v>
      </c>
      <c r="N12" s="25">
        <v>0</v>
      </c>
      <c r="O12" s="62" t="s">
        <v>8</v>
      </c>
      <c r="P12" s="25">
        <v>0</v>
      </c>
      <c r="Q12" s="25">
        <v>0</v>
      </c>
      <c r="R12" s="26">
        <v>0</v>
      </c>
      <c r="S12" s="3">
        <v>0</v>
      </c>
      <c r="T12" s="3">
        <v>0</v>
      </c>
      <c r="U12" s="3">
        <v>0</v>
      </c>
      <c r="V12" s="3">
        <v>0</v>
      </c>
      <c r="W12" s="3">
        <v>1</v>
      </c>
      <c r="X12" s="3">
        <v>1</v>
      </c>
      <c r="Y12" s="3">
        <v>0</v>
      </c>
      <c r="Z12" s="3">
        <v>0</v>
      </c>
      <c r="AA12" s="3">
        <v>0</v>
      </c>
      <c r="AB12" s="3">
        <v>0</v>
      </c>
      <c r="AC12" s="3">
        <v>0</v>
      </c>
      <c r="AD12" s="3">
        <v>0</v>
      </c>
      <c r="AE12" s="3">
        <v>0</v>
      </c>
      <c r="AF12" s="3">
        <v>0</v>
      </c>
      <c r="AG12" s="3">
        <v>0</v>
      </c>
      <c r="AH12" s="3">
        <v>0</v>
      </c>
      <c r="AI12" s="3">
        <v>0</v>
      </c>
      <c r="AJ12" s="3">
        <v>0</v>
      </c>
      <c r="AK12" s="3">
        <v>0</v>
      </c>
      <c r="AL12" s="3">
        <v>0</v>
      </c>
      <c r="AM12" s="3">
        <v>0</v>
      </c>
      <c r="AN12" s="3">
        <v>0</v>
      </c>
      <c r="AO12" s="3">
        <v>0</v>
      </c>
      <c r="AP12" s="3">
        <v>0</v>
      </c>
      <c r="AQ12" s="3">
        <v>0</v>
      </c>
      <c r="AR12" s="3">
        <v>0</v>
      </c>
      <c r="AS12" s="3">
        <v>0</v>
      </c>
      <c r="AT12" s="3">
        <v>0</v>
      </c>
      <c r="AU12" s="3">
        <v>0</v>
      </c>
      <c r="AV12">
        <v>0</v>
      </c>
      <c r="AW12" s="3">
        <v>0</v>
      </c>
      <c r="AX12" s="3">
        <v>0</v>
      </c>
      <c r="AY12" s="3">
        <v>0</v>
      </c>
      <c r="AZ12" s="3">
        <v>0</v>
      </c>
      <c r="BA12" s="3">
        <v>0</v>
      </c>
      <c r="BB12" s="3">
        <v>0</v>
      </c>
      <c r="BC12" s="3">
        <v>0</v>
      </c>
      <c r="BD12" s="3">
        <v>0</v>
      </c>
      <c r="BE12" s="3">
        <v>0</v>
      </c>
      <c r="BF12" s="25">
        <v>0</v>
      </c>
      <c r="BG12" s="25">
        <v>0</v>
      </c>
      <c r="BH12" s="25">
        <v>0</v>
      </c>
      <c r="BI12" s="25">
        <v>0</v>
      </c>
      <c r="BJ12" s="25">
        <v>0</v>
      </c>
      <c r="BK12" s="25">
        <v>0</v>
      </c>
      <c r="BL12" s="25">
        <v>0</v>
      </c>
      <c r="BM12" s="25">
        <v>0</v>
      </c>
      <c r="BN12" s="25">
        <v>0</v>
      </c>
      <c r="BO12" s="25">
        <v>0</v>
      </c>
      <c r="BP12" s="25">
        <v>0</v>
      </c>
      <c r="BQ12" s="25">
        <v>0</v>
      </c>
      <c r="BR12" s="25">
        <v>0</v>
      </c>
      <c r="BS12" s="30">
        <v>0</v>
      </c>
      <c r="BT12" s="23">
        <v>0</v>
      </c>
      <c r="BU12" s="23">
        <v>0</v>
      </c>
      <c r="BV12" s="23">
        <v>0</v>
      </c>
      <c r="BW12" s="23">
        <v>0</v>
      </c>
      <c r="BX12" s="23">
        <v>0</v>
      </c>
      <c r="BY12" s="23">
        <v>0</v>
      </c>
      <c r="BZ12" s="23">
        <v>0</v>
      </c>
      <c r="CA12" s="23">
        <v>0</v>
      </c>
      <c r="CB12" s="23">
        <v>0</v>
      </c>
      <c r="CC12" s="23">
        <v>0</v>
      </c>
      <c r="CD12" s="23">
        <v>0</v>
      </c>
      <c r="CE12" s="25">
        <f>'Covid-19 - Weekly registrations'!CE12</f>
        <v>0</v>
      </c>
      <c r="CF12" s="23"/>
      <c r="CG12" s="23"/>
      <c r="CH12" s="23"/>
      <c r="CI12" s="23"/>
      <c r="CJ12" s="23"/>
      <c r="CK12" s="23"/>
      <c r="CL12" s="23"/>
      <c r="CM12" s="23"/>
      <c r="CN12" s="23"/>
      <c r="CO12" s="23"/>
      <c r="CP12" s="23"/>
      <c r="CQ12" s="23"/>
      <c r="CR12" s="23"/>
      <c r="CS12" s="23"/>
      <c r="CT12" s="23"/>
      <c r="CU12" s="23"/>
      <c r="CV12" s="23"/>
      <c r="CW12" s="16"/>
      <c r="CX12" s="23"/>
      <c r="CY12" s="23"/>
      <c r="CZ12" s="23"/>
      <c r="DA12" s="23"/>
      <c r="DB12" s="23"/>
      <c r="DC12" s="23"/>
      <c r="DD12" s="23"/>
      <c r="DE12" s="23"/>
    </row>
    <row r="13" spans="1:109" ht="13.5" customHeight="1" x14ac:dyDescent="0.2">
      <c r="B13" s="31" t="s">
        <v>9</v>
      </c>
      <c r="C13" s="31">
        <v>3</v>
      </c>
      <c r="D13" s="25">
        <v>0</v>
      </c>
      <c r="E13" s="25">
        <v>0</v>
      </c>
      <c r="F13" s="25">
        <v>0</v>
      </c>
      <c r="G13" s="25">
        <v>0</v>
      </c>
      <c r="H13" s="25">
        <v>0</v>
      </c>
      <c r="I13" s="25">
        <v>0</v>
      </c>
      <c r="J13" s="25">
        <v>0</v>
      </c>
      <c r="K13" s="25">
        <v>0</v>
      </c>
      <c r="L13" s="25">
        <v>0</v>
      </c>
      <c r="M13" s="25">
        <v>0</v>
      </c>
      <c r="N13" s="25">
        <v>0</v>
      </c>
      <c r="O13" s="67" t="s">
        <v>9</v>
      </c>
      <c r="P13" s="25">
        <v>0</v>
      </c>
      <c r="Q13" s="25">
        <v>0</v>
      </c>
      <c r="R13" s="26">
        <v>0</v>
      </c>
      <c r="S13" s="3">
        <v>0</v>
      </c>
      <c r="T13" s="3">
        <v>1</v>
      </c>
      <c r="U13" s="3">
        <v>0</v>
      </c>
      <c r="V13" s="3">
        <v>0</v>
      </c>
      <c r="W13" s="3">
        <v>0</v>
      </c>
      <c r="X13" s="3">
        <v>0</v>
      </c>
      <c r="Y13" s="3">
        <v>0</v>
      </c>
      <c r="Z13" s="3">
        <v>0</v>
      </c>
      <c r="AA13" s="3">
        <v>0</v>
      </c>
      <c r="AB13" s="3">
        <v>0</v>
      </c>
      <c r="AC13" s="3">
        <v>0</v>
      </c>
      <c r="AD13" s="3">
        <v>0</v>
      </c>
      <c r="AE13" s="3">
        <v>0</v>
      </c>
      <c r="AF13" s="3">
        <v>0</v>
      </c>
      <c r="AG13" s="3">
        <v>0</v>
      </c>
      <c r="AH13" s="3">
        <v>0</v>
      </c>
      <c r="AI13" s="3">
        <v>0</v>
      </c>
      <c r="AJ13" s="3">
        <v>0</v>
      </c>
      <c r="AK13" s="3">
        <v>0</v>
      </c>
      <c r="AL13" s="3">
        <v>0</v>
      </c>
      <c r="AM13" s="3">
        <v>0</v>
      </c>
      <c r="AN13" s="3">
        <v>0</v>
      </c>
      <c r="AO13" s="3">
        <v>0</v>
      </c>
      <c r="AP13" s="3">
        <v>0</v>
      </c>
      <c r="AQ13" s="3">
        <v>0</v>
      </c>
      <c r="AR13" s="3">
        <v>0</v>
      </c>
      <c r="AS13" s="3">
        <v>0</v>
      </c>
      <c r="AT13" s="3">
        <v>0</v>
      </c>
      <c r="AU13" s="3">
        <v>0</v>
      </c>
      <c r="AV13">
        <v>0</v>
      </c>
      <c r="AW13" s="3">
        <v>0</v>
      </c>
      <c r="AX13" s="3">
        <v>0</v>
      </c>
      <c r="AY13" s="3">
        <v>0</v>
      </c>
      <c r="AZ13" s="3">
        <v>0</v>
      </c>
      <c r="BA13" s="3">
        <v>0</v>
      </c>
      <c r="BB13" s="3">
        <v>0</v>
      </c>
      <c r="BC13" s="3">
        <v>0</v>
      </c>
      <c r="BD13" s="3">
        <v>0</v>
      </c>
      <c r="BE13" s="3">
        <v>0</v>
      </c>
      <c r="BF13" s="25">
        <v>0</v>
      </c>
      <c r="BG13" s="25">
        <v>0</v>
      </c>
      <c r="BH13" s="25">
        <v>0</v>
      </c>
      <c r="BI13" s="25">
        <v>0</v>
      </c>
      <c r="BJ13" s="25">
        <v>0</v>
      </c>
      <c r="BK13" s="25">
        <v>0</v>
      </c>
      <c r="BL13" s="25">
        <v>0</v>
      </c>
      <c r="BM13" s="25">
        <v>0</v>
      </c>
      <c r="BN13" s="25">
        <v>0</v>
      </c>
      <c r="BO13" s="25">
        <v>0</v>
      </c>
      <c r="BP13" s="25">
        <v>0</v>
      </c>
      <c r="BQ13" s="25">
        <v>0</v>
      </c>
      <c r="BR13" s="25">
        <v>0</v>
      </c>
      <c r="BS13" s="30">
        <v>0</v>
      </c>
      <c r="BT13" s="23">
        <v>0</v>
      </c>
      <c r="BU13" s="23">
        <v>0</v>
      </c>
      <c r="BV13" s="23">
        <v>0</v>
      </c>
      <c r="BW13" s="23">
        <v>0</v>
      </c>
      <c r="BX13" s="23">
        <v>0</v>
      </c>
      <c r="BY13" s="23">
        <v>0</v>
      </c>
      <c r="BZ13" s="23">
        <v>0</v>
      </c>
      <c r="CA13" s="23">
        <v>0</v>
      </c>
      <c r="CB13" s="23">
        <v>0</v>
      </c>
      <c r="CC13" s="23">
        <v>0</v>
      </c>
      <c r="CD13" s="23">
        <v>0</v>
      </c>
      <c r="CE13" s="25">
        <f>'Covid-19 - Weekly registrations'!CE13</f>
        <v>0</v>
      </c>
      <c r="CF13" s="23"/>
      <c r="CG13" s="23"/>
      <c r="CH13" s="23"/>
      <c r="CI13" s="23"/>
      <c r="CJ13" s="23"/>
      <c r="CK13" s="23"/>
      <c r="CL13" s="23"/>
      <c r="CM13" s="23"/>
      <c r="CN13" s="23"/>
      <c r="CO13" s="23"/>
      <c r="CP13" s="23"/>
      <c r="CQ13" s="23"/>
      <c r="CR13" s="23"/>
      <c r="CS13" s="23"/>
      <c r="CT13" s="23"/>
      <c r="CU13" s="23"/>
      <c r="CV13" s="23"/>
      <c r="CW13" s="16"/>
      <c r="CX13" s="23"/>
      <c r="CY13" s="23"/>
      <c r="CZ13" s="23"/>
      <c r="DA13" s="23"/>
      <c r="DB13" s="23"/>
      <c r="DC13" s="23"/>
      <c r="DD13" s="23"/>
      <c r="DE13" s="23"/>
    </row>
    <row r="14" spans="1:109" ht="13.5" customHeight="1" x14ac:dyDescent="0.2">
      <c r="B14" s="31" t="s">
        <v>10</v>
      </c>
      <c r="C14" s="31">
        <v>7.5</v>
      </c>
      <c r="D14" s="25">
        <v>0</v>
      </c>
      <c r="E14" s="25">
        <v>0</v>
      </c>
      <c r="F14" s="25">
        <v>0</v>
      </c>
      <c r="G14" s="25">
        <v>0</v>
      </c>
      <c r="H14" s="25">
        <v>0</v>
      </c>
      <c r="I14" s="25">
        <v>0</v>
      </c>
      <c r="J14" s="25">
        <v>0</v>
      </c>
      <c r="K14" s="25">
        <v>0</v>
      </c>
      <c r="L14" s="25">
        <v>0</v>
      </c>
      <c r="M14" s="25">
        <v>0</v>
      </c>
      <c r="N14" s="25">
        <v>0</v>
      </c>
      <c r="O14" s="67" t="s">
        <v>10</v>
      </c>
      <c r="P14" s="25">
        <v>0</v>
      </c>
      <c r="Q14" s="25">
        <v>0</v>
      </c>
      <c r="R14" s="26">
        <v>0</v>
      </c>
      <c r="S14" s="3">
        <v>0</v>
      </c>
      <c r="T14" s="3">
        <v>0</v>
      </c>
      <c r="U14" s="3">
        <v>0</v>
      </c>
      <c r="V14" s="3">
        <v>0</v>
      </c>
      <c r="W14" s="3">
        <v>0</v>
      </c>
      <c r="X14" s="3">
        <v>0</v>
      </c>
      <c r="Y14" s="3">
        <v>0</v>
      </c>
      <c r="Z14" s="3">
        <v>0</v>
      </c>
      <c r="AA14" s="3">
        <v>0</v>
      </c>
      <c r="AB14" s="3">
        <v>0</v>
      </c>
      <c r="AC14" s="3">
        <v>0</v>
      </c>
      <c r="AD14" s="3">
        <v>0</v>
      </c>
      <c r="AE14" s="3">
        <v>0</v>
      </c>
      <c r="AF14" s="3">
        <v>0</v>
      </c>
      <c r="AG14" s="3">
        <v>0</v>
      </c>
      <c r="AH14" s="3">
        <v>0</v>
      </c>
      <c r="AI14" s="3">
        <v>1</v>
      </c>
      <c r="AJ14" s="3">
        <v>0</v>
      </c>
      <c r="AK14" s="3">
        <v>0</v>
      </c>
      <c r="AL14" s="3">
        <v>0</v>
      </c>
      <c r="AM14" s="3">
        <v>0</v>
      </c>
      <c r="AN14" s="3">
        <v>0</v>
      </c>
      <c r="AO14" s="3">
        <v>0</v>
      </c>
      <c r="AP14" s="3">
        <v>0</v>
      </c>
      <c r="AQ14" s="3">
        <v>0</v>
      </c>
      <c r="AR14" s="3">
        <v>0</v>
      </c>
      <c r="AS14" s="3">
        <v>0</v>
      </c>
      <c r="AT14" s="3">
        <v>0</v>
      </c>
      <c r="AU14" s="3">
        <v>0</v>
      </c>
      <c r="AV14">
        <v>0</v>
      </c>
      <c r="AW14" s="3">
        <v>0</v>
      </c>
      <c r="AX14" s="3">
        <v>0</v>
      </c>
      <c r="AY14" s="3">
        <v>0</v>
      </c>
      <c r="AZ14" s="3">
        <v>0</v>
      </c>
      <c r="BA14" s="3">
        <v>0</v>
      </c>
      <c r="BB14" s="3">
        <v>0</v>
      </c>
      <c r="BC14" s="3">
        <v>0</v>
      </c>
      <c r="BD14" s="3">
        <v>0</v>
      </c>
      <c r="BE14" s="3">
        <v>0</v>
      </c>
      <c r="BF14" s="25">
        <v>2</v>
      </c>
      <c r="BG14" s="25">
        <v>0</v>
      </c>
      <c r="BH14" s="25">
        <v>0</v>
      </c>
      <c r="BI14" s="25">
        <v>0</v>
      </c>
      <c r="BJ14" s="25">
        <v>0</v>
      </c>
      <c r="BK14" s="25">
        <v>0</v>
      </c>
      <c r="BL14" s="25">
        <v>0</v>
      </c>
      <c r="BM14" s="25">
        <v>0</v>
      </c>
      <c r="BN14" s="25">
        <v>0</v>
      </c>
      <c r="BO14" s="25">
        <v>0</v>
      </c>
      <c r="BP14" s="25">
        <v>0</v>
      </c>
      <c r="BQ14" s="25">
        <v>0</v>
      </c>
      <c r="BR14" s="25">
        <v>0</v>
      </c>
      <c r="BS14" s="30">
        <v>0</v>
      </c>
      <c r="BT14" s="23">
        <v>0</v>
      </c>
      <c r="BU14" s="23">
        <v>0</v>
      </c>
      <c r="BV14" s="23">
        <v>0</v>
      </c>
      <c r="BW14" s="23">
        <v>0</v>
      </c>
      <c r="BX14" s="23">
        <v>0</v>
      </c>
      <c r="BY14" s="23">
        <v>0</v>
      </c>
      <c r="BZ14" s="23">
        <v>0</v>
      </c>
      <c r="CA14" s="23">
        <v>0</v>
      </c>
      <c r="CB14" s="23">
        <v>0</v>
      </c>
      <c r="CC14" s="23">
        <v>0</v>
      </c>
      <c r="CD14" s="23">
        <v>0</v>
      </c>
      <c r="CE14" s="25">
        <f>'Covid-19 - Weekly registrations'!CE14</f>
        <v>0</v>
      </c>
      <c r="CF14" s="23"/>
      <c r="CG14" s="23"/>
      <c r="CH14" s="23"/>
      <c r="CI14" s="23"/>
      <c r="CJ14" s="23"/>
      <c r="CK14" s="23"/>
      <c r="CL14" s="23"/>
      <c r="CM14" s="23"/>
      <c r="CN14" s="23"/>
      <c r="CO14" s="23"/>
      <c r="CP14" s="23"/>
      <c r="CQ14" s="23"/>
      <c r="CR14" s="23"/>
      <c r="CS14" s="23"/>
      <c r="CT14" s="23"/>
      <c r="CU14" s="23"/>
      <c r="CV14" s="23"/>
      <c r="CW14" s="16"/>
      <c r="CX14" s="23"/>
      <c r="CY14" s="23"/>
      <c r="CZ14" s="23"/>
      <c r="DA14" s="23"/>
      <c r="DB14" s="23"/>
      <c r="DC14" s="23"/>
      <c r="DD14" s="23"/>
      <c r="DE14" s="23"/>
    </row>
    <row r="15" spans="1:109" ht="13.5" customHeight="1" x14ac:dyDescent="0.2">
      <c r="B15" s="9" t="s">
        <v>11</v>
      </c>
      <c r="C15" s="9">
        <v>12.5</v>
      </c>
      <c r="D15" s="25">
        <v>0</v>
      </c>
      <c r="E15" s="25">
        <v>0</v>
      </c>
      <c r="F15" s="25">
        <v>0</v>
      </c>
      <c r="G15" s="25">
        <v>0</v>
      </c>
      <c r="H15" s="25">
        <v>0</v>
      </c>
      <c r="I15" s="25">
        <v>0</v>
      </c>
      <c r="J15" s="25">
        <v>0</v>
      </c>
      <c r="K15" s="25">
        <v>0</v>
      </c>
      <c r="L15" s="25">
        <v>0</v>
      </c>
      <c r="M15" s="25">
        <v>0</v>
      </c>
      <c r="N15" s="25">
        <v>0</v>
      </c>
      <c r="O15" s="62" t="s">
        <v>11</v>
      </c>
      <c r="P15" s="25">
        <v>0</v>
      </c>
      <c r="Q15" s="25">
        <v>0</v>
      </c>
      <c r="R15" s="26">
        <v>0</v>
      </c>
      <c r="S15" s="3">
        <v>0</v>
      </c>
      <c r="T15" s="3">
        <v>1</v>
      </c>
      <c r="U15" s="3">
        <v>0</v>
      </c>
      <c r="V15" s="3">
        <v>0</v>
      </c>
      <c r="W15" s="3">
        <v>0</v>
      </c>
      <c r="X15" s="3">
        <v>0</v>
      </c>
      <c r="Y15" s="3">
        <v>0</v>
      </c>
      <c r="Z15" s="3">
        <v>1</v>
      </c>
      <c r="AA15" s="3">
        <v>1</v>
      </c>
      <c r="AB15" s="3">
        <v>0</v>
      </c>
      <c r="AC15" s="3">
        <v>0</v>
      </c>
      <c r="AD15" s="3">
        <v>0</v>
      </c>
      <c r="AE15" s="3">
        <v>0</v>
      </c>
      <c r="AF15" s="3">
        <v>0</v>
      </c>
      <c r="AG15" s="3">
        <v>0</v>
      </c>
      <c r="AH15" s="3">
        <v>0</v>
      </c>
      <c r="AI15" s="3">
        <v>0</v>
      </c>
      <c r="AJ15" s="3">
        <v>0</v>
      </c>
      <c r="AK15" s="3">
        <v>0</v>
      </c>
      <c r="AL15" s="3">
        <v>0</v>
      </c>
      <c r="AM15" s="3">
        <v>0</v>
      </c>
      <c r="AN15" s="3">
        <v>0</v>
      </c>
      <c r="AO15" s="3">
        <v>0</v>
      </c>
      <c r="AP15" s="3">
        <v>0</v>
      </c>
      <c r="AQ15" s="3">
        <v>0</v>
      </c>
      <c r="AR15" s="3">
        <v>0</v>
      </c>
      <c r="AS15" s="3">
        <v>0</v>
      </c>
      <c r="AT15" s="3">
        <v>0</v>
      </c>
      <c r="AU15" s="3">
        <v>0</v>
      </c>
      <c r="AV15">
        <v>0</v>
      </c>
      <c r="AW15" s="3">
        <v>0</v>
      </c>
      <c r="AX15" s="3">
        <v>0</v>
      </c>
      <c r="AY15" s="3">
        <v>0</v>
      </c>
      <c r="AZ15" s="3">
        <v>1</v>
      </c>
      <c r="BA15" s="3">
        <v>0</v>
      </c>
      <c r="BB15" s="3">
        <v>1</v>
      </c>
      <c r="BC15" s="3">
        <v>0</v>
      </c>
      <c r="BD15" s="3">
        <v>0</v>
      </c>
      <c r="BE15" s="3">
        <v>0</v>
      </c>
      <c r="BF15" s="25">
        <v>0</v>
      </c>
      <c r="BG15" s="25">
        <v>0</v>
      </c>
      <c r="BH15" s="25">
        <v>1</v>
      </c>
      <c r="BI15" s="25">
        <v>0</v>
      </c>
      <c r="BJ15" s="25">
        <v>0</v>
      </c>
      <c r="BK15" s="25">
        <v>0</v>
      </c>
      <c r="BL15" s="25">
        <v>0</v>
      </c>
      <c r="BM15" s="25">
        <v>1</v>
      </c>
      <c r="BN15" s="25">
        <v>0</v>
      </c>
      <c r="BO15" s="25">
        <v>1</v>
      </c>
      <c r="BP15" s="25">
        <v>1</v>
      </c>
      <c r="BQ15" s="25">
        <v>0</v>
      </c>
      <c r="BR15" s="25">
        <v>0</v>
      </c>
      <c r="BS15" s="30">
        <v>0</v>
      </c>
      <c r="BT15" s="23">
        <v>0</v>
      </c>
      <c r="BU15" s="23">
        <v>0</v>
      </c>
      <c r="BV15" s="23">
        <v>0</v>
      </c>
      <c r="BW15" s="23">
        <v>0</v>
      </c>
      <c r="BX15" s="23">
        <v>0</v>
      </c>
      <c r="BY15" s="23">
        <v>0</v>
      </c>
      <c r="BZ15" s="23">
        <v>0</v>
      </c>
      <c r="CA15" s="23">
        <v>0</v>
      </c>
      <c r="CB15" s="23">
        <v>1</v>
      </c>
      <c r="CC15" s="23">
        <v>0</v>
      </c>
      <c r="CD15" s="23">
        <v>0</v>
      </c>
      <c r="CE15" s="25">
        <f>'Covid-19 - Weekly registrations'!CE15</f>
        <v>0</v>
      </c>
      <c r="CF15" s="23"/>
      <c r="CG15" s="23"/>
      <c r="CH15" s="23"/>
      <c r="CI15" s="23"/>
      <c r="CJ15" s="23"/>
      <c r="CK15" s="23"/>
      <c r="CL15" s="23"/>
      <c r="CM15" s="23"/>
      <c r="CN15" s="23"/>
      <c r="CO15" s="23"/>
      <c r="CP15" s="23"/>
      <c r="CQ15" s="23"/>
      <c r="CR15" s="23"/>
      <c r="CS15" s="23"/>
      <c r="CT15" s="23"/>
      <c r="CU15" s="23"/>
      <c r="CV15" s="23"/>
      <c r="CW15" s="16"/>
      <c r="CX15" s="23"/>
      <c r="CY15" s="23"/>
      <c r="CZ15" s="23"/>
      <c r="DA15" s="23"/>
      <c r="DB15" s="23"/>
      <c r="DC15" s="23"/>
      <c r="DD15" s="23"/>
      <c r="DE15" s="23"/>
    </row>
    <row r="16" spans="1:109" ht="13.5" customHeight="1" x14ac:dyDescent="0.2">
      <c r="B16" s="9" t="s">
        <v>12</v>
      </c>
      <c r="C16" s="31">
        <v>17.5</v>
      </c>
      <c r="D16" s="25">
        <v>0</v>
      </c>
      <c r="E16" s="25">
        <v>0</v>
      </c>
      <c r="F16" s="25">
        <v>0</v>
      </c>
      <c r="G16" s="25">
        <v>0</v>
      </c>
      <c r="H16" s="25">
        <v>0</v>
      </c>
      <c r="I16" s="25">
        <v>0</v>
      </c>
      <c r="J16" s="25">
        <v>0</v>
      </c>
      <c r="K16" s="25">
        <v>0</v>
      </c>
      <c r="L16" s="25">
        <v>0</v>
      </c>
      <c r="M16" s="25">
        <v>0</v>
      </c>
      <c r="N16" s="58">
        <v>0</v>
      </c>
      <c r="O16" s="62" t="s">
        <v>12</v>
      </c>
      <c r="P16" s="58">
        <v>0</v>
      </c>
      <c r="Q16" s="58">
        <v>0</v>
      </c>
      <c r="R16" s="58">
        <v>3</v>
      </c>
      <c r="S16" s="3">
        <v>3</v>
      </c>
      <c r="T16" s="3">
        <v>1</v>
      </c>
      <c r="U16" s="3">
        <v>0</v>
      </c>
      <c r="V16" s="3">
        <v>1</v>
      </c>
      <c r="W16" s="3">
        <v>0</v>
      </c>
      <c r="X16" s="3">
        <v>1</v>
      </c>
      <c r="Y16" s="3">
        <v>0</v>
      </c>
      <c r="Z16" s="3">
        <v>0</v>
      </c>
      <c r="AA16" s="3">
        <v>0</v>
      </c>
      <c r="AB16" s="3">
        <v>0</v>
      </c>
      <c r="AC16" s="3">
        <v>0</v>
      </c>
      <c r="AD16" s="3">
        <v>0</v>
      </c>
      <c r="AE16" s="3">
        <v>0</v>
      </c>
      <c r="AF16" s="3">
        <v>0</v>
      </c>
      <c r="AG16" s="3">
        <v>0</v>
      </c>
      <c r="AH16" s="3">
        <v>0</v>
      </c>
      <c r="AI16" s="3">
        <v>0</v>
      </c>
      <c r="AJ16" s="3">
        <v>0</v>
      </c>
      <c r="AK16" s="3">
        <v>0</v>
      </c>
      <c r="AL16" s="3">
        <v>0</v>
      </c>
      <c r="AM16" s="3">
        <v>0</v>
      </c>
      <c r="AN16" s="3">
        <v>0</v>
      </c>
      <c r="AO16" s="3">
        <v>0</v>
      </c>
      <c r="AP16" s="3">
        <v>0</v>
      </c>
      <c r="AQ16" s="3">
        <v>0</v>
      </c>
      <c r="AR16" s="3">
        <v>0</v>
      </c>
      <c r="AS16" s="3">
        <v>0</v>
      </c>
      <c r="AT16" s="3">
        <v>0</v>
      </c>
      <c r="AU16" s="3">
        <v>0</v>
      </c>
      <c r="AV16">
        <v>0</v>
      </c>
      <c r="AW16" s="3">
        <v>0</v>
      </c>
      <c r="AX16" s="3">
        <v>0</v>
      </c>
      <c r="AY16" s="3">
        <v>0</v>
      </c>
      <c r="AZ16" s="3">
        <v>1</v>
      </c>
      <c r="BA16" s="3">
        <v>0</v>
      </c>
      <c r="BB16" s="3">
        <v>1</v>
      </c>
      <c r="BC16" s="3">
        <v>0</v>
      </c>
      <c r="BD16" s="3">
        <v>0</v>
      </c>
      <c r="BE16" s="3">
        <v>0</v>
      </c>
      <c r="BF16" s="25">
        <v>3</v>
      </c>
      <c r="BG16" s="25">
        <v>0</v>
      </c>
      <c r="BH16" s="25">
        <v>2</v>
      </c>
      <c r="BI16" s="25">
        <v>0</v>
      </c>
      <c r="BJ16" s="25">
        <v>3</v>
      </c>
      <c r="BK16" s="25">
        <v>1</v>
      </c>
      <c r="BL16" s="25">
        <v>0</v>
      </c>
      <c r="BM16" s="25">
        <v>0</v>
      </c>
      <c r="BN16" s="25">
        <v>1</v>
      </c>
      <c r="BO16" s="25">
        <v>0</v>
      </c>
      <c r="BP16" s="24">
        <v>0</v>
      </c>
      <c r="BQ16" s="24">
        <v>0</v>
      </c>
      <c r="BR16" s="25">
        <v>1</v>
      </c>
      <c r="BS16" s="30">
        <v>0</v>
      </c>
      <c r="BT16" s="23">
        <v>0</v>
      </c>
      <c r="BU16" s="23">
        <v>0</v>
      </c>
      <c r="BV16" s="23">
        <v>0</v>
      </c>
      <c r="BW16" s="23">
        <v>0</v>
      </c>
      <c r="BX16" s="23">
        <v>0</v>
      </c>
      <c r="BY16" s="23">
        <v>0</v>
      </c>
      <c r="BZ16" s="23">
        <v>0</v>
      </c>
      <c r="CA16" s="23">
        <v>0</v>
      </c>
      <c r="CB16" s="23">
        <v>0</v>
      </c>
      <c r="CC16" s="23">
        <v>0</v>
      </c>
      <c r="CD16" s="23">
        <v>0</v>
      </c>
      <c r="CE16" s="25">
        <f>'Covid-19 - Weekly registrations'!CE16</f>
        <v>0</v>
      </c>
      <c r="CF16" s="23"/>
      <c r="CG16" s="23"/>
      <c r="CH16" s="23"/>
      <c r="CI16" s="23"/>
      <c r="CJ16" s="23"/>
      <c r="CK16" s="23"/>
      <c r="CL16" s="23"/>
      <c r="CM16" s="23"/>
      <c r="CN16" s="23"/>
      <c r="CO16" s="23"/>
      <c r="CP16" s="23"/>
      <c r="CQ16" s="23"/>
      <c r="CR16" s="23"/>
      <c r="CS16" s="23"/>
      <c r="CT16" s="23"/>
      <c r="CU16" s="23"/>
      <c r="CV16" s="23"/>
      <c r="CW16" s="16"/>
      <c r="CX16" s="23"/>
      <c r="CY16" s="23"/>
      <c r="CZ16" s="23"/>
      <c r="DA16" s="23"/>
      <c r="DB16" s="23"/>
      <c r="DC16" s="23"/>
      <c r="DD16" s="23"/>
      <c r="DE16" s="23"/>
    </row>
    <row r="17" spans="2:109" ht="13.5" customHeight="1" x14ac:dyDescent="0.2">
      <c r="B17" s="9" t="s">
        <v>13</v>
      </c>
      <c r="C17" s="9">
        <v>22.5</v>
      </c>
      <c r="D17" s="25">
        <v>0</v>
      </c>
      <c r="E17" s="25">
        <v>0</v>
      </c>
      <c r="F17" s="25">
        <v>0</v>
      </c>
      <c r="G17" s="25">
        <v>0</v>
      </c>
      <c r="H17" s="25">
        <v>0</v>
      </c>
      <c r="I17" s="25">
        <v>0</v>
      </c>
      <c r="J17" s="25">
        <v>0</v>
      </c>
      <c r="K17" s="25">
        <v>0</v>
      </c>
      <c r="L17" s="25">
        <v>0</v>
      </c>
      <c r="M17" s="25">
        <v>0</v>
      </c>
      <c r="N17" s="58">
        <v>0</v>
      </c>
      <c r="O17" s="62" t="s">
        <v>13</v>
      </c>
      <c r="P17" s="58">
        <v>0</v>
      </c>
      <c r="Q17" s="58">
        <v>0</v>
      </c>
      <c r="R17" s="58">
        <v>3</v>
      </c>
      <c r="S17" s="3">
        <v>5</v>
      </c>
      <c r="T17" s="3">
        <v>3</v>
      </c>
      <c r="U17" s="3">
        <v>4</v>
      </c>
      <c r="V17" s="3">
        <v>2</v>
      </c>
      <c r="W17" s="3">
        <v>3</v>
      </c>
      <c r="X17" s="3">
        <v>1</v>
      </c>
      <c r="Y17" s="3">
        <v>1</v>
      </c>
      <c r="Z17" s="3">
        <v>1</v>
      </c>
      <c r="AA17" s="3">
        <v>0</v>
      </c>
      <c r="AB17" s="3">
        <v>0</v>
      </c>
      <c r="AC17" s="3">
        <v>1</v>
      </c>
      <c r="AD17" s="3">
        <v>0</v>
      </c>
      <c r="AE17" s="3">
        <v>0</v>
      </c>
      <c r="AF17" s="3">
        <v>1</v>
      </c>
      <c r="AG17" s="3">
        <v>0</v>
      </c>
      <c r="AH17" s="3">
        <v>0</v>
      </c>
      <c r="AI17" s="3">
        <v>0</v>
      </c>
      <c r="AJ17" s="3">
        <v>0</v>
      </c>
      <c r="AK17" s="3">
        <v>0</v>
      </c>
      <c r="AL17" s="3">
        <v>0</v>
      </c>
      <c r="AM17" s="3">
        <v>0</v>
      </c>
      <c r="AN17" s="3">
        <v>0</v>
      </c>
      <c r="AO17" s="3">
        <v>0</v>
      </c>
      <c r="AP17" s="3">
        <v>0</v>
      </c>
      <c r="AQ17" s="3">
        <v>0</v>
      </c>
      <c r="AR17" s="3">
        <v>0</v>
      </c>
      <c r="AS17" s="3">
        <v>0</v>
      </c>
      <c r="AT17" s="3">
        <v>1</v>
      </c>
      <c r="AU17" s="3">
        <v>0</v>
      </c>
      <c r="AV17">
        <v>0</v>
      </c>
      <c r="AW17" s="3">
        <v>1</v>
      </c>
      <c r="AX17" s="3">
        <v>2</v>
      </c>
      <c r="AY17" s="3">
        <v>1</v>
      </c>
      <c r="AZ17" s="3">
        <v>2</v>
      </c>
      <c r="BA17" s="3">
        <v>1</v>
      </c>
      <c r="BB17" s="3">
        <v>0</v>
      </c>
      <c r="BC17" s="3">
        <v>1</v>
      </c>
      <c r="BD17" s="3">
        <v>0</v>
      </c>
      <c r="BE17" s="3">
        <v>0</v>
      </c>
      <c r="BF17" s="25">
        <v>1</v>
      </c>
      <c r="BG17" s="25">
        <v>4</v>
      </c>
      <c r="BH17" s="25">
        <v>2</v>
      </c>
      <c r="BI17" s="25">
        <v>1</v>
      </c>
      <c r="BJ17" s="25">
        <v>3</v>
      </c>
      <c r="BK17" s="25">
        <v>2</v>
      </c>
      <c r="BL17" s="25">
        <v>5</v>
      </c>
      <c r="BM17" s="25">
        <v>1</v>
      </c>
      <c r="BN17" s="25">
        <v>0</v>
      </c>
      <c r="BO17" s="25">
        <v>1</v>
      </c>
      <c r="BP17" s="24">
        <v>0</v>
      </c>
      <c r="BQ17" s="24">
        <v>2</v>
      </c>
      <c r="BR17" s="25">
        <v>2</v>
      </c>
      <c r="BS17" s="30">
        <v>1</v>
      </c>
      <c r="BT17" s="23">
        <v>0</v>
      </c>
      <c r="BU17" s="23">
        <v>0</v>
      </c>
      <c r="BV17" s="23">
        <v>1</v>
      </c>
      <c r="BW17" s="23">
        <v>0</v>
      </c>
      <c r="BX17" s="23">
        <v>0</v>
      </c>
      <c r="BY17" s="23">
        <v>0</v>
      </c>
      <c r="BZ17" s="23">
        <v>0</v>
      </c>
      <c r="CA17" s="23">
        <v>0</v>
      </c>
      <c r="CB17" s="23">
        <v>0</v>
      </c>
      <c r="CC17" s="23">
        <v>0</v>
      </c>
      <c r="CD17" s="23">
        <v>0</v>
      </c>
      <c r="CE17" s="25">
        <f>'Covid-19 - Weekly registrations'!CE17</f>
        <v>0</v>
      </c>
      <c r="CF17" s="23"/>
      <c r="CG17" s="23"/>
      <c r="CH17" s="23"/>
      <c r="CI17" s="23"/>
      <c r="CJ17" s="23"/>
      <c r="CK17" s="23"/>
      <c r="CL17" s="23"/>
      <c r="CM17" s="23"/>
      <c r="CN17" s="23"/>
      <c r="CO17" s="23"/>
      <c r="CP17" s="23"/>
      <c r="CQ17" s="23"/>
      <c r="CR17" s="23"/>
      <c r="CS17" s="23"/>
      <c r="CT17" s="23"/>
      <c r="CU17" s="23"/>
      <c r="CV17" s="23"/>
      <c r="CW17" s="16"/>
      <c r="CX17" s="23"/>
      <c r="CY17" s="23"/>
      <c r="CZ17" s="23"/>
      <c r="DA17" s="23"/>
      <c r="DB17" s="23"/>
      <c r="DC17" s="23"/>
      <c r="DD17" s="23"/>
      <c r="DE17" s="23"/>
    </row>
    <row r="18" spans="2:109" ht="13.5" customHeight="1" x14ac:dyDescent="0.2">
      <c r="B18" s="32" t="s">
        <v>14</v>
      </c>
      <c r="C18" s="31">
        <v>27.5</v>
      </c>
      <c r="D18" s="25">
        <v>0</v>
      </c>
      <c r="E18" s="25">
        <v>0</v>
      </c>
      <c r="F18" s="25">
        <v>0</v>
      </c>
      <c r="G18" s="25">
        <v>0</v>
      </c>
      <c r="H18" s="25">
        <v>0</v>
      </c>
      <c r="I18" s="25">
        <v>0</v>
      </c>
      <c r="J18" s="25">
        <v>0</v>
      </c>
      <c r="K18" s="25">
        <v>0</v>
      </c>
      <c r="L18" s="25">
        <v>0</v>
      </c>
      <c r="M18" s="25">
        <v>0</v>
      </c>
      <c r="N18" s="58">
        <v>0</v>
      </c>
      <c r="O18" s="68" t="s">
        <v>14</v>
      </c>
      <c r="P18" s="58">
        <v>0</v>
      </c>
      <c r="Q18" s="58">
        <v>1</v>
      </c>
      <c r="R18" s="58">
        <v>5</v>
      </c>
      <c r="S18" s="3">
        <v>8</v>
      </c>
      <c r="T18" s="3">
        <v>8</v>
      </c>
      <c r="U18" s="3">
        <v>9</v>
      </c>
      <c r="V18" s="3">
        <v>2</v>
      </c>
      <c r="W18" s="3">
        <v>4</v>
      </c>
      <c r="X18" s="3">
        <v>6</v>
      </c>
      <c r="Y18" s="3">
        <v>2</v>
      </c>
      <c r="Z18" s="3">
        <v>1</v>
      </c>
      <c r="AA18" s="3">
        <v>1</v>
      </c>
      <c r="AB18" s="3">
        <v>1</v>
      </c>
      <c r="AC18" s="3">
        <v>1</v>
      </c>
      <c r="AD18" s="3">
        <v>0</v>
      </c>
      <c r="AE18" s="3">
        <v>0</v>
      </c>
      <c r="AF18" s="3">
        <v>0</v>
      </c>
      <c r="AG18" s="3">
        <v>0</v>
      </c>
      <c r="AH18" s="3">
        <v>0</v>
      </c>
      <c r="AI18" s="3">
        <v>0</v>
      </c>
      <c r="AJ18" s="3">
        <v>0</v>
      </c>
      <c r="AK18" s="3">
        <v>0</v>
      </c>
      <c r="AL18" s="3">
        <v>0</v>
      </c>
      <c r="AM18" s="3">
        <v>0</v>
      </c>
      <c r="AN18" s="3">
        <v>0</v>
      </c>
      <c r="AO18" s="3">
        <v>0</v>
      </c>
      <c r="AP18" s="3">
        <v>0</v>
      </c>
      <c r="AQ18" s="3">
        <v>0</v>
      </c>
      <c r="AR18" s="3">
        <v>0</v>
      </c>
      <c r="AS18" s="3">
        <v>1</v>
      </c>
      <c r="AT18" s="3">
        <v>0</v>
      </c>
      <c r="AU18" s="3">
        <v>0</v>
      </c>
      <c r="AV18">
        <v>1</v>
      </c>
      <c r="AW18" s="3">
        <v>3</v>
      </c>
      <c r="AX18" s="3">
        <v>1</v>
      </c>
      <c r="AY18" s="3">
        <v>1</v>
      </c>
      <c r="AZ18" s="3">
        <v>1</v>
      </c>
      <c r="BA18" s="3">
        <v>3</v>
      </c>
      <c r="BB18" s="3">
        <v>3</v>
      </c>
      <c r="BC18" s="3">
        <v>0</v>
      </c>
      <c r="BD18" s="3">
        <v>1</v>
      </c>
      <c r="BE18" s="3">
        <v>6</v>
      </c>
      <c r="BF18" s="25">
        <v>6</v>
      </c>
      <c r="BG18" s="25">
        <v>4</v>
      </c>
      <c r="BH18" s="25">
        <v>7</v>
      </c>
      <c r="BI18" s="25">
        <v>4</v>
      </c>
      <c r="BJ18" s="25">
        <v>8</v>
      </c>
      <c r="BK18" s="25">
        <v>6</v>
      </c>
      <c r="BL18" s="25">
        <v>3</v>
      </c>
      <c r="BM18" s="25">
        <v>7</v>
      </c>
      <c r="BN18" s="25">
        <v>5</v>
      </c>
      <c r="BO18" s="25">
        <v>1</v>
      </c>
      <c r="BP18" s="24">
        <v>0</v>
      </c>
      <c r="BQ18" s="24">
        <v>0</v>
      </c>
      <c r="BR18" s="25">
        <v>0</v>
      </c>
      <c r="BS18" s="30">
        <v>0</v>
      </c>
      <c r="BT18" s="23">
        <v>1</v>
      </c>
      <c r="BU18" s="23">
        <v>0</v>
      </c>
      <c r="BV18" s="23">
        <v>0</v>
      </c>
      <c r="BW18" s="23">
        <v>0</v>
      </c>
      <c r="BX18" s="23">
        <v>2</v>
      </c>
      <c r="BY18" s="23">
        <v>0</v>
      </c>
      <c r="BZ18" s="23">
        <v>0</v>
      </c>
      <c r="CA18" s="23">
        <v>0</v>
      </c>
      <c r="CB18" s="23">
        <v>1</v>
      </c>
      <c r="CC18" s="23">
        <v>1</v>
      </c>
      <c r="CD18" s="23">
        <v>2</v>
      </c>
      <c r="CE18" s="25">
        <f>'Covid-19 - Weekly registrations'!CE18</f>
        <v>0</v>
      </c>
      <c r="CF18" s="23"/>
      <c r="CG18" s="23"/>
      <c r="CH18" s="23"/>
      <c r="CI18" s="23"/>
      <c r="CJ18" s="23"/>
      <c r="CK18" s="23"/>
      <c r="CL18" s="23"/>
      <c r="CM18" s="23"/>
      <c r="CN18" s="23"/>
      <c r="CO18" s="23"/>
      <c r="CP18" s="23"/>
      <c r="CQ18" s="23"/>
      <c r="CR18" s="23"/>
      <c r="CS18" s="23"/>
      <c r="CT18" s="23"/>
      <c r="CU18" s="23"/>
      <c r="CV18" s="23"/>
      <c r="CW18" s="16"/>
      <c r="CX18" s="23"/>
      <c r="CY18" s="23"/>
      <c r="CZ18" s="23"/>
      <c r="DA18" s="23"/>
      <c r="DB18" s="23"/>
      <c r="DC18" s="23"/>
      <c r="DD18" s="23"/>
      <c r="DE18" s="23"/>
    </row>
    <row r="19" spans="2:109" ht="13.5" customHeight="1" x14ac:dyDescent="0.2">
      <c r="B19" s="32" t="s">
        <v>15</v>
      </c>
      <c r="C19" s="9">
        <v>32.5</v>
      </c>
      <c r="D19" s="25">
        <v>0</v>
      </c>
      <c r="E19" s="25">
        <v>0</v>
      </c>
      <c r="F19" s="25">
        <v>0</v>
      </c>
      <c r="G19" s="25">
        <v>0</v>
      </c>
      <c r="H19" s="25">
        <v>0</v>
      </c>
      <c r="I19" s="25">
        <v>0</v>
      </c>
      <c r="J19" s="25">
        <v>0</v>
      </c>
      <c r="K19" s="25">
        <v>0</v>
      </c>
      <c r="L19" s="25">
        <v>0</v>
      </c>
      <c r="M19" s="25">
        <v>0</v>
      </c>
      <c r="N19" s="58">
        <v>0</v>
      </c>
      <c r="O19" s="68" t="s">
        <v>15</v>
      </c>
      <c r="P19" s="58">
        <v>0</v>
      </c>
      <c r="Q19" s="58">
        <v>4</v>
      </c>
      <c r="R19" s="58">
        <v>9</v>
      </c>
      <c r="S19" s="3">
        <v>7</v>
      </c>
      <c r="T19" s="3">
        <v>13</v>
      </c>
      <c r="U19" s="3">
        <v>20</v>
      </c>
      <c r="V19" s="3">
        <v>6</v>
      </c>
      <c r="W19" s="3">
        <v>8</v>
      </c>
      <c r="X19" s="3">
        <v>4</v>
      </c>
      <c r="Y19" s="3">
        <v>4</v>
      </c>
      <c r="Z19" s="3">
        <v>0</v>
      </c>
      <c r="AA19" s="3">
        <v>3</v>
      </c>
      <c r="AB19" s="3">
        <v>0</v>
      </c>
      <c r="AC19" s="3">
        <v>1</v>
      </c>
      <c r="AD19" s="3">
        <v>0</v>
      </c>
      <c r="AE19" s="3">
        <v>1</v>
      </c>
      <c r="AF19" s="3">
        <v>0</v>
      </c>
      <c r="AG19" s="3">
        <v>0</v>
      </c>
      <c r="AH19" s="3">
        <v>1</v>
      </c>
      <c r="AI19" s="3">
        <v>0</v>
      </c>
      <c r="AJ19" s="3">
        <v>0</v>
      </c>
      <c r="AK19" s="3">
        <v>1</v>
      </c>
      <c r="AL19" s="3">
        <v>0</v>
      </c>
      <c r="AM19" s="3">
        <v>0</v>
      </c>
      <c r="AN19" s="3">
        <v>0</v>
      </c>
      <c r="AO19" s="3">
        <v>1</v>
      </c>
      <c r="AP19" s="3">
        <v>2</v>
      </c>
      <c r="AQ19" s="3">
        <v>0</v>
      </c>
      <c r="AR19" s="3">
        <v>0</v>
      </c>
      <c r="AS19" s="3">
        <v>2</v>
      </c>
      <c r="AT19" s="3">
        <v>2</v>
      </c>
      <c r="AU19" s="3">
        <v>3</v>
      </c>
      <c r="AV19">
        <v>1</v>
      </c>
      <c r="AW19" s="3">
        <v>0</v>
      </c>
      <c r="AX19" s="3">
        <v>3</v>
      </c>
      <c r="AY19" s="3">
        <v>3</v>
      </c>
      <c r="AZ19" s="3">
        <v>6</v>
      </c>
      <c r="BA19" s="3">
        <v>3</v>
      </c>
      <c r="BB19" s="3">
        <v>1</v>
      </c>
      <c r="BC19" s="3">
        <v>1</v>
      </c>
      <c r="BD19" s="3">
        <v>3</v>
      </c>
      <c r="BE19" s="3">
        <v>4</v>
      </c>
      <c r="BF19" s="25">
        <v>13</v>
      </c>
      <c r="BG19" s="25">
        <v>12</v>
      </c>
      <c r="BH19" s="25">
        <v>10</v>
      </c>
      <c r="BI19" s="25">
        <v>19</v>
      </c>
      <c r="BJ19" s="25">
        <v>16</v>
      </c>
      <c r="BK19" s="25">
        <v>10</v>
      </c>
      <c r="BL19" s="25">
        <v>9</v>
      </c>
      <c r="BM19" s="25">
        <v>3</v>
      </c>
      <c r="BN19" s="25">
        <v>6</v>
      </c>
      <c r="BO19" s="25">
        <v>3</v>
      </c>
      <c r="BP19" s="24">
        <v>1</v>
      </c>
      <c r="BQ19" s="24">
        <v>4</v>
      </c>
      <c r="BR19" s="25">
        <v>8</v>
      </c>
      <c r="BS19" s="30">
        <v>3</v>
      </c>
      <c r="BT19" s="23">
        <v>4</v>
      </c>
      <c r="BU19" s="23">
        <v>1</v>
      </c>
      <c r="BV19" s="23">
        <v>1</v>
      </c>
      <c r="BW19" s="23">
        <v>2</v>
      </c>
      <c r="BX19" s="23">
        <v>0</v>
      </c>
      <c r="BY19" s="23">
        <v>0</v>
      </c>
      <c r="BZ19" s="23">
        <v>0</v>
      </c>
      <c r="CA19" s="23">
        <v>2</v>
      </c>
      <c r="CB19" s="23">
        <v>0</v>
      </c>
      <c r="CC19" s="23">
        <v>0</v>
      </c>
      <c r="CD19" s="23">
        <v>1</v>
      </c>
      <c r="CE19" s="25">
        <f>'Covid-19 - Weekly registrations'!CE19</f>
        <v>2</v>
      </c>
      <c r="CF19" s="23"/>
      <c r="CG19" s="23"/>
      <c r="CH19" s="23"/>
      <c r="CI19" s="23"/>
      <c r="CJ19" s="23"/>
      <c r="CK19" s="23"/>
      <c r="CL19" s="23"/>
      <c r="CM19" s="23"/>
      <c r="CN19" s="23"/>
      <c r="CO19" s="23"/>
      <c r="CP19" s="23"/>
      <c r="CQ19" s="23"/>
      <c r="CR19" s="23"/>
      <c r="CS19" s="23"/>
      <c r="CT19" s="23"/>
      <c r="CU19" s="23"/>
      <c r="CV19" s="23"/>
      <c r="CW19" s="16"/>
      <c r="CX19" s="23"/>
      <c r="CY19" s="23"/>
      <c r="CZ19" s="23"/>
      <c r="DA19" s="23"/>
      <c r="DB19" s="23"/>
      <c r="DC19" s="23"/>
      <c r="DD19" s="23"/>
      <c r="DE19" s="23"/>
    </row>
    <row r="20" spans="2:109" ht="13.5" customHeight="1" x14ac:dyDescent="0.2">
      <c r="B20" s="32" t="s">
        <v>16</v>
      </c>
      <c r="C20" s="31">
        <v>37.5</v>
      </c>
      <c r="D20" s="25">
        <v>0</v>
      </c>
      <c r="E20" s="25">
        <v>0</v>
      </c>
      <c r="F20" s="25">
        <v>0</v>
      </c>
      <c r="G20" s="25">
        <v>0</v>
      </c>
      <c r="H20" s="25">
        <v>0</v>
      </c>
      <c r="I20" s="25">
        <v>0</v>
      </c>
      <c r="J20" s="25">
        <v>0</v>
      </c>
      <c r="K20" s="25">
        <v>0</v>
      </c>
      <c r="L20" s="25">
        <v>0</v>
      </c>
      <c r="M20" s="25">
        <v>0</v>
      </c>
      <c r="N20" s="58">
        <v>0</v>
      </c>
      <c r="O20" s="68" t="s">
        <v>16</v>
      </c>
      <c r="P20" s="58">
        <v>0</v>
      </c>
      <c r="Q20" s="58">
        <v>3</v>
      </c>
      <c r="R20" s="58">
        <v>12</v>
      </c>
      <c r="S20" s="3">
        <v>19</v>
      </c>
      <c r="T20" s="3">
        <v>27</v>
      </c>
      <c r="U20" s="3">
        <v>17</v>
      </c>
      <c r="V20" s="3">
        <v>18</v>
      </c>
      <c r="W20" s="3">
        <v>7</v>
      </c>
      <c r="X20" s="3">
        <v>7</v>
      </c>
      <c r="Y20" s="3">
        <v>4</v>
      </c>
      <c r="Z20" s="3">
        <v>2</v>
      </c>
      <c r="AA20" s="3">
        <v>5</v>
      </c>
      <c r="AB20" s="3">
        <v>3</v>
      </c>
      <c r="AC20" s="3">
        <v>3</v>
      </c>
      <c r="AD20" s="3">
        <v>0</v>
      </c>
      <c r="AE20" s="3">
        <v>1</v>
      </c>
      <c r="AF20" s="3">
        <v>1</v>
      </c>
      <c r="AG20" s="3">
        <v>1</v>
      </c>
      <c r="AH20" s="3">
        <v>0</v>
      </c>
      <c r="AI20" s="3">
        <v>1</v>
      </c>
      <c r="AJ20" s="3">
        <v>0</v>
      </c>
      <c r="AK20" s="3">
        <v>0</v>
      </c>
      <c r="AL20" s="3">
        <v>0</v>
      </c>
      <c r="AM20" s="3">
        <v>2</v>
      </c>
      <c r="AN20" s="3">
        <v>0</v>
      </c>
      <c r="AO20" s="3">
        <v>2</v>
      </c>
      <c r="AP20" s="3">
        <v>1</v>
      </c>
      <c r="AQ20" s="3">
        <v>1</v>
      </c>
      <c r="AR20" s="3">
        <v>1</v>
      </c>
      <c r="AS20" s="3">
        <v>0</v>
      </c>
      <c r="AT20" s="3">
        <v>1</v>
      </c>
      <c r="AU20" s="3">
        <v>3</v>
      </c>
      <c r="AV20">
        <v>4</v>
      </c>
      <c r="AW20" s="3">
        <v>1</v>
      </c>
      <c r="AX20" s="3">
        <v>3</v>
      </c>
      <c r="AY20" s="3">
        <v>7</v>
      </c>
      <c r="AZ20" s="3">
        <v>6</v>
      </c>
      <c r="BA20" s="3">
        <v>9</v>
      </c>
      <c r="BB20" s="3">
        <v>7</v>
      </c>
      <c r="BC20" s="3">
        <v>6</v>
      </c>
      <c r="BD20" s="3">
        <v>5</v>
      </c>
      <c r="BE20" s="3">
        <v>5</v>
      </c>
      <c r="BF20" s="25">
        <v>14</v>
      </c>
      <c r="BG20" s="25">
        <v>27</v>
      </c>
      <c r="BH20" s="25">
        <v>25</v>
      </c>
      <c r="BI20" s="25">
        <v>31</v>
      </c>
      <c r="BJ20" s="25">
        <v>24</v>
      </c>
      <c r="BK20" s="25">
        <v>24</v>
      </c>
      <c r="BL20" s="25">
        <v>15</v>
      </c>
      <c r="BM20" s="25">
        <v>14</v>
      </c>
      <c r="BN20" s="25">
        <v>14</v>
      </c>
      <c r="BO20" s="25">
        <v>8</v>
      </c>
      <c r="BP20" s="24">
        <v>5</v>
      </c>
      <c r="BQ20" s="24">
        <v>3</v>
      </c>
      <c r="BR20" s="25">
        <v>4</v>
      </c>
      <c r="BS20" s="30">
        <v>4</v>
      </c>
      <c r="BT20" s="23">
        <v>2</v>
      </c>
      <c r="BU20" s="23">
        <v>1</v>
      </c>
      <c r="BV20" s="23">
        <v>2</v>
      </c>
      <c r="BW20" s="23">
        <v>1</v>
      </c>
      <c r="BX20" s="23">
        <v>2</v>
      </c>
      <c r="BY20" s="23">
        <v>2</v>
      </c>
      <c r="BZ20" s="23">
        <v>3</v>
      </c>
      <c r="CA20" s="23">
        <v>3</v>
      </c>
      <c r="CB20" s="23">
        <v>1</v>
      </c>
      <c r="CC20" s="23">
        <v>1</v>
      </c>
      <c r="CD20" s="23">
        <v>1</v>
      </c>
      <c r="CE20" s="25">
        <f>'Covid-19 - Weekly registrations'!CE20</f>
        <v>2</v>
      </c>
      <c r="CF20" s="23"/>
      <c r="CG20" s="23"/>
      <c r="CH20" s="23"/>
      <c r="CI20" s="23"/>
      <c r="CJ20" s="23"/>
      <c r="CK20" s="23"/>
      <c r="CL20" s="23"/>
      <c r="CM20" s="23"/>
      <c r="CN20" s="23"/>
      <c r="CO20" s="23"/>
      <c r="CP20" s="23"/>
      <c r="CQ20" s="23"/>
      <c r="CR20" s="23"/>
      <c r="CS20" s="23"/>
      <c r="CT20" s="23"/>
      <c r="CU20" s="23"/>
      <c r="CV20" s="23"/>
      <c r="CW20" s="16"/>
      <c r="CX20" s="23"/>
      <c r="CY20" s="23"/>
      <c r="CZ20" s="23"/>
      <c r="DA20" s="23"/>
      <c r="DB20" s="23"/>
      <c r="DC20" s="23"/>
      <c r="DD20" s="23"/>
      <c r="DE20" s="23"/>
    </row>
    <row r="21" spans="2:109" ht="13.5" customHeight="1" x14ac:dyDescent="0.2">
      <c r="B21" s="32" t="s">
        <v>17</v>
      </c>
      <c r="C21" s="9">
        <v>42.5</v>
      </c>
      <c r="D21" s="25">
        <v>0</v>
      </c>
      <c r="E21" s="25">
        <v>0</v>
      </c>
      <c r="F21" s="25">
        <v>0</v>
      </c>
      <c r="G21" s="25">
        <v>0</v>
      </c>
      <c r="H21" s="25">
        <v>0</v>
      </c>
      <c r="I21" s="25">
        <v>0</v>
      </c>
      <c r="J21" s="25">
        <v>0</v>
      </c>
      <c r="K21" s="25">
        <v>0</v>
      </c>
      <c r="L21" s="25">
        <v>0</v>
      </c>
      <c r="M21" s="25">
        <v>0</v>
      </c>
      <c r="N21" s="58">
        <v>0</v>
      </c>
      <c r="O21" s="68" t="s">
        <v>17</v>
      </c>
      <c r="P21" s="58">
        <v>1</v>
      </c>
      <c r="Q21" s="58">
        <v>0</v>
      </c>
      <c r="R21" s="58">
        <v>11</v>
      </c>
      <c r="S21" s="3">
        <v>32</v>
      </c>
      <c r="T21" s="3">
        <v>49</v>
      </c>
      <c r="U21" s="3">
        <v>53</v>
      </c>
      <c r="V21" s="3">
        <v>23</v>
      </c>
      <c r="W21" s="3">
        <v>18</v>
      </c>
      <c r="X21" s="3">
        <v>14</v>
      </c>
      <c r="Y21" s="3">
        <v>19</v>
      </c>
      <c r="Z21" s="3">
        <v>2</v>
      </c>
      <c r="AA21" s="3">
        <v>6</v>
      </c>
      <c r="AB21" s="3">
        <v>5</v>
      </c>
      <c r="AC21" s="3">
        <v>6</v>
      </c>
      <c r="AD21" s="3">
        <v>3</v>
      </c>
      <c r="AE21" s="3">
        <v>4</v>
      </c>
      <c r="AF21" s="3">
        <v>2</v>
      </c>
      <c r="AG21" s="3">
        <v>2</v>
      </c>
      <c r="AH21" s="3">
        <v>2</v>
      </c>
      <c r="AI21" s="3">
        <v>1</v>
      </c>
      <c r="AJ21" s="3">
        <v>1</v>
      </c>
      <c r="AK21" s="3">
        <v>1</v>
      </c>
      <c r="AL21" s="3">
        <v>1</v>
      </c>
      <c r="AM21" s="3">
        <v>2</v>
      </c>
      <c r="AN21" s="3">
        <v>0</v>
      </c>
      <c r="AO21" s="3">
        <v>1</v>
      </c>
      <c r="AP21" s="3">
        <v>1</v>
      </c>
      <c r="AQ21" s="3">
        <v>2</v>
      </c>
      <c r="AR21" s="3">
        <v>2</v>
      </c>
      <c r="AS21" s="3">
        <v>2</v>
      </c>
      <c r="AT21" s="3">
        <v>5</v>
      </c>
      <c r="AU21" s="3">
        <v>3</v>
      </c>
      <c r="AV21">
        <v>6</v>
      </c>
      <c r="AW21" s="3">
        <v>5</v>
      </c>
      <c r="AX21" s="3">
        <v>12</v>
      </c>
      <c r="AY21" s="3">
        <v>8</v>
      </c>
      <c r="AZ21" s="3">
        <v>7</v>
      </c>
      <c r="BA21" s="3">
        <v>12</v>
      </c>
      <c r="BB21" s="3">
        <v>11</v>
      </c>
      <c r="BC21" s="3">
        <v>10</v>
      </c>
      <c r="BD21" s="3">
        <v>12</v>
      </c>
      <c r="BE21" s="3">
        <v>12</v>
      </c>
      <c r="BF21" s="25">
        <v>22</v>
      </c>
      <c r="BG21" s="25">
        <v>39</v>
      </c>
      <c r="BH21" s="25">
        <v>45</v>
      </c>
      <c r="BI21" s="25">
        <v>42</v>
      </c>
      <c r="BJ21" s="25">
        <v>43</v>
      </c>
      <c r="BK21" s="25">
        <v>29</v>
      </c>
      <c r="BL21" s="25">
        <v>22</v>
      </c>
      <c r="BM21" s="25">
        <v>16</v>
      </c>
      <c r="BN21" s="25">
        <v>21</v>
      </c>
      <c r="BO21" s="25">
        <v>14</v>
      </c>
      <c r="BP21" s="24">
        <v>7</v>
      </c>
      <c r="BQ21" s="24">
        <v>3</v>
      </c>
      <c r="BR21" s="25">
        <v>3</v>
      </c>
      <c r="BS21" s="30">
        <v>7</v>
      </c>
      <c r="BT21" s="23">
        <v>6</v>
      </c>
      <c r="BU21" s="23">
        <v>2</v>
      </c>
      <c r="BV21" s="23">
        <v>5</v>
      </c>
      <c r="BW21" s="23">
        <v>2</v>
      </c>
      <c r="BX21" s="23">
        <v>1</v>
      </c>
      <c r="BY21" s="23">
        <v>1</v>
      </c>
      <c r="BZ21" s="23">
        <v>2</v>
      </c>
      <c r="CA21" s="23">
        <v>1</v>
      </c>
      <c r="CB21" s="23">
        <v>2</v>
      </c>
      <c r="CC21" s="23">
        <v>0</v>
      </c>
      <c r="CD21" s="23">
        <v>2</v>
      </c>
      <c r="CE21" s="25">
        <f>'Covid-19 - Weekly registrations'!CE21</f>
        <v>5</v>
      </c>
      <c r="CF21" s="23"/>
      <c r="CG21" s="23"/>
      <c r="CH21" s="23"/>
      <c r="CI21" s="23"/>
      <c r="CJ21" s="23"/>
      <c r="CK21" s="23"/>
      <c r="CL21" s="23"/>
      <c r="CM21" s="23"/>
      <c r="CN21" s="23"/>
      <c r="CO21" s="23"/>
      <c r="CP21" s="23"/>
      <c r="CQ21" s="23"/>
      <c r="CR21" s="23"/>
      <c r="CS21" s="23"/>
      <c r="CT21" s="23"/>
      <c r="CU21" s="23"/>
      <c r="CV21" s="23"/>
      <c r="CW21" s="16"/>
      <c r="CX21" s="23"/>
      <c r="CY21" s="23"/>
      <c r="CZ21" s="23"/>
      <c r="DA21" s="23"/>
      <c r="DB21" s="23"/>
      <c r="DC21" s="23"/>
      <c r="DD21" s="23"/>
      <c r="DE21" s="23"/>
    </row>
    <row r="22" spans="2:109" ht="13.5" customHeight="1" x14ac:dyDescent="0.2">
      <c r="B22" s="32" t="s">
        <v>18</v>
      </c>
      <c r="C22" s="31">
        <v>47.5</v>
      </c>
      <c r="D22" s="25">
        <v>0</v>
      </c>
      <c r="E22" s="25">
        <v>0</v>
      </c>
      <c r="F22" s="25">
        <v>0</v>
      </c>
      <c r="G22" s="25">
        <v>0</v>
      </c>
      <c r="H22" s="25">
        <v>0</v>
      </c>
      <c r="I22" s="25">
        <v>0</v>
      </c>
      <c r="J22" s="25">
        <v>0</v>
      </c>
      <c r="K22" s="25">
        <v>0</v>
      </c>
      <c r="L22" s="25">
        <v>0</v>
      </c>
      <c r="M22" s="25">
        <v>0</v>
      </c>
      <c r="N22" s="58">
        <v>0</v>
      </c>
      <c r="O22" s="68" t="s">
        <v>18</v>
      </c>
      <c r="P22" s="58">
        <v>0</v>
      </c>
      <c r="Q22" s="58">
        <v>8</v>
      </c>
      <c r="R22" s="58">
        <v>42</v>
      </c>
      <c r="S22" s="3">
        <v>75</v>
      </c>
      <c r="T22" s="3">
        <v>76</v>
      </c>
      <c r="U22" s="3">
        <v>82</v>
      </c>
      <c r="V22" s="3">
        <v>56</v>
      </c>
      <c r="W22" s="3">
        <v>26</v>
      </c>
      <c r="X22" s="3">
        <v>25</v>
      </c>
      <c r="Y22" s="3">
        <v>19</v>
      </c>
      <c r="Z22" s="3">
        <v>11</v>
      </c>
      <c r="AA22" s="3">
        <v>10</v>
      </c>
      <c r="AB22" s="3">
        <v>8</v>
      </c>
      <c r="AC22" s="3">
        <v>6</v>
      </c>
      <c r="AD22" s="3">
        <v>4</v>
      </c>
      <c r="AE22" s="3">
        <v>8</v>
      </c>
      <c r="AF22" s="3">
        <v>1</v>
      </c>
      <c r="AG22" s="3">
        <v>7</v>
      </c>
      <c r="AH22" s="3">
        <v>2</v>
      </c>
      <c r="AI22" s="3">
        <v>4</v>
      </c>
      <c r="AJ22" s="3">
        <v>1</v>
      </c>
      <c r="AK22" s="3">
        <v>2</v>
      </c>
      <c r="AL22" s="3">
        <v>2</v>
      </c>
      <c r="AM22" s="3">
        <v>2</v>
      </c>
      <c r="AN22" s="3">
        <v>0</v>
      </c>
      <c r="AO22" s="3">
        <v>2</v>
      </c>
      <c r="AP22" s="3">
        <v>1</v>
      </c>
      <c r="AQ22" s="3">
        <v>1</v>
      </c>
      <c r="AR22" s="3">
        <v>4</v>
      </c>
      <c r="AS22" s="3">
        <v>5</v>
      </c>
      <c r="AT22" s="3">
        <v>3</v>
      </c>
      <c r="AU22" s="3">
        <v>10</v>
      </c>
      <c r="AV22">
        <v>9</v>
      </c>
      <c r="AW22" s="3">
        <v>18</v>
      </c>
      <c r="AX22" s="3">
        <v>16</v>
      </c>
      <c r="AY22" s="3">
        <v>20</v>
      </c>
      <c r="AZ22" s="3">
        <v>22</v>
      </c>
      <c r="BA22" s="3">
        <v>21</v>
      </c>
      <c r="BB22" s="3">
        <v>19</v>
      </c>
      <c r="BC22" s="3">
        <v>25</v>
      </c>
      <c r="BD22" s="3">
        <v>21</v>
      </c>
      <c r="BE22" s="3">
        <v>20</v>
      </c>
      <c r="BF22" s="25">
        <v>57</v>
      </c>
      <c r="BG22" s="25">
        <v>80</v>
      </c>
      <c r="BH22" s="25">
        <v>90</v>
      </c>
      <c r="BI22" s="25">
        <v>82</v>
      </c>
      <c r="BJ22" s="25">
        <v>92</v>
      </c>
      <c r="BK22" s="25">
        <v>64</v>
      </c>
      <c r="BL22" s="25">
        <v>50</v>
      </c>
      <c r="BM22" s="25">
        <v>36</v>
      </c>
      <c r="BN22" s="25">
        <v>29</v>
      </c>
      <c r="BO22" s="25">
        <v>17</v>
      </c>
      <c r="BP22" s="24">
        <v>19</v>
      </c>
      <c r="BQ22" s="24">
        <v>14</v>
      </c>
      <c r="BR22" s="25">
        <v>9</v>
      </c>
      <c r="BS22" s="30">
        <v>5</v>
      </c>
      <c r="BT22" s="23">
        <v>10</v>
      </c>
      <c r="BU22" s="23">
        <v>5</v>
      </c>
      <c r="BV22" s="23">
        <v>3</v>
      </c>
      <c r="BW22" s="23">
        <v>3</v>
      </c>
      <c r="BX22" s="23">
        <v>3</v>
      </c>
      <c r="BY22" s="23">
        <v>4</v>
      </c>
      <c r="BZ22" s="23">
        <v>3</v>
      </c>
      <c r="CA22" s="23">
        <v>5</v>
      </c>
      <c r="CB22" s="23">
        <v>1</v>
      </c>
      <c r="CC22" s="23">
        <v>8</v>
      </c>
      <c r="CD22" s="23">
        <v>1</v>
      </c>
      <c r="CE22" s="25">
        <f>'Covid-19 - Weekly registrations'!CE22</f>
        <v>5</v>
      </c>
      <c r="CF22" s="23"/>
      <c r="CG22" s="23"/>
      <c r="CH22" s="23"/>
      <c r="CI22" s="23"/>
      <c r="CJ22" s="23"/>
      <c r="CK22" s="23"/>
      <c r="CL22" s="23"/>
      <c r="CM22" s="23"/>
      <c r="CN22" s="23"/>
      <c r="CO22" s="23"/>
      <c r="CP22" s="23"/>
      <c r="CQ22" s="23"/>
      <c r="CR22" s="23"/>
      <c r="CS22" s="23"/>
      <c r="CT22" s="23"/>
      <c r="CU22" s="23"/>
      <c r="CV22" s="23"/>
      <c r="CW22" s="16"/>
      <c r="CX22" s="23"/>
      <c r="CY22" s="23"/>
      <c r="CZ22" s="23"/>
      <c r="DA22" s="23"/>
      <c r="DB22" s="23"/>
      <c r="DC22" s="23"/>
      <c r="DD22" s="23"/>
      <c r="DE22" s="23"/>
    </row>
    <row r="23" spans="2:109" ht="13.5" customHeight="1" x14ac:dyDescent="0.2">
      <c r="B23" s="32" t="s">
        <v>19</v>
      </c>
      <c r="C23" s="9">
        <v>52.5</v>
      </c>
      <c r="D23" s="25">
        <v>0</v>
      </c>
      <c r="E23" s="25">
        <v>0</v>
      </c>
      <c r="F23" s="25">
        <v>0</v>
      </c>
      <c r="G23" s="25">
        <v>0</v>
      </c>
      <c r="H23" s="25">
        <v>0</v>
      </c>
      <c r="I23" s="25">
        <v>0</v>
      </c>
      <c r="J23" s="25">
        <v>0</v>
      </c>
      <c r="K23" s="25">
        <v>0</v>
      </c>
      <c r="L23" s="25">
        <v>0</v>
      </c>
      <c r="M23" s="25">
        <v>0</v>
      </c>
      <c r="N23" s="58">
        <v>0</v>
      </c>
      <c r="O23" s="68" t="s">
        <v>19</v>
      </c>
      <c r="P23" s="58">
        <v>2</v>
      </c>
      <c r="Q23" s="58">
        <v>9</v>
      </c>
      <c r="R23" s="58">
        <v>64</v>
      </c>
      <c r="S23" s="3">
        <v>126</v>
      </c>
      <c r="T23" s="3">
        <v>190</v>
      </c>
      <c r="U23" s="3">
        <v>139</v>
      </c>
      <c r="V23" s="3">
        <v>94</v>
      </c>
      <c r="W23" s="3">
        <v>59</v>
      </c>
      <c r="X23" s="3">
        <v>39</v>
      </c>
      <c r="Y23" s="3">
        <v>31</v>
      </c>
      <c r="Z23" s="3">
        <v>18</v>
      </c>
      <c r="AA23" s="3">
        <v>25</v>
      </c>
      <c r="AB23" s="3">
        <v>16</v>
      </c>
      <c r="AC23" s="3">
        <v>11</v>
      </c>
      <c r="AD23" s="3">
        <v>12</v>
      </c>
      <c r="AE23" s="3">
        <v>8</v>
      </c>
      <c r="AF23" s="3">
        <v>5</v>
      </c>
      <c r="AG23" s="3">
        <v>5</v>
      </c>
      <c r="AH23" s="3">
        <v>9</v>
      </c>
      <c r="AI23" s="3">
        <v>2</v>
      </c>
      <c r="AJ23" s="3">
        <v>3</v>
      </c>
      <c r="AK23" s="3">
        <v>0</v>
      </c>
      <c r="AL23" s="3">
        <v>4</v>
      </c>
      <c r="AM23" s="3">
        <v>3</v>
      </c>
      <c r="AN23" s="3">
        <v>4</v>
      </c>
      <c r="AO23" s="3">
        <v>1</v>
      </c>
      <c r="AP23" s="3">
        <v>2</v>
      </c>
      <c r="AQ23" s="3">
        <v>7</v>
      </c>
      <c r="AR23" s="3">
        <v>2</v>
      </c>
      <c r="AS23" s="3">
        <v>7</v>
      </c>
      <c r="AT23" s="3">
        <v>9</v>
      </c>
      <c r="AU23" s="3">
        <v>10</v>
      </c>
      <c r="AV23">
        <v>21</v>
      </c>
      <c r="AW23" s="3">
        <v>31</v>
      </c>
      <c r="AX23" s="3">
        <v>33</v>
      </c>
      <c r="AY23" s="3">
        <v>34</v>
      </c>
      <c r="AZ23" s="3">
        <v>38</v>
      </c>
      <c r="BA23" s="3">
        <v>41</v>
      </c>
      <c r="BB23" s="3">
        <v>37</v>
      </c>
      <c r="BC23" s="3">
        <v>43</v>
      </c>
      <c r="BD23" s="3">
        <v>41</v>
      </c>
      <c r="BE23" s="3">
        <v>49</v>
      </c>
      <c r="BF23" s="25">
        <v>112</v>
      </c>
      <c r="BG23" s="25">
        <v>129</v>
      </c>
      <c r="BH23" s="25">
        <v>134</v>
      </c>
      <c r="BI23" s="25">
        <v>171</v>
      </c>
      <c r="BJ23" s="25">
        <v>150</v>
      </c>
      <c r="BK23" s="25">
        <v>129</v>
      </c>
      <c r="BL23" s="25">
        <v>87</v>
      </c>
      <c r="BM23" s="25">
        <v>74</v>
      </c>
      <c r="BN23" s="25">
        <v>49</v>
      </c>
      <c r="BO23" s="25">
        <v>60</v>
      </c>
      <c r="BP23" s="24">
        <v>23</v>
      </c>
      <c r="BQ23" s="24">
        <v>39</v>
      </c>
      <c r="BR23" s="25">
        <v>14</v>
      </c>
      <c r="BS23" s="30">
        <v>13</v>
      </c>
      <c r="BT23" s="23">
        <v>10</v>
      </c>
      <c r="BU23" s="23">
        <v>10</v>
      </c>
      <c r="BV23" s="23">
        <v>5</v>
      </c>
      <c r="BW23" s="23">
        <v>5</v>
      </c>
      <c r="BX23" s="23">
        <v>9</v>
      </c>
      <c r="BY23" s="23">
        <v>2</v>
      </c>
      <c r="BZ23" s="23">
        <v>5</v>
      </c>
      <c r="CA23" s="23">
        <v>4</v>
      </c>
      <c r="CB23" s="23">
        <v>4</v>
      </c>
      <c r="CC23" s="23">
        <v>0</v>
      </c>
      <c r="CD23" s="23">
        <v>2</v>
      </c>
      <c r="CE23" s="25">
        <f>'Covid-19 - Weekly registrations'!CE23</f>
        <v>4</v>
      </c>
      <c r="CF23" s="23"/>
      <c r="CG23" s="23"/>
      <c r="CH23" s="23"/>
      <c r="CI23" s="23"/>
      <c r="CJ23" s="23"/>
      <c r="CK23" s="23"/>
      <c r="CL23" s="23"/>
      <c r="CM23" s="23"/>
      <c r="CN23" s="23"/>
      <c r="CO23" s="23"/>
      <c r="CP23" s="23"/>
      <c r="CQ23" s="23"/>
      <c r="CR23" s="23"/>
      <c r="CS23" s="23"/>
      <c r="CT23" s="23"/>
      <c r="CU23" s="23"/>
      <c r="CV23" s="23"/>
      <c r="CW23" s="16"/>
      <c r="CX23" s="23"/>
      <c r="CY23" s="23"/>
      <c r="CZ23" s="23"/>
      <c r="DA23" s="23"/>
      <c r="DB23" s="23"/>
      <c r="DC23" s="23"/>
      <c r="DD23" s="23"/>
      <c r="DE23" s="23"/>
    </row>
    <row r="24" spans="2:109" ht="13.5" customHeight="1" x14ac:dyDescent="0.2">
      <c r="B24" s="32" t="s">
        <v>20</v>
      </c>
      <c r="C24" s="31">
        <v>57.5</v>
      </c>
      <c r="D24" s="25">
        <v>0</v>
      </c>
      <c r="E24" s="25">
        <v>0</v>
      </c>
      <c r="F24" s="25">
        <v>0</v>
      </c>
      <c r="G24" s="25">
        <v>0</v>
      </c>
      <c r="H24" s="25">
        <v>0</v>
      </c>
      <c r="I24" s="25">
        <v>0</v>
      </c>
      <c r="J24" s="25">
        <v>0</v>
      </c>
      <c r="K24" s="25">
        <v>0</v>
      </c>
      <c r="L24" s="25">
        <v>0</v>
      </c>
      <c r="M24" s="25">
        <v>0</v>
      </c>
      <c r="N24" s="58">
        <v>0</v>
      </c>
      <c r="O24" s="68" t="s">
        <v>20</v>
      </c>
      <c r="P24" s="58">
        <v>2</v>
      </c>
      <c r="Q24" s="58">
        <v>16</v>
      </c>
      <c r="R24" s="58">
        <v>137</v>
      </c>
      <c r="S24" s="3">
        <v>208</v>
      </c>
      <c r="T24" s="3">
        <v>287</v>
      </c>
      <c r="U24" s="3">
        <v>240</v>
      </c>
      <c r="V24" s="3">
        <v>164</v>
      </c>
      <c r="W24" s="3">
        <v>97</v>
      </c>
      <c r="X24" s="3">
        <v>80</v>
      </c>
      <c r="Y24" s="3">
        <v>62</v>
      </c>
      <c r="Z24" s="3">
        <v>41</v>
      </c>
      <c r="AA24" s="3">
        <v>41</v>
      </c>
      <c r="AB24" s="3">
        <v>27</v>
      </c>
      <c r="AC24" s="3">
        <v>19</v>
      </c>
      <c r="AD24" s="3">
        <v>12</v>
      </c>
      <c r="AE24" s="3">
        <v>13</v>
      </c>
      <c r="AF24" s="3">
        <v>8</v>
      </c>
      <c r="AG24" s="3">
        <v>7</v>
      </c>
      <c r="AH24" s="3">
        <v>9</v>
      </c>
      <c r="AI24" s="3">
        <v>7</v>
      </c>
      <c r="AJ24" s="3">
        <v>5</v>
      </c>
      <c r="AK24" s="3">
        <v>1</v>
      </c>
      <c r="AL24" s="3">
        <v>7</v>
      </c>
      <c r="AM24" s="3">
        <v>4</v>
      </c>
      <c r="AN24" s="3">
        <v>3</v>
      </c>
      <c r="AO24" s="3">
        <v>1</v>
      </c>
      <c r="AP24" s="3">
        <v>3</v>
      </c>
      <c r="AQ24" s="3">
        <v>7</v>
      </c>
      <c r="AR24" s="3">
        <v>10</v>
      </c>
      <c r="AS24" s="3">
        <v>11</v>
      </c>
      <c r="AT24" s="3">
        <v>12</v>
      </c>
      <c r="AU24" s="3">
        <v>26</v>
      </c>
      <c r="AV24">
        <v>31</v>
      </c>
      <c r="AW24" s="3">
        <v>47</v>
      </c>
      <c r="AX24" s="3">
        <v>61</v>
      </c>
      <c r="AY24" s="3">
        <v>58</v>
      </c>
      <c r="AZ24" s="3">
        <v>76</v>
      </c>
      <c r="BA24" s="3">
        <v>62</v>
      </c>
      <c r="BB24" s="3">
        <v>65</v>
      </c>
      <c r="BC24" s="3">
        <v>75</v>
      </c>
      <c r="BD24" s="3">
        <v>63</v>
      </c>
      <c r="BE24" s="3">
        <v>81</v>
      </c>
      <c r="BF24" s="25">
        <v>171</v>
      </c>
      <c r="BG24" s="25">
        <v>218</v>
      </c>
      <c r="BH24" s="25">
        <v>257</v>
      </c>
      <c r="BI24" s="25">
        <v>261</v>
      </c>
      <c r="BJ24" s="25">
        <v>213</v>
      </c>
      <c r="BK24" s="25">
        <v>182</v>
      </c>
      <c r="BL24" s="25">
        <v>164</v>
      </c>
      <c r="BM24" s="25">
        <v>114</v>
      </c>
      <c r="BN24" s="25">
        <v>86</v>
      </c>
      <c r="BO24" s="25">
        <v>75</v>
      </c>
      <c r="BP24" s="24">
        <v>53</v>
      </c>
      <c r="BQ24" s="24">
        <v>33</v>
      </c>
      <c r="BR24" s="25">
        <v>29</v>
      </c>
      <c r="BS24" s="30">
        <v>22</v>
      </c>
      <c r="BT24" s="23">
        <v>27</v>
      </c>
      <c r="BU24" s="23">
        <v>11</v>
      </c>
      <c r="BV24" s="23">
        <v>10</v>
      </c>
      <c r="BW24" s="23">
        <v>12</v>
      </c>
      <c r="BX24" s="23">
        <v>9</v>
      </c>
      <c r="BY24" s="23">
        <v>8</v>
      </c>
      <c r="BZ24" s="23">
        <v>8</v>
      </c>
      <c r="CA24" s="23">
        <v>7</v>
      </c>
      <c r="CB24" s="23">
        <v>7</v>
      </c>
      <c r="CC24" s="23">
        <v>7</v>
      </c>
      <c r="CD24" s="23">
        <v>12</v>
      </c>
      <c r="CE24" s="25">
        <f>'Covid-19 - Weekly registrations'!CE24</f>
        <v>6</v>
      </c>
      <c r="CF24" s="23"/>
      <c r="CG24" s="23"/>
      <c r="CH24" s="23"/>
      <c r="CI24" s="23"/>
      <c r="CJ24" s="23"/>
      <c r="CK24" s="23"/>
      <c r="CL24" s="23"/>
      <c r="CM24" s="23"/>
      <c r="CN24" s="23"/>
      <c r="CO24" s="23"/>
      <c r="CP24" s="23"/>
      <c r="CQ24" s="23"/>
      <c r="CR24" s="23"/>
      <c r="CS24" s="23"/>
      <c r="CT24" s="23"/>
      <c r="CU24" s="23"/>
      <c r="CV24" s="23"/>
      <c r="CW24" s="16"/>
      <c r="CX24" s="23"/>
      <c r="CY24" s="23"/>
      <c r="CZ24" s="23"/>
      <c r="DA24" s="23"/>
      <c r="DB24" s="23"/>
      <c r="DC24" s="23"/>
      <c r="DD24" s="23"/>
      <c r="DE24" s="23"/>
    </row>
    <row r="25" spans="2:109" ht="13.5" customHeight="1" x14ac:dyDescent="0.2">
      <c r="B25" s="32" t="s">
        <v>21</v>
      </c>
      <c r="C25" s="9">
        <v>62.5</v>
      </c>
      <c r="D25" s="25">
        <v>0</v>
      </c>
      <c r="E25" s="25">
        <v>0</v>
      </c>
      <c r="F25" s="25">
        <v>0</v>
      </c>
      <c r="G25" s="25">
        <v>0</v>
      </c>
      <c r="H25" s="25">
        <v>0</v>
      </c>
      <c r="I25" s="25">
        <v>0</v>
      </c>
      <c r="J25" s="25">
        <v>0</v>
      </c>
      <c r="K25" s="25">
        <v>0</v>
      </c>
      <c r="L25" s="25">
        <v>0</v>
      </c>
      <c r="M25" s="25">
        <v>0</v>
      </c>
      <c r="N25" s="58">
        <v>1</v>
      </c>
      <c r="O25" s="68" t="s">
        <v>21</v>
      </c>
      <c r="P25" s="58">
        <v>2</v>
      </c>
      <c r="Q25" s="58">
        <v>30</v>
      </c>
      <c r="R25" s="58">
        <v>169</v>
      </c>
      <c r="S25" s="3">
        <v>333</v>
      </c>
      <c r="T25" s="3">
        <v>413</v>
      </c>
      <c r="U25" s="3">
        <v>362</v>
      </c>
      <c r="V25" s="3">
        <v>198</v>
      </c>
      <c r="W25" s="3">
        <v>135</v>
      </c>
      <c r="X25" s="3">
        <v>122</v>
      </c>
      <c r="Y25" s="3">
        <v>86</v>
      </c>
      <c r="Z25" s="3">
        <v>53</v>
      </c>
      <c r="AA25" s="3">
        <v>47</v>
      </c>
      <c r="AB25" s="3">
        <v>34</v>
      </c>
      <c r="AC25" s="3">
        <v>31</v>
      </c>
      <c r="AD25" s="3">
        <v>27</v>
      </c>
      <c r="AE25" s="3">
        <v>12</v>
      </c>
      <c r="AF25" s="3">
        <v>15</v>
      </c>
      <c r="AG25" s="3">
        <v>9</v>
      </c>
      <c r="AH25" s="3">
        <v>7</v>
      </c>
      <c r="AI25" s="3">
        <v>9</v>
      </c>
      <c r="AJ25" s="3">
        <v>7</v>
      </c>
      <c r="AK25" s="3">
        <v>5</v>
      </c>
      <c r="AL25" s="3">
        <v>5</v>
      </c>
      <c r="AM25" s="3">
        <v>5</v>
      </c>
      <c r="AN25" s="3">
        <v>5</v>
      </c>
      <c r="AO25" s="3">
        <v>5</v>
      </c>
      <c r="AP25" s="3">
        <v>7</v>
      </c>
      <c r="AQ25" s="3">
        <v>11</v>
      </c>
      <c r="AR25" s="3">
        <v>11</v>
      </c>
      <c r="AS25" s="3">
        <v>18</v>
      </c>
      <c r="AT25" s="3">
        <v>24</v>
      </c>
      <c r="AU25" s="3">
        <v>41</v>
      </c>
      <c r="AV25">
        <v>46</v>
      </c>
      <c r="AW25" s="3">
        <v>81</v>
      </c>
      <c r="AX25" s="3">
        <v>103</v>
      </c>
      <c r="AY25" s="3">
        <v>97</v>
      </c>
      <c r="AZ25" s="3">
        <v>103</v>
      </c>
      <c r="BA25" s="3">
        <v>105</v>
      </c>
      <c r="BB25" s="3">
        <v>126</v>
      </c>
      <c r="BC25" s="3">
        <v>119</v>
      </c>
      <c r="BD25" s="3">
        <v>107</v>
      </c>
      <c r="BE25" s="3">
        <v>115</v>
      </c>
      <c r="BF25" s="25">
        <v>267</v>
      </c>
      <c r="BG25" s="25">
        <v>338</v>
      </c>
      <c r="BH25" s="25">
        <v>377</v>
      </c>
      <c r="BI25" s="25">
        <v>378</v>
      </c>
      <c r="BJ25" s="25">
        <v>352</v>
      </c>
      <c r="BK25" s="25">
        <v>301</v>
      </c>
      <c r="BL25" s="25">
        <v>234</v>
      </c>
      <c r="BM25" s="25">
        <v>191</v>
      </c>
      <c r="BN25" s="25">
        <v>153</v>
      </c>
      <c r="BO25" s="25">
        <v>91</v>
      </c>
      <c r="BP25" s="24">
        <v>80</v>
      </c>
      <c r="BQ25" s="24">
        <v>65</v>
      </c>
      <c r="BR25" s="25">
        <v>27</v>
      </c>
      <c r="BS25" s="30">
        <v>31</v>
      </c>
      <c r="BT25" s="23">
        <v>21</v>
      </c>
      <c r="BU25" s="23">
        <v>24</v>
      </c>
      <c r="BV25" s="23">
        <v>14</v>
      </c>
      <c r="BW25" s="23">
        <v>10</v>
      </c>
      <c r="BX25" s="23">
        <v>11</v>
      </c>
      <c r="BY25" s="23">
        <v>5</v>
      </c>
      <c r="BZ25" s="23">
        <v>9</v>
      </c>
      <c r="CA25" s="23">
        <v>6</v>
      </c>
      <c r="CB25" s="23">
        <v>7</v>
      </c>
      <c r="CC25" s="23">
        <v>4</v>
      </c>
      <c r="CD25" s="23">
        <v>14</v>
      </c>
      <c r="CE25" s="25">
        <f>'Covid-19 - Weekly registrations'!CE25</f>
        <v>10</v>
      </c>
      <c r="CF25" s="23"/>
      <c r="CG25" s="23"/>
      <c r="CH25" s="23"/>
      <c r="CI25" s="23"/>
      <c r="CJ25" s="23"/>
      <c r="CK25" s="23"/>
      <c r="CL25" s="23"/>
      <c r="CM25" s="23"/>
      <c r="CN25" s="23"/>
      <c r="CO25" s="23"/>
      <c r="CP25" s="23"/>
      <c r="CQ25" s="23"/>
      <c r="CR25" s="23"/>
      <c r="CS25" s="23"/>
      <c r="CT25" s="23"/>
      <c r="CU25" s="23"/>
      <c r="CV25" s="23"/>
      <c r="CW25" s="16"/>
      <c r="CX25" s="23"/>
      <c r="CY25" s="23"/>
      <c r="CZ25" s="23"/>
      <c r="DA25" s="23"/>
      <c r="DB25" s="23"/>
      <c r="DC25" s="23"/>
      <c r="DD25" s="23"/>
      <c r="DE25" s="23"/>
    </row>
    <row r="26" spans="2:109" ht="13.5" customHeight="1" x14ac:dyDescent="0.2">
      <c r="B26" s="32" t="s">
        <v>22</v>
      </c>
      <c r="C26" s="31">
        <v>67.5</v>
      </c>
      <c r="D26" s="25">
        <v>0</v>
      </c>
      <c r="E26" s="25">
        <v>0</v>
      </c>
      <c r="F26" s="25">
        <v>0</v>
      </c>
      <c r="G26" s="25">
        <v>0</v>
      </c>
      <c r="H26" s="25">
        <v>0</v>
      </c>
      <c r="I26" s="25">
        <v>0</v>
      </c>
      <c r="J26" s="25">
        <v>0</v>
      </c>
      <c r="K26" s="25">
        <v>0</v>
      </c>
      <c r="L26" s="25">
        <v>0</v>
      </c>
      <c r="M26" s="25">
        <v>0</v>
      </c>
      <c r="N26" s="58">
        <v>0</v>
      </c>
      <c r="O26" s="68" t="s">
        <v>22</v>
      </c>
      <c r="P26" s="58">
        <v>11</v>
      </c>
      <c r="Q26" s="58">
        <v>42</v>
      </c>
      <c r="R26" s="58">
        <v>224</v>
      </c>
      <c r="S26" s="3">
        <v>427</v>
      </c>
      <c r="T26" s="3">
        <v>553</v>
      </c>
      <c r="U26" s="3">
        <v>458</v>
      </c>
      <c r="V26" s="3">
        <v>310</v>
      </c>
      <c r="W26" s="3">
        <v>179</v>
      </c>
      <c r="X26" s="3">
        <v>181</v>
      </c>
      <c r="Y26" s="3">
        <v>103</v>
      </c>
      <c r="Z26" s="3">
        <v>66</v>
      </c>
      <c r="AA26" s="3">
        <v>84</v>
      </c>
      <c r="AB26" s="3">
        <v>45</v>
      </c>
      <c r="AC26" s="3">
        <v>38</v>
      </c>
      <c r="AD26" s="3">
        <v>32</v>
      </c>
      <c r="AE26" s="3">
        <v>28</v>
      </c>
      <c r="AF26" s="3">
        <v>22</v>
      </c>
      <c r="AG26" s="3">
        <v>14</v>
      </c>
      <c r="AH26" s="3">
        <v>13</v>
      </c>
      <c r="AI26" s="3">
        <v>16</v>
      </c>
      <c r="AJ26" s="3">
        <v>12</v>
      </c>
      <c r="AK26" s="3">
        <v>10</v>
      </c>
      <c r="AL26" s="3">
        <v>7</v>
      </c>
      <c r="AM26" s="3">
        <v>8</v>
      </c>
      <c r="AN26" s="3">
        <v>6</v>
      </c>
      <c r="AO26" s="3">
        <v>10</v>
      </c>
      <c r="AP26" s="3">
        <v>6</v>
      </c>
      <c r="AQ26" s="3">
        <v>13</v>
      </c>
      <c r="AR26" s="3">
        <v>22</v>
      </c>
      <c r="AS26" s="3">
        <v>34</v>
      </c>
      <c r="AT26" s="3">
        <v>39</v>
      </c>
      <c r="AU26" s="3">
        <v>62</v>
      </c>
      <c r="AV26">
        <v>99</v>
      </c>
      <c r="AW26" s="3">
        <v>107</v>
      </c>
      <c r="AX26" s="3">
        <v>149</v>
      </c>
      <c r="AY26" s="3">
        <v>163</v>
      </c>
      <c r="AZ26" s="3">
        <v>158</v>
      </c>
      <c r="BA26" s="3">
        <v>170</v>
      </c>
      <c r="BB26" s="3">
        <v>154</v>
      </c>
      <c r="BC26" s="3">
        <v>177</v>
      </c>
      <c r="BD26" s="3">
        <v>160</v>
      </c>
      <c r="BE26" s="3">
        <v>184</v>
      </c>
      <c r="BF26" s="25">
        <v>354</v>
      </c>
      <c r="BG26" s="25">
        <v>425</v>
      </c>
      <c r="BH26" s="25">
        <v>521</v>
      </c>
      <c r="BI26" s="25">
        <v>489</v>
      </c>
      <c r="BJ26" s="25">
        <v>450</v>
      </c>
      <c r="BK26" s="25">
        <v>381</v>
      </c>
      <c r="BL26" s="25">
        <v>301</v>
      </c>
      <c r="BM26" s="25">
        <v>217</v>
      </c>
      <c r="BN26" s="25">
        <v>194</v>
      </c>
      <c r="BO26" s="25">
        <v>132</v>
      </c>
      <c r="BP26" s="24">
        <v>77</v>
      </c>
      <c r="BQ26" s="24">
        <v>56</v>
      </c>
      <c r="BR26" s="25">
        <v>34</v>
      </c>
      <c r="BS26" s="30">
        <v>32</v>
      </c>
      <c r="BT26" s="23">
        <v>32</v>
      </c>
      <c r="BU26" s="23">
        <v>21</v>
      </c>
      <c r="BV26" s="23">
        <v>18</v>
      </c>
      <c r="BW26" s="23">
        <v>10</v>
      </c>
      <c r="BX26" s="23">
        <v>17</v>
      </c>
      <c r="BY26" s="23">
        <v>16</v>
      </c>
      <c r="BZ26" s="23">
        <v>17</v>
      </c>
      <c r="CA26" s="23">
        <v>12</v>
      </c>
      <c r="CB26" s="23">
        <v>6</v>
      </c>
      <c r="CC26" s="23">
        <v>9</v>
      </c>
      <c r="CD26" s="23">
        <v>9</v>
      </c>
      <c r="CE26" s="25">
        <f>'Covid-19 - Weekly registrations'!CE26</f>
        <v>8</v>
      </c>
      <c r="CF26" s="23"/>
      <c r="CG26" s="23"/>
      <c r="CH26" s="23"/>
      <c r="CI26" s="23"/>
      <c r="CJ26" s="23"/>
      <c r="CK26" s="23"/>
      <c r="CL26" s="23"/>
      <c r="CM26" s="23"/>
      <c r="CN26" s="23"/>
      <c r="CO26" s="23"/>
      <c r="CP26" s="23"/>
      <c r="CQ26" s="23"/>
      <c r="CR26" s="23"/>
      <c r="CS26" s="23"/>
      <c r="CT26" s="23"/>
      <c r="CU26" s="23"/>
      <c r="CV26" s="23"/>
      <c r="CW26" s="16"/>
      <c r="CX26" s="23"/>
      <c r="CY26" s="23"/>
      <c r="CZ26" s="23"/>
      <c r="DA26" s="23"/>
      <c r="DB26" s="23"/>
      <c r="DC26" s="23"/>
      <c r="DD26" s="23"/>
      <c r="DE26" s="23"/>
    </row>
    <row r="27" spans="2:109" ht="13.5" customHeight="1" x14ac:dyDescent="0.2">
      <c r="B27" s="32" t="s">
        <v>23</v>
      </c>
      <c r="C27" s="9">
        <v>72.5</v>
      </c>
      <c r="D27" s="25">
        <v>0</v>
      </c>
      <c r="E27" s="25">
        <v>0</v>
      </c>
      <c r="F27" s="25">
        <v>0</v>
      </c>
      <c r="G27" s="25">
        <v>0</v>
      </c>
      <c r="H27" s="25">
        <v>0</v>
      </c>
      <c r="I27" s="25">
        <v>0</v>
      </c>
      <c r="J27" s="25">
        <v>0</v>
      </c>
      <c r="K27" s="25">
        <v>0</v>
      </c>
      <c r="L27" s="25">
        <v>0</v>
      </c>
      <c r="M27" s="25">
        <v>0</v>
      </c>
      <c r="N27" s="58">
        <v>1</v>
      </c>
      <c r="O27" s="68" t="s">
        <v>23</v>
      </c>
      <c r="P27" s="58">
        <v>9</v>
      </c>
      <c r="Q27" s="58">
        <v>57</v>
      </c>
      <c r="R27" s="58">
        <v>402</v>
      </c>
      <c r="S27" s="3">
        <v>677</v>
      </c>
      <c r="T27" s="3">
        <v>889</v>
      </c>
      <c r="U27" s="3">
        <v>731</v>
      </c>
      <c r="V27" s="3">
        <v>495</v>
      </c>
      <c r="W27" s="3">
        <v>307</v>
      </c>
      <c r="X27" s="3">
        <v>304</v>
      </c>
      <c r="Y27" s="3">
        <v>199</v>
      </c>
      <c r="Z27" s="3">
        <v>157</v>
      </c>
      <c r="AA27" s="3">
        <v>129</v>
      </c>
      <c r="AB27" s="3">
        <v>92</v>
      </c>
      <c r="AC27" s="3">
        <v>65</v>
      </c>
      <c r="AD27" s="3">
        <v>53</v>
      </c>
      <c r="AE27" s="3">
        <v>44</v>
      </c>
      <c r="AF27" s="3">
        <v>37</v>
      </c>
      <c r="AG27" s="3">
        <v>27</v>
      </c>
      <c r="AH27" s="3">
        <v>27</v>
      </c>
      <c r="AI27" s="3">
        <v>14</v>
      </c>
      <c r="AJ27" s="3">
        <v>15</v>
      </c>
      <c r="AK27" s="3">
        <v>15</v>
      </c>
      <c r="AL27" s="3">
        <v>9</v>
      </c>
      <c r="AM27" s="3">
        <v>5</v>
      </c>
      <c r="AN27" s="3">
        <v>5</v>
      </c>
      <c r="AO27" s="3">
        <v>10</v>
      </c>
      <c r="AP27" s="3">
        <v>16</v>
      </c>
      <c r="AQ27" s="3">
        <v>20</v>
      </c>
      <c r="AR27" s="3">
        <v>39</v>
      </c>
      <c r="AS27" s="3">
        <v>48</v>
      </c>
      <c r="AT27" s="3">
        <v>74</v>
      </c>
      <c r="AU27" s="3">
        <v>110</v>
      </c>
      <c r="AV27">
        <v>138</v>
      </c>
      <c r="AW27" s="3">
        <v>194</v>
      </c>
      <c r="AX27" s="3">
        <v>266</v>
      </c>
      <c r="AY27" s="3">
        <v>273</v>
      </c>
      <c r="AZ27" s="3">
        <v>306</v>
      </c>
      <c r="BA27" s="3">
        <v>288</v>
      </c>
      <c r="BB27" s="3">
        <v>258</v>
      </c>
      <c r="BC27" s="3">
        <v>252</v>
      </c>
      <c r="BD27" s="3">
        <v>275</v>
      </c>
      <c r="BE27" s="3">
        <v>301</v>
      </c>
      <c r="BF27" s="25">
        <v>583</v>
      </c>
      <c r="BG27" s="25">
        <v>714</v>
      </c>
      <c r="BH27" s="25">
        <v>806</v>
      </c>
      <c r="BI27" s="25">
        <v>820</v>
      </c>
      <c r="BJ27" s="25">
        <v>685</v>
      </c>
      <c r="BK27" s="25">
        <v>551</v>
      </c>
      <c r="BL27" s="25">
        <v>414</v>
      </c>
      <c r="BM27" s="25">
        <v>308</v>
      </c>
      <c r="BN27" s="25">
        <v>208</v>
      </c>
      <c r="BO27" s="25">
        <v>148</v>
      </c>
      <c r="BP27" s="24">
        <v>102</v>
      </c>
      <c r="BQ27" s="24">
        <v>61</v>
      </c>
      <c r="BR27" s="25">
        <v>27</v>
      </c>
      <c r="BS27" s="30">
        <v>35</v>
      </c>
      <c r="BT27" s="23">
        <v>28</v>
      </c>
      <c r="BU27" s="23">
        <v>30</v>
      </c>
      <c r="BV27" s="23">
        <v>27</v>
      </c>
      <c r="BW27" s="23">
        <v>16</v>
      </c>
      <c r="BX27" s="23">
        <v>14</v>
      </c>
      <c r="BY27" s="23">
        <v>12</v>
      </c>
      <c r="BZ27" s="23">
        <v>7</v>
      </c>
      <c r="CA27" s="23">
        <v>11</v>
      </c>
      <c r="CB27" s="23">
        <v>9</v>
      </c>
      <c r="CC27" s="23">
        <v>15</v>
      </c>
      <c r="CD27" s="23">
        <v>9</v>
      </c>
      <c r="CE27" s="25">
        <f>'Covid-19 - Weekly registrations'!CE27</f>
        <v>10</v>
      </c>
      <c r="CF27" s="23"/>
      <c r="CG27" s="23"/>
      <c r="CH27" s="23"/>
      <c r="CI27" s="23"/>
      <c r="CJ27" s="23"/>
      <c r="CK27" s="23"/>
      <c r="CL27" s="23"/>
      <c r="CM27" s="23"/>
      <c r="CN27" s="23"/>
      <c r="CO27" s="23"/>
      <c r="CP27" s="23"/>
      <c r="CQ27" s="23"/>
      <c r="CR27" s="23"/>
      <c r="CS27" s="23"/>
      <c r="CT27" s="23"/>
      <c r="CU27" s="23"/>
      <c r="CV27" s="23"/>
      <c r="CW27" s="16"/>
      <c r="CX27" s="23"/>
      <c r="CY27" s="23"/>
      <c r="CZ27" s="23"/>
      <c r="DA27" s="23"/>
      <c r="DB27" s="23"/>
      <c r="DC27" s="23"/>
      <c r="DD27" s="23"/>
      <c r="DE27" s="23"/>
    </row>
    <row r="28" spans="2:109" ht="13.5" customHeight="1" x14ac:dyDescent="0.2">
      <c r="B28" s="32" t="s">
        <v>24</v>
      </c>
      <c r="C28" s="31">
        <v>77.5</v>
      </c>
      <c r="D28" s="25">
        <v>0</v>
      </c>
      <c r="E28" s="25">
        <v>0</v>
      </c>
      <c r="F28" s="25">
        <v>0</v>
      </c>
      <c r="G28" s="25">
        <v>0</v>
      </c>
      <c r="H28" s="25">
        <v>0</v>
      </c>
      <c r="I28" s="25">
        <v>0</v>
      </c>
      <c r="J28" s="25">
        <v>0</v>
      </c>
      <c r="K28" s="25">
        <v>0</v>
      </c>
      <c r="L28" s="25">
        <v>0</v>
      </c>
      <c r="M28" s="25">
        <v>0</v>
      </c>
      <c r="N28" s="58">
        <v>2</v>
      </c>
      <c r="O28" s="68" t="s">
        <v>24</v>
      </c>
      <c r="P28" s="58">
        <v>11</v>
      </c>
      <c r="Q28" s="58">
        <v>84</v>
      </c>
      <c r="R28" s="58">
        <v>549</v>
      </c>
      <c r="S28" s="3">
        <v>973</v>
      </c>
      <c r="T28" s="3">
        <v>1197</v>
      </c>
      <c r="U28" s="3">
        <v>1040</v>
      </c>
      <c r="V28" s="3">
        <v>770</v>
      </c>
      <c r="W28" s="3">
        <v>464</v>
      </c>
      <c r="X28" s="3">
        <v>469</v>
      </c>
      <c r="Y28" s="3">
        <v>316</v>
      </c>
      <c r="Z28" s="3">
        <v>210</v>
      </c>
      <c r="AA28" s="3">
        <v>198</v>
      </c>
      <c r="AB28" s="3">
        <v>139</v>
      </c>
      <c r="AC28" s="3">
        <v>95</v>
      </c>
      <c r="AD28" s="3">
        <v>80</v>
      </c>
      <c r="AE28" s="3">
        <v>71</v>
      </c>
      <c r="AF28" s="3">
        <v>51</v>
      </c>
      <c r="AG28" s="3">
        <v>38</v>
      </c>
      <c r="AH28" s="3">
        <v>29</v>
      </c>
      <c r="AI28" s="3">
        <v>29</v>
      </c>
      <c r="AJ28" s="3">
        <v>22</v>
      </c>
      <c r="AK28" s="3">
        <v>16</v>
      </c>
      <c r="AL28" s="3">
        <v>19</v>
      </c>
      <c r="AM28" s="3">
        <v>13</v>
      </c>
      <c r="AN28" s="3">
        <v>13</v>
      </c>
      <c r="AO28" s="3">
        <v>15</v>
      </c>
      <c r="AP28" s="3">
        <v>21</v>
      </c>
      <c r="AQ28" s="3">
        <v>27</v>
      </c>
      <c r="AR28" s="3">
        <v>48</v>
      </c>
      <c r="AS28" s="3">
        <v>70</v>
      </c>
      <c r="AT28" s="3">
        <v>108</v>
      </c>
      <c r="AU28" s="3">
        <v>157</v>
      </c>
      <c r="AV28">
        <v>224</v>
      </c>
      <c r="AW28" s="3">
        <v>285</v>
      </c>
      <c r="AX28" s="3">
        <v>343</v>
      </c>
      <c r="AY28" s="3">
        <v>415</v>
      </c>
      <c r="AZ28" s="3">
        <v>449</v>
      </c>
      <c r="BA28" s="3">
        <v>414</v>
      </c>
      <c r="BB28" s="3">
        <v>400</v>
      </c>
      <c r="BC28" s="3">
        <v>388</v>
      </c>
      <c r="BD28" s="3">
        <v>397</v>
      </c>
      <c r="BE28" s="3">
        <v>407</v>
      </c>
      <c r="BF28" s="25">
        <v>817</v>
      </c>
      <c r="BG28" s="25">
        <v>948</v>
      </c>
      <c r="BH28" s="25">
        <v>1110</v>
      </c>
      <c r="BI28" s="25">
        <v>1031</v>
      </c>
      <c r="BJ28" s="25">
        <v>923</v>
      </c>
      <c r="BK28" s="25">
        <v>752</v>
      </c>
      <c r="BL28" s="25">
        <v>519</v>
      </c>
      <c r="BM28" s="25">
        <v>369</v>
      </c>
      <c r="BN28" s="25">
        <v>258</v>
      </c>
      <c r="BO28" s="25">
        <v>187</v>
      </c>
      <c r="BP28" s="24">
        <v>116</v>
      </c>
      <c r="BQ28" s="24">
        <v>77</v>
      </c>
      <c r="BR28" s="25">
        <v>48</v>
      </c>
      <c r="BS28" s="30">
        <v>51</v>
      </c>
      <c r="BT28" s="23">
        <v>37</v>
      </c>
      <c r="BU28" s="23">
        <v>30</v>
      </c>
      <c r="BV28" s="23">
        <v>22</v>
      </c>
      <c r="BW28" s="23">
        <v>18</v>
      </c>
      <c r="BX28" s="23">
        <v>15</v>
      </c>
      <c r="BY28" s="23">
        <v>12</v>
      </c>
      <c r="BZ28" s="23">
        <v>10</v>
      </c>
      <c r="CA28" s="23">
        <v>12</v>
      </c>
      <c r="CB28" s="23">
        <v>10</v>
      </c>
      <c r="CC28" s="23">
        <v>10</v>
      </c>
      <c r="CD28" s="23">
        <v>9</v>
      </c>
      <c r="CE28" s="25">
        <f>'Covid-19 - Weekly registrations'!CE28</f>
        <v>20</v>
      </c>
      <c r="CF28" s="23"/>
      <c r="CG28" s="23"/>
      <c r="CH28" s="23"/>
      <c r="CI28" s="23"/>
      <c r="CJ28" s="23"/>
      <c r="CK28" s="23"/>
      <c r="CL28" s="23"/>
      <c r="CM28" s="23"/>
      <c r="CN28" s="23"/>
      <c r="CO28" s="23"/>
      <c r="CP28" s="23"/>
      <c r="CQ28" s="23"/>
      <c r="CR28" s="23"/>
      <c r="CS28" s="23"/>
      <c r="CT28" s="23"/>
      <c r="CU28" s="23"/>
      <c r="CV28" s="23"/>
      <c r="CW28" s="16"/>
      <c r="CX28" s="23"/>
      <c r="CY28" s="23"/>
      <c r="CZ28" s="23"/>
      <c r="DA28" s="23"/>
      <c r="DB28" s="23"/>
      <c r="DC28" s="23"/>
      <c r="DD28" s="23"/>
      <c r="DE28" s="23"/>
    </row>
    <row r="29" spans="2:109" ht="13.5" customHeight="1" x14ac:dyDescent="0.2">
      <c r="B29" s="32" t="s">
        <v>25</v>
      </c>
      <c r="C29" s="9">
        <v>82.5</v>
      </c>
      <c r="D29" s="25">
        <v>0</v>
      </c>
      <c r="E29" s="25">
        <v>0</v>
      </c>
      <c r="F29" s="25">
        <v>0</v>
      </c>
      <c r="G29" s="25">
        <v>0</v>
      </c>
      <c r="H29" s="25">
        <v>0</v>
      </c>
      <c r="I29" s="25">
        <v>0</v>
      </c>
      <c r="J29" s="25">
        <v>0</v>
      </c>
      <c r="K29" s="25">
        <v>0</v>
      </c>
      <c r="L29" s="25">
        <v>0</v>
      </c>
      <c r="M29" s="25">
        <v>0</v>
      </c>
      <c r="N29" s="58">
        <v>1</v>
      </c>
      <c r="O29" s="68" t="s">
        <v>25</v>
      </c>
      <c r="P29" s="58">
        <v>20</v>
      </c>
      <c r="Q29" s="58">
        <v>97</v>
      </c>
      <c r="R29" s="58">
        <v>682</v>
      </c>
      <c r="S29" s="3">
        <v>1237</v>
      </c>
      <c r="T29" s="3">
        <v>1637</v>
      </c>
      <c r="U29" s="3">
        <v>1575</v>
      </c>
      <c r="V29" s="3">
        <v>1096</v>
      </c>
      <c r="W29" s="3">
        <v>772</v>
      </c>
      <c r="X29" s="3">
        <v>686</v>
      </c>
      <c r="Y29" s="3">
        <v>457</v>
      </c>
      <c r="Z29" s="3">
        <v>381</v>
      </c>
      <c r="AA29" s="3">
        <v>297</v>
      </c>
      <c r="AB29" s="3">
        <v>224</v>
      </c>
      <c r="AC29" s="3">
        <v>163</v>
      </c>
      <c r="AD29" s="3">
        <v>120</v>
      </c>
      <c r="AE29" s="3">
        <v>113</v>
      </c>
      <c r="AF29" s="3">
        <v>63</v>
      </c>
      <c r="AG29" s="3">
        <v>58</v>
      </c>
      <c r="AH29" s="3">
        <v>33</v>
      </c>
      <c r="AI29" s="3">
        <v>39</v>
      </c>
      <c r="AJ29" s="3">
        <v>25</v>
      </c>
      <c r="AK29" s="3">
        <v>23</v>
      </c>
      <c r="AL29" s="3">
        <v>34</v>
      </c>
      <c r="AM29" s="3">
        <v>21</v>
      </c>
      <c r="AN29" s="3">
        <v>15</v>
      </c>
      <c r="AO29" s="3">
        <v>13</v>
      </c>
      <c r="AP29" s="3">
        <v>21</v>
      </c>
      <c r="AQ29" s="3">
        <v>40</v>
      </c>
      <c r="AR29" s="3">
        <v>62</v>
      </c>
      <c r="AS29" s="3">
        <v>93</v>
      </c>
      <c r="AT29" s="3">
        <v>139</v>
      </c>
      <c r="AU29" s="3">
        <v>187</v>
      </c>
      <c r="AV29">
        <v>259</v>
      </c>
      <c r="AW29" s="3">
        <v>421</v>
      </c>
      <c r="AX29" s="3">
        <v>473</v>
      </c>
      <c r="AY29" s="3">
        <v>539</v>
      </c>
      <c r="AZ29" s="3">
        <v>569</v>
      </c>
      <c r="BA29" s="3">
        <v>509</v>
      </c>
      <c r="BB29" s="3">
        <v>492</v>
      </c>
      <c r="BC29" s="3">
        <v>544</v>
      </c>
      <c r="BD29" s="3">
        <v>583</v>
      </c>
      <c r="BE29" s="3">
        <v>561</v>
      </c>
      <c r="BF29" s="25">
        <v>1123</v>
      </c>
      <c r="BG29" s="25">
        <v>1319</v>
      </c>
      <c r="BH29" s="25">
        <v>1425</v>
      </c>
      <c r="BI29" s="25">
        <v>1468</v>
      </c>
      <c r="BJ29" s="25">
        <v>1197</v>
      </c>
      <c r="BK29" s="25">
        <v>898</v>
      </c>
      <c r="BL29" s="25">
        <v>664</v>
      </c>
      <c r="BM29" s="25">
        <v>430</v>
      </c>
      <c r="BN29" s="25">
        <v>318</v>
      </c>
      <c r="BO29" s="25">
        <v>232</v>
      </c>
      <c r="BP29" s="24">
        <v>146</v>
      </c>
      <c r="BQ29" s="24">
        <v>100</v>
      </c>
      <c r="BR29" s="25">
        <v>56</v>
      </c>
      <c r="BS29" s="30">
        <v>56</v>
      </c>
      <c r="BT29" s="23">
        <v>52</v>
      </c>
      <c r="BU29" s="23">
        <v>48</v>
      </c>
      <c r="BV29" s="23">
        <v>33</v>
      </c>
      <c r="BW29" s="23">
        <v>16</v>
      </c>
      <c r="BX29" s="23">
        <v>20</v>
      </c>
      <c r="BY29" s="23">
        <v>10</v>
      </c>
      <c r="BZ29" s="23">
        <v>10</v>
      </c>
      <c r="CA29" s="23">
        <v>11</v>
      </c>
      <c r="CB29" s="23">
        <v>12</v>
      </c>
      <c r="CC29" s="23">
        <v>21</v>
      </c>
      <c r="CD29" s="23">
        <v>13</v>
      </c>
      <c r="CE29" s="25">
        <f>'Covid-19 - Weekly registrations'!CE29</f>
        <v>7</v>
      </c>
      <c r="CF29" s="23"/>
      <c r="CG29" s="23"/>
      <c r="CH29" s="23"/>
      <c r="CI29" s="23"/>
      <c r="CJ29" s="23"/>
      <c r="CK29" s="23"/>
      <c r="CL29" s="23"/>
      <c r="CM29" s="23"/>
      <c r="CN29" s="23"/>
      <c r="CO29" s="23"/>
      <c r="CP29" s="23"/>
      <c r="CQ29" s="23"/>
      <c r="CR29" s="23"/>
      <c r="CS29" s="23"/>
      <c r="CT29" s="23"/>
      <c r="CU29" s="23"/>
      <c r="CV29" s="23"/>
      <c r="CW29" s="16"/>
      <c r="CX29" s="23"/>
      <c r="CY29" s="23"/>
      <c r="CZ29" s="23"/>
      <c r="DA29" s="23"/>
      <c r="DB29" s="23"/>
      <c r="DC29" s="23"/>
      <c r="DD29" s="23"/>
      <c r="DE29" s="23"/>
    </row>
    <row r="30" spans="2:109" ht="13.5" customHeight="1" x14ac:dyDescent="0.2">
      <c r="B30" s="32" t="s">
        <v>26</v>
      </c>
      <c r="C30" s="31">
        <v>87.5</v>
      </c>
      <c r="D30" s="25">
        <v>0</v>
      </c>
      <c r="E30" s="25">
        <v>0</v>
      </c>
      <c r="F30" s="25">
        <v>0</v>
      </c>
      <c r="G30" s="25">
        <v>0</v>
      </c>
      <c r="H30" s="25">
        <v>0</v>
      </c>
      <c r="I30" s="25">
        <v>0</v>
      </c>
      <c r="J30" s="25">
        <v>0</v>
      </c>
      <c r="K30" s="25">
        <v>0</v>
      </c>
      <c r="L30" s="25">
        <v>0</v>
      </c>
      <c r="M30" s="25">
        <v>0</v>
      </c>
      <c r="N30" s="58">
        <v>0</v>
      </c>
      <c r="O30" s="68" t="s">
        <v>26</v>
      </c>
      <c r="P30" s="58">
        <v>24</v>
      </c>
      <c r="Q30" s="58">
        <v>102</v>
      </c>
      <c r="R30" s="58">
        <v>617</v>
      </c>
      <c r="S30" s="3">
        <v>1091</v>
      </c>
      <c r="T30" s="3">
        <v>1739</v>
      </c>
      <c r="U30" s="3">
        <v>1709</v>
      </c>
      <c r="V30" s="3">
        <v>1306</v>
      </c>
      <c r="W30" s="3">
        <v>835</v>
      </c>
      <c r="X30" s="3">
        <v>868</v>
      </c>
      <c r="Y30" s="3">
        <v>593</v>
      </c>
      <c r="Z30" s="3">
        <v>410</v>
      </c>
      <c r="AA30" s="3">
        <v>337</v>
      </c>
      <c r="AB30" s="3">
        <v>243</v>
      </c>
      <c r="AC30" s="3">
        <v>164</v>
      </c>
      <c r="AD30" s="3">
        <v>122</v>
      </c>
      <c r="AE30" s="3">
        <v>114</v>
      </c>
      <c r="AF30" s="3">
        <v>65</v>
      </c>
      <c r="AG30" s="3">
        <v>54</v>
      </c>
      <c r="AH30" s="3">
        <v>48</v>
      </c>
      <c r="AI30" s="3">
        <v>33</v>
      </c>
      <c r="AJ30" s="3">
        <v>27</v>
      </c>
      <c r="AK30" s="3">
        <v>29</v>
      </c>
      <c r="AL30" s="3">
        <v>35</v>
      </c>
      <c r="AM30" s="3">
        <v>17</v>
      </c>
      <c r="AN30" s="3">
        <v>11</v>
      </c>
      <c r="AO30" s="3">
        <v>23</v>
      </c>
      <c r="AP30" s="3">
        <v>32</v>
      </c>
      <c r="AQ30" s="3">
        <v>38</v>
      </c>
      <c r="AR30" s="3">
        <v>57</v>
      </c>
      <c r="AS30" s="3">
        <v>80</v>
      </c>
      <c r="AT30" s="3">
        <v>121</v>
      </c>
      <c r="AU30" s="3">
        <v>188</v>
      </c>
      <c r="AV30">
        <v>281</v>
      </c>
      <c r="AW30" s="3">
        <v>358</v>
      </c>
      <c r="AX30" s="3">
        <v>526</v>
      </c>
      <c r="AY30" s="3">
        <v>524</v>
      </c>
      <c r="AZ30" s="3">
        <v>639</v>
      </c>
      <c r="BA30" s="3">
        <v>598</v>
      </c>
      <c r="BB30" s="3">
        <v>570</v>
      </c>
      <c r="BC30" s="3">
        <v>609</v>
      </c>
      <c r="BD30" s="3">
        <v>605</v>
      </c>
      <c r="BE30" s="3">
        <v>705</v>
      </c>
      <c r="BF30" s="25">
        <v>1199</v>
      </c>
      <c r="BG30" s="25">
        <v>1393</v>
      </c>
      <c r="BH30" s="25">
        <v>1684</v>
      </c>
      <c r="BI30" s="25">
        <v>1631</v>
      </c>
      <c r="BJ30" s="25">
        <v>1454</v>
      </c>
      <c r="BK30" s="25">
        <v>1078</v>
      </c>
      <c r="BL30" s="25">
        <v>738</v>
      </c>
      <c r="BM30" s="25">
        <v>529</v>
      </c>
      <c r="BN30" s="25">
        <v>352</v>
      </c>
      <c r="BO30" s="25">
        <v>265</v>
      </c>
      <c r="BP30" s="24">
        <v>158</v>
      </c>
      <c r="BQ30" s="24">
        <v>120</v>
      </c>
      <c r="BR30" s="25">
        <v>62</v>
      </c>
      <c r="BS30" s="30">
        <v>62</v>
      </c>
      <c r="BT30" s="23">
        <v>71</v>
      </c>
      <c r="BU30" s="23">
        <v>39</v>
      </c>
      <c r="BV30" s="23">
        <v>34</v>
      </c>
      <c r="BW30" s="23">
        <v>18</v>
      </c>
      <c r="BX30" s="23">
        <v>25</v>
      </c>
      <c r="BY30" s="23">
        <v>19</v>
      </c>
      <c r="BZ30" s="23">
        <v>13</v>
      </c>
      <c r="CA30" s="23">
        <v>11</v>
      </c>
      <c r="CB30" s="23">
        <v>14</v>
      </c>
      <c r="CC30" s="23">
        <v>8</v>
      </c>
      <c r="CD30" s="23">
        <v>11</v>
      </c>
      <c r="CE30" s="25">
        <f>'Covid-19 - Weekly registrations'!CE30</f>
        <v>17</v>
      </c>
      <c r="CF30" s="23"/>
      <c r="CG30" s="23"/>
      <c r="CH30" s="23"/>
      <c r="CI30" s="23"/>
      <c r="CJ30" s="23"/>
      <c r="CK30" s="23"/>
      <c r="CL30" s="23"/>
      <c r="CM30" s="23"/>
      <c r="CN30" s="23"/>
      <c r="CO30" s="23"/>
      <c r="CP30" s="23"/>
      <c r="CQ30" s="23"/>
      <c r="CR30" s="23"/>
      <c r="CS30" s="23"/>
      <c r="CT30" s="23"/>
      <c r="CU30" s="23"/>
      <c r="CV30" s="23"/>
      <c r="CW30" s="16"/>
      <c r="CX30" s="23"/>
      <c r="CY30" s="23"/>
      <c r="CZ30" s="23"/>
      <c r="DA30" s="23"/>
      <c r="DB30" s="23"/>
      <c r="DC30" s="23"/>
      <c r="DD30" s="23"/>
      <c r="DE30" s="23"/>
    </row>
    <row r="31" spans="2:109" ht="13.5" customHeight="1" x14ac:dyDescent="0.2">
      <c r="B31" s="32" t="s">
        <v>27</v>
      </c>
      <c r="C31" s="31">
        <v>92.5</v>
      </c>
      <c r="D31" s="25">
        <v>0</v>
      </c>
      <c r="E31" s="25">
        <v>0</v>
      </c>
      <c r="F31" s="25">
        <v>0</v>
      </c>
      <c r="G31" s="25">
        <v>0</v>
      </c>
      <c r="H31" s="25">
        <v>0</v>
      </c>
      <c r="I31" s="25">
        <v>0</v>
      </c>
      <c r="J31" s="25">
        <v>0</v>
      </c>
      <c r="K31" s="25">
        <v>0</v>
      </c>
      <c r="L31" s="25">
        <v>0</v>
      </c>
      <c r="M31" s="25">
        <v>0</v>
      </c>
      <c r="N31" s="58">
        <v>0</v>
      </c>
      <c r="O31" s="68" t="s">
        <v>27</v>
      </c>
      <c r="P31" s="58">
        <v>21</v>
      </c>
      <c r="Q31" s="58">
        <v>86</v>
      </c>
      <c r="R31" s="58">
        <v>546</v>
      </c>
      <c r="S31" s="3">
        <v>992</v>
      </c>
      <c r="T31" s="3">
        <v>1674</v>
      </c>
      <c r="U31" s="3">
        <v>1798</v>
      </c>
      <c r="V31" s="3">
        <v>1494</v>
      </c>
      <c r="W31" s="3">
        <v>1015</v>
      </c>
      <c r="X31" s="3">
        <v>1002</v>
      </c>
      <c r="Y31" s="3">
        <v>693</v>
      </c>
      <c r="Z31" s="3">
        <v>468</v>
      </c>
      <c r="AA31" s="3">
        <v>404</v>
      </c>
      <c r="AB31" s="3">
        <v>277</v>
      </c>
      <c r="AC31" s="3">
        <v>179</v>
      </c>
      <c r="AD31" s="3">
        <v>141</v>
      </c>
      <c r="AE31" s="3">
        <v>115</v>
      </c>
      <c r="AF31" s="3">
        <v>95</v>
      </c>
      <c r="AG31" s="3">
        <v>73</v>
      </c>
      <c r="AH31" s="3">
        <v>37</v>
      </c>
      <c r="AI31" s="3">
        <v>37</v>
      </c>
      <c r="AJ31" s="3">
        <v>34</v>
      </c>
      <c r="AK31" s="3">
        <v>36</v>
      </c>
      <c r="AL31" s="3">
        <v>15</v>
      </c>
      <c r="AM31" s="3">
        <v>19</v>
      </c>
      <c r="AN31" s="3">
        <v>16</v>
      </c>
      <c r="AO31" s="3">
        <v>15</v>
      </c>
      <c r="AP31" s="3">
        <v>26</v>
      </c>
      <c r="AQ31" s="3">
        <v>48</v>
      </c>
      <c r="AR31" s="3">
        <v>63</v>
      </c>
      <c r="AS31" s="3">
        <v>67</v>
      </c>
      <c r="AT31" s="3">
        <v>132</v>
      </c>
      <c r="AU31" s="3">
        <v>178</v>
      </c>
      <c r="AV31">
        <v>259</v>
      </c>
      <c r="AW31" s="3">
        <v>385</v>
      </c>
      <c r="AX31" s="3">
        <v>475</v>
      </c>
      <c r="AY31" s="3">
        <v>554</v>
      </c>
      <c r="AZ31" s="3">
        <v>656</v>
      </c>
      <c r="BA31" s="3">
        <v>599</v>
      </c>
      <c r="BB31" s="3">
        <v>611</v>
      </c>
      <c r="BC31" s="3">
        <v>736</v>
      </c>
      <c r="BD31" s="3">
        <v>639</v>
      </c>
      <c r="BE31" s="3">
        <v>694</v>
      </c>
      <c r="BF31" s="25">
        <v>1313</v>
      </c>
      <c r="BG31" s="25">
        <v>1595</v>
      </c>
      <c r="BH31" s="25">
        <v>1926</v>
      </c>
      <c r="BI31" s="25">
        <v>2005</v>
      </c>
      <c r="BJ31" s="25">
        <v>1707</v>
      </c>
      <c r="BK31" s="25">
        <v>1283</v>
      </c>
      <c r="BL31" s="25">
        <v>854</v>
      </c>
      <c r="BM31" s="25">
        <v>604</v>
      </c>
      <c r="BN31" s="25">
        <v>411</v>
      </c>
      <c r="BO31" s="25">
        <v>266</v>
      </c>
      <c r="BP31" s="24">
        <v>175</v>
      </c>
      <c r="BQ31" s="24">
        <v>142</v>
      </c>
      <c r="BR31" s="25">
        <v>76</v>
      </c>
      <c r="BS31" s="30">
        <v>57</v>
      </c>
      <c r="BT31" s="23">
        <v>61</v>
      </c>
      <c r="BU31" s="23">
        <v>38</v>
      </c>
      <c r="BV31" s="23">
        <v>30</v>
      </c>
      <c r="BW31" s="23">
        <v>16</v>
      </c>
      <c r="BX31" s="23">
        <v>23</v>
      </c>
      <c r="BY31" s="23">
        <v>16</v>
      </c>
      <c r="BZ31" s="23">
        <v>8</v>
      </c>
      <c r="CA31" s="23">
        <v>13</v>
      </c>
      <c r="CB31" s="23">
        <v>9</v>
      </c>
      <c r="CC31" s="23">
        <v>18</v>
      </c>
      <c r="CD31" s="23">
        <v>13</v>
      </c>
      <c r="CE31" s="25">
        <f>'Covid-19 - Weekly registrations'!CE31</f>
        <v>13</v>
      </c>
      <c r="CF31" s="23"/>
      <c r="CG31" s="23"/>
      <c r="CH31" s="23"/>
      <c r="CI31" s="23"/>
      <c r="CJ31" s="23"/>
      <c r="CK31" s="23"/>
      <c r="CL31" s="23"/>
      <c r="CM31" s="23"/>
      <c r="CN31" s="23"/>
      <c r="CO31" s="23"/>
      <c r="CP31" s="23"/>
      <c r="CQ31" s="23"/>
      <c r="CR31" s="23"/>
      <c r="CS31" s="23"/>
      <c r="CT31" s="23"/>
      <c r="CU31" s="23"/>
      <c r="CV31" s="23"/>
      <c r="CW31" s="16"/>
      <c r="CX31" s="23"/>
      <c r="CY31" s="23"/>
      <c r="CZ31" s="23"/>
      <c r="DA31" s="23"/>
      <c r="DB31" s="23"/>
      <c r="DC31" s="23"/>
      <c r="DD31" s="23"/>
      <c r="DE31" s="23"/>
    </row>
    <row r="32" spans="2:109" ht="24" customHeight="1" x14ac:dyDescent="0.2">
      <c r="B32" s="29" t="s">
        <v>44</v>
      </c>
      <c r="C32" s="29"/>
      <c r="D32" s="25"/>
      <c r="E32" s="25"/>
      <c r="F32" s="25"/>
      <c r="G32" s="25"/>
      <c r="H32" s="25"/>
      <c r="I32" s="25"/>
      <c r="J32" s="25"/>
      <c r="K32" s="25"/>
      <c r="L32" s="25"/>
      <c r="M32" s="25"/>
      <c r="N32" s="58"/>
      <c r="O32" s="66" t="s">
        <v>44</v>
      </c>
      <c r="P32" s="58"/>
      <c r="Q32" s="58"/>
      <c r="R32" s="58"/>
      <c r="S32" s="3" t="s">
        <v>43</v>
      </c>
      <c r="T32" s="3"/>
      <c r="U32" s="3" t="s">
        <v>43</v>
      </c>
      <c r="V32" s="3"/>
      <c r="AP32" s="3"/>
      <c r="AW32" s="4"/>
      <c r="BF32" s="25"/>
      <c r="BG32" s="25"/>
      <c r="BH32" s="25"/>
      <c r="BI32" s="25"/>
      <c r="BJ32" s="25"/>
      <c r="BK32" s="25"/>
      <c r="BL32" s="25"/>
      <c r="BM32" s="25"/>
      <c r="BN32" s="25"/>
      <c r="BO32" s="25"/>
      <c r="BP32" s="24"/>
      <c r="BQ32" s="24"/>
      <c r="BR32" s="24"/>
      <c r="BS32" s="24"/>
      <c r="BT32" s="23"/>
      <c r="BU32" s="23"/>
      <c r="BV32" s="23"/>
      <c r="BW32" s="23"/>
      <c r="BX32" s="2"/>
      <c r="BY32" s="2"/>
      <c r="BZ32" s="2"/>
      <c r="CA32" s="2"/>
      <c r="CB32" s="2"/>
      <c r="CC32" s="2"/>
      <c r="CD32" s="2"/>
      <c r="CE32" s="2"/>
      <c r="CF32" s="2"/>
      <c r="CG32" s="2"/>
      <c r="CH32" s="2"/>
      <c r="CI32" s="2"/>
      <c r="CJ32" s="2"/>
      <c r="CK32" s="2"/>
      <c r="CL32" s="2"/>
      <c r="CM32" s="2"/>
      <c r="CN32" s="2"/>
      <c r="CO32" s="2"/>
      <c r="CP32" s="2"/>
      <c r="CQ32" s="23"/>
      <c r="CR32" s="2"/>
      <c r="CS32" s="2"/>
      <c r="CT32" s="2"/>
      <c r="CU32" s="2"/>
      <c r="CV32" s="2"/>
      <c r="CW32" s="2"/>
      <c r="CY32" s="2"/>
      <c r="CZ32" s="2"/>
      <c r="DA32" s="2"/>
      <c r="DB32" s="2"/>
      <c r="DC32" s="2"/>
      <c r="DD32" s="2"/>
      <c r="DE32" s="2"/>
    </row>
    <row r="33" spans="2:109" ht="13.5" customHeight="1" x14ac:dyDescent="0.2">
      <c r="B33" s="29" t="s">
        <v>7</v>
      </c>
      <c r="C33" s="29"/>
      <c r="D33" s="25"/>
      <c r="E33" s="25"/>
      <c r="F33" s="25"/>
      <c r="G33" s="25"/>
      <c r="H33" s="25"/>
      <c r="I33" s="25"/>
      <c r="J33" s="25"/>
      <c r="K33" s="25"/>
      <c r="L33" s="25"/>
      <c r="M33" s="25"/>
      <c r="N33" s="25"/>
      <c r="O33" s="66" t="s">
        <v>7</v>
      </c>
      <c r="P33" s="25"/>
      <c r="Q33" s="25"/>
      <c r="R33" s="25"/>
      <c r="S33" s="3" t="s">
        <v>43</v>
      </c>
      <c r="T33" s="3"/>
      <c r="U33" s="3" t="s">
        <v>43</v>
      </c>
      <c r="V33" s="3"/>
      <c r="AP33" s="3"/>
      <c r="AW33" s="4"/>
      <c r="BF33" s="25"/>
      <c r="BG33" s="25"/>
      <c r="BH33" s="25"/>
      <c r="BI33" s="25"/>
      <c r="BJ33" s="25"/>
      <c r="BK33" s="25"/>
      <c r="BL33" s="25"/>
      <c r="BM33" s="25"/>
      <c r="BN33" s="25"/>
      <c r="BO33" s="25"/>
      <c r="BP33" s="25"/>
      <c r="BQ33" s="25"/>
      <c r="BR33" s="25"/>
      <c r="BS33" s="25"/>
      <c r="BT33" s="23"/>
      <c r="BU33" s="23"/>
      <c r="BV33" s="23"/>
      <c r="BW33" s="23"/>
      <c r="BX33" s="2"/>
      <c r="BY33" s="2"/>
      <c r="BZ33" s="2"/>
      <c r="CA33" s="2"/>
      <c r="CB33" s="2"/>
      <c r="CC33" s="2"/>
      <c r="CD33" s="2"/>
      <c r="CE33" s="2"/>
      <c r="CF33" s="2"/>
      <c r="CG33" s="2"/>
      <c r="CH33" s="2"/>
      <c r="CI33" s="2"/>
      <c r="CJ33" s="2"/>
      <c r="CK33" s="2"/>
      <c r="CL33" s="2"/>
      <c r="CM33" s="2"/>
      <c r="CN33" s="2"/>
      <c r="CO33" s="2"/>
      <c r="CP33" s="2"/>
      <c r="CQ33" s="23"/>
      <c r="CR33" s="2"/>
      <c r="CS33" s="2"/>
      <c r="CT33" s="2"/>
      <c r="CU33" s="2"/>
      <c r="CV33" s="2"/>
      <c r="CW33" s="2"/>
      <c r="CY33" s="2"/>
      <c r="CZ33" s="2"/>
      <c r="DA33" s="2"/>
      <c r="DB33" s="2"/>
      <c r="DC33" s="2"/>
      <c r="DD33" s="2"/>
      <c r="DE33" s="2"/>
    </row>
    <row r="34" spans="2:109" ht="13.5" customHeight="1" x14ac:dyDescent="0.2">
      <c r="B34" s="9" t="s">
        <v>8</v>
      </c>
      <c r="D34" s="23">
        <f t="shared" ref="D34:BE38" si="0">D12*$C12</f>
        <v>0</v>
      </c>
      <c r="E34" s="23">
        <f t="shared" si="0"/>
        <v>0</v>
      </c>
      <c r="F34" s="23">
        <f t="shared" si="0"/>
        <v>0</v>
      </c>
      <c r="G34" s="23">
        <f t="shared" si="0"/>
        <v>0</v>
      </c>
      <c r="H34" s="23">
        <f t="shared" si="0"/>
        <v>0</v>
      </c>
      <c r="I34" s="23">
        <f t="shared" si="0"/>
        <v>0</v>
      </c>
      <c r="J34" s="23">
        <f t="shared" si="0"/>
        <v>0</v>
      </c>
      <c r="K34" s="23">
        <f t="shared" si="0"/>
        <v>0</v>
      </c>
      <c r="L34" s="23">
        <f t="shared" si="0"/>
        <v>0</v>
      </c>
      <c r="M34" s="23">
        <f t="shared" si="0"/>
        <v>0</v>
      </c>
      <c r="N34" s="23">
        <f t="shared" si="0"/>
        <v>0</v>
      </c>
      <c r="O34" s="62" t="s">
        <v>8</v>
      </c>
      <c r="P34" s="23">
        <f t="shared" si="0"/>
        <v>0</v>
      </c>
      <c r="Q34" s="23">
        <f t="shared" si="0"/>
        <v>0</v>
      </c>
      <c r="R34" s="23">
        <f t="shared" si="0"/>
        <v>0</v>
      </c>
      <c r="S34" s="23">
        <f t="shared" si="0"/>
        <v>0</v>
      </c>
      <c r="T34" s="23">
        <f t="shared" si="0"/>
        <v>0</v>
      </c>
      <c r="U34" s="23">
        <f t="shared" si="0"/>
        <v>0</v>
      </c>
      <c r="V34" s="23">
        <f t="shared" si="0"/>
        <v>0</v>
      </c>
      <c r="W34" s="23">
        <f t="shared" si="0"/>
        <v>0.5</v>
      </c>
      <c r="X34" s="23">
        <f t="shared" si="0"/>
        <v>0.5</v>
      </c>
      <c r="Y34" s="23">
        <f t="shared" si="0"/>
        <v>0</v>
      </c>
      <c r="Z34" s="23">
        <f t="shared" si="0"/>
        <v>0</v>
      </c>
      <c r="AA34" s="23">
        <f t="shared" si="0"/>
        <v>0</v>
      </c>
      <c r="AB34" s="23">
        <f t="shared" si="0"/>
        <v>0</v>
      </c>
      <c r="AC34" s="23">
        <f t="shared" si="0"/>
        <v>0</v>
      </c>
      <c r="AD34" s="23">
        <f t="shared" si="0"/>
        <v>0</v>
      </c>
      <c r="AE34" s="23">
        <f t="shared" si="0"/>
        <v>0</v>
      </c>
      <c r="AF34" s="23">
        <f t="shared" si="0"/>
        <v>0</v>
      </c>
      <c r="AG34" s="23">
        <f t="shared" si="0"/>
        <v>0</v>
      </c>
      <c r="AH34" s="23">
        <f t="shared" si="0"/>
        <v>0</v>
      </c>
      <c r="AI34" s="23">
        <f t="shared" si="0"/>
        <v>0</v>
      </c>
      <c r="AJ34" s="23">
        <f t="shared" si="0"/>
        <v>0</v>
      </c>
      <c r="AK34" s="23">
        <f t="shared" si="0"/>
        <v>0</v>
      </c>
      <c r="AL34" s="23">
        <f t="shared" si="0"/>
        <v>0</v>
      </c>
      <c r="AM34" s="23">
        <f t="shared" si="0"/>
        <v>0</v>
      </c>
      <c r="AN34" s="23">
        <f t="shared" si="0"/>
        <v>0</v>
      </c>
      <c r="AO34" s="23">
        <f t="shared" si="0"/>
        <v>0</v>
      </c>
      <c r="AP34" s="23">
        <f t="shared" si="0"/>
        <v>0</v>
      </c>
      <c r="AQ34" s="23">
        <f t="shared" si="0"/>
        <v>0</v>
      </c>
      <c r="AR34" s="23">
        <f t="shared" si="0"/>
        <v>0</v>
      </c>
      <c r="AS34" s="23">
        <f t="shared" si="0"/>
        <v>0</v>
      </c>
      <c r="AT34" s="23">
        <f t="shared" si="0"/>
        <v>0</v>
      </c>
      <c r="AU34" s="23">
        <f t="shared" si="0"/>
        <v>0</v>
      </c>
      <c r="AV34" s="23">
        <f t="shared" si="0"/>
        <v>0</v>
      </c>
      <c r="AW34" s="23">
        <f t="shared" si="0"/>
        <v>0</v>
      </c>
      <c r="AX34" s="23">
        <f t="shared" si="0"/>
        <v>0</v>
      </c>
      <c r="AY34" s="23">
        <f t="shared" si="0"/>
        <v>0</v>
      </c>
      <c r="AZ34" s="23">
        <f t="shared" si="0"/>
        <v>0</v>
      </c>
      <c r="BA34" s="23">
        <f t="shared" si="0"/>
        <v>0</v>
      </c>
      <c r="BB34" s="23">
        <f t="shared" si="0"/>
        <v>0</v>
      </c>
      <c r="BC34" s="23">
        <f t="shared" si="0"/>
        <v>0</v>
      </c>
      <c r="BD34" s="23">
        <f t="shared" si="0"/>
        <v>0</v>
      </c>
      <c r="BE34" s="23">
        <f t="shared" si="0"/>
        <v>0</v>
      </c>
      <c r="BF34" s="23">
        <f>BF12*$C12</f>
        <v>0</v>
      </c>
      <c r="BG34" s="23">
        <f t="shared" ref="BG34:CD45" si="1">BG12*$C12</f>
        <v>0</v>
      </c>
      <c r="BH34" s="23">
        <f t="shared" si="1"/>
        <v>0</v>
      </c>
      <c r="BI34" s="23">
        <f t="shared" si="1"/>
        <v>0</v>
      </c>
      <c r="BJ34" s="23">
        <f t="shared" si="1"/>
        <v>0</v>
      </c>
      <c r="BK34" s="23">
        <f t="shared" si="1"/>
        <v>0</v>
      </c>
      <c r="BL34" s="23">
        <f t="shared" si="1"/>
        <v>0</v>
      </c>
      <c r="BM34" s="23">
        <f t="shared" si="1"/>
        <v>0</v>
      </c>
      <c r="BN34" s="23">
        <f t="shared" si="1"/>
        <v>0</v>
      </c>
      <c r="BO34" s="23">
        <f t="shared" si="1"/>
        <v>0</v>
      </c>
      <c r="BP34" s="23">
        <f t="shared" si="1"/>
        <v>0</v>
      </c>
      <c r="BQ34" s="23">
        <f t="shared" si="1"/>
        <v>0</v>
      </c>
      <c r="BR34" s="23">
        <f t="shared" si="1"/>
        <v>0</v>
      </c>
      <c r="BS34" s="23">
        <f t="shared" si="1"/>
        <v>0</v>
      </c>
      <c r="BT34" s="23">
        <f t="shared" si="1"/>
        <v>0</v>
      </c>
      <c r="BU34" s="23">
        <f t="shared" si="1"/>
        <v>0</v>
      </c>
      <c r="BV34" s="23">
        <f t="shared" si="1"/>
        <v>0</v>
      </c>
      <c r="BW34" s="23">
        <f t="shared" si="1"/>
        <v>0</v>
      </c>
      <c r="BX34" s="23">
        <f t="shared" si="1"/>
        <v>0</v>
      </c>
      <c r="BY34" s="23">
        <f t="shared" si="1"/>
        <v>0</v>
      </c>
      <c r="BZ34" s="23">
        <f t="shared" si="1"/>
        <v>0</v>
      </c>
      <c r="CA34" s="23">
        <f t="shared" si="1"/>
        <v>0</v>
      </c>
      <c r="CB34" s="23">
        <f t="shared" si="1"/>
        <v>0</v>
      </c>
      <c r="CC34" s="23">
        <f t="shared" si="1"/>
        <v>0</v>
      </c>
      <c r="CD34" s="23">
        <f t="shared" si="1"/>
        <v>0</v>
      </c>
      <c r="CE34" s="23">
        <f t="shared" ref="CE34:CE44" si="2">CE12*$C12</f>
        <v>0</v>
      </c>
      <c r="CF34" s="23"/>
      <c r="CG34" s="23"/>
      <c r="CH34" s="2"/>
      <c r="CI34" s="2"/>
      <c r="CJ34" s="2"/>
      <c r="CK34" s="2"/>
      <c r="CL34" s="2"/>
      <c r="CM34" s="2"/>
      <c r="CN34" s="2"/>
      <c r="CO34" s="2"/>
      <c r="CP34" s="2"/>
      <c r="CQ34" s="23"/>
      <c r="CR34" s="2"/>
      <c r="CS34" s="2"/>
      <c r="CT34" s="2"/>
      <c r="CU34" s="2"/>
      <c r="CV34" s="2"/>
      <c r="CW34" s="16"/>
      <c r="CY34" s="2"/>
      <c r="CZ34" s="2"/>
      <c r="DA34" s="2"/>
      <c r="DB34" s="2"/>
      <c r="DC34" s="2"/>
      <c r="DD34" s="2"/>
      <c r="DE34" s="2"/>
    </row>
    <row r="35" spans="2:109" ht="13.5" customHeight="1" x14ac:dyDescent="0.2">
      <c r="B35" s="31" t="s">
        <v>9</v>
      </c>
      <c r="C35" s="31"/>
      <c r="D35" s="23">
        <f t="shared" si="0"/>
        <v>0</v>
      </c>
      <c r="E35" s="23">
        <f t="shared" si="0"/>
        <v>0</v>
      </c>
      <c r="F35" s="23">
        <f t="shared" si="0"/>
        <v>0</v>
      </c>
      <c r="G35" s="23">
        <f t="shared" si="0"/>
        <v>0</v>
      </c>
      <c r="H35" s="23">
        <f t="shared" si="0"/>
        <v>0</v>
      </c>
      <c r="I35" s="23">
        <f t="shared" si="0"/>
        <v>0</v>
      </c>
      <c r="J35" s="23">
        <f t="shared" si="0"/>
        <v>0</v>
      </c>
      <c r="K35" s="23">
        <f t="shared" si="0"/>
        <v>0</v>
      </c>
      <c r="L35" s="23">
        <f t="shared" si="0"/>
        <v>0</v>
      </c>
      <c r="M35" s="23">
        <f t="shared" si="0"/>
        <v>0</v>
      </c>
      <c r="N35" s="23">
        <f t="shared" si="0"/>
        <v>0</v>
      </c>
      <c r="O35" s="67" t="s">
        <v>9</v>
      </c>
      <c r="P35" s="23">
        <f t="shared" si="0"/>
        <v>0</v>
      </c>
      <c r="Q35" s="23">
        <f t="shared" si="0"/>
        <v>0</v>
      </c>
      <c r="R35" s="23">
        <f t="shared" si="0"/>
        <v>0</v>
      </c>
      <c r="S35" s="23">
        <f t="shared" si="0"/>
        <v>0</v>
      </c>
      <c r="T35" s="23">
        <f t="shared" si="0"/>
        <v>3</v>
      </c>
      <c r="U35" s="23">
        <f t="shared" si="0"/>
        <v>0</v>
      </c>
      <c r="V35" s="23">
        <f t="shared" si="0"/>
        <v>0</v>
      </c>
      <c r="W35" s="23">
        <f t="shared" si="0"/>
        <v>0</v>
      </c>
      <c r="X35" s="23">
        <f t="shared" si="0"/>
        <v>0</v>
      </c>
      <c r="Y35" s="23">
        <f t="shared" si="0"/>
        <v>0</v>
      </c>
      <c r="Z35" s="23">
        <f t="shared" si="0"/>
        <v>0</v>
      </c>
      <c r="AA35" s="23">
        <f t="shared" si="0"/>
        <v>0</v>
      </c>
      <c r="AB35" s="23">
        <f t="shared" si="0"/>
        <v>0</v>
      </c>
      <c r="AC35" s="23">
        <f t="shared" si="0"/>
        <v>0</v>
      </c>
      <c r="AD35" s="23">
        <f t="shared" si="0"/>
        <v>0</v>
      </c>
      <c r="AE35" s="23">
        <f t="shared" si="0"/>
        <v>0</v>
      </c>
      <c r="AF35" s="23">
        <f t="shared" si="0"/>
        <v>0</v>
      </c>
      <c r="AG35" s="23">
        <f t="shared" si="0"/>
        <v>0</v>
      </c>
      <c r="AH35" s="23">
        <f t="shared" si="0"/>
        <v>0</v>
      </c>
      <c r="AI35" s="23">
        <f t="shared" si="0"/>
        <v>0</v>
      </c>
      <c r="AJ35" s="23">
        <f t="shared" si="0"/>
        <v>0</v>
      </c>
      <c r="AK35" s="23">
        <f t="shared" si="0"/>
        <v>0</v>
      </c>
      <c r="AL35" s="23">
        <f t="shared" si="0"/>
        <v>0</v>
      </c>
      <c r="AM35" s="23">
        <f t="shared" si="0"/>
        <v>0</v>
      </c>
      <c r="AN35" s="23">
        <f t="shared" si="0"/>
        <v>0</v>
      </c>
      <c r="AO35" s="23">
        <f t="shared" si="0"/>
        <v>0</v>
      </c>
      <c r="AP35" s="23">
        <f t="shared" si="0"/>
        <v>0</v>
      </c>
      <c r="AQ35" s="23">
        <f t="shared" si="0"/>
        <v>0</v>
      </c>
      <c r="AR35" s="23">
        <f t="shared" si="0"/>
        <v>0</v>
      </c>
      <c r="AS35" s="23">
        <f t="shared" si="0"/>
        <v>0</v>
      </c>
      <c r="AT35" s="23">
        <f t="shared" si="0"/>
        <v>0</v>
      </c>
      <c r="AU35" s="23">
        <f t="shared" si="0"/>
        <v>0</v>
      </c>
      <c r="AV35" s="23">
        <f t="shared" si="0"/>
        <v>0</v>
      </c>
      <c r="AW35" s="23">
        <f t="shared" si="0"/>
        <v>0</v>
      </c>
      <c r="AX35" s="23">
        <f t="shared" si="0"/>
        <v>0</v>
      </c>
      <c r="AY35" s="23">
        <f t="shared" si="0"/>
        <v>0</v>
      </c>
      <c r="AZ35" s="23">
        <f t="shared" si="0"/>
        <v>0</v>
      </c>
      <c r="BA35" s="23">
        <f t="shared" si="0"/>
        <v>0</v>
      </c>
      <c r="BB35" s="23">
        <f t="shared" si="0"/>
        <v>0</v>
      </c>
      <c r="BC35" s="23">
        <f t="shared" si="0"/>
        <v>0</v>
      </c>
      <c r="BD35" s="23">
        <f t="shared" si="0"/>
        <v>0</v>
      </c>
      <c r="BE35" s="23">
        <f t="shared" si="0"/>
        <v>0</v>
      </c>
      <c r="BF35" s="23">
        <f t="shared" ref="BF35:BU50" si="3">BF13*$C13</f>
        <v>0</v>
      </c>
      <c r="BG35" s="23">
        <f t="shared" si="3"/>
        <v>0</v>
      </c>
      <c r="BH35" s="23">
        <f t="shared" si="3"/>
        <v>0</v>
      </c>
      <c r="BI35" s="23">
        <f t="shared" si="3"/>
        <v>0</v>
      </c>
      <c r="BJ35" s="23">
        <f t="shared" si="3"/>
        <v>0</v>
      </c>
      <c r="BK35" s="23">
        <f t="shared" si="3"/>
        <v>0</v>
      </c>
      <c r="BL35" s="23">
        <f t="shared" si="3"/>
        <v>0</v>
      </c>
      <c r="BM35" s="23">
        <f t="shared" si="3"/>
        <v>0</v>
      </c>
      <c r="BN35" s="23">
        <f t="shared" si="3"/>
        <v>0</v>
      </c>
      <c r="BO35" s="23">
        <f t="shared" si="3"/>
        <v>0</v>
      </c>
      <c r="BP35" s="23">
        <f t="shared" si="3"/>
        <v>0</v>
      </c>
      <c r="BQ35" s="23">
        <f t="shared" si="3"/>
        <v>0</v>
      </c>
      <c r="BR35" s="23">
        <f t="shared" si="3"/>
        <v>0</v>
      </c>
      <c r="BS35" s="23">
        <f t="shared" si="3"/>
        <v>0</v>
      </c>
      <c r="BT35" s="23">
        <f t="shared" si="3"/>
        <v>0</v>
      </c>
      <c r="BU35" s="23">
        <f t="shared" si="3"/>
        <v>0</v>
      </c>
      <c r="BV35" s="23">
        <f t="shared" si="1"/>
        <v>0</v>
      </c>
      <c r="BW35" s="23">
        <f t="shared" si="1"/>
        <v>0</v>
      </c>
      <c r="BX35" s="23">
        <f t="shared" si="1"/>
        <v>0</v>
      </c>
      <c r="BY35" s="23">
        <f t="shared" si="1"/>
        <v>0</v>
      </c>
      <c r="BZ35" s="23">
        <f t="shared" si="1"/>
        <v>0</v>
      </c>
      <c r="CA35" s="23">
        <f t="shared" si="1"/>
        <v>0</v>
      </c>
      <c r="CB35" s="23">
        <f t="shared" si="1"/>
        <v>0</v>
      </c>
      <c r="CC35" s="23">
        <f t="shared" si="1"/>
        <v>0</v>
      </c>
      <c r="CD35" s="23">
        <f t="shared" si="1"/>
        <v>0</v>
      </c>
      <c r="CE35" s="23">
        <f t="shared" si="2"/>
        <v>0</v>
      </c>
      <c r="CF35" s="23"/>
      <c r="CG35" s="23"/>
      <c r="CH35" s="2"/>
      <c r="CI35" s="2"/>
      <c r="CJ35" s="2"/>
      <c r="CK35" s="2"/>
      <c r="CL35" s="2"/>
      <c r="CM35" s="2"/>
      <c r="CN35" s="2"/>
      <c r="CO35" s="2"/>
      <c r="CP35" s="2"/>
      <c r="CQ35" s="23"/>
      <c r="CR35" s="2"/>
      <c r="CS35" s="2"/>
      <c r="CT35" s="2"/>
      <c r="CU35" s="2"/>
      <c r="CV35" s="2"/>
      <c r="CW35" s="16"/>
      <c r="CY35" s="2"/>
      <c r="CZ35" s="2"/>
      <c r="DA35" s="2"/>
      <c r="DB35" s="2"/>
      <c r="DC35" s="2"/>
      <c r="DD35" s="2"/>
      <c r="DE35" s="2"/>
    </row>
    <row r="36" spans="2:109" ht="13.5" customHeight="1" x14ac:dyDescent="0.2">
      <c r="B36" s="31" t="s">
        <v>10</v>
      </c>
      <c r="C36" s="31"/>
      <c r="D36" s="23">
        <f t="shared" si="0"/>
        <v>0</v>
      </c>
      <c r="E36" s="23">
        <f t="shared" si="0"/>
        <v>0</v>
      </c>
      <c r="F36" s="23">
        <f t="shared" si="0"/>
        <v>0</v>
      </c>
      <c r="G36" s="23">
        <f t="shared" si="0"/>
        <v>0</v>
      </c>
      <c r="H36" s="23">
        <f t="shared" si="0"/>
        <v>0</v>
      </c>
      <c r="I36" s="23">
        <f t="shared" si="0"/>
        <v>0</v>
      </c>
      <c r="J36" s="23">
        <f t="shared" si="0"/>
        <v>0</v>
      </c>
      <c r="K36" s="23">
        <f t="shared" si="0"/>
        <v>0</v>
      </c>
      <c r="L36" s="23">
        <f t="shared" si="0"/>
        <v>0</v>
      </c>
      <c r="M36" s="23">
        <f t="shared" si="0"/>
        <v>0</v>
      </c>
      <c r="N36" s="23">
        <f t="shared" si="0"/>
        <v>0</v>
      </c>
      <c r="O36" s="67" t="s">
        <v>10</v>
      </c>
      <c r="P36" s="23">
        <f t="shared" si="0"/>
        <v>0</v>
      </c>
      <c r="Q36" s="23">
        <f t="shared" si="0"/>
        <v>0</v>
      </c>
      <c r="R36" s="23">
        <f t="shared" si="0"/>
        <v>0</v>
      </c>
      <c r="S36" s="23">
        <f t="shared" si="0"/>
        <v>0</v>
      </c>
      <c r="T36" s="23">
        <f t="shared" si="0"/>
        <v>0</v>
      </c>
      <c r="U36" s="23">
        <f t="shared" si="0"/>
        <v>0</v>
      </c>
      <c r="V36" s="23">
        <f t="shared" si="0"/>
        <v>0</v>
      </c>
      <c r="W36" s="23">
        <f t="shared" si="0"/>
        <v>0</v>
      </c>
      <c r="X36" s="23">
        <f t="shared" si="0"/>
        <v>0</v>
      </c>
      <c r="Y36" s="23">
        <f t="shared" si="0"/>
        <v>0</v>
      </c>
      <c r="Z36" s="23">
        <f t="shared" si="0"/>
        <v>0</v>
      </c>
      <c r="AA36" s="23">
        <f t="shared" si="0"/>
        <v>0</v>
      </c>
      <c r="AB36" s="23">
        <f t="shared" si="0"/>
        <v>0</v>
      </c>
      <c r="AC36" s="23">
        <f t="shared" si="0"/>
        <v>0</v>
      </c>
      <c r="AD36" s="23">
        <f t="shared" si="0"/>
        <v>0</v>
      </c>
      <c r="AE36" s="23">
        <f t="shared" si="0"/>
        <v>0</v>
      </c>
      <c r="AF36" s="23">
        <f t="shared" si="0"/>
        <v>0</v>
      </c>
      <c r="AG36" s="23">
        <f t="shared" si="0"/>
        <v>0</v>
      </c>
      <c r="AH36" s="23">
        <f t="shared" si="0"/>
        <v>0</v>
      </c>
      <c r="AI36" s="23">
        <f t="shared" si="0"/>
        <v>7.5</v>
      </c>
      <c r="AJ36" s="23">
        <f t="shared" si="0"/>
        <v>0</v>
      </c>
      <c r="AK36" s="23">
        <f t="shared" si="0"/>
        <v>0</v>
      </c>
      <c r="AL36" s="23">
        <f t="shared" si="0"/>
        <v>0</v>
      </c>
      <c r="AM36" s="23">
        <f t="shared" si="0"/>
        <v>0</v>
      </c>
      <c r="AN36" s="23">
        <f t="shared" si="0"/>
        <v>0</v>
      </c>
      <c r="AO36" s="23">
        <f t="shared" si="0"/>
        <v>0</v>
      </c>
      <c r="AP36" s="23">
        <f t="shared" si="0"/>
        <v>0</v>
      </c>
      <c r="AQ36" s="23">
        <f t="shared" si="0"/>
        <v>0</v>
      </c>
      <c r="AR36" s="23">
        <f t="shared" si="0"/>
        <v>0</v>
      </c>
      <c r="AS36" s="23">
        <f t="shared" si="0"/>
        <v>0</v>
      </c>
      <c r="AT36" s="23">
        <f t="shared" si="0"/>
        <v>0</v>
      </c>
      <c r="AU36" s="23">
        <f t="shared" si="0"/>
        <v>0</v>
      </c>
      <c r="AV36" s="23">
        <f t="shared" si="0"/>
        <v>0</v>
      </c>
      <c r="AW36" s="23">
        <f t="shared" si="0"/>
        <v>0</v>
      </c>
      <c r="AX36" s="23">
        <f t="shared" si="0"/>
        <v>0</v>
      </c>
      <c r="AY36" s="23">
        <f t="shared" si="0"/>
        <v>0</v>
      </c>
      <c r="AZ36" s="23">
        <f t="shared" si="0"/>
        <v>0</v>
      </c>
      <c r="BA36" s="23">
        <f t="shared" si="0"/>
        <v>0</v>
      </c>
      <c r="BB36" s="23">
        <f t="shared" si="0"/>
        <v>0</v>
      </c>
      <c r="BC36" s="23">
        <f t="shared" si="0"/>
        <v>0</v>
      </c>
      <c r="BD36" s="23">
        <f t="shared" si="0"/>
        <v>0</v>
      </c>
      <c r="BE36" s="23">
        <f t="shared" si="0"/>
        <v>0</v>
      </c>
      <c r="BF36" s="23">
        <f t="shared" si="3"/>
        <v>15</v>
      </c>
      <c r="BG36" s="23">
        <f t="shared" si="1"/>
        <v>0</v>
      </c>
      <c r="BH36" s="23">
        <f t="shared" si="1"/>
        <v>0</v>
      </c>
      <c r="BI36" s="23">
        <f t="shared" si="1"/>
        <v>0</v>
      </c>
      <c r="BJ36" s="23">
        <f t="shared" si="1"/>
        <v>0</v>
      </c>
      <c r="BK36" s="23">
        <f t="shared" si="1"/>
        <v>0</v>
      </c>
      <c r="BL36" s="23">
        <f t="shared" si="1"/>
        <v>0</v>
      </c>
      <c r="BM36" s="23">
        <f t="shared" si="1"/>
        <v>0</v>
      </c>
      <c r="BN36" s="23">
        <f t="shared" si="1"/>
        <v>0</v>
      </c>
      <c r="BO36" s="23">
        <f t="shared" si="1"/>
        <v>0</v>
      </c>
      <c r="BP36" s="23">
        <f t="shared" si="1"/>
        <v>0</v>
      </c>
      <c r="BQ36" s="23">
        <f t="shared" si="1"/>
        <v>0</v>
      </c>
      <c r="BR36" s="23">
        <f t="shared" si="1"/>
        <v>0</v>
      </c>
      <c r="BS36" s="23">
        <f t="shared" si="1"/>
        <v>0</v>
      </c>
      <c r="BT36" s="23">
        <f t="shared" si="1"/>
        <v>0</v>
      </c>
      <c r="BU36" s="23">
        <f t="shared" si="1"/>
        <v>0</v>
      </c>
      <c r="BV36" s="23">
        <f t="shared" si="1"/>
        <v>0</v>
      </c>
      <c r="BW36" s="23">
        <f t="shared" si="1"/>
        <v>0</v>
      </c>
      <c r="BX36" s="23">
        <f t="shared" si="1"/>
        <v>0</v>
      </c>
      <c r="BY36" s="23">
        <f t="shared" si="1"/>
        <v>0</v>
      </c>
      <c r="BZ36" s="23">
        <f t="shared" si="1"/>
        <v>0</v>
      </c>
      <c r="CA36" s="23">
        <f t="shared" si="1"/>
        <v>0</v>
      </c>
      <c r="CB36" s="23">
        <f t="shared" si="1"/>
        <v>0</v>
      </c>
      <c r="CC36" s="23">
        <f t="shared" si="1"/>
        <v>0</v>
      </c>
      <c r="CD36" s="23">
        <f t="shared" si="1"/>
        <v>0</v>
      </c>
      <c r="CE36" s="23">
        <f t="shared" si="2"/>
        <v>0</v>
      </c>
      <c r="CF36" s="23"/>
      <c r="CG36" s="23"/>
      <c r="CH36" s="2"/>
      <c r="CI36" s="2"/>
      <c r="CJ36" s="2"/>
      <c r="CK36" s="2"/>
      <c r="CL36" s="2"/>
      <c r="CM36" s="2"/>
      <c r="CN36" s="2"/>
      <c r="CO36" s="2"/>
      <c r="CP36" s="2"/>
      <c r="CQ36" s="23"/>
      <c r="CR36" s="2"/>
      <c r="CS36" s="2"/>
      <c r="CT36" s="2"/>
      <c r="CU36" s="2"/>
      <c r="CV36" s="2"/>
      <c r="CW36" s="16"/>
      <c r="CY36" s="2"/>
      <c r="CZ36" s="2"/>
      <c r="DA36" s="2"/>
      <c r="DB36" s="2"/>
      <c r="DC36" s="2"/>
      <c r="DD36" s="2"/>
      <c r="DE36" s="2"/>
    </row>
    <row r="37" spans="2:109" ht="13.5" customHeight="1" x14ac:dyDescent="0.2">
      <c r="B37" s="9" t="s">
        <v>11</v>
      </c>
      <c r="D37" s="23">
        <f t="shared" si="0"/>
        <v>0</v>
      </c>
      <c r="E37" s="23">
        <f t="shared" si="0"/>
        <v>0</v>
      </c>
      <c r="F37" s="23">
        <f t="shared" si="0"/>
        <v>0</v>
      </c>
      <c r="G37" s="23">
        <f t="shared" si="0"/>
        <v>0</v>
      </c>
      <c r="H37" s="23">
        <f t="shared" si="0"/>
        <v>0</v>
      </c>
      <c r="I37" s="23">
        <f t="shared" si="0"/>
        <v>0</v>
      </c>
      <c r="J37" s="23">
        <f t="shared" si="0"/>
        <v>0</v>
      </c>
      <c r="K37" s="23">
        <f t="shared" si="0"/>
        <v>0</v>
      </c>
      <c r="L37" s="23">
        <f t="shared" si="0"/>
        <v>0</v>
      </c>
      <c r="M37" s="23">
        <f t="shared" si="0"/>
        <v>0</v>
      </c>
      <c r="N37" s="23">
        <f t="shared" si="0"/>
        <v>0</v>
      </c>
      <c r="O37" s="62" t="s">
        <v>11</v>
      </c>
      <c r="P37" s="23">
        <f t="shared" si="0"/>
        <v>0</v>
      </c>
      <c r="Q37" s="23">
        <f t="shared" si="0"/>
        <v>0</v>
      </c>
      <c r="R37" s="23">
        <f t="shared" si="0"/>
        <v>0</v>
      </c>
      <c r="S37" s="23">
        <f t="shared" si="0"/>
        <v>0</v>
      </c>
      <c r="T37" s="23">
        <f t="shared" si="0"/>
        <v>12.5</v>
      </c>
      <c r="U37" s="23">
        <f t="shared" si="0"/>
        <v>0</v>
      </c>
      <c r="V37" s="23">
        <f t="shared" si="0"/>
        <v>0</v>
      </c>
      <c r="W37" s="23">
        <f t="shared" si="0"/>
        <v>0</v>
      </c>
      <c r="X37" s="23">
        <f t="shared" si="0"/>
        <v>0</v>
      </c>
      <c r="Y37" s="23">
        <f t="shared" si="0"/>
        <v>0</v>
      </c>
      <c r="Z37" s="23">
        <f t="shared" si="0"/>
        <v>12.5</v>
      </c>
      <c r="AA37" s="23">
        <f t="shared" si="0"/>
        <v>12.5</v>
      </c>
      <c r="AB37" s="23">
        <f t="shared" si="0"/>
        <v>0</v>
      </c>
      <c r="AC37" s="23">
        <f t="shared" si="0"/>
        <v>0</v>
      </c>
      <c r="AD37" s="23">
        <f t="shared" si="0"/>
        <v>0</v>
      </c>
      <c r="AE37" s="23">
        <f t="shared" si="0"/>
        <v>0</v>
      </c>
      <c r="AF37" s="23">
        <f t="shared" si="0"/>
        <v>0</v>
      </c>
      <c r="AG37" s="23">
        <f t="shared" si="0"/>
        <v>0</v>
      </c>
      <c r="AH37" s="23">
        <f t="shared" si="0"/>
        <v>0</v>
      </c>
      <c r="AI37" s="23">
        <f t="shared" si="0"/>
        <v>0</v>
      </c>
      <c r="AJ37" s="23">
        <f t="shared" si="0"/>
        <v>0</v>
      </c>
      <c r="AK37" s="23">
        <f t="shared" si="0"/>
        <v>0</v>
      </c>
      <c r="AL37" s="23">
        <f t="shared" si="0"/>
        <v>0</v>
      </c>
      <c r="AM37" s="23">
        <f t="shared" si="0"/>
        <v>0</v>
      </c>
      <c r="AN37" s="23">
        <f t="shared" si="0"/>
        <v>0</v>
      </c>
      <c r="AO37" s="23">
        <f t="shared" si="0"/>
        <v>0</v>
      </c>
      <c r="AP37" s="23">
        <f t="shared" si="0"/>
        <v>0</v>
      </c>
      <c r="AQ37" s="23">
        <f t="shared" si="0"/>
        <v>0</v>
      </c>
      <c r="AR37" s="23">
        <f t="shared" si="0"/>
        <v>0</v>
      </c>
      <c r="AS37" s="23">
        <f t="shared" si="0"/>
        <v>0</v>
      </c>
      <c r="AT37" s="23">
        <f t="shared" si="0"/>
        <v>0</v>
      </c>
      <c r="AU37" s="23">
        <f t="shared" si="0"/>
        <v>0</v>
      </c>
      <c r="AV37" s="23">
        <f t="shared" si="0"/>
        <v>0</v>
      </c>
      <c r="AW37" s="23">
        <f t="shared" si="0"/>
        <v>0</v>
      </c>
      <c r="AX37" s="23">
        <f t="shared" si="0"/>
        <v>0</v>
      </c>
      <c r="AY37" s="23">
        <f t="shared" si="0"/>
        <v>0</v>
      </c>
      <c r="AZ37" s="23">
        <f t="shared" si="0"/>
        <v>12.5</v>
      </c>
      <c r="BA37" s="23">
        <f t="shared" si="0"/>
        <v>0</v>
      </c>
      <c r="BB37" s="23">
        <f t="shared" si="0"/>
        <v>12.5</v>
      </c>
      <c r="BC37" s="23">
        <f t="shared" si="0"/>
        <v>0</v>
      </c>
      <c r="BD37" s="23">
        <f t="shared" si="0"/>
        <v>0</v>
      </c>
      <c r="BE37" s="23">
        <f t="shared" si="0"/>
        <v>0</v>
      </c>
      <c r="BF37" s="23">
        <f t="shared" si="3"/>
        <v>0</v>
      </c>
      <c r="BG37" s="23">
        <f t="shared" si="1"/>
        <v>0</v>
      </c>
      <c r="BH37" s="23">
        <f t="shared" si="1"/>
        <v>12.5</v>
      </c>
      <c r="BI37" s="23">
        <f t="shared" si="1"/>
        <v>0</v>
      </c>
      <c r="BJ37" s="23">
        <f t="shared" si="1"/>
        <v>0</v>
      </c>
      <c r="BK37" s="23">
        <f t="shared" si="1"/>
        <v>0</v>
      </c>
      <c r="BL37" s="23">
        <f t="shared" si="1"/>
        <v>0</v>
      </c>
      <c r="BM37" s="23">
        <f t="shared" si="1"/>
        <v>12.5</v>
      </c>
      <c r="BN37" s="23">
        <f t="shared" si="1"/>
        <v>0</v>
      </c>
      <c r="BO37" s="23">
        <f t="shared" si="1"/>
        <v>12.5</v>
      </c>
      <c r="BP37" s="23">
        <f t="shared" si="1"/>
        <v>12.5</v>
      </c>
      <c r="BQ37" s="23">
        <f t="shared" si="1"/>
        <v>0</v>
      </c>
      <c r="BR37" s="23">
        <f t="shared" si="1"/>
        <v>0</v>
      </c>
      <c r="BS37" s="23">
        <f t="shared" si="1"/>
        <v>0</v>
      </c>
      <c r="BT37" s="23">
        <f t="shared" si="1"/>
        <v>0</v>
      </c>
      <c r="BU37" s="23">
        <f t="shared" si="1"/>
        <v>0</v>
      </c>
      <c r="BV37" s="23">
        <f t="shared" si="1"/>
        <v>0</v>
      </c>
      <c r="BW37" s="23">
        <f t="shared" si="1"/>
        <v>0</v>
      </c>
      <c r="BX37" s="23">
        <f t="shared" si="1"/>
        <v>0</v>
      </c>
      <c r="BY37" s="23">
        <f t="shared" si="1"/>
        <v>0</v>
      </c>
      <c r="BZ37" s="23">
        <f t="shared" si="1"/>
        <v>0</v>
      </c>
      <c r="CA37" s="23">
        <f t="shared" si="1"/>
        <v>0</v>
      </c>
      <c r="CB37" s="23">
        <f t="shared" si="1"/>
        <v>12.5</v>
      </c>
      <c r="CC37" s="23">
        <f t="shared" si="1"/>
        <v>0</v>
      </c>
      <c r="CD37" s="23">
        <f t="shared" si="1"/>
        <v>0</v>
      </c>
      <c r="CE37" s="23">
        <f t="shared" si="2"/>
        <v>0</v>
      </c>
      <c r="CF37" s="23"/>
      <c r="CG37" s="23"/>
      <c r="CH37" s="2"/>
      <c r="CI37" s="2"/>
      <c r="CJ37" s="2"/>
      <c r="CK37" s="2"/>
      <c r="CL37" s="2"/>
      <c r="CM37" s="2"/>
      <c r="CN37" s="2"/>
      <c r="CO37" s="2"/>
      <c r="CP37" s="2"/>
      <c r="CQ37" s="23"/>
      <c r="CR37" s="2"/>
      <c r="CS37" s="2"/>
      <c r="CT37" s="2"/>
      <c r="CU37" s="2"/>
      <c r="CV37" s="2"/>
      <c r="CW37" s="16"/>
      <c r="CY37" s="2"/>
      <c r="CZ37" s="2"/>
      <c r="DA37" s="2"/>
      <c r="DB37" s="2"/>
      <c r="DC37" s="2"/>
      <c r="DD37" s="2"/>
      <c r="DE37" s="2"/>
    </row>
    <row r="38" spans="2:109" ht="13.5" customHeight="1" x14ac:dyDescent="0.2">
      <c r="B38" s="9" t="s">
        <v>12</v>
      </c>
      <c r="D38" s="23">
        <f t="shared" si="0"/>
        <v>0</v>
      </c>
      <c r="E38" s="23">
        <f t="shared" si="0"/>
        <v>0</v>
      </c>
      <c r="F38" s="23">
        <f t="shared" si="0"/>
        <v>0</v>
      </c>
      <c r="G38" s="23">
        <f t="shared" si="0"/>
        <v>0</v>
      </c>
      <c r="H38" s="23">
        <f t="shared" si="0"/>
        <v>0</v>
      </c>
      <c r="I38" s="23">
        <f t="shared" si="0"/>
        <v>0</v>
      </c>
      <c r="J38" s="23">
        <f t="shared" si="0"/>
        <v>0</v>
      </c>
      <c r="K38" s="23">
        <f t="shared" si="0"/>
        <v>0</v>
      </c>
      <c r="L38" s="23">
        <f t="shared" si="0"/>
        <v>0</v>
      </c>
      <c r="M38" s="23">
        <f t="shared" si="0"/>
        <v>0</v>
      </c>
      <c r="N38" s="23">
        <f t="shared" si="0"/>
        <v>0</v>
      </c>
      <c r="O38" s="62" t="s">
        <v>12</v>
      </c>
      <c r="P38" s="23">
        <f t="shared" si="0"/>
        <v>0</v>
      </c>
      <c r="Q38" s="23">
        <f t="shared" si="0"/>
        <v>0</v>
      </c>
      <c r="R38" s="23">
        <f t="shared" si="0"/>
        <v>52.5</v>
      </c>
      <c r="S38" s="23">
        <f t="shared" si="0"/>
        <v>52.5</v>
      </c>
      <c r="T38" s="23">
        <f t="shared" si="0"/>
        <v>17.5</v>
      </c>
      <c r="U38" s="23">
        <f t="shared" si="0"/>
        <v>0</v>
      </c>
      <c r="V38" s="23">
        <f t="shared" si="0"/>
        <v>17.5</v>
      </c>
      <c r="W38" s="23">
        <f t="shared" si="0"/>
        <v>0</v>
      </c>
      <c r="X38" s="23">
        <f t="shared" si="0"/>
        <v>17.5</v>
      </c>
      <c r="Y38" s="23">
        <f t="shared" si="0"/>
        <v>0</v>
      </c>
      <c r="Z38" s="23">
        <f t="shared" si="0"/>
        <v>0</v>
      </c>
      <c r="AA38" s="23">
        <f t="shared" si="0"/>
        <v>0</v>
      </c>
      <c r="AB38" s="23">
        <f t="shared" si="0"/>
        <v>0</v>
      </c>
      <c r="AC38" s="23">
        <f t="shared" si="0"/>
        <v>0</v>
      </c>
      <c r="AD38" s="23">
        <f t="shared" si="0"/>
        <v>0</v>
      </c>
      <c r="AE38" s="23">
        <f t="shared" si="0"/>
        <v>0</v>
      </c>
      <c r="AF38" s="23">
        <f t="shared" si="0"/>
        <v>0</v>
      </c>
      <c r="AG38" s="23">
        <f t="shared" si="0"/>
        <v>0</v>
      </c>
      <c r="AH38" s="23">
        <f t="shared" si="0"/>
        <v>0</v>
      </c>
      <c r="AI38" s="23">
        <f t="shared" si="0"/>
        <v>0</v>
      </c>
      <c r="AJ38" s="23">
        <f t="shared" si="0"/>
        <v>0</v>
      </c>
      <c r="AK38" s="23">
        <f t="shared" si="0"/>
        <v>0</v>
      </c>
      <c r="AL38" s="23">
        <f t="shared" si="0"/>
        <v>0</v>
      </c>
      <c r="AM38" s="23">
        <f t="shared" si="0"/>
        <v>0</v>
      </c>
      <c r="AN38" s="23">
        <f t="shared" si="0"/>
        <v>0</v>
      </c>
      <c r="AO38" s="23">
        <f t="shared" si="0"/>
        <v>0</v>
      </c>
      <c r="AP38" s="23">
        <f t="shared" si="0"/>
        <v>0</v>
      </c>
      <c r="AQ38" s="23">
        <f t="shared" si="0"/>
        <v>0</v>
      </c>
      <c r="AR38" s="23">
        <f t="shared" si="0"/>
        <v>0</v>
      </c>
      <c r="AS38" s="23">
        <f t="shared" si="0"/>
        <v>0</v>
      </c>
      <c r="AT38" s="23">
        <f t="shared" si="0"/>
        <v>0</v>
      </c>
      <c r="AU38" s="23">
        <f t="shared" si="0"/>
        <v>0</v>
      </c>
      <c r="AV38" s="23">
        <f t="shared" ref="AV38:BE38" si="4">AV16*$C16</f>
        <v>0</v>
      </c>
      <c r="AW38" s="23">
        <f t="shared" si="4"/>
        <v>0</v>
      </c>
      <c r="AX38" s="23">
        <f t="shared" si="4"/>
        <v>0</v>
      </c>
      <c r="AY38" s="23">
        <f t="shared" si="4"/>
        <v>0</v>
      </c>
      <c r="AZ38" s="23">
        <f t="shared" si="4"/>
        <v>17.5</v>
      </c>
      <c r="BA38" s="23">
        <f t="shared" si="4"/>
        <v>0</v>
      </c>
      <c r="BB38" s="23">
        <f t="shared" si="4"/>
        <v>17.5</v>
      </c>
      <c r="BC38" s="23">
        <f t="shared" si="4"/>
        <v>0</v>
      </c>
      <c r="BD38" s="23">
        <f t="shared" si="4"/>
        <v>0</v>
      </c>
      <c r="BE38" s="23">
        <f t="shared" si="4"/>
        <v>0</v>
      </c>
      <c r="BF38" s="23">
        <f t="shared" si="3"/>
        <v>52.5</v>
      </c>
      <c r="BG38" s="23">
        <f t="shared" si="1"/>
        <v>0</v>
      </c>
      <c r="BH38" s="23">
        <f t="shared" si="1"/>
        <v>35</v>
      </c>
      <c r="BI38" s="23">
        <f t="shared" si="1"/>
        <v>0</v>
      </c>
      <c r="BJ38" s="23">
        <f t="shared" si="1"/>
        <v>52.5</v>
      </c>
      <c r="BK38" s="23">
        <f t="shared" si="1"/>
        <v>17.5</v>
      </c>
      <c r="BL38" s="23">
        <f t="shared" si="1"/>
        <v>0</v>
      </c>
      <c r="BM38" s="23">
        <f t="shared" si="1"/>
        <v>0</v>
      </c>
      <c r="BN38" s="23">
        <f t="shared" si="1"/>
        <v>17.5</v>
      </c>
      <c r="BO38" s="23">
        <f t="shared" si="1"/>
        <v>0</v>
      </c>
      <c r="BP38" s="23">
        <f t="shared" si="1"/>
        <v>0</v>
      </c>
      <c r="BQ38" s="23">
        <f t="shared" si="1"/>
        <v>0</v>
      </c>
      <c r="BR38" s="23">
        <f t="shared" si="1"/>
        <v>17.5</v>
      </c>
      <c r="BS38" s="23">
        <f t="shared" si="1"/>
        <v>0</v>
      </c>
      <c r="BT38" s="23">
        <f t="shared" si="1"/>
        <v>0</v>
      </c>
      <c r="BU38" s="23">
        <f t="shared" si="1"/>
        <v>0</v>
      </c>
      <c r="BV38" s="23">
        <f t="shared" si="1"/>
        <v>0</v>
      </c>
      <c r="BW38" s="23">
        <f t="shared" si="1"/>
        <v>0</v>
      </c>
      <c r="BX38" s="23">
        <f t="shared" si="1"/>
        <v>0</v>
      </c>
      <c r="BY38" s="23">
        <f t="shared" si="1"/>
        <v>0</v>
      </c>
      <c r="BZ38" s="23">
        <f t="shared" si="1"/>
        <v>0</v>
      </c>
      <c r="CA38" s="23">
        <f t="shared" si="1"/>
        <v>0</v>
      </c>
      <c r="CB38" s="23">
        <f t="shared" si="1"/>
        <v>0</v>
      </c>
      <c r="CC38" s="23">
        <f t="shared" si="1"/>
        <v>0</v>
      </c>
      <c r="CD38" s="23">
        <f t="shared" si="1"/>
        <v>0</v>
      </c>
      <c r="CE38" s="23">
        <f t="shared" si="2"/>
        <v>0</v>
      </c>
      <c r="CF38" s="23"/>
      <c r="CG38" s="23"/>
      <c r="CH38" s="2"/>
      <c r="CI38" s="2"/>
      <c r="CJ38" s="2"/>
      <c r="CK38" s="2"/>
      <c r="CL38" s="2"/>
      <c r="CM38" s="2"/>
      <c r="CN38" s="2"/>
      <c r="CO38" s="2"/>
      <c r="CP38" s="2"/>
      <c r="CQ38" s="23"/>
      <c r="CR38" s="2"/>
      <c r="CS38" s="2"/>
      <c r="CT38" s="2"/>
      <c r="CU38" s="2"/>
      <c r="CV38" s="2"/>
      <c r="CW38" s="16"/>
      <c r="CY38" s="2"/>
      <c r="CZ38" s="2"/>
      <c r="DA38" s="2"/>
      <c r="DB38" s="2"/>
      <c r="DC38" s="2"/>
      <c r="DD38" s="2"/>
      <c r="DE38" s="2"/>
    </row>
    <row r="39" spans="2:109" ht="13.5" customHeight="1" x14ac:dyDescent="0.2">
      <c r="B39" s="9" t="s">
        <v>13</v>
      </c>
      <c r="D39" s="23">
        <f t="shared" ref="D39:BE43" si="5">D17*$C17</f>
        <v>0</v>
      </c>
      <c r="E39" s="23">
        <f t="shared" si="5"/>
        <v>0</v>
      </c>
      <c r="F39" s="23">
        <f t="shared" si="5"/>
        <v>0</v>
      </c>
      <c r="G39" s="23">
        <f t="shared" si="5"/>
        <v>0</v>
      </c>
      <c r="H39" s="23">
        <f t="shared" si="5"/>
        <v>0</v>
      </c>
      <c r="I39" s="23">
        <f t="shared" si="5"/>
        <v>0</v>
      </c>
      <c r="J39" s="23">
        <f t="shared" si="5"/>
        <v>0</v>
      </c>
      <c r="K39" s="23">
        <f t="shared" si="5"/>
        <v>0</v>
      </c>
      <c r="L39" s="23">
        <f t="shared" si="5"/>
        <v>0</v>
      </c>
      <c r="M39" s="23">
        <f t="shared" si="5"/>
        <v>0</v>
      </c>
      <c r="N39" s="23">
        <f t="shared" si="5"/>
        <v>0</v>
      </c>
      <c r="O39" s="62" t="s">
        <v>13</v>
      </c>
      <c r="P39" s="23">
        <f t="shared" si="5"/>
        <v>0</v>
      </c>
      <c r="Q39" s="23">
        <f t="shared" si="5"/>
        <v>0</v>
      </c>
      <c r="R39" s="23">
        <f t="shared" si="5"/>
        <v>67.5</v>
      </c>
      <c r="S39" s="23">
        <f t="shared" si="5"/>
        <v>112.5</v>
      </c>
      <c r="T39" s="23">
        <f t="shared" si="5"/>
        <v>67.5</v>
      </c>
      <c r="U39" s="23">
        <f t="shared" si="5"/>
        <v>90</v>
      </c>
      <c r="V39" s="23">
        <f t="shared" si="5"/>
        <v>45</v>
      </c>
      <c r="W39" s="23">
        <f t="shared" si="5"/>
        <v>67.5</v>
      </c>
      <c r="X39" s="23">
        <f t="shared" si="5"/>
        <v>22.5</v>
      </c>
      <c r="Y39" s="23">
        <f t="shared" si="5"/>
        <v>22.5</v>
      </c>
      <c r="Z39" s="23">
        <f t="shared" si="5"/>
        <v>22.5</v>
      </c>
      <c r="AA39" s="23">
        <f t="shared" si="5"/>
        <v>0</v>
      </c>
      <c r="AB39" s="23">
        <f t="shared" si="5"/>
        <v>0</v>
      </c>
      <c r="AC39" s="23">
        <f t="shared" si="5"/>
        <v>22.5</v>
      </c>
      <c r="AD39" s="23">
        <f t="shared" si="5"/>
        <v>0</v>
      </c>
      <c r="AE39" s="23">
        <f t="shared" si="5"/>
        <v>0</v>
      </c>
      <c r="AF39" s="23">
        <f t="shared" si="5"/>
        <v>22.5</v>
      </c>
      <c r="AG39" s="23">
        <f t="shared" si="5"/>
        <v>0</v>
      </c>
      <c r="AH39" s="23">
        <f t="shared" si="5"/>
        <v>0</v>
      </c>
      <c r="AI39" s="23">
        <f t="shared" si="5"/>
        <v>0</v>
      </c>
      <c r="AJ39" s="23">
        <f t="shared" si="5"/>
        <v>0</v>
      </c>
      <c r="AK39" s="23">
        <f t="shared" si="5"/>
        <v>0</v>
      </c>
      <c r="AL39" s="23">
        <f t="shared" si="5"/>
        <v>0</v>
      </c>
      <c r="AM39" s="23">
        <f t="shared" si="5"/>
        <v>0</v>
      </c>
      <c r="AN39" s="23">
        <f t="shared" si="5"/>
        <v>0</v>
      </c>
      <c r="AO39" s="23">
        <f t="shared" si="5"/>
        <v>0</v>
      </c>
      <c r="AP39" s="23">
        <f t="shared" si="5"/>
        <v>0</v>
      </c>
      <c r="AQ39" s="23">
        <f t="shared" si="5"/>
        <v>0</v>
      </c>
      <c r="AR39" s="23">
        <f t="shared" si="5"/>
        <v>0</v>
      </c>
      <c r="AS39" s="23">
        <f t="shared" si="5"/>
        <v>0</v>
      </c>
      <c r="AT39" s="23">
        <f t="shared" si="5"/>
        <v>22.5</v>
      </c>
      <c r="AU39" s="23">
        <f t="shared" si="5"/>
        <v>0</v>
      </c>
      <c r="AV39" s="23">
        <f t="shared" si="5"/>
        <v>0</v>
      </c>
      <c r="AW39" s="23">
        <f t="shared" si="5"/>
        <v>22.5</v>
      </c>
      <c r="AX39" s="23">
        <f t="shared" si="5"/>
        <v>45</v>
      </c>
      <c r="AY39" s="23">
        <f t="shared" si="5"/>
        <v>22.5</v>
      </c>
      <c r="AZ39" s="23">
        <f t="shared" si="5"/>
        <v>45</v>
      </c>
      <c r="BA39" s="23">
        <f t="shared" si="5"/>
        <v>22.5</v>
      </c>
      <c r="BB39" s="23">
        <f t="shared" si="5"/>
        <v>0</v>
      </c>
      <c r="BC39" s="23">
        <f t="shared" si="5"/>
        <v>22.5</v>
      </c>
      <c r="BD39" s="23">
        <f t="shared" si="5"/>
        <v>0</v>
      </c>
      <c r="BE39" s="23">
        <f t="shared" si="5"/>
        <v>0</v>
      </c>
      <c r="BF39" s="23">
        <f t="shared" si="3"/>
        <v>22.5</v>
      </c>
      <c r="BG39" s="23">
        <f t="shared" si="1"/>
        <v>90</v>
      </c>
      <c r="BH39" s="23">
        <f t="shared" si="1"/>
        <v>45</v>
      </c>
      <c r="BI39" s="23">
        <f t="shared" si="1"/>
        <v>22.5</v>
      </c>
      <c r="BJ39" s="23">
        <f t="shared" si="1"/>
        <v>67.5</v>
      </c>
      <c r="BK39" s="23">
        <f t="shared" si="1"/>
        <v>45</v>
      </c>
      <c r="BL39" s="23">
        <f t="shared" si="1"/>
        <v>112.5</v>
      </c>
      <c r="BM39" s="23">
        <f t="shared" si="1"/>
        <v>22.5</v>
      </c>
      <c r="BN39" s="23">
        <f t="shared" si="1"/>
        <v>0</v>
      </c>
      <c r="BO39" s="23">
        <f t="shared" si="1"/>
        <v>22.5</v>
      </c>
      <c r="BP39" s="23">
        <f t="shared" si="1"/>
        <v>0</v>
      </c>
      <c r="BQ39" s="23">
        <f t="shared" si="1"/>
        <v>45</v>
      </c>
      <c r="BR39" s="23">
        <f t="shared" si="1"/>
        <v>45</v>
      </c>
      <c r="BS39" s="23">
        <f t="shared" si="1"/>
        <v>22.5</v>
      </c>
      <c r="BT39" s="23">
        <f t="shared" si="1"/>
        <v>0</v>
      </c>
      <c r="BU39" s="23">
        <f t="shared" si="1"/>
        <v>0</v>
      </c>
      <c r="BV39" s="23">
        <f t="shared" si="1"/>
        <v>22.5</v>
      </c>
      <c r="BW39" s="23">
        <f t="shared" si="1"/>
        <v>0</v>
      </c>
      <c r="BX39" s="23">
        <f t="shared" si="1"/>
        <v>0</v>
      </c>
      <c r="BY39" s="23">
        <f t="shared" si="1"/>
        <v>0</v>
      </c>
      <c r="BZ39" s="23">
        <f t="shared" si="1"/>
        <v>0</v>
      </c>
      <c r="CA39" s="23">
        <f t="shared" si="1"/>
        <v>0</v>
      </c>
      <c r="CB39" s="23">
        <f t="shared" si="1"/>
        <v>0</v>
      </c>
      <c r="CC39" s="23">
        <f t="shared" si="1"/>
        <v>0</v>
      </c>
      <c r="CD39" s="23">
        <f t="shared" si="1"/>
        <v>0</v>
      </c>
      <c r="CE39" s="23">
        <f t="shared" si="2"/>
        <v>0</v>
      </c>
      <c r="CF39" s="23"/>
      <c r="CG39" s="23"/>
      <c r="CH39" s="2"/>
      <c r="CI39" s="2"/>
      <c r="CJ39" s="2"/>
      <c r="CK39" s="2"/>
      <c r="CL39" s="2"/>
      <c r="CM39" s="2"/>
      <c r="CN39" s="2"/>
      <c r="CO39" s="2"/>
      <c r="CP39" s="2"/>
      <c r="CQ39" s="23"/>
      <c r="CR39" s="2"/>
      <c r="CS39" s="2"/>
      <c r="CT39" s="2"/>
      <c r="CU39" s="2"/>
      <c r="CV39" s="2"/>
      <c r="CW39" s="16"/>
      <c r="CY39" s="2"/>
      <c r="CZ39" s="2"/>
      <c r="DA39" s="2"/>
      <c r="DB39" s="2"/>
      <c r="DC39" s="2"/>
      <c r="DD39" s="2"/>
      <c r="DE39" s="2"/>
    </row>
    <row r="40" spans="2:109" ht="13.5" customHeight="1" x14ac:dyDescent="0.2">
      <c r="B40" s="32" t="s">
        <v>14</v>
      </c>
      <c r="C40" s="32"/>
      <c r="D40" s="23">
        <f t="shared" si="5"/>
        <v>0</v>
      </c>
      <c r="E40" s="23">
        <f t="shared" si="5"/>
        <v>0</v>
      </c>
      <c r="F40" s="23">
        <f t="shared" si="5"/>
        <v>0</v>
      </c>
      <c r="G40" s="23">
        <f t="shared" si="5"/>
        <v>0</v>
      </c>
      <c r="H40" s="23">
        <f t="shared" si="5"/>
        <v>0</v>
      </c>
      <c r="I40" s="23">
        <f t="shared" si="5"/>
        <v>0</v>
      </c>
      <c r="J40" s="23">
        <f t="shared" si="5"/>
        <v>0</v>
      </c>
      <c r="K40" s="23">
        <f t="shared" si="5"/>
        <v>0</v>
      </c>
      <c r="L40" s="23">
        <f t="shared" si="5"/>
        <v>0</v>
      </c>
      <c r="M40" s="23">
        <f t="shared" si="5"/>
        <v>0</v>
      </c>
      <c r="N40" s="23">
        <f t="shared" si="5"/>
        <v>0</v>
      </c>
      <c r="O40" s="68" t="s">
        <v>14</v>
      </c>
      <c r="P40" s="23">
        <f t="shared" si="5"/>
        <v>0</v>
      </c>
      <c r="Q40" s="23">
        <f t="shared" si="5"/>
        <v>27.5</v>
      </c>
      <c r="R40" s="23">
        <f t="shared" si="5"/>
        <v>137.5</v>
      </c>
      <c r="S40" s="23">
        <f t="shared" si="5"/>
        <v>220</v>
      </c>
      <c r="T40" s="23">
        <f t="shared" si="5"/>
        <v>220</v>
      </c>
      <c r="U40" s="23">
        <f t="shared" si="5"/>
        <v>247.5</v>
      </c>
      <c r="V40" s="23">
        <f t="shared" si="5"/>
        <v>55</v>
      </c>
      <c r="W40" s="23">
        <f t="shared" si="5"/>
        <v>110</v>
      </c>
      <c r="X40" s="23">
        <f t="shared" si="5"/>
        <v>165</v>
      </c>
      <c r="Y40" s="23">
        <f t="shared" si="5"/>
        <v>55</v>
      </c>
      <c r="Z40" s="23">
        <f t="shared" si="5"/>
        <v>27.5</v>
      </c>
      <c r="AA40" s="23">
        <f t="shared" si="5"/>
        <v>27.5</v>
      </c>
      <c r="AB40" s="23">
        <f t="shared" si="5"/>
        <v>27.5</v>
      </c>
      <c r="AC40" s="23">
        <f t="shared" si="5"/>
        <v>27.5</v>
      </c>
      <c r="AD40" s="23">
        <f t="shared" si="5"/>
        <v>0</v>
      </c>
      <c r="AE40" s="23">
        <f t="shared" si="5"/>
        <v>0</v>
      </c>
      <c r="AF40" s="23">
        <f t="shared" si="5"/>
        <v>0</v>
      </c>
      <c r="AG40" s="23">
        <f t="shared" si="5"/>
        <v>0</v>
      </c>
      <c r="AH40" s="23">
        <f t="shared" si="5"/>
        <v>0</v>
      </c>
      <c r="AI40" s="23">
        <f t="shared" si="5"/>
        <v>0</v>
      </c>
      <c r="AJ40" s="23">
        <f t="shared" si="5"/>
        <v>0</v>
      </c>
      <c r="AK40" s="23">
        <f t="shared" si="5"/>
        <v>0</v>
      </c>
      <c r="AL40" s="23">
        <f t="shared" si="5"/>
        <v>0</v>
      </c>
      <c r="AM40" s="23">
        <f t="shared" si="5"/>
        <v>0</v>
      </c>
      <c r="AN40" s="23">
        <f t="shared" si="5"/>
        <v>0</v>
      </c>
      <c r="AO40" s="23">
        <f t="shared" si="5"/>
        <v>0</v>
      </c>
      <c r="AP40" s="23">
        <f t="shared" si="5"/>
        <v>0</v>
      </c>
      <c r="AQ40" s="23">
        <f t="shared" si="5"/>
        <v>0</v>
      </c>
      <c r="AR40" s="23">
        <f t="shared" si="5"/>
        <v>0</v>
      </c>
      <c r="AS40" s="23">
        <f t="shared" si="5"/>
        <v>27.5</v>
      </c>
      <c r="AT40" s="23">
        <f t="shared" si="5"/>
        <v>0</v>
      </c>
      <c r="AU40" s="23">
        <f t="shared" si="5"/>
        <v>0</v>
      </c>
      <c r="AV40" s="23">
        <f t="shared" si="5"/>
        <v>27.5</v>
      </c>
      <c r="AW40" s="23">
        <f t="shared" si="5"/>
        <v>82.5</v>
      </c>
      <c r="AX40" s="23">
        <f t="shared" si="5"/>
        <v>27.5</v>
      </c>
      <c r="AY40" s="23">
        <f t="shared" si="5"/>
        <v>27.5</v>
      </c>
      <c r="AZ40" s="23">
        <f t="shared" si="5"/>
        <v>27.5</v>
      </c>
      <c r="BA40" s="23">
        <f t="shared" si="5"/>
        <v>82.5</v>
      </c>
      <c r="BB40" s="23">
        <f t="shared" si="5"/>
        <v>82.5</v>
      </c>
      <c r="BC40" s="23">
        <f t="shared" si="5"/>
        <v>0</v>
      </c>
      <c r="BD40" s="23">
        <f t="shared" si="5"/>
        <v>27.5</v>
      </c>
      <c r="BE40" s="23">
        <f t="shared" si="5"/>
        <v>165</v>
      </c>
      <c r="BF40" s="23">
        <f t="shared" si="3"/>
        <v>165</v>
      </c>
      <c r="BG40" s="23">
        <f t="shared" si="1"/>
        <v>110</v>
      </c>
      <c r="BH40" s="23">
        <f t="shared" si="1"/>
        <v>192.5</v>
      </c>
      <c r="BI40" s="23">
        <f t="shared" si="1"/>
        <v>110</v>
      </c>
      <c r="BJ40" s="23">
        <f t="shared" si="1"/>
        <v>220</v>
      </c>
      <c r="BK40" s="23">
        <f t="shared" si="1"/>
        <v>165</v>
      </c>
      <c r="BL40" s="23">
        <f t="shared" si="1"/>
        <v>82.5</v>
      </c>
      <c r="BM40" s="23">
        <f t="shared" si="1"/>
        <v>192.5</v>
      </c>
      <c r="BN40" s="23">
        <f t="shared" si="1"/>
        <v>137.5</v>
      </c>
      <c r="BO40" s="23">
        <f t="shared" si="1"/>
        <v>27.5</v>
      </c>
      <c r="BP40" s="23">
        <f t="shared" si="1"/>
        <v>0</v>
      </c>
      <c r="BQ40" s="23">
        <f t="shared" si="1"/>
        <v>0</v>
      </c>
      <c r="BR40" s="23">
        <f t="shared" si="1"/>
        <v>0</v>
      </c>
      <c r="BS40" s="23">
        <f t="shared" si="1"/>
        <v>0</v>
      </c>
      <c r="BT40" s="23">
        <f t="shared" si="1"/>
        <v>27.5</v>
      </c>
      <c r="BU40" s="23">
        <f t="shared" si="1"/>
        <v>0</v>
      </c>
      <c r="BV40" s="23">
        <f t="shared" si="1"/>
        <v>0</v>
      </c>
      <c r="BW40" s="23">
        <f t="shared" si="1"/>
        <v>0</v>
      </c>
      <c r="BX40" s="23">
        <f t="shared" si="1"/>
        <v>55</v>
      </c>
      <c r="BY40" s="23">
        <f t="shared" si="1"/>
        <v>0</v>
      </c>
      <c r="BZ40" s="23">
        <f t="shared" si="1"/>
        <v>0</v>
      </c>
      <c r="CA40" s="23">
        <f t="shared" si="1"/>
        <v>0</v>
      </c>
      <c r="CB40" s="23">
        <f t="shared" si="1"/>
        <v>27.5</v>
      </c>
      <c r="CC40" s="23">
        <f t="shared" si="1"/>
        <v>27.5</v>
      </c>
      <c r="CD40" s="23">
        <f t="shared" si="1"/>
        <v>55</v>
      </c>
      <c r="CE40" s="23">
        <f t="shared" si="2"/>
        <v>0</v>
      </c>
      <c r="CF40" s="23"/>
      <c r="CG40" s="23"/>
      <c r="CH40" s="2"/>
      <c r="CI40" s="2"/>
      <c r="CJ40" s="2"/>
      <c r="CK40" s="2"/>
      <c r="CL40" s="2"/>
      <c r="CM40" s="2"/>
      <c r="CN40" s="2"/>
      <c r="CO40" s="2"/>
      <c r="CP40" s="2"/>
      <c r="CQ40" s="23"/>
      <c r="CR40" s="2"/>
      <c r="CS40" s="2"/>
      <c r="CT40" s="2"/>
      <c r="CU40" s="2"/>
      <c r="CV40" s="2"/>
      <c r="CW40" s="16"/>
      <c r="CY40" s="2"/>
      <c r="CZ40" s="2"/>
      <c r="DA40" s="2"/>
      <c r="DB40" s="2"/>
      <c r="DC40" s="2"/>
      <c r="DD40" s="2"/>
      <c r="DE40" s="2"/>
    </row>
    <row r="41" spans="2:109" ht="13.5" customHeight="1" x14ac:dyDescent="0.2">
      <c r="B41" s="32" t="s">
        <v>15</v>
      </c>
      <c r="C41" s="32"/>
      <c r="D41" s="23">
        <f t="shared" si="5"/>
        <v>0</v>
      </c>
      <c r="E41" s="23">
        <f t="shared" si="5"/>
        <v>0</v>
      </c>
      <c r="F41" s="23">
        <f t="shared" si="5"/>
        <v>0</v>
      </c>
      <c r="G41" s="23">
        <f t="shared" si="5"/>
        <v>0</v>
      </c>
      <c r="H41" s="23">
        <f t="shared" si="5"/>
        <v>0</v>
      </c>
      <c r="I41" s="23">
        <f t="shared" si="5"/>
        <v>0</v>
      </c>
      <c r="J41" s="23">
        <f t="shared" si="5"/>
        <v>0</v>
      </c>
      <c r="K41" s="23">
        <f t="shared" si="5"/>
        <v>0</v>
      </c>
      <c r="L41" s="23">
        <f t="shared" si="5"/>
        <v>0</v>
      </c>
      <c r="M41" s="23">
        <f t="shared" si="5"/>
        <v>0</v>
      </c>
      <c r="N41" s="23">
        <f t="shared" si="5"/>
        <v>0</v>
      </c>
      <c r="O41" s="68" t="s">
        <v>15</v>
      </c>
      <c r="P41" s="23">
        <f t="shared" si="5"/>
        <v>0</v>
      </c>
      <c r="Q41" s="23">
        <f t="shared" si="5"/>
        <v>130</v>
      </c>
      <c r="R41" s="23">
        <f t="shared" si="5"/>
        <v>292.5</v>
      </c>
      <c r="S41" s="23">
        <f t="shared" si="5"/>
        <v>227.5</v>
      </c>
      <c r="T41" s="23">
        <f t="shared" si="5"/>
        <v>422.5</v>
      </c>
      <c r="U41" s="23">
        <f t="shared" si="5"/>
        <v>650</v>
      </c>
      <c r="V41" s="23">
        <f t="shared" si="5"/>
        <v>195</v>
      </c>
      <c r="W41" s="23">
        <f t="shared" si="5"/>
        <v>260</v>
      </c>
      <c r="X41" s="23">
        <f t="shared" si="5"/>
        <v>130</v>
      </c>
      <c r="Y41" s="23">
        <f t="shared" si="5"/>
        <v>130</v>
      </c>
      <c r="Z41" s="23">
        <f t="shared" si="5"/>
        <v>0</v>
      </c>
      <c r="AA41" s="23">
        <f t="shared" si="5"/>
        <v>97.5</v>
      </c>
      <c r="AB41" s="23">
        <f t="shared" si="5"/>
        <v>0</v>
      </c>
      <c r="AC41" s="23">
        <f t="shared" si="5"/>
        <v>32.5</v>
      </c>
      <c r="AD41" s="23">
        <f t="shared" si="5"/>
        <v>0</v>
      </c>
      <c r="AE41" s="23">
        <f t="shared" si="5"/>
        <v>32.5</v>
      </c>
      <c r="AF41" s="23">
        <f t="shared" si="5"/>
        <v>0</v>
      </c>
      <c r="AG41" s="23">
        <f t="shared" si="5"/>
        <v>0</v>
      </c>
      <c r="AH41" s="23">
        <f t="shared" si="5"/>
        <v>32.5</v>
      </c>
      <c r="AI41" s="23">
        <f t="shared" si="5"/>
        <v>0</v>
      </c>
      <c r="AJ41" s="23">
        <f t="shared" si="5"/>
        <v>0</v>
      </c>
      <c r="AK41" s="23">
        <f t="shared" si="5"/>
        <v>32.5</v>
      </c>
      <c r="AL41" s="23">
        <f t="shared" si="5"/>
        <v>0</v>
      </c>
      <c r="AM41" s="23">
        <f t="shared" si="5"/>
        <v>0</v>
      </c>
      <c r="AN41" s="23">
        <f t="shared" si="5"/>
        <v>0</v>
      </c>
      <c r="AO41" s="23">
        <f t="shared" si="5"/>
        <v>32.5</v>
      </c>
      <c r="AP41" s="23">
        <f t="shared" si="5"/>
        <v>65</v>
      </c>
      <c r="AQ41" s="23">
        <f t="shared" si="5"/>
        <v>0</v>
      </c>
      <c r="AR41" s="23">
        <f t="shared" si="5"/>
        <v>0</v>
      </c>
      <c r="AS41" s="23">
        <f t="shared" si="5"/>
        <v>65</v>
      </c>
      <c r="AT41" s="23">
        <f t="shared" si="5"/>
        <v>65</v>
      </c>
      <c r="AU41" s="23">
        <f t="shared" si="5"/>
        <v>97.5</v>
      </c>
      <c r="AV41" s="23">
        <f t="shared" si="5"/>
        <v>32.5</v>
      </c>
      <c r="AW41" s="23">
        <f t="shared" si="5"/>
        <v>0</v>
      </c>
      <c r="AX41" s="23">
        <f t="shared" si="5"/>
        <v>97.5</v>
      </c>
      <c r="AY41" s="23">
        <f t="shared" si="5"/>
        <v>97.5</v>
      </c>
      <c r="AZ41" s="23">
        <f t="shared" si="5"/>
        <v>195</v>
      </c>
      <c r="BA41" s="23">
        <f t="shared" si="5"/>
        <v>97.5</v>
      </c>
      <c r="BB41" s="23">
        <f t="shared" si="5"/>
        <v>32.5</v>
      </c>
      <c r="BC41" s="23">
        <f t="shared" si="5"/>
        <v>32.5</v>
      </c>
      <c r="BD41" s="23">
        <f t="shared" si="5"/>
        <v>97.5</v>
      </c>
      <c r="BE41" s="23">
        <f t="shared" si="5"/>
        <v>130</v>
      </c>
      <c r="BF41" s="23">
        <f t="shared" si="3"/>
        <v>422.5</v>
      </c>
      <c r="BG41" s="23">
        <f t="shared" si="1"/>
        <v>390</v>
      </c>
      <c r="BH41" s="23">
        <f t="shared" si="1"/>
        <v>325</v>
      </c>
      <c r="BI41" s="23">
        <f t="shared" si="1"/>
        <v>617.5</v>
      </c>
      <c r="BJ41" s="23">
        <f t="shared" si="1"/>
        <v>520</v>
      </c>
      <c r="BK41" s="23">
        <f t="shared" si="1"/>
        <v>325</v>
      </c>
      <c r="BL41" s="23">
        <f t="shared" si="1"/>
        <v>292.5</v>
      </c>
      <c r="BM41" s="23">
        <f t="shared" si="1"/>
        <v>97.5</v>
      </c>
      <c r="BN41" s="23">
        <f t="shared" si="1"/>
        <v>195</v>
      </c>
      <c r="BO41" s="23">
        <f t="shared" si="1"/>
        <v>97.5</v>
      </c>
      <c r="BP41" s="23">
        <f t="shared" si="1"/>
        <v>32.5</v>
      </c>
      <c r="BQ41" s="23">
        <f t="shared" si="1"/>
        <v>130</v>
      </c>
      <c r="BR41" s="23">
        <f t="shared" si="1"/>
        <v>260</v>
      </c>
      <c r="BS41" s="23">
        <f t="shared" si="1"/>
        <v>97.5</v>
      </c>
      <c r="BT41" s="23">
        <f t="shared" si="1"/>
        <v>130</v>
      </c>
      <c r="BU41" s="23">
        <f t="shared" si="1"/>
        <v>32.5</v>
      </c>
      <c r="BV41" s="23">
        <f t="shared" si="1"/>
        <v>32.5</v>
      </c>
      <c r="BW41" s="23">
        <f t="shared" si="1"/>
        <v>65</v>
      </c>
      <c r="BX41" s="23">
        <f t="shared" si="1"/>
        <v>0</v>
      </c>
      <c r="BY41" s="23">
        <f t="shared" si="1"/>
        <v>0</v>
      </c>
      <c r="BZ41" s="23">
        <f t="shared" si="1"/>
        <v>0</v>
      </c>
      <c r="CA41" s="23">
        <f t="shared" si="1"/>
        <v>65</v>
      </c>
      <c r="CB41" s="23">
        <f t="shared" si="1"/>
        <v>0</v>
      </c>
      <c r="CC41" s="23">
        <f t="shared" si="1"/>
        <v>0</v>
      </c>
      <c r="CD41" s="23">
        <f t="shared" si="1"/>
        <v>32.5</v>
      </c>
      <c r="CE41" s="23">
        <f t="shared" si="2"/>
        <v>65</v>
      </c>
      <c r="CF41" s="23"/>
      <c r="CG41" s="23"/>
      <c r="CH41" s="2"/>
      <c r="CI41" s="2"/>
      <c r="CJ41" s="2"/>
      <c r="CK41" s="2"/>
      <c r="CL41" s="2"/>
      <c r="CM41" s="2"/>
      <c r="CN41" s="2"/>
      <c r="CO41" s="2"/>
      <c r="CP41" s="2"/>
      <c r="CQ41" s="23"/>
      <c r="CR41" s="2"/>
      <c r="CS41" s="2"/>
      <c r="CT41" s="2"/>
      <c r="CU41" s="2"/>
      <c r="CV41" s="2"/>
      <c r="CW41" s="16"/>
      <c r="CY41" s="2"/>
      <c r="CZ41" s="2"/>
      <c r="DA41" s="2"/>
      <c r="DB41" s="2"/>
      <c r="DC41" s="2"/>
      <c r="DD41" s="2"/>
      <c r="DE41" s="2"/>
    </row>
    <row r="42" spans="2:109" ht="13.5" customHeight="1" x14ac:dyDescent="0.2">
      <c r="B42" s="32" t="s">
        <v>16</v>
      </c>
      <c r="C42" s="32"/>
      <c r="D42" s="23">
        <f t="shared" si="5"/>
        <v>0</v>
      </c>
      <c r="E42" s="23">
        <f t="shared" si="5"/>
        <v>0</v>
      </c>
      <c r="F42" s="23">
        <f t="shared" si="5"/>
        <v>0</v>
      </c>
      <c r="G42" s="23">
        <f t="shared" si="5"/>
        <v>0</v>
      </c>
      <c r="H42" s="23">
        <f t="shared" si="5"/>
        <v>0</v>
      </c>
      <c r="I42" s="23">
        <f t="shared" si="5"/>
        <v>0</v>
      </c>
      <c r="J42" s="23">
        <f t="shared" si="5"/>
        <v>0</v>
      </c>
      <c r="K42" s="23">
        <f t="shared" si="5"/>
        <v>0</v>
      </c>
      <c r="L42" s="23">
        <f t="shared" si="5"/>
        <v>0</v>
      </c>
      <c r="M42" s="23">
        <f t="shared" si="5"/>
        <v>0</v>
      </c>
      <c r="N42" s="23">
        <f t="shared" si="5"/>
        <v>0</v>
      </c>
      <c r="O42" s="68" t="s">
        <v>16</v>
      </c>
      <c r="P42" s="23">
        <f t="shared" si="5"/>
        <v>0</v>
      </c>
      <c r="Q42" s="23">
        <f t="shared" si="5"/>
        <v>112.5</v>
      </c>
      <c r="R42" s="23">
        <f t="shared" si="5"/>
        <v>450</v>
      </c>
      <c r="S42" s="23">
        <f t="shared" si="5"/>
        <v>712.5</v>
      </c>
      <c r="T42" s="23">
        <f t="shared" si="5"/>
        <v>1012.5</v>
      </c>
      <c r="U42" s="23">
        <f t="shared" si="5"/>
        <v>637.5</v>
      </c>
      <c r="V42" s="23">
        <f t="shared" si="5"/>
        <v>675</v>
      </c>
      <c r="W42" s="23">
        <f t="shared" si="5"/>
        <v>262.5</v>
      </c>
      <c r="X42" s="23">
        <f t="shared" si="5"/>
        <v>262.5</v>
      </c>
      <c r="Y42" s="23">
        <f t="shared" si="5"/>
        <v>150</v>
      </c>
      <c r="Z42" s="23">
        <f t="shared" si="5"/>
        <v>75</v>
      </c>
      <c r="AA42" s="23">
        <f t="shared" si="5"/>
        <v>187.5</v>
      </c>
      <c r="AB42" s="23">
        <f t="shared" si="5"/>
        <v>112.5</v>
      </c>
      <c r="AC42" s="23">
        <f t="shared" si="5"/>
        <v>112.5</v>
      </c>
      <c r="AD42" s="23">
        <f t="shared" si="5"/>
        <v>0</v>
      </c>
      <c r="AE42" s="23">
        <f t="shared" si="5"/>
        <v>37.5</v>
      </c>
      <c r="AF42" s="23">
        <f t="shared" si="5"/>
        <v>37.5</v>
      </c>
      <c r="AG42" s="23">
        <f t="shared" si="5"/>
        <v>37.5</v>
      </c>
      <c r="AH42" s="23">
        <f t="shared" si="5"/>
        <v>0</v>
      </c>
      <c r="AI42" s="23">
        <f t="shared" si="5"/>
        <v>37.5</v>
      </c>
      <c r="AJ42" s="23">
        <f t="shared" si="5"/>
        <v>0</v>
      </c>
      <c r="AK42" s="23">
        <f t="shared" si="5"/>
        <v>0</v>
      </c>
      <c r="AL42" s="23">
        <f t="shared" si="5"/>
        <v>0</v>
      </c>
      <c r="AM42" s="23">
        <f t="shared" si="5"/>
        <v>75</v>
      </c>
      <c r="AN42" s="23">
        <f t="shared" si="5"/>
        <v>0</v>
      </c>
      <c r="AO42" s="23">
        <f t="shared" si="5"/>
        <v>75</v>
      </c>
      <c r="AP42" s="23">
        <f t="shared" si="5"/>
        <v>37.5</v>
      </c>
      <c r="AQ42" s="23">
        <f t="shared" si="5"/>
        <v>37.5</v>
      </c>
      <c r="AR42" s="23">
        <f t="shared" si="5"/>
        <v>37.5</v>
      </c>
      <c r="AS42" s="23">
        <f t="shared" si="5"/>
        <v>0</v>
      </c>
      <c r="AT42" s="23">
        <f t="shared" si="5"/>
        <v>37.5</v>
      </c>
      <c r="AU42" s="23">
        <f t="shared" si="5"/>
        <v>112.5</v>
      </c>
      <c r="AV42" s="23">
        <f t="shared" si="5"/>
        <v>150</v>
      </c>
      <c r="AW42" s="23">
        <f t="shared" si="5"/>
        <v>37.5</v>
      </c>
      <c r="AX42" s="23">
        <f t="shared" si="5"/>
        <v>112.5</v>
      </c>
      <c r="AY42" s="23">
        <f t="shared" si="5"/>
        <v>262.5</v>
      </c>
      <c r="AZ42" s="23">
        <f t="shared" si="5"/>
        <v>225</v>
      </c>
      <c r="BA42" s="23">
        <f t="shared" si="5"/>
        <v>337.5</v>
      </c>
      <c r="BB42" s="23">
        <f t="shared" si="5"/>
        <v>262.5</v>
      </c>
      <c r="BC42" s="23">
        <f t="shared" si="5"/>
        <v>225</v>
      </c>
      <c r="BD42" s="23">
        <f t="shared" si="5"/>
        <v>187.5</v>
      </c>
      <c r="BE42" s="23">
        <f t="shared" si="5"/>
        <v>187.5</v>
      </c>
      <c r="BF42" s="23">
        <f t="shared" si="3"/>
        <v>525</v>
      </c>
      <c r="BG42" s="23">
        <f t="shared" si="1"/>
        <v>1012.5</v>
      </c>
      <c r="BH42" s="23">
        <f t="shared" si="1"/>
        <v>937.5</v>
      </c>
      <c r="BI42" s="23">
        <f t="shared" si="1"/>
        <v>1162.5</v>
      </c>
      <c r="BJ42" s="23">
        <f t="shared" si="1"/>
        <v>900</v>
      </c>
      <c r="BK42" s="23">
        <f t="shared" si="1"/>
        <v>900</v>
      </c>
      <c r="BL42" s="23">
        <f t="shared" si="1"/>
        <v>562.5</v>
      </c>
      <c r="BM42" s="23">
        <f t="shared" si="1"/>
        <v>525</v>
      </c>
      <c r="BN42" s="23">
        <f t="shared" si="1"/>
        <v>525</v>
      </c>
      <c r="BO42" s="23">
        <f t="shared" si="1"/>
        <v>300</v>
      </c>
      <c r="BP42" s="23">
        <f t="shared" si="1"/>
        <v>187.5</v>
      </c>
      <c r="BQ42" s="23">
        <f t="shared" si="1"/>
        <v>112.5</v>
      </c>
      <c r="BR42" s="23">
        <f t="shared" si="1"/>
        <v>150</v>
      </c>
      <c r="BS42" s="23">
        <f t="shared" si="1"/>
        <v>150</v>
      </c>
      <c r="BT42" s="23">
        <f t="shared" si="1"/>
        <v>75</v>
      </c>
      <c r="BU42" s="23">
        <f t="shared" si="1"/>
        <v>37.5</v>
      </c>
      <c r="BV42" s="23">
        <f t="shared" si="1"/>
        <v>75</v>
      </c>
      <c r="BW42" s="23">
        <f t="shared" si="1"/>
        <v>37.5</v>
      </c>
      <c r="BX42" s="23">
        <f t="shared" si="1"/>
        <v>75</v>
      </c>
      <c r="BY42" s="23">
        <f t="shared" si="1"/>
        <v>75</v>
      </c>
      <c r="BZ42" s="23">
        <f t="shared" si="1"/>
        <v>112.5</v>
      </c>
      <c r="CA42" s="23">
        <f t="shared" si="1"/>
        <v>112.5</v>
      </c>
      <c r="CB42" s="23">
        <f t="shared" si="1"/>
        <v>37.5</v>
      </c>
      <c r="CC42" s="23">
        <f t="shared" si="1"/>
        <v>37.5</v>
      </c>
      <c r="CD42" s="23">
        <f t="shared" si="1"/>
        <v>37.5</v>
      </c>
      <c r="CE42" s="23">
        <f t="shared" si="2"/>
        <v>75</v>
      </c>
      <c r="CF42" s="23"/>
      <c r="CG42" s="23"/>
      <c r="CH42" s="2"/>
      <c r="CI42" s="2"/>
      <c r="CJ42" s="2"/>
      <c r="CK42" s="2"/>
      <c r="CL42" s="2"/>
      <c r="CM42" s="2"/>
      <c r="CN42" s="2"/>
      <c r="CO42" s="2"/>
      <c r="CP42" s="2"/>
      <c r="CQ42" s="23"/>
      <c r="CR42" s="2"/>
      <c r="CS42" s="2"/>
      <c r="CT42" s="2"/>
      <c r="CU42" s="2"/>
      <c r="CV42" s="2"/>
      <c r="CW42" s="16"/>
      <c r="CY42" s="2"/>
      <c r="CZ42" s="2"/>
      <c r="DA42" s="2"/>
      <c r="DB42" s="2"/>
      <c r="DC42" s="2"/>
      <c r="DD42" s="2"/>
      <c r="DE42" s="2"/>
    </row>
    <row r="43" spans="2:109" ht="13.5" customHeight="1" x14ac:dyDescent="0.2">
      <c r="B43" s="32" t="s">
        <v>17</v>
      </c>
      <c r="C43" s="32"/>
      <c r="D43" s="23">
        <f t="shared" si="5"/>
        <v>0</v>
      </c>
      <c r="E43" s="23">
        <f t="shared" si="5"/>
        <v>0</v>
      </c>
      <c r="F43" s="23">
        <f t="shared" si="5"/>
        <v>0</v>
      </c>
      <c r="G43" s="23">
        <f t="shared" si="5"/>
        <v>0</v>
      </c>
      <c r="H43" s="23">
        <f t="shared" si="5"/>
        <v>0</v>
      </c>
      <c r="I43" s="23">
        <f t="shared" si="5"/>
        <v>0</v>
      </c>
      <c r="J43" s="23">
        <f t="shared" si="5"/>
        <v>0</v>
      </c>
      <c r="K43" s="23">
        <f t="shared" si="5"/>
        <v>0</v>
      </c>
      <c r="L43" s="23">
        <f t="shared" si="5"/>
        <v>0</v>
      </c>
      <c r="M43" s="23">
        <f t="shared" si="5"/>
        <v>0</v>
      </c>
      <c r="N43" s="23">
        <f t="shared" si="5"/>
        <v>0</v>
      </c>
      <c r="O43" s="68" t="s">
        <v>17</v>
      </c>
      <c r="P43" s="23">
        <f t="shared" si="5"/>
        <v>42.5</v>
      </c>
      <c r="Q43" s="23">
        <f t="shared" si="5"/>
        <v>0</v>
      </c>
      <c r="R43" s="23">
        <f t="shared" si="5"/>
        <v>467.5</v>
      </c>
      <c r="S43" s="23">
        <f t="shared" si="5"/>
        <v>1360</v>
      </c>
      <c r="T43" s="23">
        <f t="shared" si="5"/>
        <v>2082.5</v>
      </c>
      <c r="U43" s="23">
        <f t="shared" si="5"/>
        <v>2252.5</v>
      </c>
      <c r="V43" s="23">
        <f t="shared" si="5"/>
        <v>977.5</v>
      </c>
      <c r="W43" s="23">
        <f t="shared" si="5"/>
        <v>765</v>
      </c>
      <c r="X43" s="23">
        <f t="shared" si="5"/>
        <v>595</v>
      </c>
      <c r="Y43" s="23">
        <f t="shared" si="5"/>
        <v>807.5</v>
      </c>
      <c r="Z43" s="23">
        <f t="shared" si="5"/>
        <v>85</v>
      </c>
      <c r="AA43" s="23">
        <f t="shared" si="5"/>
        <v>255</v>
      </c>
      <c r="AB43" s="23">
        <f t="shared" si="5"/>
        <v>212.5</v>
      </c>
      <c r="AC43" s="23">
        <f t="shared" si="5"/>
        <v>255</v>
      </c>
      <c r="AD43" s="23">
        <f t="shared" si="5"/>
        <v>127.5</v>
      </c>
      <c r="AE43" s="23">
        <f t="shared" si="5"/>
        <v>170</v>
      </c>
      <c r="AF43" s="23">
        <f t="shared" si="5"/>
        <v>85</v>
      </c>
      <c r="AG43" s="23">
        <f t="shared" si="5"/>
        <v>85</v>
      </c>
      <c r="AH43" s="23">
        <f t="shared" si="5"/>
        <v>85</v>
      </c>
      <c r="AI43" s="23">
        <f t="shared" si="5"/>
        <v>42.5</v>
      </c>
      <c r="AJ43" s="23">
        <f t="shared" si="5"/>
        <v>42.5</v>
      </c>
      <c r="AK43" s="23">
        <f t="shared" si="5"/>
        <v>42.5</v>
      </c>
      <c r="AL43" s="23">
        <f t="shared" si="5"/>
        <v>42.5</v>
      </c>
      <c r="AM43" s="23">
        <f t="shared" si="5"/>
        <v>85</v>
      </c>
      <c r="AN43" s="23">
        <f t="shared" si="5"/>
        <v>0</v>
      </c>
      <c r="AO43" s="23">
        <f t="shared" si="5"/>
        <v>42.5</v>
      </c>
      <c r="AP43" s="23">
        <f t="shared" si="5"/>
        <v>42.5</v>
      </c>
      <c r="AQ43" s="23">
        <f t="shared" si="5"/>
        <v>85</v>
      </c>
      <c r="AR43" s="23">
        <f t="shared" si="5"/>
        <v>85</v>
      </c>
      <c r="AS43" s="23">
        <f t="shared" si="5"/>
        <v>85</v>
      </c>
      <c r="AT43" s="23">
        <f t="shared" si="5"/>
        <v>212.5</v>
      </c>
      <c r="AU43" s="23">
        <f t="shared" si="5"/>
        <v>127.5</v>
      </c>
      <c r="AV43" s="23">
        <f t="shared" ref="AV43:BE43" si="6">AV21*$C21</f>
        <v>255</v>
      </c>
      <c r="AW43" s="23">
        <f t="shared" si="6"/>
        <v>212.5</v>
      </c>
      <c r="AX43" s="23">
        <f t="shared" si="6"/>
        <v>510</v>
      </c>
      <c r="AY43" s="23">
        <f t="shared" si="6"/>
        <v>340</v>
      </c>
      <c r="AZ43" s="23">
        <f t="shared" si="6"/>
        <v>297.5</v>
      </c>
      <c r="BA43" s="23">
        <f t="shared" si="6"/>
        <v>510</v>
      </c>
      <c r="BB43" s="23">
        <f t="shared" si="6"/>
        <v>467.5</v>
      </c>
      <c r="BC43" s="23">
        <f t="shared" si="6"/>
        <v>425</v>
      </c>
      <c r="BD43" s="23">
        <f t="shared" si="6"/>
        <v>510</v>
      </c>
      <c r="BE43" s="23">
        <f t="shared" si="6"/>
        <v>510</v>
      </c>
      <c r="BF43" s="23">
        <f t="shared" si="3"/>
        <v>935</v>
      </c>
      <c r="BG43" s="23">
        <f t="shared" si="1"/>
        <v>1657.5</v>
      </c>
      <c r="BH43" s="23">
        <f t="shared" si="1"/>
        <v>1912.5</v>
      </c>
      <c r="BI43" s="23">
        <f t="shared" si="1"/>
        <v>1785</v>
      </c>
      <c r="BJ43" s="23">
        <f t="shared" si="1"/>
        <v>1827.5</v>
      </c>
      <c r="BK43" s="23">
        <f t="shared" si="1"/>
        <v>1232.5</v>
      </c>
      <c r="BL43" s="23">
        <f t="shared" si="1"/>
        <v>935</v>
      </c>
      <c r="BM43" s="23">
        <f t="shared" si="1"/>
        <v>680</v>
      </c>
      <c r="BN43" s="23">
        <f t="shared" si="1"/>
        <v>892.5</v>
      </c>
      <c r="BO43" s="23">
        <f t="shared" si="1"/>
        <v>595</v>
      </c>
      <c r="BP43" s="23">
        <f t="shared" si="1"/>
        <v>297.5</v>
      </c>
      <c r="BQ43" s="23">
        <f t="shared" si="1"/>
        <v>127.5</v>
      </c>
      <c r="BR43" s="23">
        <f t="shared" si="1"/>
        <v>127.5</v>
      </c>
      <c r="BS43" s="23">
        <f t="shared" si="1"/>
        <v>297.5</v>
      </c>
      <c r="BT43" s="23">
        <f t="shared" si="1"/>
        <v>255</v>
      </c>
      <c r="BU43" s="23">
        <f t="shared" si="1"/>
        <v>85</v>
      </c>
      <c r="BV43" s="23">
        <f t="shared" si="1"/>
        <v>212.5</v>
      </c>
      <c r="BW43" s="23">
        <f t="shared" si="1"/>
        <v>85</v>
      </c>
      <c r="BX43" s="23">
        <f t="shared" si="1"/>
        <v>42.5</v>
      </c>
      <c r="BY43" s="23">
        <f t="shared" si="1"/>
        <v>42.5</v>
      </c>
      <c r="BZ43" s="23">
        <f t="shared" si="1"/>
        <v>85</v>
      </c>
      <c r="CA43" s="23">
        <f t="shared" si="1"/>
        <v>42.5</v>
      </c>
      <c r="CB43" s="23">
        <f t="shared" si="1"/>
        <v>85</v>
      </c>
      <c r="CC43" s="23">
        <f t="shared" si="1"/>
        <v>0</v>
      </c>
      <c r="CD43" s="23">
        <f t="shared" si="1"/>
        <v>85</v>
      </c>
      <c r="CE43" s="23">
        <f t="shared" si="2"/>
        <v>212.5</v>
      </c>
      <c r="CF43" s="23"/>
      <c r="CG43" s="23"/>
      <c r="CH43" s="2"/>
      <c r="CI43" s="2"/>
      <c r="CJ43" s="2"/>
      <c r="CK43" s="2"/>
      <c r="CL43" s="2"/>
      <c r="CM43" s="2"/>
      <c r="CN43" s="2"/>
      <c r="CO43" s="2"/>
      <c r="CP43" s="2"/>
      <c r="CQ43" s="23"/>
      <c r="CR43" s="2"/>
      <c r="CS43" s="2"/>
      <c r="CT43" s="2"/>
      <c r="CU43" s="2"/>
      <c r="CV43" s="2"/>
      <c r="CW43" s="16"/>
      <c r="CY43" s="2"/>
      <c r="CZ43" s="2"/>
      <c r="DA43" s="2"/>
      <c r="DB43" s="2"/>
      <c r="DC43" s="2"/>
      <c r="DD43" s="2"/>
      <c r="DE43" s="2"/>
    </row>
    <row r="44" spans="2:109" ht="13.5" customHeight="1" x14ac:dyDescent="0.2">
      <c r="B44" s="32" t="s">
        <v>18</v>
      </c>
      <c r="C44" s="32"/>
      <c r="D44" s="23">
        <f t="shared" ref="D44:BE48" si="7">D22*$C22</f>
        <v>0</v>
      </c>
      <c r="E44" s="23">
        <f t="shared" si="7"/>
        <v>0</v>
      </c>
      <c r="F44" s="23">
        <f t="shared" si="7"/>
        <v>0</v>
      </c>
      <c r="G44" s="23">
        <f t="shared" si="7"/>
        <v>0</v>
      </c>
      <c r="H44" s="23">
        <f t="shared" si="7"/>
        <v>0</v>
      </c>
      <c r="I44" s="23">
        <f t="shared" si="7"/>
        <v>0</v>
      </c>
      <c r="J44" s="23">
        <f t="shared" si="7"/>
        <v>0</v>
      </c>
      <c r="K44" s="23">
        <f t="shared" si="7"/>
        <v>0</v>
      </c>
      <c r="L44" s="23">
        <f t="shared" si="7"/>
        <v>0</v>
      </c>
      <c r="M44" s="23">
        <f t="shared" si="7"/>
        <v>0</v>
      </c>
      <c r="N44" s="23">
        <f t="shared" si="7"/>
        <v>0</v>
      </c>
      <c r="O44" s="68" t="s">
        <v>18</v>
      </c>
      <c r="P44" s="23">
        <f t="shared" si="7"/>
        <v>0</v>
      </c>
      <c r="Q44" s="23">
        <f t="shared" si="7"/>
        <v>380</v>
      </c>
      <c r="R44" s="23">
        <f t="shared" si="7"/>
        <v>1995</v>
      </c>
      <c r="S44" s="23">
        <f t="shared" si="7"/>
        <v>3562.5</v>
      </c>
      <c r="T44" s="23">
        <f t="shared" si="7"/>
        <v>3610</v>
      </c>
      <c r="U44" s="23">
        <f t="shared" si="7"/>
        <v>3895</v>
      </c>
      <c r="V44" s="23">
        <f t="shared" si="7"/>
        <v>2660</v>
      </c>
      <c r="W44" s="23">
        <f t="shared" si="7"/>
        <v>1235</v>
      </c>
      <c r="X44" s="23">
        <f t="shared" si="7"/>
        <v>1187.5</v>
      </c>
      <c r="Y44" s="23">
        <f t="shared" si="7"/>
        <v>902.5</v>
      </c>
      <c r="Z44" s="23">
        <f t="shared" si="7"/>
        <v>522.5</v>
      </c>
      <c r="AA44" s="23">
        <f t="shared" si="7"/>
        <v>475</v>
      </c>
      <c r="AB44" s="23">
        <f t="shared" si="7"/>
        <v>380</v>
      </c>
      <c r="AC44" s="23">
        <f t="shared" si="7"/>
        <v>285</v>
      </c>
      <c r="AD44" s="23">
        <f t="shared" si="7"/>
        <v>190</v>
      </c>
      <c r="AE44" s="23">
        <f t="shared" si="7"/>
        <v>380</v>
      </c>
      <c r="AF44" s="23">
        <f t="shared" si="7"/>
        <v>47.5</v>
      </c>
      <c r="AG44" s="23">
        <f t="shared" si="7"/>
        <v>332.5</v>
      </c>
      <c r="AH44" s="23">
        <f t="shared" si="7"/>
        <v>95</v>
      </c>
      <c r="AI44" s="23">
        <f t="shared" si="7"/>
        <v>190</v>
      </c>
      <c r="AJ44" s="23">
        <f t="shared" si="7"/>
        <v>47.5</v>
      </c>
      <c r="AK44" s="23">
        <f t="shared" si="7"/>
        <v>95</v>
      </c>
      <c r="AL44" s="23">
        <f t="shared" si="7"/>
        <v>95</v>
      </c>
      <c r="AM44" s="23">
        <f t="shared" si="7"/>
        <v>95</v>
      </c>
      <c r="AN44" s="23">
        <f t="shared" si="7"/>
        <v>0</v>
      </c>
      <c r="AO44" s="23">
        <f t="shared" si="7"/>
        <v>95</v>
      </c>
      <c r="AP44" s="23">
        <f t="shared" si="7"/>
        <v>47.5</v>
      </c>
      <c r="AQ44" s="23">
        <f t="shared" si="7"/>
        <v>47.5</v>
      </c>
      <c r="AR44" s="23">
        <f t="shared" si="7"/>
        <v>190</v>
      </c>
      <c r="AS44" s="23">
        <f t="shared" si="7"/>
        <v>237.5</v>
      </c>
      <c r="AT44" s="23">
        <f t="shared" si="7"/>
        <v>142.5</v>
      </c>
      <c r="AU44" s="23">
        <f t="shared" si="7"/>
        <v>475</v>
      </c>
      <c r="AV44" s="23">
        <f t="shared" si="7"/>
        <v>427.5</v>
      </c>
      <c r="AW44" s="23">
        <f t="shared" si="7"/>
        <v>855</v>
      </c>
      <c r="AX44" s="23">
        <f t="shared" si="7"/>
        <v>760</v>
      </c>
      <c r="AY44" s="23">
        <f t="shared" si="7"/>
        <v>950</v>
      </c>
      <c r="AZ44" s="23">
        <f t="shared" si="7"/>
        <v>1045</v>
      </c>
      <c r="BA44" s="23">
        <f t="shared" si="7"/>
        <v>997.5</v>
      </c>
      <c r="BB44" s="23">
        <f t="shared" si="7"/>
        <v>902.5</v>
      </c>
      <c r="BC44" s="23">
        <f t="shared" si="7"/>
        <v>1187.5</v>
      </c>
      <c r="BD44" s="23">
        <f t="shared" si="7"/>
        <v>997.5</v>
      </c>
      <c r="BE44" s="23">
        <f t="shared" si="7"/>
        <v>950</v>
      </c>
      <c r="BF44" s="23">
        <f t="shared" si="3"/>
        <v>2707.5</v>
      </c>
      <c r="BG44" s="23">
        <f t="shared" si="1"/>
        <v>3800</v>
      </c>
      <c r="BH44" s="23">
        <f t="shared" si="1"/>
        <v>4275</v>
      </c>
      <c r="BI44" s="23">
        <f t="shared" si="1"/>
        <v>3895</v>
      </c>
      <c r="BJ44" s="23">
        <f t="shared" si="1"/>
        <v>4370</v>
      </c>
      <c r="BK44" s="23">
        <f t="shared" si="1"/>
        <v>3040</v>
      </c>
      <c r="BL44" s="23">
        <f t="shared" si="1"/>
        <v>2375</v>
      </c>
      <c r="BM44" s="23">
        <f t="shared" si="1"/>
        <v>1710</v>
      </c>
      <c r="BN44" s="23">
        <f t="shared" si="1"/>
        <v>1377.5</v>
      </c>
      <c r="BO44" s="23">
        <f t="shared" si="1"/>
        <v>807.5</v>
      </c>
      <c r="BP44" s="23">
        <f t="shared" si="1"/>
        <v>902.5</v>
      </c>
      <c r="BQ44" s="23">
        <f t="shared" si="1"/>
        <v>665</v>
      </c>
      <c r="BR44" s="23">
        <f t="shared" si="1"/>
        <v>427.5</v>
      </c>
      <c r="BS44" s="23">
        <f t="shared" si="1"/>
        <v>237.5</v>
      </c>
      <c r="BT44" s="23">
        <f t="shared" si="1"/>
        <v>475</v>
      </c>
      <c r="BU44" s="23">
        <f t="shared" si="1"/>
        <v>237.5</v>
      </c>
      <c r="BV44" s="23">
        <f t="shared" si="1"/>
        <v>142.5</v>
      </c>
      <c r="BW44" s="23">
        <f t="shared" si="1"/>
        <v>142.5</v>
      </c>
      <c r="BX44" s="23">
        <f t="shared" si="1"/>
        <v>142.5</v>
      </c>
      <c r="BY44" s="23">
        <f t="shared" si="1"/>
        <v>190</v>
      </c>
      <c r="BZ44" s="23">
        <f t="shared" si="1"/>
        <v>142.5</v>
      </c>
      <c r="CA44" s="23">
        <f t="shared" si="1"/>
        <v>237.5</v>
      </c>
      <c r="CB44" s="23">
        <f t="shared" si="1"/>
        <v>47.5</v>
      </c>
      <c r="CC44" s="23">
        <f t="shared" si="1"/>
        <v>380</v>
      </c>
      <c r="CD44" s="23">
        <f t="shared" si="1"/>
        <v>47.5</v>
      </c>
      <c r="CE44" s="23">
        <f t="shared" si="2"/>
        <v>237.5</v>
      </c>
      <c r="CF44" s="23"/>
      <c r="CG44" s="23"/>
      <c r="CH44" s="2"/>
      <c r="CI44" s="2"/>
      <c r="CJ44" s="2"/>
      <c r="CK44" s="2"/>
      <c r="CL44" s="2"/>
      <c r="CM44" s="2"/>
      <c r="CN44" s="2"/>
      <c r="CO44" s="2"/>
      <c r="CP44" s="2"/>
      <c r="CQ44" s="23"/>
      <c r="CR44" s="2"/>
      <c r="CS44" s="2"/>
      <c r="CT44" s="2"/>
      <c r="CU44" s="2"/>
      <c r="CV44" s="2"/>
      <c r="CW44" s="16"/>
      <c r="CY44" s="2"/>
      <c r="CZ44" s="2"/>
      <c r="DA44" s="2"/>
      <c r="DB44" s="2"/>
      <c r="DC44" s="2"/>
      <c r="DD44" s="2"/>
      <c r="DE44" s="2"/>
    </row>
    <row r="45" spans="2:109" ht="13.5" customHeight="1" x14ac:dyDescent="0.2">
      <c r="B45" s="32" t="s">
        <v>19</v>
      </c>
      <c r="C45" s="32"/>
      <c r="D45" s="23">
        <f t="shared" si="7"/>
        <v>0</v>
      </c>
      <c r="E45" s="23">
        <f t="shared" si="7"/>
        <v>0</v>
      </c>
      <c r="F45" s="23">
        <f t="shared" si="7"/>
        <v>0</v>
      </c>
      <c r="G45" s="23">
        <f t="shared" si="7"/>
        <v>0</v>
      </c>
      <c r="H45" s="23">
        <f t="shared" si="7"/>
        <v>0</v>
      </c>
      <c r="I45" s="23">
        <f t="shared" si="7"/>
        <v>0</v>
      </c>
      <c r="J45" s="23">
        <f t="shared" si="7"/>
        <v>0</v>
      </c>
      <c r="K45" s="23">
        <f t="shared" si="7"/>
        <v>0</v>
      </c>
      <c r="L45" s="23">
        <f t="shared" si="7"/>
        <v>0</v>
      </c>
      <c r="M45" s="23">
        <f t="shared" si="7"/>
        <v>0</v>
      </c>
      <c r="N45" s="23">
        <f t="shared" si="7"/>
        <v>0</v>
      </c>
      <c r="O45" s="68" t="s">
        <v>19</v>
      </c>
      <c r="P45" s="23">
        <f t="shared" si="7"/>
        <v>105</v>
      </c>
      <c r="Q45" s="23">
        <f t="shared" si="7"/>
        <v>472.5</v>
      </c>
      <c r="R45" s="23">
        <f t="shared" si="7"/>
        <v>3360</v>
      </c>
      <c r="S45" s="23">
        <f t="shared" si="7"/>
        <v>6615</v>
      </c>
      <c r="T45" s="23">
        <f t="shared" si="7"/>
        <v>9975</v>
      </c>
      <c r="U45" s="23">
        <f t="shared" si="7"/>
        <v>7297.5</v>
      </c>
      <c r="V45" s="23">
        <f t="shared" si="7"/>
        <v>4935</v>
      </c>
      <c r="W45" s="23">
        <f t="shared" si="7"/>
        <v>3097.5</v>
      </c>
      <c r="X45" s="23">
        <f t="shared" si="7"/>
        <v>2047.5</v>
      </c>
      <c r="Y45" s="23">
        <f t="shared" si="7"/>
        <v>1627.5</v>
      </c>
      <c r="Z45" s="23">
        <f t="shared" si="7"/>
        <v>945</v>
      </c>
      <c r="AA45" s="23">
        <f t="shared" si="7"/>
        <v>1312.5</v>
      </c>
      <c r="AB45" s="23">
        <f t="shared" si="7"/>
        <v>840</v>
      </c>
      <c r="AC45" s="23">
        <f t="shared" si="7"/>
        <v>577.5</v>
      </c>
      <c r="AD45" s="23">
        <f t="shared" si="7"/>
        <v>630</v>
      </c>
      <c r="AE45" s="23">
        <f t="shared" si="7"/>
        <v>420</v>
      </c>
      <c r="AF45" s="23">
        <f t="shared" si="7"/>
        <v>262.5</v>
      </c>
      <c r="AG45" s="23">
        <f t="shared" si="7"/>
        <v>262.5</v>
      </c>
      <c r="AH45" s="23">
        <f t="shared" si="7"/>
        <v>472.5</v>
      </c>
      <c r="AI45" s="23">
        <f t="shared" si="7"/>
        <v>105</v>
      </c>
      <c r="AJ45" s="23">
        <f t="shared" si="7"/>
        <v>157.5</v>
      </c>
      <c r="AK45" s="23">
        <f t="shared" si="7"/>
        <v>0</v>
      </c>
      <c r="AL45" s="23">
        <f t="shared" si="7"/>
        <v>210</v>
      </c>
      <c r="AM45" s="23">
        <f t="shared" si="7"/>
        <v>157.5</v>
      </c>
      <c r="AN45" s="23">
        <f t="shared" si="7"/>
        <v>210</v>
      </c>
      <c r="AO45" s="23">
        <f t="shared" si="7"/>
        <v>52.5</v>
      </c>
      <c r="AP45" s="23">
        <f t="shared" si="7"/>
        <v>105</v>
      </c>
      <c r="AQ45" s="23">
        <f t="shared" si="7"/>
        <v>367.5</v>
      </c>
      <c r="AR45" s="23">
        <f t="shared" si="7"/>
        <v>105</v>
      </c>
      <c r="AS45" s="23">
        <f t="shared" si="7"/>
        <v>367.5</v>
      </c>
      <c r="AT45" s="23">
        <f t="shared" si="7"/>
        <v>472.5</v>
      </c>
      <c r="AU45" s="23">
        <f t="shared" si="7"/>
        <v>525</v>
      </c>
      <c r="AV45" s="23">
        <f t="shared" si="7"/>
        <v>1102.5</v>
      </c>
      <c r="AW45" s="23">
        <f t="shared" si="7"/>
        <v>1627.5</v>
      </c>
      <c r="AX45" s="23">
        <f t="shared" si="7"/>
        <v>1732.5</v>
      </c>
      <c r="AY45" s="23">
        <f t="shared" si="7"/>
        <v>1785</v>
      </c>
      <c r="AZ45" s="23">
        <f t="shared" si="7"/>
        <v>1995</v>
      </c>
      <c r="BA45" s="23">
        <f t="shared" si="7"/>
        <v>2152.5</v>
      </c>
      <c r="BB45" s="23">
        <f t="shared" si="7"/>
        <v>1942.5</v>
      </c>
      <c r="BC45" s="23">
        <f t="shared" si="7"/>
        <v>2257.5</v>
      </c>
      <c r="BD45" s="23">
        <f t="shared" si="7"/>
        <v>2152.5</v>
      </c>
      <c r="BE45" s="23">
        <f t="shared" si="7"/>
        <v>2572.5</v>
      </c>
      <c r="BF45" s="23">
        <f t="shared" si="3"/>
        <v>5880</v>
      </c>
      <c r="BG45" s="23">
        <f t="shared" si="1"/>
        <v>6772.5</v>
      </c>
      <c r="BH45" s="23">
        <f t="shared" si="1"/>
        <v>7035</v>
      </c>
      <c r="BI45" s="23">
        <f t="shared" si="1"/>
        <v>8977.5</v>
      </c>
      <c r="BJ45" s="23">
        <f t="shared" si="1"/>
        <v>7875</v>
      </c>
      <c r="BK45" s="23">
        <f t="shared" si="1"/>
        <v>6772.5</v>
      </c>
      <c r="BL45" s="23">
        <f t="shared" si="1"/>
        <v>4567.5</v>
      </c>
      <c r="BM45" s="23">
        <f t="shared" ref="BG45:CD53" si="8">BM23*$C23</f>
        <v>3885</v>
      </c>
      <c r="BN45" s="23">
        <f t="shared" si="8"/>
        <v>2572.5</v>
      </c>
      <c r="BO45" s="23">
        <f t="shared" si="8"/>
        <v>3150</v>
      </c>
      <c r="BP45" s="23">
        <f t="shared" si="8"/>
        <v>1207.5</v>
      </c>
      <c r="BQ45" s="23">
        <f t="shared" si="8"/>
        <v>2047.5</v>
      </c>
      <c r="BR45" s="23">
        <f t="shared" si="8"/>
        <v>735</v>
      </c>
      <c r="BS45" s="23">
        <f t="shared" si="8"/>
        <v>682.5</v>
      </c>
      <c r="BT45" s="23">
        <f t="shared" si="8"/>
        <v>525</v>
      </c>
      <c r="BU45" s="23">
        <f t="shared" si="8"/>
        <v>525</v>
      </c>
      <c r="BV45" s="23">
        <f t="shared" si="8"/>
        <v>262.5</v>
      </c>
      <c r="BW45" s="23">
        <f t="shared" si="8"/>
        <v>262.5</v>
      </c>
      <c r="BX45" s="23">
        <f t="shared" si="8"/>
        <v>472.5</v>
      </c>
      <c r="BY45" s="23">
        <f t="shared" si="8"/>
        <v>105</v>
      </c>
      <c r="BZ45" s="23">
        <f t="shared" si="8"/>
        <v>262.5</v>
      </c>
      <c r="CA45" s="23">
        <f t="shared" si="8"/>
        <v>210</v>
      </c>
      <c r="CB45" s="23">
        <f t="shared" si="8"/>
        <v>210</v>
      </c>
      <c r="CC45" s="23">
        <f t="shared" si="8"/>
        <v>0</v>
      </c>
      <c r="CD45" s="23">
        <f t="shared" si="8"/>
        <v>105</v>
      </c>
      <c r="CE45" s="23">
        <f t="shared" ref="CE45" si="9">CE23*$C23</f>
        <v>210</v>
      </c>
      <c r="CF45" s="23"/>
      <c r="CG45" s="23"/>
      <c r="CH45" s="2"/>
      <c r="CI45" s="2"/>
      <c r="CJ45" s="2"/>
      <c r="CK45" s="2"/>
      <c r="CL45" s="2"/>
      <c r="CM45" s="2"/>
      <c r="CN45" s="2"/>
      <c r="CO45" s="2"/>
      <c r="CP45" s="2"/>
      <c r="CQ45" s="23"/>
      <c r="CR45" s="2"/>
      <c r="CS45" s="2"/>
      <c r="CT45" s="2"/>
      <c r="CU45" s="2"/>
      <c r="CV45" s="2"/>
      <c r="CW45" s="16"/>
      <c r="CY45" s="2"/>
      <c r="CZ45" s="2"/>
      <c r="DA45" s="2"/>
      <c r="DB45" s="2"/>
      <c r="DC45" s="2"/>
      <c r="DD45" s="2"/>
      <c r="DE45" s="2"/>
    </row>
    <row r="46" spans="2:109" ht="13.5" customHeight="1" x14ac:dyDescent="0.2">
      <c r="B46" s="32" t="s">
        <v>20</v>
      </c>
      <c r="C46" s="32"/>
      <c r="D46" s="23">
        <f t="shared" si="7"/>
        <v>0</v>
      </c>
      <c r="E46" s="23">
        <f t="shared" si="7"/>
        <v>0</v>
      </c>
      <c r="F46" s="23">
        <f t="shared" si="7"/>
        <v>0</v>
      </c>
      <c r="G46" s="23">
        <f t="shared" si="7"/>
        <v>0</v>
      </c>
      <c r="H46" s="23">
        <f t="shared" si="7"/>
        <v>0</v>
      </c>
      <c r="I46" s="23">
        <f t="shared" si="7"/>
        <v>0</v>
      </c>
      <c r="J46" s="23">
        <f t="shared" si="7"/>
        <v>0</v>
      </c>
      <c r="K46" s="23">
        <f t="shared" si="7"/>
        <v>0</v>
      </c>
      <c r="L46" s="23">
        <f t="shared" si="7"/>
        <v>0</v>
      </c>
      <c r="M46" s="23">
        <f t="shared" si="7"/>
        <v>0</v>
      </c>
      <c r="N46" s="23">
        <f t="shared" si="7"/>
        <v>0</v>
      </c>
      <c r="O46" s="68" t="s">
        <v>20</v>
      </c>
      <c r="P46" s="23">
        <f t="shared" si="7"/>
        <v>115</v>
      </c>
      <c r="Q46" s="23">
        <f t="shared" si="7"/>
        <v>920</v>
      </c>
      <c r="R46" s="23">
        <f t="shared" si="7"/>
        <v>7877.5</v>
      </c>
      <c r="S46" s="23">
        <f t="shared" si="7"/>
        <v>11960</v>
      </c>
      <c r="T46" s="23">
        <f t="shared" si="7"/>
        <v>16502.5</v>
      </c>
      <c r="U46" s="23">
        <f t="shared" si="7"/>
        <v>13800</v>
      </c>
      <c r="V46" s="23">
        <f t="shared" si="7"/>
        <v>9430</v>
      </c>
      <c r="W46" s="23">
        <f t="shared" si="7"/>
        <v>5577.5</v>
      </c>
      <c r="X46" s="23">
        <f t="shared" si="7"/>
        <v>4600</v>
      </c>
      <c r="Y46" s="23">
        <f t="shared" si="7"/>
        <v>3565</v>
      </c>
      <c r="Z46" s="23">
        <f t="shared" si="7"/>
        <v>2357.5</v>
      </c>
      <c r="AA46" s="23">
        <f t="shared" si="7"/>
        <v>2357.5</v>
      </c>
      <c r="AB46" s="23">
        <f t="shared" si="7"/>
        <v>1552.5</v>
      </c>
      <c r="AC46" s="23">
        <f t="shared" si="7"/>
        <v>1092.5</v>
      </c>
      <c r="AD46" s="23">
        <f t="shared" si="7"/>
        <v>690</v>
      </c>
      <c r="AE46" s="23">
        <f t="shared" si="7"/>
        <v>747.5</v>
      </c>
      <c r="AF46" s="23">
        <f t="shared" si="7"/>
        <v>460</v>
      </c>
      <c r="AG46" s="23">
        <f t="shared" si="7"/>
        <v>402.5</v>
      </c>
      <c r="AH46" s="23">
        <f t="shared" si="7"/>
        <v>517.5</v>
      </c>
      <c r="AI46" s="23">
        <f t="shared" si="7"/>
        <v>402.5</v>
      </c>
      <c r="AJ46" s="23">
        <f t="shared" si="7"/>
        <v>287.5</v>
      </c>
      <c r="AK46" s="23">
        <f t="shared" si="7"/>
        <v>57.5</v>
      </c>
      <c r="AL46" s="23">
        <f t="shared" si="7"/>
        <v>402.5</v>
      </c>
      <c r="AM46" s="23">
        <f t="shared" si="7"/>
        <v>230</v>
      </c>
      <c r="AN46" s="23">
        <f t="shared" si="7"/>
        <v>172.5</v>
      </c>
      <c r="AO46" s="23">
        <f t="shared" si="7"/>
        <v>57.5</v>
      </c>
      <c r="AP46" s="23">
        <f t="shared" si="7"/>
        <v>172.5</v>
      </c>
      <c r="AQ46" s="23">
        <f t="shared" si="7"/>
        <v>402.5</v>
      </c>
      <c r="AR46" s="23">
        <f t="shared" si="7"/>
        <v>575</v>
      </c>
      <c r="AS46" s="23">
        <f t="shared" si="7"/>
        <v>632.5</v>
      </c>
      <c r="AT46" s="23">
        <f t="shared" si="7"/>
        <v>690</v>
      </c>
      <c r="AU46" s="23">
        <f t="shared" si="7"/>
        <v>1495</v>
      </c>
      <c r="AV46" s="23">
        <f t="shared" si="7"/>
        <v>1782.5</v>
      </c>
      <c r="AW46" s="23">
        <f t="shared" si="7"/>
        <v>2702.5</v>
      </c>
      <c r="AX46" s="23">
        <f t="shared" si="7"/>
        <v>3507.5</v>
      </c>
      <c r="AY46" s="23">
        <f t="shared" si="7"/>
        <v>3335</v>
      </c>
      <c r="AZ46" s="23">
        <f t="shared" si="7"/>
        <v>4370</v>
      </c>
      <c r="BA46" s="23">
        <f t="shared" si="7"/>
        <v>3565</v>
      </c>
      <c r="BB46" s="23">
        <f t="shared" si="7"/>
        <v>3737.5</v>
      </c>
      <c r="BC46" s="23">
        <f t="shared" si="7"/>
        <v>4312.5</v>
      </c>
      <c r="BD46" s="23">
        <f t="shared" si="7"/>
        <v>3622.5</v>
      </c>
      <c r="BE46" s="23">
        <f t="shared" si="7"/>
        <v>4657.5</v>
      </c>
      <c r="BF46" s="23">
        <f t="shared" si="3"/>
        <v>9832.5</v>
      </c>
      <c r="BG46" s="23">
        <f t="shared" si="8"/>
        <v>12535</v>
      </c>
      <c r="BH46" s="23">
        <f t="shared" si="8"/>
        <v>14777.5</v>
      </c>
      <c r="BI46" s="23">
        <f t="shared" si="8"/>
        <v>15007.5</v>
      </c>
      <c r="BJ46" s="23">
        <f t="shared" si="8"/>
        <v>12247.5</v>
      </c>
      <c r="BK46" s="23">
        <f t="shared" si="8"/>
        <v>10465</v>
      </c>
      <c r="BL46" s="23">
        <f t="shared" si="8"/>
        <v>9430</v>
      </c>
      <c r="BM46" s="23">
        <f t="shared" si="8"/>
        <v>6555</v>
      </c>
      <c r="BN46" s="23">
        <f t="shared" si="8"/>
        <v>4945</v>
      </c>
      <c r="BO46" s="23">
        <f t="shared" si="8"/>
        <v>4312.5</v>
      </c>
      <c r="BP46" s="23">
        <f t="shared" si="8"/>
        <v>3047.5</v>
      </c>
      <c r="BQ46" s="23">
        <f t="shared" si="8"/>
        <v>1897.5</v>
      </c>
      <c r="BR46" s="23">
        <f t="shared" si="8"/>
        <v>1667.5</v>
      </c>
      <c r="BS46" s="23">
        <f t="shared" si="8"/>
        <v>1265</v>
      </c>
      <c r="BT46" s="23">
        <f t="shared" si="8"/>
        <v>1552.5</v>
      </c>
      <c r="BU46" s="23">
        <f t="shared" si="8"/>
        <v>632.5</v>
      </c>
      <c r="BV46" s="23">
        <f t="shared" si="8"/>
        <v>575</v>
      </c>
      <c r="BW46" s="23">
        <f t="shared" si="8"/>
        <v>690</v>
      </c>
      <c r="BX46" s="23">
        <f t="shared" si="8"/>
        <v>517.5</v>
      </c>
      <c r="BY46" s="23">
        <f t="shared" si="8"/>
        <v>460</v>
      </c>
      <c r="BZ46" s="23">
        <f t="shared" si="8"/>
        <v>460</v>
      </c>
      <c r="CA46" s="23">
        <f t="shared" si="8"/>
        <v>402.5</v>
      </c>
      <c r="CB46" s="23">
        <f t="shared" si="8"/>
        <v>402.5</v>
      </c>
      <c r="CC46" s="23">
        <f t="shared" si="8"/>
        <v>402.5</v>
      </c>
      <c r="CD46" s="23">
        <f t="shared" si="8"/>
        <v>690</v>
      </c>
      <c r="CE46" s="23">
        <f t="shared" ref="CE46" si="10">CE24*$C24</f>
        <v>345</v>
      </c>
      <c r="CF46" s="23"/>
      <c r="CG46" s="23"/>
      <c r="CH46" s="2"/>
      <c r="CI46" s="2"/>
      <c r="CJ46" s="2"/>
      <c r="CK46" s="2"/>
      <c r="CL46" s="2"/>
      <c r="CM46" s="2"/>
      <c r="CN46" s="2"/>
      <c r="CO46" s="2"/>
      <c r="CP46" s="2"/>
      <c r="CQ46" s="23"/>
      <c r="CR46" s="2"/>
      <c r="CS46" s="2"/>
      <c r="CT46" s="2"/>
      <c r="CU46" s="2"/>
      <c r="CV46" s="2"/>
      <c r="CW46" s="16"/>
      <c r="CY46" s="2"/>
      <c r="CZ46" s="2"/>
      <c r="DA46" s="2"/>
      <c r="DB46" s="2"/>
      <c r="DC46" s="2"/>
      <c r="DD46" s="2"/>
      <c r="DE46" s="2"/>
    </row>
    <row r="47" spans="2:109" ht="13.5" customHeight="1" x14ac:dyDescent="0.2">
      <c r="B47" s="32" t="s">
        <v>21</v>
      </c>
      <c r="C47" s="32"/>
      <c r="D47" s="23">
        <f t="shared" si="7"/>
        <v>0</v>
      </c>
      <c r="E47" s="23">
        <f t="shared" si="7"/>
        <v>0</v>
      </c>
      <c r="F47" s="23">
        <f t="shared" si="7"/>
        <v>0</v>
      </c>
      <c r="G47" s="23">
        <f t="shared" si="7"/>
        <v>0</v>
      </c>
      <c r="H47" s="23">
        <f t="shared" si="7"/>
        <v>0</v>
      </c>
      <c r="I47" s="23">
        <f t="shared" si="7"/>
        <v>0</v>
      </c>
      <c r="J47" s="23">
        <f t="shared" si="7"/>
        <v>0</v>
      </c>
      <c r="K47" s="23">
        <f t="shared" si="7"/>
        <v>0</v>
      </c>
      <c r="L47" s="23">
        <f t="shared" si="7"/>
        <v>0</v>
      </c>
      <c r="M47" s="23">
        <f t="shared" si="7"/>
        <v>0</v>
      </c>
      <c r="N47" s="23">
        <f t="shared" si="7"/>
        <v>62.5</v>
      </c>
      <c r="O47" s="68" t="s">
        <v>21</v>
      </c>
      <c r="P47" s="23">
        <f t="shared" si="7"/>
        <v>125</v>
      </c>
      <c r="Q47" s="23">
        <f t="shared" si="7"/>
        <v>1875</v>
      </c>
      <c r="R47" s="23">
        <f t="shared" si="7"/>
        <v>10562.5</v>
      </c>
      <c r="S47" s="23">
        <f t="shared" si="7"/>
        <v>20812.5</v>
      </c>
      <c r="T47" s="23">
        <f t="shared" si="7"/>
        <v>25812.5</v>
      </c>
      <c r="U47" s="23">
        <f t="shared" si="7"/>
        <v>22625</v>
      </c>
      <c r="V47" s="23">
        <f t="shared" si="7"/>
        <v>12375</v>
      </c>
      <c r="W47" s="23">
        <f t="shared" si="7"/>
        <v>8437.5</v>
      </c>
      <c r="X47" s="23">
        <f t="shared" si="7"/>
        <v>7625</v>
      </c>
      <c r="Y47" s="23">
        <f t="shared" si="7"/>
        <v>5375</v>
      </c>
      <c r="Z47" s="23">
        <f t="shared" si="7"/>
        <v>3312.5</v>
      </c>
      <c r="AA47" s="23">
        <f t="shared" si="7"/>
        <v>2937.5</v>
      </c>
      <c r="AB47" s="23">
        <f t="shared" si="7"/>
        <v>2125</v>
      </c>
      <c r="AC47" s="23">
        <f t="shared" si="7"/>
        <v>1937.5</v>
      </c>
      <c r="AD47" s="23">
        <f t="shared" si="7"/>
        <v>1687.5</v>
      </c>
      <c r="AE47" s="23">
        <f t="shared" si="7"/>
        <v>750</v>
      </c>
      <c r="AF47" s="23">
        <f t="shared" si="7"/>
        <v>937.5</v>
      </c>
      <c r="AG47" s="23">
        <f t="shared" si="7"/>
        <v>562.5</v>
      </c>
      <c r="AH47" s="23">
        <f t="shared" si="7"/>
        <v>437.5</v>
      </c>
      <c r="AI47" s="23">
        <f t="shared" si="7"/>
        <v>562.5</v>
      </c>
      <c r="AJ47" s="23">
        <f t="shared" si="7"/>
        <v>437.5</v>
      </c>
      <c r="AK47" s="23">
        <f t="shared" si="7"/>
        <v>312.5</v>
      </c>
      <c r="AL47" s="23">
        <f t="shared" si="7"/>
        <v>312.5</v>
      </c>
      <c r="AM47" s="23">
        <f t="shared" si="7"/>
        <v>312.5</v>
      </c>
      <c r="AN47" s="23">
        <f t="shared" si="7"/>
        <v>312.5</v>
      </c>
      <c r="AO47" s="23">
        <f t="shared" si="7"/>
        <v>312.5</v>
      </c>
      <c r="AP47" s="23">
        <f t="shared" si="7"/>
        <v>437.5</v>
      </c>
      <c r="AQ47" s="23">
        <f t="shared" si="7"/>
        <v>687.5</v>
      </c>
      <c r="AR47" s="23">
        <f t="shared" si="7"/>
        <v>687.5</v>
      </c>
      <c r="AS47" s="23">
        <f t="shared" si="7"/>
        <v>1125</v>
      </c>
      <c r="AT47" s="23">
        <f t="shared" si="7"/>
        <v>1500</v>
      </c>
      <c r="AU47" s="23">
        <f t="shared" si="7"/>
        <v>2562.5</v>
      </c>
      <c r="AV47" s="23">
        <f t="shared" si="7"/>
        <v>2875</v>
      </c>
      <c r="AW47" s="23">
        <f t="shared" si="7"/>
        <v>5062.5</v>
      </c>
      <c r="AX47" s="23">
        <f t="shared" si="7"/>
        <v>6437.5</v>
      </c>
      <c r="AY47" s="23">
        <f t="shared" si="7"/>
        <v>6062.5</v>
      </c>
      <c r="AZ47" s="23">
        <f t="shared" si="7"/>
        <v>6437.5</v>
      </c>
      <c r="BA47" s="23">
        <f t="shared" si="7"/>
        <v>6562.5</v>
      </c>
      <c r="BB47" s="23">
        <f t="shared" si="7"/>
        <v>7875</v>
      </c>
      <c r="BC47" s="23">
        <f t="shared" si="7"/>
        <v>7437.5</v>
      </c>
      <c r="BD47" s="23">
        <f t="shared" si="7"/>
        <v>6687.5</v>
      </c>
      <c r="BE47" s="23">
        <f t="shared" si="7"/>
        <v>7187.5</v>
      </c>
      <c r="BF47" s="23">
        <f t="shared" si="3"/>
        <v>16687.5</v>
      </c>
      <c r="BG47" s="23">
        <f t="shared" si="8"/>
        <v>21125</v>
      </c>
      <c r="BH47" s="23">
        <f t="shared" si="8"/>
        <v>23562.5</v>
      </c>
      <c r="BI47" s="23">
        <f t="shared" si="8"/>
        <v>23625</v>
      </c>
      <c r="BJ47" s="23">
        <f t="shared" si="8"/>
        <v>22000</v>
      </c>
      <c r="BK47" s="23">
        <f t="shared" si="8"/>
        <v>18812.5</v>
      </c>
      <c r="BL47" s="23">
        <f t="shared" si="8"/>
        <v>14625</v>
      </c>
      <c r="BM47" s="23">
        <f t="shared" si="8"/>
        <v>11937.5</v>
      </c>
      <c r="BN47" s="23">
        <f t="shared" si="8"/>
        <v>9562.5</v>
      </c>
      <c r="BO47" s="23">
        <f t="shared" si="8"/>
        <v>5687.5</v>
      </c>
      <c r="BP47" s="23">
        <f t="shared" si="8"/>
        <v>5000</v>
      </c>
      <c r="BQ47" s="23">
        <f t="shared" si="8"/>
        <v>4062.5</v>
      </c>
      <c r="BR47" s="23">
        <f t="shared" si="8"/>
        <v>1687.5</v>
      </c>
      <c r="BS47" s="23">
        <f t="shared" si="8"/>
        <v>1937.5</v>
      </c>
      <c r="BT47" s="23">
        <f t="shared" si="8"/>
        <v>1312.5</v>
      </c>
      <c r="BU47" s="23">
        <f t="shared" si="8"/>
        <v>1500</v>
      </c>
      <c r="BV47" s="23">
        <f t="shared" si="8"/>
        <v>875</v>
      </c>
      <c r="BW47" s="23">
        <f t="shared" si="8"/>
        <v>625</v>
      </c>
      <c r="BX47" s="23">
        <f t="shared" si="8"/>
        <v>687.5</v>
      </c>
      <c r="BY47" s="23">
        <f t="shared" si="8"/>
        <v>312.5</v>
      </c>
      <c r="BZ47" s="23">
        <f t="shared" si="8"/>
        <v>562.5</v>
      </c>
      <c r="CA47" s="23">
        <f t="shared" si="8"/>
        <v>375</v>
      </c>
      <c r="CB47" s="23">
        <f t="shared" si="8"/>
        <v>437.5</v>
      </c>
      <c r="CC47" s="23">
        <f t="shared" si="8"/>
        <v>250</v>
      </c>
      <c r="CD47" s="23">
        <f t="shared" si="8"/>
        <v>875</v>
      </c>
      <c r="CE47" s="23">
        <f t="shared" ref="CE47" si="11">CE25*$C25</f>
        <v>625</v>
      </c>
      <c r="CF47" s="23"/>
      <c r="CG47" s="23"/>
      <c r="CH47" s="2"/>
      <c r="CI47" s="2"/>
      <c r="CJ47" s="2"/>
      <c r="CK47" s="2"/>
      <c r="CL47" s="2"/>
      <c r="CM47" s="2"/>
      <c r="CN47" s="2"/>
      <c r="CO47" s="2"/>
      <c r="CP47" s="2"/>
      <c r="CQ47" s="23"/>
      <c r="CR47" s="2"/>
      <c r="CS47" s="2"/>
      <c r="CT47" s="2"/>
      <c r="CU47" s="2"/>
      <c r="CV47" s="2"/>
      <c r="CW47" s="16"/>
      <c r="CY47" s="2"/>
      <c r="CZ47" s="2"/>
      <c r="DA47" s="2"/>
      <c r="DB47" s="2"/>
      <c r="DC47" s="2"/>
      <c r="DD47" s="2"/>
      <c r="DE47" s="2"/>
    </row>
    <row r="48" spans="2:109" ht="13.5" customHeight="1" x14ac:dyDescent="0.2">
      <c r="B48" s="32" t="s">
        <v>22</v>
      </c>
      <c r="C48" s="32"/>
      <c r="D48" s="23">
        <f t="shared" si="7"/>
        <v>0</v>
      </c>
      <c r="E48" s="23">
        <f t="shared" si="7"/>
        <v>0</v>
      </c>
      <c r="F48" s="23">
        <f t="shared" si="7"/>
        <v>0</v>
      </c>
      <c r="G48" s="23">
        <f t="shared" si="7"/>
        <v>0</v>
      </c>
      <c r="H48" s="23">
        <f t="shared" si="7"/>
        <v>0</v>
      </c>
      <c r="I48" s="23">
        <f t="shared" si="7"/>
        <v>0</v>
      </c>
      <c r="J48" s="23">
        <f t="shared" si="7"/>
        <v>0</v>
      </c>
      <c r="K48" s="23">
        <f t="shared" si="7"/>
        <v>0</v>
      </c>
      <c r="L48" s="23">
        <f t="shared" si="7"/>
        <v>0</v>
      </c>
      <c r="M48" s="23">
        <f t="shared" si="7"/>
        <v>0</v>
      </c>
      <c r="N48" s="23">
        <f t="shared" si="7"/>
        <v>0</v>
      </c>
      <c r="O48" s="68" t="s">
        <v>22</v>
      </c>
      <c r="P48" s="23">
        <f t="shared" si="7"/>
        <v>742.5</v>
      </c>
      <c r="Q48" s="23">
        <f t="shared" si="7"/>
        <v>2835</v>
      </c>
      <c r="R48" s="23">
        <f t="shared" si="7"/>
        <v>15120</v>
      </c>
      <c r="S48" s="23">
        <f t="shared" si="7"/>
        <v>28822.5</v>
      </c>
      <c r="T48" s="23">
        <f t="shared" si="7"/>
        <v>37327.5</v>
      </c>
      <c r="U48" s="23">
        <f t="shared" si="7"/>
        <v>30915</v>
      </c>
      <c r="V48" s="23">
        <f t="shared" si="7"/>
        <v>20925</v>
      </c>
      <c r="W48" s="23">
        <f t="shared" si="7"/>
        <v>12082.5</v>
      </c>
      <c r="X48" s="23">
        <f t="shared" si="7"/>
        <v>12217.5</v>
      </c>
      <c r="Y48" s="23">
        <f t="shared" si="7"/>
        <v>6952.5</v>
      </c>
      <c r="Z48" s="23">
        <f t="shared" si="7"/>
        <v>4455</v>
      </c>
      <c r="AA48" s="23">
        <f t="shared" si="7"/>
        <v>5670</v>
      </c>
      <c r="AB48" s="23">
        <f t="shared" si="7"/>
        <v>3037.5</v>
      </c>
      <c r="AC48" s="23">
        <f t="shared" si="7"/>
        <v>2565</v>
      </c>
      <c r="AD48" s="23">
        <f t="shared" si="7"/>
        <v>2160</v>
      </c>
      <c r="AE48" s="23">
        <f t="shared" si="7"/>
        <v>1890</v>
      </c>
      <c r="AF48" s="23">
        <f t="shared" si="7"/>
        <v>1485</v>
      </c>
      <c r="AG48" s="23">
        <f t="shared" si="7"/>
        <v>945</v>
      </c>
      <c r="AH48" s="23">
        <f t="shared" si="7"/>
        <v>877.5</v>
      </c>
      <c r="AI48" s="23">
        <f t="shared" si="7"/>
        <v>1080</v>
      </c>
      <c r="AJ48" s="23">
        <f t="shared" si="7"/>
        <v>810</v>
      </c>
      <c r="AK48" s="23">
        <f t="shared" si="7"/>
        <v>675</v>
      </c>
      <c r="AL48" s="23">
        <f t="shared" si="7"/>
        <v>472.5</v>
      </c>
      <c r="AM48" s="23">
        <f t="shared" si="7"/>
        <v>540</v>
      </c>
      <c r="AN48" s="23">
        <f t="shared" si="7"/>
        <v>405</v>
      </c>
      <c r="AO48" s="23">
        <f t="shared" si="7"/>
        <v>675</v>
      </c>
      <c r="AP48" s="23">
        <f t="shared" si="7"/>
        <v>405</v>
      </c>
      <c r="AQ48" s="23">
        <f t="shared" si="7"/>
        <v>877.5</v>
      </c>
      <c r="AR48" s="23">
        <f t="shared" si="7"/>
        <v>1485</v>
      </c>
      <c r="AS48" s="23">
        <f t="shared" si="7"/>
        <v>2295</v>
      </c>
      <c r="AT48" s="23">
        <f t="shared" si="7"/>
        <v>2632.5</v>
      </c>
      <c r="AU48" s="23">
        <f t="shared" si="7"/>
        <v>4185</v>
      </c>
      <c r="AV48" s="23">
        <f t="shared" ref="AV48:BE48" si="12">AV26*$C26</f>
        <v>6682.5</v>
      </c>
      <c r="AW48" s="23">
        <f t="shared" si="12"/>
        <v>7222.5</v>
      </c>
      <c r="AX48" s="23">
        <f t="shared" si="12"/>
        <v>10057.5</v>
      </c>
      <c r="AY48" s="23">
        <f t="shared" si="12"/>
        <v>11002.5</v>
      </c>
      <c r="AZ48" s="23">
        <f t="shared" si="12"/>
        <v>10665</v>
      </c>
      <c r="BA48" s="23">
        <f t="shared" si="12"/>
        <v>11475</v>
      </c>
      <c r="BB48" s="23">
        <f t="shared" si="12"/>
        <v>10395</v>
      </c>
      <c r="BC48" s="23">
        <f t="shared" si="12"/>
        <v>11947.5</v>
      </c>
      <c r="BD48" s="23">
        <f t="shared" si="12"/>
        <v>10800</v>
      </c>
      <c r="BE48" s="23">
        <f t="shared" si="12"/>
        <v>12420</v>
      </c>
      <c r="BF48" s="23">
        <f t="shared" si="3"/>
        <v>23895</v>
      </c>
      <c r="BG48" s="23">
        <f t="shared" si="8"/>
        <v>28687.5</v>
      </c>
      <c r="BH48" s="23">
        <f t="shared" si="8"/>
        <v>35167.5</v>
      </c>
      <c r="BI48" s="23">
        <f t="shared" si="8"/>
        <v>33007.5</v>
      </c>
      <c r="BJ48" s="23">
        <f t="shared" si="8"/>
        <v>30375</v>
      </c>
      <c r="BK48" s="23">
        <f t="shared" si="8"/>
        <v>25717.5</v>
      </c>
      <c r="BL48" s="23">
        <f t="shared" si="8"/>
        <v>20317.5</v>
      </c>
      <c r="BM48" s="23">
        <f t="shared" si="8"/>
        <v>14647.5</v>
      </c>
      <c r="BN48" s="23">
        <f t="shared" si="8"/>
        <v>13095</v>
      </c>
      <c r="BO48" s="23">
        <f t="shared" si="8"/>
        <v>8910</v>
      </c>
      <c r="BP48" s="23">
        <f t="shared" si="8"/>
        <v>5197.5</v>
      </c>
      <c r="BQ48" s="23">
        <f t="shared" si="8"/>
        <v>3780</v>
      </c>
      <c r="BR48" s="23">
        <f t="shared" si="8"/>
        <v>2295</v>
      </c>
      <c r="BS48" s="23">
        <f t="shared" si="8"/>
        <v>2160</v>
      </c>
      <c r="BT48" s="23">
        <f t="shared" si="8"/>
        <v>2160</v>
      </c>
      <c r="BU48" s="23">
        <f t="shared" si="8"/>
        <v>1417.5</v>
      </c>
      <c r="BV48" s="23">
        <f t="shared" si="8"/>
        <v>1215</v>
      </c>
      <c r="BW48" s="23">
        <f t="shared" si="8"/>
        <v>675</v>
      </c>
      <c r="BX48" s="23">
        <f t="shared" si="8"/>
        <v>1147.5</v>
      </c>
      <c r="BY48" s="23">
        <f t="shared" si="8"/>
        <v>1080</v>
      </c>
      <c r="BZ48" s="23">
        <f t="shared" si="8"/>
        <v>1147.5</v>
      </c>
      <c r="CA48" s="23">
        <f t="shared" si="8"/>
        <v>810</v>
      </c>
      <c r="CB48" s="23">
        <f t="shared" si="8"/>
        <v>405</v>
      </c>
      <c r="CC48" s="23">
        <f t="shared" si="8"/>
        <v>607.5</v>
      </c>
      <c r="CD48" s="23">
        <f t="shared" si="8"/>
        <v>607.5</v>
      </c>
      <c r="CE48" s="23">
        <f t="shared" ref="CE48" si="13">CE26*$C26</f>
        <v>540</v>
      </c>
      <c r="CF48" s="23"/>
      <c r="CG48" s="23"/>
      <c r="CH48" s="2"/>
      <c r="CI48" s="2"/>
      <c r="CJ48" s="2"/>
      <c r="CK48" s="2"/>
      <c r="CL48" s="2"/>
      <c r="CM48" s="2"/>
      <c r="CN48" s="2"/>
      <c r="CO48" s="2"/>
      <c r="CP48" s="2"/>
      <c r="CQ48" s="23"/>
      <c r="CR48" s="2"/>
      <c r="CS48" s="2"/>
      <c r="CT48" s="2"/>
      <c r="CU48" s="2"/>
      <c r="CV48" s="2"/>
      <c r="CW48" s="16"/>
      <c r="CY48" s="2"/>
      <c r="CZ48" s="2"/>
      <c r="DA48" s="2"/>
      <c r="DB48" s="2"/>
      <c r="DC48" s="2"/>
      <c r="DD48" s="2"/>
      <c r="DE48" s="2"/>
    </row>
    <row r="49" spans="2:109" ht="13.5" customHeight="1" x14ac:dyDescent="0.2">
      <c r="B49" s="32" t="s">
        <v>23</v>
      </c>
      <c r="C49" s="32"/>
      <c r="D49" s="23">
        <f t="shared" ref="D49:BE53" si="14">D27*$C27</f>
        <v>0</v>
      </c>
      <c r="E49" s="23">
        <f t="shared" si="14"/>
        <v>0</v>
      </c>
      <c r="F49" s="23">
        <f t="shared" si="14"/>
        <v>0</v>
      </c>
      <c r="G49" s="23">
        <f t="shared" si="14"/>
        <v>0</v>
      </c>
      <c r="H49" s="23">
        <f t="shared" si="14"/>
        <v>0</v>
      </c>
      <c r="I49" s="23">
        <f t="shared" si="14"/>
        <v>0</v>
      </c>
      <c r="J49" s="23">
        <f t="shared" si="14"/>
        <v>0</v>
      </c>
      <c r="K49" s="23">
        <f t="shared" si="14"/>
        <v>0</v>
      </c>
      <c r="L49" s="23">
        <f t="shared" si="14"/>
        <v>0</v>
      </c>
      <c r="M49" s="23">
        <f t="shared" si="14"/>
        <v>0</v>
      </c>
      <c r="N49" s="23">
        <f t="shared" si="14"/>
        <v>72.5</v>
      </c>
      <c r="O49" s="68" t="s">
        <v>23</v>
      </c>
      <c r="P49" s="23">
        <f t="shared" si="14"/>
        <v>652.5</v>
      </c>
      <c r="Q49" s="23">
        <f t="shared" si="14"/>
        <v>4132.5</v>
      </c>
      <c r="R49" s="23">
        <f t="shared" si="14"/>
        <v>29145</v>
      </c>
      <c r="S49" s="23">
        <f t="shared" si="14"/>
        <v>49082.5</v>
      </c>
      <c r="T49" s="23">
        <f t="shared" si="14"/>
        <v>64452.5</v>
      </c>
      <c r="U49" s="23">
        <f t="shared" si="14"/>
        <v>52997.5</v>
      </c>
      <c r="V49" s="23">
        <f t="shared" si="14"/>
        <v>35887.5</v>
      </c>
      <c r="W49" s="23">
        <f t="shared" si="14"/>
        <v>22257.5</v>
      </c>
      <c r="X49" s="23">
        <f t="shared" si="14"/>
        <v>22040</v>
      </c>
      <c r="Y49" s="23">
        <f t="shared" si="14"/>
        <v>14427.5</v>
      </c>
      <c r="Z49" s="23">
        <f t="shared" si="14"/>
        <v>11382.5</v>
      </c>
      <c r="AA49" s="23">
        <f t="shared" si="14"/>
        <v>9352.5</v>
      </c>
      <c r="AB49" s="23">
        <f t="shared" si="14"/>
        <v>6670</v>
      </c>
      <c r="AC49" s="23">
        <f t="shared" si="14"/>
        <v>4712.5</v>
      </c>
      <c r="AD49" s="23">
        <f t="shared" si="14"/>
        <v>3842.5</v>
      </c>
      <c r="AE49" s="23">
        <f t="shared" si="14"/>
        <v>3190</v>
      </c>
      <c r="AF49" s="23">
        <f t="shared" si="14"/>
        <v>2682.5</v>
      </c>
      <c r="AG49" s="23">
        <f t="shared" si="14"/>
        <v>1957.5</v>
      </c>
      <c r="AH49" s="23">
        <f t="shared" si="14"/>
        <v>1957.5</v>
      </c>
      <c r="AI49" s="23">
        <f t="shared" si="14"/>
        <v>1015</v>
      </c>
      <c r="AJ49" s="23">
        <f t="shared" si="14"/>
        <v>1087.5</v>
      </c>
      <c r="AK49" s="23">
        <f t="shared" si="14"/>
        <v>1087.5</v>
      </c>
      <c r="AL49" s="23">
        <f t="shared" si="14"/>
        <v>652.5</v>
      </c>
      <c r="AM49" s="23">
        <f t="shared" si="14"/>
        <v>362.5</v>
      </c>
      <c r="AN49" s="23">
        <f t="shared" si="14"/>
        <v>362.5</v>
      </c>
      <c r="AO49" s="23">
        <f t="shared" si="14"/>
        <v>725</v>
      </c>
      <c r="AP49" s="23">
        <f t="shared" si="14"/>
        <v>1160</v>
      </c>
      <c r="AQ49" s="23">
        <f t="shared" si="14"/>
        <v>1450</v>
      </c>
      <c r="AR49" s="23">
        <f t="shared" si="14"/>
        <v>2827.5</v>
      </c>
      <c r="AS49" s="23">
        <f t="shared" si="14"/>
        <v>3480</v>
      </c>
      <c r="AT49" s="23">
        <f t="shared" si="14"/>
        <v>5365</v>
      </c>
      <c r="AU49" s="23">
        <f t="shared" si="14"/>
        <v>7975</v>
      </c>
      <c r="AV49" s="23">
        <f t="shared" si="14"/>
        <v>10005</v>
      </c>
      <c r="AW49" s="23">
        <f t="shared" si="14"/>
        <v>14065</v>
      </c>
      <c r="AX49" s="23">
        <f t="shared" si="14"/>
        <v>19285</v>
      </c>
      <c r="AY49" s="23">
        <f t="shared" si="14"/>
        <v>19792.5</v>
      </c>
      <c r="AZ49" s="23">
        <f t="shared" si="14"/>
        <v>22185</v>
      </c>
      <c r="BA49" s="23">
        <f t="shared" si="14"/>
        <v>20880</v>
      </c>
      <c r="BB49" s="23">
        <f t="shared" si="14"/>
        <v>18705</v>
      </c>
      <c r="BC49" s="23">
        <f t="shared" si="14"/>
        <v>18270</v>
      </c>
      <c r="BD49" s="23">
        <f t="shared" si="14"/>
        <v>19937.5</v>
      </c>
      <c r="BE49" s="23">
        <f t="shared" si="14"/>
        <v>21822.5</v>
      </c>
      <c r="BF49" s="23">
        <f t="shared" si="3"/>
        <v>42267.5</v>
      </c>
      <c r="BG49" s="23">
        <f t="shared" si="8"/>
        <v>51765</v>
      </c>
      <c r="BH49" s="23">
        <f t="shared" si="8"/>
        <v>58435</v>
      </c>
      <c r="BI49" s="23">
        <f t="shared" si="8"/>
        <v>59450</v>
      </c>
      <c r="BJ49" s="23">
        <f t="shared" si="8"/>
        <v>49662.5</v>
      </c>
      <c r="BK49" s="23">
        <f t="shared" si="8"/>
        <v>39947.5</v>
      </c>
      <c r="BL49" s="23">
        <f t="shared" si="8"/>
        <v>30015</v>
      </c>
      <c r="BM49" s="23">
        <f t="shared" si="8"/>
        <v>22330</v>
      </c>
      <c r="BN49" s="23">
        <f t="shared" si="8"/>
        <v>15080</v>
      </c>
      <c r="BO49" s="23">
        <f t="shared" si="8"/>
        <v>10730</v>
      </c>
      <c r="BP49" s="23">
        <f t="shared" si="8"/>
        <v>7395</v>
      </c>
      <c r="BQ49" s="23">
        <f t="shared" si="8"/>
        <v>4422.5</v>
      </c>
      <c r="BR49" s="23">
        <f t="shared" si="8"/>
        <v>1957.5</v>
      </c>
      <c r="BS49" s="23">
        <f t="shared" si="8"/>
        <v>2537.5</v>
      </c>
      <c r="BT49" s="23">
        <f t="shared" si="8"/>
        <v>2030</v>
      </c>
      <c r="BU49" s="23">
        <f t="shared" si="8"/>
        <v>2175</v>
      </c>
      <c r="BV49" s="23">
        <f t="shared" si="8"/>
        <v>1957.5</v>
      </c>
      <c r="BW49" s="23">
        <f t="shared" si="8"/>
        <v>1160</v>
      </c>
      <c r="BX49" s="23">
        <f t="shared" si="8"/>
        <v>1015</v>
      </c>
      <c r="BY49" s="23">
        <f t="shared" si="8"/>
        <v>870</v>
      </c>
      <c r="BZ49" s="23">
        <f t="shared" si="8"/>
        <v>507.5</v>
      </c>
      <c r="CA49" s="23">
        <f t="shared" si="8"/>
        <v>797.5</v>
      </c>
      <c r="CB49" s="23">
        <f t="shared" si="8"/>
        <v>652.5</v>
      </c>
      <c r="CC49" s="23">
        <f t="shared" si="8"/>
        <v>1087.5</v>
      </c>
      <c r="CD49" s="23">
        <f t="shared" si="8"/>
        <v>652.5</v>
      </c>
      <c r="CE49" s="23">
        <f t="shared" ref="CE49" si="15">CE27*$C27</f>
        <v>725</v>
      </c>
      <c r="CF49" s="23"/>
      <c r="CG49" s="23"/>
      <c r="CH49" s="2"/>
      <c r="CI49" s="2"/>
      <c r="CJ49" s="2"/>
      <c r="CK49" s="2"/>
      <c r="CL49" s="2"/>
      <c r="CM49" s="2"/>
      <c r="CN49" s="2"/>
      <c r="CO49" s="2"/>
      <c r="CP49" s="2"/>
      <c r="CQ49" s="23"/>
      <c r="CR49" s="2"/>
      <c r="CS49" s="2"/>
      <c r="CT49" s="2"/>
      <c r="CU49" s="2"/>
      <c r="CV49" s="2"/>
      <c r="CW49" s="16"/>
      <c r="CY49" s="2"/>
      <c r="CZ49" s="2"/>
      <c r="DA49" s="2"/>
      <c r="DB49" s="2"/>
      <c r="DC49" s="2"/>
      <c r="DD49" s="2"/>
      <c r="DE49" s="2"/>
    </row>
    <row r="50" spans="2:109" ht="13.5" customHeight="1" x14ac:dyDescent="0.2">
      <c r="B50" s="32" t="s">
        <v>24</v>
      </c>
      <c r="C50" s="32"/>
      <c r="D50" s="23">
        <f t="shared" si="14"/>
        <v>0</v>
      </c>
      <c r="E50" s="23">
        <f t="shared" si="14"/>
        <v>0</v>
      </c>
      <c r="F50" s="23">
        <f t="shared" si="14"/>
        <v>0</v>
      </c>
      <c r="G50" s="23">
        <f t="shared" si="14"/>
        <v>0</v>
      </c>
      <c r="H50" s="23">
        <f t="shared" si="14"/>
        <v>0</v>
      </c>
      <c r="I50" s="23">
        <f t="shared" si="14"/>
        <v>0</v>
      </c>
      <c r="J50" s="23">
        <f t="shared" si="14"/>
        <v>0</v>
      </c>
      <c r="K50" s="23">
        <f t="shared" si="14"/>
        <v>0</v>
      </c>
      <c r="L50" s="23">
        <f t="shared" si="14"/>
        <v>0</v>
      </c>
      <c r="M50" s="23">
        <f t="shared" si="14"/>
        <v>0</v>
      </c>
      <c r="N50" s="23">
        <f t="shared" si="14"/>
        <v>155</v>
      </c>
      <c r="O50" s="68" t="s">
        <v>24</v>
      </c>
      <c r="P50" s="23">
        <f t="shared" si="14"/>
        <v>852.5</v>
      </c>
      <c r="Q50" s="23">
        <f t="shared" si="14"/>
        <v>6510</v>
      </c>
      <c r="R50" s="23">
        <f t="shared" si="14"/>
        <v>42547.5</v>
      </c>
      <c r="S50" s="23">
        <f t="shared" si="14"/>
        <v>75407.5</v>
      </c>
      <c r="T50" s="23">
        <f t="shared" si="14"/>
        <v>92767.5</v>
      </c>
      <c r="U50" s="23">
        <f t="shared" si="14"/>
        <v>80600</v>
      </c>
      <c r="V50" s="23">
        <f t="shared" si="14"/>
        <v>59675</v>
      </c>
      <c r="W50" s="23">
        <f t="shared" si="14"/>
        <v>35960</v>
      </c>
      <c r="X50" s="23">
        <f t="shared" si="14"/>
        <v>36347.5</v>
      </c>
      <c r="Y50" s="23">
        <f t="shared" si="14"/>
        <v>24490</v>
      </c>
      <c r="Z50" s="23">
        <f t="shared" si="14"/>
        <v>16275</v>
      </c>
      <c r="AA50" s="23">
        <f t="shared" si="14"/>
        <v>15345</v>
      </c>
      <c r="AB50" s="23">
        <f t="shared" si="14"/>
        <v>10772.5</v>
      </c>
      <c r="AC50" s="23">
        <f t="shared" si="14"/>
        <v>7362.5</v>
      </c>
      <c r="AD50" s="23">
        <f t="shared" si="14"/>
        <v>6200</v>
      </c>
      <c r="AE50" s="23">
        <f t="shared" si="14"/>
        <v>5502.5</v>
      </c>
      <c r="AF50" s="23">
        <f t="shared" si="14"/>
        <v>3952.5</v>
      </c>
      <c r="AG50" s="23">
        <f t="shared" si="14"/>
        <v>2945</v>
      </c>
      <c r="AH50" s="23">
        <f t="shared" si="14"/>
        <v>2247.5</v>
      </c>
      <c r="AI50" s="23">
        <f t="shared" si="14"/>
        <v>2247.5</v>
      </c>
      <c r="AJ50" s="23">
        <f t="shared" si="14"/>
        <v>1705</v>
      </c>
      <c r="AK50" s="23">
        <f t="shared" si="14"/>
        <v>1240</v>
      </c>
      <c r="AL50" s="23">
        <f t="shared" si="14"/>
        <v>1472.5</v>
      </c>
      <c r="AM50" s="23">
        <f t="shared" si="14"/>
        <v>1007.5</v>
      </c>
      <c r="AN50" s="23">
        <f t="shared" si="14"/>
        <v>1007.5</v>
      </c>
      <c r="AO50" s="23">
        <f t="shared" si="14"/>
        <v>1162.5</v>
      </c>
      <c r="AP50" s="23">
        <f t="shared" si="14"/>
        <v>1627.5</v>
      </c>
      <c r="AQ50" s="23">
        <f t="shared" si="14"/>
        <v>2092.5</v>
      </c>
      <c r="AR50" s="23">
        <f t="shared" si="14"/>
        <v>3720</v>
      </c>
      <c r="AS50" s="23">
        <f t="shared" si="14"/>
        <v>5425</v>
      </c>
      <c r="AT50" s="23">
        <f t="shared" si="14"/>
        <v>8370</v>
      </c>
      <c r="AU50" s="23">
        <f t="shared" si="14"/>
        <v>12167.5</v>
      </c>
      <c r="AV50" s="23">
        <f t="shared" si="14"/>
        <v>17360</v>
      </c>
      <c r="AW50" s="23">
        <f t="shared" si="14"/>
        <v>22087.5</v>
      </c>
      <c r="AX50" s="23">
        <f t="shared" si="14"/>
        <v>26582.5</v>
      </c>
      <c r="AY50" s="23">
        <f t="shared" si="14"/>
        <v>32162.5</v>
      </c>
      <c r="AZ50" s="23">
        <f t="shared" si="14"/>
        <v>34797.5</v>
      </c>
      <c r="BA50" s="23">
        <f t="shared" si="14"/>
        <v>32085</v>
      </c>
      <c r="BB50" s="23">
        <f t="shared" si="14"/>
        <v>31000</v>
      </c>
      <c r="BC50" s="23">
        <f t="shared" si="14"/>
        <v>30070</v>
      </c>
      <c r="BD50" s="23">
        <f t="shared" si="14"/>
        <v>30767.5</v>
      </c>
      <c r="BE50" s="23">
        <f t="shared" si="14"/>
        <v>31542.5</v>
      </c>
      <c r="BF50" s="23">
        <f t="shared" si="3"/>
        <v>63317.5</v>
      </c>
      <c r="BG50" s="23">
        <f t="shared" si="8"/>
        <v>73470</v>
      </c>
      <c r="BH50" s="23">
        <f t="shared" si="8"/>
        <v>86025</v>
      </c>
      <c r="BI50" s="23">
        <f t="shared" si="8"/>
        <v>79902.5</v>
      </c>
      <c r="BJ50" s="23">
        <f t="shared" si="8"/>
        <v>71532.5</v>
      </c>
      <c r="BK50" s="23">
        <f t="shared" si="8"/>
        <v>58280</v>
      </c>
      <c r="BL50" s="23">
        <f t="shared" si="8"/>
        <v>40222.5</v>
      </c>
      <c r="BM50" s="23">
        <f t="shared" si="8"/>
        <v>28597.5</v>
      </c>
      <c r="BN50" s="23">
        <f t="shared" si="8"/>
        <v>19995</v>
      </c>
      <c r="BO50" s="23">
        <f t="shared" si="8"/>
        <v>14492.5</v>
      </c>
      <c r="BP50" s="23">
        <f t="shared" si="8"/>
        <v>8990</v>
      </c>
      <c r="BQ50" s="23">
        <f t="shared" si="8"/>
        <v>5967.5</v>
      </c>
      <c r="BR50" s="23">
        <f t="shared" si="8"/>
        <v>3720</v>
      </c>
      <c r="BS50" s="23">
        <f t="shared" si="8"/>
        <v>3952.5</v>
      </c>
      <c r="BT50" s="23">
        <f t="shared" si="8"/>
        <v>2867.5</v>
      </c>
      <c r="BU50" s="23">
        <f t="shared" si="8"/>
        <v>2325</v>
      </c>
      <c r="BV50" s="23">
        <f t="shared" si="8"/>
        <v>1705</v>
      </c>
      <c r="BW50" s="23">
        <f t="shared" si="8"/>
        <v>1395</v>
      </c>
      <c r="BX50" s="23">
        <f t="shared" si="8"/>
        <v>1162.5</v>
      </c>
      <c r="BY50" s="23">
        <f t="shared" si="8"/>
        <v>930</v>
      </c>
      <c r="BZ50" s="23">
        <f t="shared" si="8"/>
        <v>775</v>
      </c>
      <c r="CA50" s="23">
        <f t="shared" si="8"/>
        <v>930</v>
      </c>
      <c r="CB50" s="23">
        <f t="shared" si="8"/>
        <v>775</v>
      </c>
      <c r="CC50" s="23">
        <f t="shared" si="8"/>
        <v>775</v>
      </c>
      <c r="CD50" s="23">
        <f t="shared" si="8"/>
        <v>697.5</v>
      </c>
      <c r="CE50" s="23">
        <f t="shared" ref="CE50" si="16">CE28*$C28</f>
        <v>1550</v>
      </c>
      <c r="CF50" s="23"/>
      <c r="CG50" s="23"/>
      <c r="CH50" s="2"/>
      <c r="CI50" s="2"/>
      <c r="CJ50" s="2"/>
      <c r="CK50" s="2"/>
      <c r="CL50" s="2"/>
      <c r="CM50" s="2"/>
      <c r="CN50" s="2"/>
      <c r="CO50" s="2"/>
      <c r="CP50" s="2"/>
      <c r="CQ50" s="23"/>
      <c r="CR50" s="2"/>
      <c r="CS50" s="2"/>
      <c r="CT50" s="2"/>
      <c r="CU50" s="2"/>
      <c r="CV50" s="2"/>
      <c r="CW50" s="16"/>
      <c r="CY50" s="2"/>
      <c r="CZ50" s="2"/>
      <c r="DA50" s="2"/>
      <c r="DB50" s="2"/>
      <c r="DC50" s="2"/>
      <c r="DD50" s="2"/>
      <c r="DE50" s="2"/>
    </row>
    <row r="51" spans="2:109" ht="13.5" customHeight="1" x14ac:dyDescent="0.2">
      <c r="B51" s="32" t="s">
        <v>25</v>
      </c>
      <c r="C51" s="32"/>
      <c r="D51" s="23">
        <f t="shared" si="14"/>
        <v>0</v>
      </c>
      <c r="E51" s="23">
        <f t="shared" si="14"/>
        <v>0</v>
      </c>
      <c r="F51" s="23">
        <f t="shared" si="14"/>
        <v>0</v>
      </c>
      <c r="G51" s="23">
        <f t="shared" si="14"/>
        <v>0</v>
      </c>
      <c r="H51" s="23">
        <f t="shared" si="14"/>
        <v>0</v>
      </c>
      <c r="I51" s="23">
        <f t="shared" si="14"/>
        <v>0</v>
      </c>
      <c r="J51" s="23">
        <f t="shared" si="14"/>
        <v>0</v>
      </c>
      <c r="K51" s="23">
        <f t="shared" si="14"/>
        <v>0</v>
      </c>
      <c r="L51" s="23">
        <f t="shared" si="14"/>
        <v>0</v>
      </c>
      <c r="M51" s="23">
        <f t="shared" si="14"/>
        <v>0</v>
      </c>
      <c r="N51" s="23">
        <f t="shared" si="14"/>
        <v>82.5</v>
      </c>
      <c r="O51" s="68" t="s">
        <v>25</v>
      </c>
      <c r="P51" s="23">
        <f t="shared" si="14"/>
        <v>1650</v>
      </c>
      <c r="Q51" s="23">
        <f t="shared" si="14"/>
        <v>8002.5</v>
      </c>
      <c r="R51" s="23">
        <f t="shared" si="14"/>
        <v>56265</v>
      </c>
      <c r="S51" s="23">
        <f t="shared" si="14"/>
        <v>102052.5</v>
      </c>
      <c r="T51" s="23">
        <f t="shared" si="14"/>
        <v>135052.5</v>
      </c>
      <c r="U51" s="23">
        <f t="shared" si="14"/>
        <v>129937.5</v>
      </c>
      <c r="V51" s="23">
        <f t="shared" si="14"/>
        <v>90420</v>
      </c>
      <c r="W51" s="23">
        <f t="shared" si="14"/>
        <v>63690</v>
      </c>
      <c r="X51" s="23">
        <f t="shared" si="14"/>
        <v>56595</v>
      </c>
      <c r="Y51" s="23">
        <f t="shared" si="14"/>
        <v>37702.5</v>
      </c>
      <c r="Z51" s="23">
        <f t="shared" si="14"/>
        <v>31432.5</v>
      </c>
      <c r="AA51" s="23">
        <f t="shared" si="14"/>
        <v>24502.5</v>
      </c>
      <c r="AB51" s="23">
        <f t="shared" si="14"/>
        <v>18480</v>
      </c>
      <c r="AC51" s="23">
        <f t="shared" si="14"/>
        <v>13447.5</v>
      </c>
      <c r="AD51" s="23">
        <f t="shared" si="14"/>
        <v>9900</v>
      </c>
      <c r="AE51" s="23">
        <f t="shared" si="14"/>
        <v>9322.5</v>
      </c>
      <c r="AF51" s="23">
        <f t="shared" si="14"/>
        <v>5197.5</v>
      </c>
      <c r="AG51" s="23">
        <f t="shared" si="14"/>
        <v>4785</v>
      </c>
      <c r="AH51" s="23">
        <f t="shared" si="14"/>
        <v>2722.5</v>
      </c>
      <c r="AI51" s="23">
        <f t="shared" si="14"/>
        <v>3217.5</v>
      </c>
      <c r="AJ51" s="23">
        <f t="shared" si="14"/>
        <v>2062.5</v>
      </c>
      <c r="AK51" s="23">
        <f t="shared" si="14"/>
        <v>1897.5</v>
      </c>
      <c r="AL51" s="23">
        <f t="shared" si="14"/>
        <v>2805</v>
      </c>
      <c r="AM51" s="23">
        <f t="shared" si="14"/>
        <v>1732.5</v>
      </c>
      <c r="AN51" s="23">
        <f t="shared" si="14"/>
        <v>1237.5</v>
      </c>
      <c r="AO51" s="23">
        <f t="shared" si="14"/>
        <v>1072.5</v>
      </c>
      <c r="AP51" s="23">
        <f t="shared" si="14"/>
        <v>1732.5</v>
      </c>
      <c r="AQ51" s="23">
        <f t="shared" si="14"/>
        <v>3300</v>
      </c>
      <c r="AR51" s="23">
        <f t="shared" si="14"/>
        <v>5115</v>
      </c>
      <c r="AS51" s="23">
        <f t="shared" si="14"/>
        <v>7672.5</v>
      </c>
      <c r="AT51" s="23">
        <f t="shared" si="14"/>
        <v>11467.5</v>
      </c>
      <c r="AU51" s="23">
        <f t="shared" si="14"/>
        <v>15427.5</v>
      </c>
      <c r="AV51" s="23">
        <f t="shared" si="14"/>
        <v>21367.5</v>
      </c>
      <c r="AW51" s="23">
        <f t="shared" si="14"/>
        <v>34732.5</v>
      </c>
      <c r="AX51" s="23">
        <f t="shared" si="14"/>
        <v>39022.5</v>
      </c>
      <c r="AY51" s="23">
        <f t="shared" si="14"/>
        <v>44467.5</v>
      </c>
      <c r="AZ51" s="23">
        <f t="shared" si="14"/>
        <v>46942.5</v>
      </c>
      <c r="BA51" s="23">
        <f t="shared" si="14"/>
        <v>41992.5</v>
      </c>
      <c r="BB51" s="23">
        <f t="shared" si="14"/>
        <v>40590</v>
      </c>
      <c r="BC51" s="23">
        <f t="shared" si="14"/>
        <v>44880</v>
      </c>
      <c r="BD51" s="23">
        <f t="shared" si="14"/>
        <v>48097.5</v>
      </c>
      <c r="BE51" s="23">
        <f t="shared" si="14"/>
        <v>46282.5</v>
      </c>
      <c r="BF51" s="23">
        <f t="shared" ref="BF51:BF53" si="17">BF29*$C29</f>
        <v>92647.5</v>
      </c>
      <c r="BG51" s="23">
        <f t="shared" si="8"/>
        <v>108817.5</v>
      </c>
      <c r="BH51" s="23">
        <f t="shared" si="8"/>
        <v>117562.5</v>
      </c>
      <c r="BI51" s="23">
        <f t="shared" si="8"/>
        <v>121110</v>
      </c>
      <c r="BJ51" s="23">
        <f t="shared" si="8"/>
        <v>98752.5</v>
      </c>
      <c r="BK51" s="23">
        <f t="shared" si="8"/>
        <v>74085</v>
      </c>
      <c r="BL51" s="23">
        <f t="shared" si="8"/>
        <v>54780</v>
      </c>
      <c r="BM51" s="23">
        <f t="shared" si="8"/>
        <v>35475</v>
      </c>
      <c r="BN51" s="23">
        <f t="shared" si="8"/>
        <v>26235</v>
      </c>
      <c r="BO51" s="23">
        <f t="shared" si="8"/>
        <v>19140</v>
      </c>
      <c r="BP51" s="23">
        <f t="shared" si="8"/>
        <v>12045</v>
      </c>
      <c r="BQ51" s="23">
        <f t="shared" si="8"/>
        <v>8250</v>
      </c>
      <c r="BR51" s="23">
        <f t="shared" si="8"/>
        <v>4620</v>
      </c>
      <c r="BS51" s="23">
        <f t="shared" si="8"/>
        <v>4620</v>
      </c>
      <c r="BT51" s="23">
        <f t="shared" si="8"/>
        <v>4290</v>
      </c>
      <c r="BU51" s="23">
        <f t="shared" si="8"/>
        <v>3960</v>
      </c>
      <c r="BV51" s="23">
        <f t="shared" si="8"/>
        <v>2722.5</v>
      </c>
      <c r="BW51" s="23">
        <f t="shared" si="8"/>
        <v>1320</v>
      </c>
      <c r="BX51" s="23">
        <f t="shared" si="8"/>
        <v>1650</v>
      </c>
      <c r="BY51" s="23">
        <f t="shared" si="8"/>
        <v>825</v>
      </c>
      <c r="BZ51" s="23">
        <f t="shared" si="8"/>
        <v>825</v>
      </c>
      <c r="CA51" s="23">
        <f t="shared" si="8"/>
        <v>907.5</v>
      </c>
      <c r="CB51" s="23">
        <f t="shared" si="8"/>
        <v>990</v>
      </c>
      <c r="CC51" s="23">
        <f t="shared" si="8"/>
        <v>1732.5</v>
      </c>
      <c r="CD51" s="23">
        <f t="shared" si="8"/>
        <v>1072.5</v>
      </c>
      <c r="CE51" s="23">
        <f t="shared" ref="CE51" si="18">CE29*$C29</f>
        <v>577.5</v>
      </c>
      <c r="CF51" s="23"/>
      <c r="CG51" s="23"/>
      <c r="CH51" s="2"/>
      <c r="CI51" s="2"/>
      <c r="CJ51" s="2"/>
      <c r="CK51" s="2"/>
      <c r="CL51" s="2"/>
      <c r="CM51" s="2"/>
      <c r="CN51" s="2"/>
      <c r="CO51" s="2"/>
      <c r="CP51" s="2"/>
      <c r="CQ51" s="23"/>
      <c r="CR51" s="2"/>
      <c r="CS51" s="2"/>
      <c r="CT51" s="2"/>
      <c r="CU51" s="2"/>
      <c r="CV51" s="2"/>
      <c r="CW51" s="16"/>
      <c r="CY51" s="2"/>
      <c r="CZ51" s="2"/>
      <c r="DA51" s="2"/>
      <c r="DB51" s="2"/>
      <c r="DC51" s="2"/>
      <c r="DD51" s="2"/>
      <c r="DE51" s="2"/>
    </row>
    <row r="52" spans="2:109" ht="13.5" customHeight="1" x14ac:dyDescent="0.2">
      <c r="B52" s="32" t="s">
        <v>26</v>
      </c>
      <c r="C52" s="32"/>
      <c r="D52" s="23">
        <f t="shared" si="14"/>
        <v>0</v>
      </c>
      <c r="E52" s="23">
        <f t="shared" si="14"/>
        <v>0</v>
      </c>
      <c r="F52" s="23">
        <f t="shared" si="14"/>
        <v>0</v>
      </c>
      <c r="G52" s="23">
        <f t="shared" si="14"/>
        <v>0</v>
      </c>
      <c r="H52" s="23">
        <f t="shared" si="14"/>
        <v>0</v>
      </c>
      <c r="I52" s="23">
        <f t="shared" si="14"/>
        <v>0</v>
      </c>
      <c r="J52" s="23">
        <f t="shared" si="14"/>
        <v>0</v>
      </c>
      <c r="K52" s="23">
        <f t="shared" si="14"/>
        <v>0</v>
      </c>
      <c r="L52" s="23">
        <f t="shared" si="14"/>
        <v>0</v>
      </c>
      <c r="M52" s="23">
        <f t="shared" si="14"/>
        <v>0</v>
      </c>
      <c r="N52" s="23">
        <f t="shared" si="14"/>
        <v>0</v>
      </c>
      <c r="O52" s="68" t="s">
        <v>26</v>
      </c>
      <c r="P52" s="23">
        <f t="shared" si="14"/>
        <v>2100</v>
      </c>
      <c r="Q52" s="23">
        <f t="shared" si="14"/>
        <v>8925</v>
      </c>
      <c r="R52" s="23">
        <f t="shared" si="14"/>
        <v>53987.5</v>
      </c>
      <c r="S52" s="23">
        <f t="shared" si="14"/>
        <v>95462.5</v>
      </c>
      <c r="T52" s="23">
        <f t="shared" si="14"/>
        <v>152162.5</v>
      </c>
      <c r="U52" s="23">
        <f t="shared" si="14"/>
        <v>149537.5</v>
      </c>
      <c r="V52" s="23">
        <f t="shared" si="14"/>
        <v>114275</v>
      </c>
      <c r="W52" s="23">
        <f t="shared" si="14"/>
        <v>73062.5</v>
      </c>
      <c r="X52" s="23">
        <f t="shared" si="14"/>
        <v>75950</v>
      </c>
      <c r="Y52" s="23">
        <f t="shared" si="14"/>
        <v>51887.5</v>
      </c>
      <c r="Z52" s="23">
        <f t="shared" si="14"/>
        <v>35875</v>
      </c>
      <c r="AA52" s="23">
        <f t="shared" si="14"/>
        <v>29487.5</v>
      </c>
      <c r="AB52" s="23">
        <f t="shared" si="14"/>
        <v>21262.5</v>
      </c>
      <c r="AC52" s="23">
        <f t="shared" si="14"/>
        <v>14350</v>
      </c>
      <c r="AD52" s="23">
        <f t="shared" si="14"/>
        <v>10675</v>
      </c>
      <c r="AE52" s="23">
        <f t="shared" si="14"/>
        <v>9975</v>
      </c>
      <c r="AF52" s="23">
        <f t="shared" si="14"/>
        <v>5687.5</v>
      </c>
      <c r="AG52" s="23">
        <f t="shared" si="14"/>
        <v>4725</v>
      </c>
      <c r="AH52" s="23">
        <f t="shared" si="14"/>
        <v>4200</v>
      </c>
      <c r="AI52" s="23">
        <f t="shared" si="14"/>
        <v>2887.5</v>
      </c>
      <c r="AJ52" s="23">
        <f t="shared" si="14"/>
        <v>2362.5</v>
      </c>
      <c r="AK52" s="23">
        <f t="shared" si="14"/>
        <v>2537.5</v>
      </c>
      <c r="AL52" s="23">
        <f t="shared" si="14"/>
        <v>3062.5</v>
      </c>
      <c r="AM52" s="23">
        <f t="shared" si="14"/>
        <v>1487.5</v>
      </c>
      <c r="AN52" s="23">
        <f t="shared" si="14"/>
        <v>962.5</v>
      </c>
      <c r="AO52" s="23">
        <f t="shared" si="14"/>
        <v>2012.5</v>
      </c>
      <c r="AP52" s="23">
        <f t="shared" si="14"/>
        <v>2800</v>
      </c>
      <c r="AQ52" s="23">
        <f t="shared" si="14"/>
        <v>3325</v>
      </c>
      <c r="AR52" s="23">
        <f t="shared" si="14"/>
        <v>4987.5</v>
      </c>
      <c r="AS52" s="23">
        <f t="shared" si="14"/>
        <v>7000</v>
      </c>
      <c r="AT52" s="23">
        <f t="shared" si="14"/>
        <v>10587.5</v>
      </c>
      <c r="AU52" s="23">
        <f t="shared" si="14"/>
        <v>16450</v>
      </c>
      <c r="AV52" s="23">
        <f t="shared" si="14"/>
        <v>24587.5</v>
      </c>
      <c r="AW52" s="23">
        <f t="shared" si="14"/>
        <v>31325</v>
      </c>
      <c r="AX52" s="23">
        <f t="shared" si="14"/>
        <v>46025</v>
      </c>
      <c r="AY52" s="23">
        <f t="shared" si="14"/>
        <v>45850</v>
      </c>
      <c r="AZ52" s="23">
        <f t="shared" si="14"/>
        <v>55912.5</v>
      </c>
      <c r="BA52" s="23">
        <f t="shared" si="14"/>
        <v>52325</v>
      </c>
      <c r="BB52" s="23">
        <f t="shared" si="14"/>
        <v>49875</v>
      </c>
      <c r="BC52" s="23">
        <f t="shared" si="14"/>
        <v>53287.5</v>
      </c>
      <c r="BD52" s="23">
        <f t="shared" si="14"/>
        <v>52937.5</v>
      </c>
      <c r="BE52" s="23">
        <f t="shared" si="14"/>
        <v>61687.5</v>
      </c>
      <c r="BF52" s="23">
        <f t="shared" si="17"/>
        <v>104912.5</v>
      </c>
      <c r="BG52" s="23">
        <f t="shared" si="8"/>
        <v>121887.5</v>
      </c>
      <c r="BH52" s="23">
        <f t="shared" si="8"/>
        <v>147350</v>
      </c>
      <c r="BI52" s="23">
        <f t="shared" si="8"/>
        <v>142712.5</v>
      </c>
      <c r="BJ52" s="23">
        <f t="shared" si="8"/>
        <v>127225</v>
      </c>
      <c r="BK52" s="23">
        <f t="shared" si="8"/>
        <v>94325</v>
      </c>
      <c r="BL52" s="23">
        <f t="shared" si="8"/>
        <v>64575</v>
      </c>
      <c r="BM52" s="23">
        <f t="shared" si="8"/>
        <v>46287.5</v>
      </c>
      <c r="BN52" s="23">
        <f t="shared" si="8"/>
        <v>30800</v>
      </c>
      <c r="BO52" s="23">
        <f t="shared" si="8"/>
        <v>23187.5</v>
      </c>
      <c r="BP52" s="23">
        <f t="shared" si="8"/>
        <v>13825</v>
      </c>
      <c r="BQ52" s="23">
        <f t="shared" si="8"/>
        <v>10500</v>
      </c>
      <c r="BR52" s="23">
        <f t="shared" si="8"/>
        <v>5425</v>
      </c>
      <c r="BS52" s="23">
        <f t="shared" si="8"/>
        <v>5425</v>
      </c>
      <c r="BT52" s="23">
        <f t="shared" si="8"/>
        <v>6212.5</v>
      </c>
      <c r="BU52" s="23">
        <f t="shared" si="8"/>
        <v>3412.5</v>
      </c>
      <c r="BV52" s="23">
        <f t="shared" si="8"/>
        <v>2975</v>
      </c>
      <c r="BW52" s="23">
        <f t="shared" si="8"/>
        <v>1575</v>
      </c>
      <c r="BX52" s="23">
        <f t="shared" si="8"/>
        <v>2187.5</v>
      </c>
      <c r="BY52" s="23">
        <f t="shared" si="8"/>
        <v>1662.5</v>
      </c>
      <c r="BZ52" s="23">
        <f t="shared" si="8"/>
        <v>1137.5</v>
      </c>
      <c r="CA52" s="23">
        <f t="shared" si="8"/>
        <v>962.5</v>
      </c>
      <c r="CB52" s="23">
        <f t="shared" si="8"/>
        <v>1225</v>
      </c>
      <c r="CC52" s="23">
        <f t="shared" si="8"/>
        <v>700</v>
      </c>
      <c r="CD52" s="23">
        <f t="shared" si="8"/>
        <v>962.5</v>
      </c>
      <c r="CE52" s="23">
        <f t="shared" ref="CE52" si="19">CE30*$C30</f>
        <v>1487.5</v>
      </c>
      <c r="CF52" s="23"/>
      <c r="CG52" s="23"/>
      <c r="CH52" s="2"/>
      <c r="CI52" s="2"/>
      <c r="CJ52" s="2"/>
      <c r="CK52" s="2"/>
      <c r="CL52" s="2"/>
      <c r="CM52" s="2"/>
      <c r="CN52" s="2"/>
      <c r="CO52" s="2"/>
      <c r="CP52" s="2"/>
      <c r="CQ52" s="23"/>
      <c r="CR52" s="2"/>
      <c r="CS52" s="2"/>
      <c r="CT52" s="2"/>
      <c r="CU52" s="2"/>
      <c r="CV52" s="2"/>
      <c r="CW52" s="16"/>
      <c r="CY52" s="2"/>
      <c r="CZ52" s="2"/>
      <c r="DA52" s="2"/>
      <c r="DB52" s="2"/>
      <c r="DC52" s="2"/>
      <c r="DD52" s="2"/>
      <c r="DE52" s="2"/>
    </row>
    <row r="53" spans="2:109" ht="13.5" customHeight="1" x14ac:dyDescent="0.2">
      <c r="B53" s="32" t="s">
        <v>27</v>
      </c>
      <c r="C53" s="32"/>
      <c r="D53" s="23">
        <f t="shared" si="14"/>
        <v>0</v>
      </c>
      <c r="E53" s="23">
        <f t="shared" si="14"/>
        <v>0</v>
      </c>
      <c r="F53" s="23">
        <f t="shared" si="14"/>
        <v>0</v>
      </c>
      <c r="G53" s="23">
        <f t="shared" si="14"/>
        <v>0</v>
      </c>
      <c r="H53" s="23">
        <f t="shared" si="14"/>
        <v>0</v>
      </c>
      <c r="I53" s="23">
        <f t="shared" si="14"/>
        <v>0</v>
      </c>
      <c r="J53" s="23">
        <f t="shared" si="14"/>
        <v>0</v>
      </c>
      <c r="K53" s="23">
        <f t="shared" si="14"/>
        <v>0</v>
      </c>
      <c r="L53" s="23">
        <f t="shared" si="14"/>
        <v>0</v>
      </c>
      <c r="M53" s="23">
        <f t="shared" si="14"/>
        <v>0</v>
      </c>
      <c r="N53" s="23">
        <f t="shared" si="14"/>
        <v>0</v>
      </c>
      <c r="O53" s="68" t="s">
        <v>27</v>
      </c>
      <c r="P53" s="23">
        <f t="shared" si="14"/>
        <v>1942.5</v>
      </c>
      <c r="Q53" s="23">
        <f t="shared" si="14"/>
        <v>7955</v>
      </c>
      <c r="R53" s="23">
        <f t="shared" si="14"/>
        <v>50505</v>
      </c>
      <c r="S53" s="23">
        <f t="shared" si="14"/>
        <v>91760</v>
      </c>
      <c r="T53" s="23">
        <f t="shared" si="14"/>
        <v>154845</v>
      </c>
      <c r="U53" s="23">
        <f t="shared" si="14"/>
        <v>166315</v>
      </c>
      <c r="V53" s="23">
        <f t="shared" si="14"/>
        <v>138195</v>
      </c>
      <c r="W53" s="23">
        <f t="shared" si="14"/>
        <v>93887.5</v>
      </c>
      <c r="X53" s="23">
        <f t="shared" si="14"/>
        <v>92685</v>
      </c>
      <c r="Y53" s="23">
        <f t="shared" si="14"/>
        <v>64102.5</v>
      </c>
      <c r="Z53" s="23">
        <f t="shared" si="14"/>
        <v>43290</v>
      </c>
      <c r="AA53" s="23">
        <f t="shared" si="14"/>
        <v>37370</v>
      </c>
      <c r="AB53" s="23">
        <f t="shared" si="14"/>
        <v>25622.5</v>
      </c>
      <c r="AC53" s="23">
        <f t="shared" si="14"/>
        <v>16557.5</v>
      </c>
      <c r="AD53" s="23">
        <f t="shared" si="14"/>
        <v>13042.5</v>
      </c>
      <c r="AE53" s="23">
        <f t="shared" si="14"/>
        <v>10637.5</v>
      </c>
      <c r="AF53" s="23">
        <f t="shared" si="14"/>
        <v>8787.5</v>
      </c>
      <c r="AG53" s="23">
        <f t="shared" si="14"/>
        <v>6752.5</v>
      </c>
      <c r="AH53" s="23">
        <f t="shared" si="14"/>
        <v>3422.5</v>
      </c>
      <c r="AI53" s="23">
        <f t="shared" si="14"/>
        <v>3422.5</v>
      </c>
      <c r="AJ53" s="23">
        <f t="shared" si="14"/>
        <v>3145</v>
      </c>
      <c r="AK53" s="23">
        <f t="shared" si="14"/>
        <v>3330</v>
      </c>
      <c r="AL53" s="23">
        <f t="shared" si="14"/>
        <v>1387.5</v>
      </c>
      <c r="AM53" s="23">
        <f t="shared" si="14"/>
        <v>1757.5</v>
      </c>
      <c r="AN53" s="23">
        <f t="shared" si="14"/>
        <v>1480</v>
      </c>
      <c r="AO53" s="23">
        <f t="shared" si="14"/>
        <v>1387.5</v>
      </c>
      <c r="AP53" s="23">
        <f t="shared" si="14"/>
        <v>2405</v>
      </c>
      <c r="AQ53" s="23">
        <f t="shared" si="14"/>
        <v>4440</v>
      </c>
      <c r="AR53" s="23">
        <f t="shared" si="14"/>
        <v>5827.5</v>
      </c>
      <c r="AS53" s="23">
        <f t="shared" si="14"/>
        <v>6197.5</v>
      </c>
      <c r="AT53" s="23">
        <f t="shared" si="14"/>
        <v>12210</v>
      </c>
      <c r="AU53" s="23">
        <f t="shared" si="14"/>
        <v>16465</v>
      </c>
      <c r="AV53" s="23">
        <f t="shared" ref="AV53:BE53" si="20">AV31*$C31</f>
        <v>23957.5</v>
      </c>
      <c r="AW53" s="23">
        <f t="shared" si="20"/>
        <v>35612.5</v>
      </c>
      <c r="AX53" s="23">
        <f t="shared" si="20"/>
        <v>43937.5</v>
      </c>
      <c r="AY53" s="23">
        <f t="shared" si="20"/>
        <v>51245</v>
      </c>
      <c r="AZ53" s="23">
        <f t="shared" si="20"/>
        <v>60680</v>
      </c>
      <c r="BA53" s="23">
        <f t="shared" si="20"/>
        <v>55407.5</v>
      </c>
      <c r="BB53" s="23">
        <f t="shared" si="20"/>
        <v>56517.5</v>
      </c>
      <c r="BC53" s="23">
        <f t="shared" si="20"/>
        <v>68080</v>
      </c>
      <c r="BD53" s="23">
        <f t="shared" si="20"/>
        <v>59107.5</v>
      </c>
      <c r="BE53" s="23">
        <f t="shared" si="20"/>
        <v>64195</v>
      </c>
      <c r="BF53" s="23">
        <f t="shared" si="17"/>
        <v>121452.5</v>
      </c>
      <c r="BG53" s="23">
        <f t="shared" si="8"/>
        <v>147537.5</v>
      </c>
      <c r="BH53" s="23">
        <f t="shared" si="8"/>
        <v>178155</v>
      </c>
      <c r="BI53" s="23">
        <f t="shared" si="8"/>
        <v>185462.5</v>
      </c>
      <c r="BJ53" s="23">
        <f t="shared" si="8"/>
        <v>157897.5</v>
      </c>
      <c r="BK53" s="23">
        <f t="shared" si="8"/>
        <v>118677.5</v>
      </c>
      <c r="BL53" s="23">
        <f t="shared" si="8"/>
        <v>78995</v>
      </c>
      <c r="BM53" s="23">
        <f t="shared" si="8"/>
        <v>55870</v>
      </c>
      <c r="BN53" s="23">
        <f t="shared" si="8"/>
        <v>38017.5</v>
      </c>
      <c r="BO53" s="23">
        <f t="shared" si="8"/>
        <v>24605</v>
      </c>
      <c r="BP53" s="23">
        <f t="shared" si="8"/>
        <v>16187.5</v>
      </c>
      <c r="BQ53" s="23">
        <f t="shared" si="8"/>
        <v>13135</v>
      </c>
      <c r="BR53" s="23">
        <f t="shared" si="8"/>
        <v>7030</v>
      </c>
      <c r="BS53" s="23">
        <f t="shared" si="8"/>
        <v>5272.5</v>
      </c>
      <c r="BT53" s="23">
        <f t="shared" si="8"/>
        <v>5642.5</v>
      </c>
      <c r="BU53" s="23">
        <f t="shared" si="8"/>
        <v>3515</v>
      </c>
      <c r="BV53" s="23">
        <f t="shared" si="8"/>
        <v>2775</v>
      </c>
      <c r="BW53" s="23">
        <f t="shared" si="8"/>
        <v>1480</v>
      </c>
      <c r="BX53" s="23">
        <f t="shared" si="8"/>
        <v>2127.5</v>
      </c>
      <c r="BY53" s="23">
        <f t="shared" si="8"/>
        <v>1480</v>
      </c>
      <c r="BZ53" s="23">
        <f t="shared" si="8"/>
        <v>740</v>
      </c>
      <c r="CA53" s="23">
        <f t="shared" si="8"/>
        <v>1202.5</v>
      </c>
      <c r="CB53" s="23">
        <f t="shared" si="8"/>
        <v>832.5</v>
      </c>
      <c r="CC53" s="23">
        <f t="shared" si="8"/>
        <v>1665</v>
      </c>
      <c r="CD53" s="23">
        <f t="shared" si="8"/>
        <v>1202.5</v>
      </c>
      <c r="CE53" s="23">
        <f t="shared" ref="CE53" si="21">CE31*$C31</f>
        <v>1202.5</v>
      </c>
      <c r="CF53" s="23"/>
      <c r="CG53" s="23"/>
      <c r="CH53" s="2"/>
      <c r="CI53" s="2"/>
      <c r="CJ53" s="2"/>
      <c r="CK53" s="2"/>
      <c r="CL53" s="2"/>
      <c r="CM53" s="2"/>
      <c r="CN53" s="2"/>
      <c r="CO53" s="2"/>
      <c r="CP53" s="2"/>
      <c r="CQ53" s="23"/>
      <c r="CR53" s="2"/>
      <c r="CS53" s="2"/>
      <c r="CT53" s="2"/>
      <c r="CU53" s="2"/>
      <c r="CV53" s="2"/>
      <c r="CW53" s="16"/>
      <c r="CY53" s="2"/>
      <c r="CZ53" s="2"/>
      <c r="DA53" s="2"/>
      <c r="DB53" s="2"/>
      <c r="DC53" s="2"/>
      <c r="DD53" s="2"/>
      <c r="DE53" s="2"/>
    </row>
    <row r="54" spans="2:109" ht="24" customHeight="1" x14ac:dyDescent="0.2">
      <c r="B54" s="29" t="s">
        <v>42</v>
      </c>
      <c r="C54" s="29"/>
      <c r="D54" s="33"/>
      <c r="E54" s="33"/>
      <c r="F54" s="33"/>
      <c r="G54" s="33"/>
      <c r="H54" s="33"/>
      <c r="I54" s="33"/>
      <c r="J54" s="33"/>
      <c r="K54" s="33"/>
      <c r="L54" s="33"/>
      <c r="M54" s="33"/>
      <c r="N54" s="33"/>
      <c r="O54" s="66" t="s">
        <v>42</v>
      </c>
      <c r="P54" s="33">
        <f t="shared" ref="P54:BE54" si="22">SUM(P34:P53)/SUM(P12:P31)</f>
        <v>80.849514563106794</v>
      </c>
      <c r="Q54" s="33">
        <f t="shared" si="22"/>
        <v>78.436920222634512</v>
      </c>
      <c r="R54" s="33">
        <f t="shared" si="22"/>
        <v>78.512949640287772</v>
      </c>
      <c r="S54" s="33">
        <f t="shared" si="22"/>
        <v>78.580798326090459</v>
      </c>
      <c r="T54" s="33">
        <f t="shared" si="22"/>
        <v>79.509648321534598</v>
      </c>
      <c r="U54" s="33">
        <f t="shared" si="22"/>
        <v>80.34448221439844</v>
      </c>
      <c r="V54" s="33">
        <f t="shared" si="22"/>
        <v>81.31607290803646</v>
      </c>
      <c r="W54" s="33">
        <f t="shared" si="22"/>
        <v>81.616539440203567</v>
      </c>
      <c r="X54" s="33">
        <f t="shared" si="22"/>
        <v>82.017847769028876</v>
      </c>
      <c r="Y54" s="33">
        <f t="shared" si="22"/>
        <v>81.961181923522602</v>
      </c>
      <c r="Z54" s="33">
        <f t="shared" si="22"/>
        <v>82.365532381997809</v>
      </c>
      <c r="AA54" s="33">
        <f t="shared" si="22"/>
        <v>81.479848866498742</v>
      </c>
      <c r="AB54" s="33">
        <f t="shared" si="22"/>
        <v>81.772890484739676</v>
      </c>
      <c r="AC54" s="33">
        <f t="shared" si="22"/>
        <v>80.890804597701148</v>
      </c>
      <c r="AD54" s="33">
        <f t="shared" si="22"/>
        <v>81.097359735973598</v>
      </c>
      <c r="AE54" s="33">
        <f t="shared" si="22"/>
        <v>80.930451127819552</v>
      </c>
      <c r="AF54" s="33">
        <f t="shared" si="22"/>
        <v>80.997267759562845</v>
      </c>
      <c r="AG54" s="33">
        <f t="shared" si="22"/>
        <v>80.652542372881356</v>
      </c>
      <c r="AH54" s="33">
        <f t="shared" si="22"/>
        <v>78.65207373271889</v>
      </c>
      <c r="AI54" s="33">
        <f t="shared" si="22"/>
        <v>78.847150259067362</v>
      </c>
      <c r="AJ54" s="33">
        <f t="shared" si="22"/>
        <v>79.901315789473685</v>
      </c>
      <c r="AK54" s="33">
        <f t="shared" si="22"/>
        <v>81.348920863309345</v>
      </c>
      <c r="AL54" s="33">
        <f t="shared" si="22"/>
        <v>79.094202898550719</v>
      </c>
      <c r="AM54" s="33">
        <f t="shared" si="22"/>
        <v>77.648514851485146</v>
      </c>
      <c r="AN54" s="33">
        <f t="shared" si="22"/>
        <v>78.84615384615384</v>
      </c>
      <c r="AO54" s="33">
        <f t="shared" si="22"/>
        <v>77.803030303030297</v>
      </c>
      <c r="AP54" s="33">
        <f t="shared" si="22"/>
        <v>79.406474820143885</v>
      </c>
      <c r="AQ54" s="33">
        <f t="shared" si="22"/>
        <v>79.593023255813947</v>
      </c>
      <c r="AR54" s="33">
        <f t="shared" si="22"/>
        <v>79.883177570093451</v>
      </c>
      <c r="AS54" s="33">
        <f t="shared" si="22"/>
        <v>79.018264840182653</v>
      </c>
      <c r="AT54" s="33">
        <f t="shared" si="22"/>
        <v>80.261194029850742</v>
      </c>
      <c r="AU54" s="33">
        <f t="shared" si="22"/>
        <v>79.821063394683023</v>
      </c>
      <c r="AV54" s="33">
        <f t="shared" si="22"/>
        <v>80.212110224800583</v>
      </c>
      <c r="AW54" s="33">
        <f t="shared" si="22"/>
        <v>80.354930304594731</v>
      </c>
      <c r="AX54" s="33">
        <f t="shared" si="22"/>
        <v>80.348742903487434</v>
      </c>
      <c r="AY54" s="33">
        <f t="shared" si="22"/>
        <v>80.609010011123473</v>
      </c>
      <c r="AZ54" s="33">
        <f t="shared" si="22"/>
        <v>80.871710526315795</v>
      </c>
      <c r="BA54" s="33">
        <f t="shared" si="22"/>
        <v>80.59700176366843</v>
      </c>
      <c r="BB54" s="33">
        <f t="shared" si="22"/>
        <v>80.702104499274313</v>
      </c>
      <c r="BC54" s="33">
        <f t="shared" si="22"/>
        <v>81.19055592766243</v>
      </c>
      <c r="BD54" s="33">
        <f t="shared" si="22"/>
        <v>81.019917582417577</v>
      </c>
      <c r="BE54" s="33">
        <f t="shared" si="22"/>
        <v>80.887404580152676</v>
      </c>
      <c r="BF54" s="33">
        <f>SUM(BF34:BF53)/SUM(BF12:BF31)</f>
        <v>80.194403169886087</v>
      </c>
      <c r="BG54" s="33">
        <f t="shared" ref="BG54:CD54" si="23">SUM(BG34:BG53)/SUM(BG12:BG31)</f>
        <v>80.007936507936506</v>
      </c>
      <c r="BH54" s="33">
        <f t="shared" si="23"/>
        <v>80.242816433151276</v>
      </c>
      <c r="BI54" s="33">
        <f t="shared" si="23"/>
        <v>80.26176923989091</v>
      </c>
      <c r="BJ54" s="33">
        <f t="shared" si="23"/>
        <v>79.989754098360649</v>
      </c>
      <c r="BK54" s="33">
        <f t="shared" si="23"/>
        <v>79.56554208399227</v>
      </c>
      <c r="BL54" s="33">
        <f t="shared" si="23"/>
        <v>78.913336602108359</v>
      </c>
      <c r="BM54" s="33">
        <f t="shared" si="23"/>
        <v>78.526080988332183</v>
      </c>
      <c r="BN54" s="33">
        <f t="shared" si="23"/>
        <v>77.647268408551071</v>
      </c>
      <c r="BO54" s="33">
        <f t="shared" si="23"/>
        <v>77.333444370419727</v>
      </c>
      <c r="BP54" s="33">
        <f t="shared" si="23"/>
        <v>77.183281412253379</v>
      </c>
      <c r="BQ54" s="33">
        <f t="shared" si="23"/>
        <v>76.693324061196108</v>
      </c>
      <c r="BR54" s="33">
        <f t="shared" si="23"/>
        <v>75.412499999999994</v>
      </c>
      <c r="BS54" s="33">
        <f t="shared" si="23"/>
        <v>75.613456464379951</v>
      </c>
      <c r="BT54" s="33">
        <f t="shared" si="23"/>
        <v>76.118784530386733</v>
      </c>
      <c r="BU54" s="33">
        <f t="shared" si="23"/>
        <v>76.365384615384613</v>
      </c>
      <c r="BV54" s="33">
        <f t="shared" si="23"/>
        <v>75.841463414634148</v>
      </c>
      <c r="BW54" s="33">
        <f t="shared" si="23"/>
        <v>73.740310077519382</v>
      </c>
      <c r="BX54" s="33">
        <f t="shared" si="23"/>
        <v>74.71854304635761</v>
      </c>
      <c r="BY54" s="33">
        <f t="shared" si="23"/>
        <v>75.070093457943926</v>
      </c>
      <c r="BZ54" s="47">
        <f t="shared" si="23"/>
        <v>71.131578947368425</v>
      </c>
      <c r="CA54" s="47">
        <f t="shared" si="23"/>
        <v>71.989795918367349</v>
      </c>
      <c r="CB54" s="47">
        <f t="shared" si="23"/>
        <v>73.095238095238102</v>
      </c>
      <c r="CC54" s="33">
        <f t="shared" si="23"/>
        <v>75.147058823529406</v>
      </c>
      <c r="CD54" s="33">
        <f t="shared" si="23"/>
        <v>71.944444444444443</v>
      </c>
      <c r="CE54" s="33">
        <f t="shared" ref="CE54" si="24">SUM(CE34:CE53)/SUM(CE12:CE31)</f>
        <v>72.041284403669721</v>
      </c>
      <c r="CF54" s="2"/>
      <c r="CG54" s="2"/>
      <c r="CH54" s="2"/>
      <c r="CI54" s="2"/>
      <c r="CJ54" s="2"/>
      <c r="CK54" s="2"/>
      <c r="CL54" s="2"/>
      <c r="CM54" s="2"/>
      <c r="CN54" s="2"/>
      <c r="CO54" s="2"/>
      <c r="CP54" s="2"/>
      <c r="CQ54" s="23"/>
      <c r="CR54" s="2"/>
      <c r="CS54" s="2"/>
      <c r="CT54" s="2"/>
      <c r="CU54" s="2"/>
      <c r="CV54" s="2"/>
      <c r="CW54" s="2"/>
      <c r="CY54" s="2"/>
      <c r="CZ54" s="2"/>
      <c r="DA54" s="2"/>
      <c r="DB54" s="2"/>
      <c r="DC54" s="2"/>
      <c r="DD54" s="2"/>
      <c r="DE54" s="2"/>
    </row>
    <row r="55" spans="2:109" ht="13.5" customHeight="1" x14ac:dyDescent="0.2">
      <c r="B55" s="29"/>
      <c r="C55" s="29"/>
      <c r="D55" s="25"/>
      <c r="E55" s="25"/>
      <c r="F55" s="25"/>
      <c r="G55" s="25"/>
      <c r="H55" s="25"/>
      <c r="I55" s="25"/>
      <c r="J55" s="25"/>
      <c r="K55" s="25"/>
      <c r="L55" s="25"/>
      <c r="M55" s="25"/>
      <c r="N55" s="25"/>
      <c r="O55" s="66"/>
      <c r="P55" s="25"/>
      <c r="Q55" s="25"/>
      <c r="R55" s="25"/>
      <c r="S55" s="3" t="s">
        <v>43</v>
      </c>
      <c r="T55" s="3"/>
      <c r="U55" s="3" t="s">
        <v>43</v>
      </c>
      <c r="V55" s="3"/>
      <c r="AP55" s="3"/>
      <c r="AW55" s="4"/>
      <c r="BF55" s="25"/>
      <c r="BG55" s="25"/>
      <c r="BH55" s="25"/>
      <c r="BI55" s="25"/>
      <c r="BJ55" s="25"/>
      <c r="BK55" s="25"/>
      <c r="BL55" s="25"/>
      <c r="BM55" s="25"/>
      <c r="BN55" s="25"/>
      <c r="BO55" s="25"/>
      <c r="BP55" s="25"/>
      <c r="BQ55" s="25"/>
      <c r="BR55" s="25"/>
      <c r="BS55" s="25"/>
      <c r="BT55" s="23"/>
      <c r="BU55" s="23"/>
      <c r="BV55" s="23"/>
      <c r="BW55" s="23"/>
      <c r="BX55" s="2"/>
      <c r="BY55" s="2"/>
      <c r="BZ55" s="2"/>
      <c r="CA55" s="2"/>
      <c r="CB55" s="2"/>
      <c r="CC55" s="2"/>
      <c r="CD55" s="2"/>
      <c r="CE55" s="2"/>
      <c r="CF55" s="2"/>
      <c r="CG55" s="2"/>
      <c r="CH55" s="2"/>
      <c r="CI55" s="2"/>
      <c r="CJ55" s="2"/>
      <c r="CK55" s="2"/>
      <c r="CL55" s="2"/>
      <c r="CM55" s="2"/>
      <c r="CN55" s="2"/>
      <c r="CO55" s="2"/>
      <c r="CP55" s="2"/>
      <c r="CQ55" s="23"/>
      <c r="CR55" s="2"/>
      <c r="CS55" s="2"/>
      <c r="CT55" s="2"/>
      <c r="CU55" s="2"/>
      <c r="CV55" s="2"/>
      <c r="CW55" s="2"/>
      <c r="CY55" s="2"/>
      <c r="CZ55" s="2"/>
      <c r="DA55" s="2"/>
      <c r="DB55" s="2"/>
      <c r="DC55" s="2"/>
      <c r="DD55" s="2"/>
      <c r="DE55" s="2"/>
    </row>
    <row r="56" spans="2:109" ht="13.5" customHeight="1" x14ac:dyDescent="0.2">
      <c r="D56" s="3"/>
      <c r="E56" s="3"/>
      <c r="F56" s="3"/>
      <c r="G56" s="3"/>
      <c r="I56" s="3"/>
      <c r="J56" s="3"/>
      <c r="K56" s="3"/>
      <c r="L56" s="3"/>
      <c r="M56" s="3"/>
      <c r="N56" s="3"/>
      <c r="P56" s="3"/>
      <c r="Q56" s="3"/>
      <c r="R56" s="3"/>
      <c r="S56" s="3"/>
      <c r="T56" s="3"/>
      <c r="U56" s="3"/>
      <c r="V56" s="3"/>
      <c r="W56" s="3"/>
      <c r="X56" s="3"/>
      <c r="Y56" s="3"/>
      <c r="Z56" s="3"/>
      <c r="AA56" s="3"/>
      <c r="AB56" s="3"/>
      <c r="AC56" s="3"/>
      <c r="AD56" s="3"/>
      <c r="AE56" s="3"/>
      <c r="AF56" s="3"/>
      <c r="AP56" s="3"/>
      <c r="AV56"/>
      <c r="AW56" s="4"/>
      <c r="BF56" s="23"/>
      <c r="BG56" s="23"/>
      <c r="BH56" s="23"/>
      <c r="BI56" s="23"/>
      <c r="BJ56" s="23"/>
      <c r="BK56" s="23"/>
      <c r="BL56" s="23"/>
      <c r="BM56" s="23"/>
      <c r="BN56" s="23"/>
      <c r="BO56" s="23"/>
      <c r="BP56" s="23"/>
      <c r="BQ56" s="23"/>
      <c r="BR56" s="23"/>
      <c r="BS56" s="30"/>
      <c r="BT56" s="23"/>
      <c r="BU56" s="23"/>
      <c r="BV56" s="23"/>
      <c r="BW56" s="48"/>
      <c r="BX56" s="48"/>
      <c r="BY56" s="48"/>
      <c r="BZ56" s="48" t="s">
        <v>41</v>
      </c>
      <c r="CA56" s="23"/>
      <c r="CB56" s="23"/>
      <c r="CC56" s="23"/>
      <c r="CD56" s="23"/>
      <c r="CE56" s="23"/>
      <c r="CF56" s="23"/>
      <c r="CG56" s="23"/>
      <c r="CH56" s="2"/>
      <c r="CI56" s="2"/>
      <c r="CJ56" s="2"/>
      <c r="CK56" s="2"/>
      <c r="CL56" s="2"/>
      <c r="CM56" s="2"/>
      <c r="CN56" s="2"/>
      <c r="CO56" s="2"/>
      <c r="CP56" s="2"/>
      <c r="CQ56" s="23"/>
      <c r="CR56" s="2"/>
      <c r="CS56" s="2"/>
      <c r="CT56" s="2"/>
      <c r="CU56" s="2"/>
      <c r="CV56" s="2"/>
      <c r="CW56" s="16"/>
      <c r="CY56" s="2"/>
      <c r="CZ56" s="2"/>
      <c r="DA56" s="2"/>
      <c r="DB56" s="2"/>
      <c r="DC56" s="2"/>
      <c r="DD56" s="2"/>
      <c r="DE56" s="2"/>
    </row>
    <row r="57" spans="2:109" ht="13.5" customHeight="1" x14ac:dyDescent="0.2">
      <c r="B57" s="31"/>
      <c r="C57" s="31"/>
      <c r="D57" s="3"/>
      <c r="E57" s="3"/>
      <c r="F57" s="3"/>
      <c r="G57" s="3"/>
      <c r="I57" s="3"/>
      <c r="J57" s="3"/>
      <c r="K57" s="3"/>
      <c r="L57" s="3"/>
      <c r="M57" s="3"/>
      <c r="N57" s="3"/>
      <c r="O57" s="67"/>
      <c r="P57" s="3"/>
      <c r="Q57" s="3"/>
      <c r="R57" s="3"/>
      <c r="S57" s="3"/>
      <c r="T57" s="3"/>
      <c r="U57" s="3"/>
      <c r="V57" s="3"/>
      <c r="W57" s="3"/>
      <c r="X57" s="3"/>
      <c r="Y57" s="3"/>
      <c r="Z57" s="3"/>
      <c r="AA57" s="3"/>
      <c r="AB57" s="3"/>
      <c r="AC57" s="3"/>
      <c r="AD57" s="3"/>
      <c r="AE57" s="3"/>
      <c r="AF57" s="3"/>
      <c r="AP57" s="3"/>
      <c r="AV57"/>
      <c r="AW57" s="4"/>
      <c r="BF57" s="23"/>
      <c r="BG57" s="23"/>
      <c r="BH57" s="23"/>
      <c r="BI57" s="23"/>
      <c r="BJ57" s="23"/>
      <c r="BK57" s="23"/>
      <c r="BL57" s="23"/>
      <c r="BM57" s="23"/>
      <c r="BN57" s="23"/>
      <c r="BO57" s="23"/>
      <c r="BP57" s="23"/>
      <c r="BQ57" s="23"/>
      <c r="BR57" s="23"/>
      <c r="BS57" s="30"/>
      <c r="BT57" s="23"/>
      <c r="BU57" s="23"/>
      <c r="BV57" s="23"/>
      <c r="BW57" s="48"/>
      <c r="BX57" s="48"/>
      <c r="BY57" s="48"/>
      <c r="BZ57" s="48" t="s">
        <v>40</v>
      </c>
      <c r="CA57" s="23"/>
      <c r="CB57" s="23"/>
      <c r="CC57" s="23"/>
      <c r="CD57" s="23"/>
      <c r="CE57" s="23"/>
      <c r="CF57" s="23"/>
      <c r="CG57" s="23"/>
      <c r="CH57" s="2"/>
      <c r="CI57" s="2"/>
      <c r="CJ57" s="2"/>
      <c r="CK57" s="2"/>
      <c r="CL57" s="2"/>
      <c r="CM57" s="2"/>
      <c r="CN57" s="2"/>
      <c r="CO57" s="2"/>
      <c r="CP57" s="2"/>
      <c r="CQ57" s="23"/>
      <c r="CR57" s="2"/>
      <c r="CS57" s="2"/>
      <c r="CT57" s="2"/>
      <c r="CU57" s="2"/>
      <c r="CV57" s="2"/>
      <c r="CW57" s="16"/>
      <c r="CY57" s="2"/>
      <c r="CZ57" s="2"/>
      <c r="DA57" s="2"/>
      <c r="DB57" s="2"/>
      <c r="DC57" s="2"/>
      <c r="DD57" s="2"/>
      <c r="DE57" s="2"/>
    </row>
    <row r="58" spans="2:109" ht="13.5" customHeight="1" x14ac:dyDescent="0.2">
      <c r="B58" s="31"/>
      <c r="C58" s="31"/>
      <c r="D58" s="3"/>
      <c r="E58" s="3"/>
      <c r="F58" s="3"/>
      <c r="G58" s="3"/>
      <c r="I58" s="3"/>
      <c r="J58" s="3"/>
      <c r="K58" s="3"/>
      <c r="L58" s="3"/>
      <c r="M58" s="3"/>
      <c r="N58" s="3"/>
      <c r="O58" s="67"/>
      <c r="P58" s="3"/>
      <c r="Q58" s="3"/>
      <c r="R58" s="3"/>
      <c r="S58" s="3"/>
      <c r="T58" s="3"/>
      <c r="U58" s="3"/>
      <c r="V58" s="3"/>
      <c r="W58" s="3"/>
      <c r="X58" s="3"/>
      <c r="Y58" s="3"/>
      <c r="Z58" s="3"/>
      <c r="AA58" s="3"/>
      <c r="AB58" s="3"/>
      <c r="AC58" s="3"/>
      <c r="AD58" s="3"/>
      <c r="AE58" s="3"/>
      <c r="AF58" s="3"/>
      <c r="AP58" s="3"/>
      <c r="AV58"/>
      <c r="AW58" s="4"/>
      <c r="BF58" s="23"/>
      <c r="BG58" s="23"/>
      <c r="BH58" s="23"/>
      <c r="BI58" s="23"/>
      <c r="BJ58" s="23"/>
      <c r="BK58" s="23"/>
      <c r="BL58" s="23"/>
      <c r="BM58" s="23"/>
      <c r="BN58" s="23"/>
      <c r="BO58" s="23"/>
      <c r="BP58" s="23"/>
      <c r="BQ58" s="23"/>
      <c r="BR58" s="23"/>
      <c r="BS58" s="30"/>
      <c r="BT58" s="23"/>
      <c r="BU58" s="23"/>
      <c r="BV58" s="23"/>
      <c r="BW58" s="23"/>
      <c r="BX58" s="23"/>
      <c r="BY58" s="23"/>
      <c r="BZ58" s="23"/>
      <c r="CA58" s="23"/>
      <c r="CB58" s="23"/>
      <c r="CC58" s="23"/>
      <c r="CD58" s="23"/>
      <c r="CE58" s="23"/>
      <c r="CF58" s="23"/>
      <c r="CG58" s="23"/>
      <c r="CH58" s="2"/>
      <c r="CI58" s="2"/>
      <c r="CJ58" s="2"/>
      <c r="CK58" s="2"/>
      <c r="CL58" s="2"/>
      <c r="CM58" s="2"/>
      <c r="CN58" s="2"/>
      <c r="CO58" s="2"/>
      <c r="CP58" s="2"/>
      <c r="CQ58" s="23"/>
      <c r="CR58" s="2"/>
      <c r="CS58" s="2"/>
      <c r="CT58" s="2"/>
      <c r="CU58" s="2"/>
      <c r="CV58" s="2"/>
      <c r="CW58" s="16"/>
      <c r="CY58" s="2"/>
      <c r="CZ58" s="2"/>
      <c r="DA58" s="2"/>
      <c r="DB58" s="2"/>
      <c r="DC58" s="2"/>
      <c r="DD58" s="2"/>
      <c r="DE58" s="2"/>
    </row>
    <row r="59" spans="2:109" ht="13.5" customHeight="1" x14ac:dyDescent="0.2">
      <c r="D59" s="3"/>
      <c r="E59" s="3"/>
      <c r="F59" s="3"/>
      <c r="G59" s="3"/>
      <c r="I59" s="3"/>
      <c r="J59" s="3"/>
      <c r="K59" s="3"/>
      <c r="L59" s="3"/>
      <c r="M59" s="3"/>
      <c r="N59" s="3"/>
      <c r="P59" s="3"/>
      <c r="Q59" s="3"/>
      <c r="R59" s="3"/>
      <c r="S59" s="3"/>
      <c r="T59" s="3"/>
      <c r="U59" s="3"/>
      <c r="V59" s="3"/>
      <c r="W59" s="3"/>
      <c r="X59" s="3"/>
      <c r="Y59" s="3"/>
      <c r="Z59" s="3"/>
      <c r="AA59" s="3"/>
      <c r="AB59" s="3"/>
      <c r="AC59" s="3"/>
      <c r="AD59" s="3"/>
      <c r="AE59" s="3"/>
      <c r="AF59" s="3"/>
      <c r="AP59" s="3"/>
      <c r="AV59"/>
      <c r="AW59" s="4"/>
      <c r="BF59" s="23"/>
      <c r="BG59" s="23"/>
      <c r="BH59" s="23"/>
      <c r="BI59" s="23"/>
      <c r="BJ59" s="23"/>
      <c r="BK59" s="23"/>
      <c r="BL59" s="23"/>
      <c r="BM59" s="23"/>
      <c r="BN59" s="23"/>
      <c r="BO59" s="23"/>
      <c r="BP59" s="23"/>
      <c r="BQ59" s="23"/>
      <c r="BR59" s="23"/>
      <c r="BS59" s="30"/>
      <c r="BT59" s="23"/>
      <c r="BU59" s="23"/>
      <c r="BV59" s="23"/>
      <c r="BW59" s="23"/>
      <c r="BX59" s="23"/>
      <c r="BY59" s="23"/>
      <c r="BZ59" s="23"/>
      <c r="CA59" s="23"/>
      <c r="CB59" s="23"/>
      <c r="CC59" s="23"/>
      <c r="CD59" s="23"/>
      <c r="CE59" s="23"/>
      <c r="CF59" s="23"/>
      <c r="CG59" s="23"/>
      <c r="CH59" s="2"/>
      <c r="CI59" s="2"/>
      <c r="CJ59" s="2"/>
      <c r="CK59" s="2"/>
      <c r="CL59" s="2"/>
      <c r="CM59" s="2"/>
      <c r="CN59" s="2"/>
      <c r="CO59" s="2"/>
      <c r="CP59" s="2"/>
      <c r="CQ59" s="23"/>
      <c r="CR59" s="2"/>
      <c r="CS59" s="2"/>
      <c r="CT59" s="2"/>
      <c r="CU59" s="2"/>
      <c r="CV59" s="2"/>
      <c r="CW59" s="16"/>
      <c r="CY59" s="2"/>
      <c r="CZ59" s="2"/>
      <c r="DA59" s="2"/>
      <c r="DB59" s="2"/>
      <c r="DC59" s="2"/>
      <c r="DD59" s="2"/>
      <c r="DE59" s="2"/>
    </row>
    <row r="60" spans="2:109" ht="13.5" customHeight="1" x14ac:dyDescent="0.2">
      <c r="D60" s="3"/>
      <c r="E60" s="3"/>
      <c r="F60" s="3"/>
      <c r="G60" s="3"/>
      <c r="I60" s="3"/>
      <c r="J60" s="3"/>
      <c r="K60" s="3"/>
      <c r="L60" s="3"/>
      <c r="M60" s="3"/>
      <c r="N60" s="3"/>
      <c r="P60" s="3"/>
      <c r="Q60" s="3"/>
      <c r="R60" s="3"/>
      <c r="S60" s="3"/>
      <c r="T60" s="3"/>
      <c r="U60" s="3"/>
      <c r="V60" s="3"/>
      <c r="W60" s="3"/>
      <c r="X60" s="3"/>
      <c r="Y60" s="3"/>
      <c r="Z60" s="3"/>
      <c r="AA60" s="3"/>
      <c r="AB60" s="3"/>
      <c r="AC60" s="3"/>
      <c r="AD60" s="3"/>
      <c r="AE60" s="3"/>
      <c r="AF60" s="3"/>
      <c r="AP60" s="3"/>
      <c r="AV60"/>
      <c r="AW60" s="4"/>
      <c r="BF60" s="23"/>
      <c r="BG60" s="23"/>
      <c r="BH60" s="23"/>
      <c r="BI60" s="23"/>
      <c r="BJ60" s="23"/>
      <c r="BK60" s="23"/>
      <c r="BL60" s="23"/>
      <c r="BM60" s="23"/>
      <c r="BN60" s="23"/>
      <c r="BO60" s="23"/>
      <c r="BP60" s="23"/>
      <c r="BQ60" s="23"/>
      <c r="BR60" s="23"/>
      <c r="BS60" s="30"/>
      <c r="BT60" s="23"/>
      <c r="BU60" s="23"/>
      <c r="BV60" s="23"/>
      <c r="BW60" s="23"/>
      <c r="BX60" s="23"/>
      <c r="BY60" s="23"/>
      <c r="BZ60" s="23"/>
      <c r="CA60" s="23"/>
      <c r="CB60" s="23"/>
      <c r="CC60" s="23"/>
      <c r="CD60" s="23"/>
      <c r="CE60" s="23"/>
      <c r="CF60" s="23"/>
      <c r="CG60" s="23"/>
      <c r="CH60" s="2"/>
      <c r="CI60" s="2"/>
      <c r="CJ60" s="2"/>
      <c r="CK60" s="2"/>
      <c r="CL60" s="2"/>
      <c r="CM60" s="2"/>
      <c r="CN60" s="2"/>
      <c r="CO60" s="2"/>
      <c r="CP60" s="2"/>
      <c r="CQ60" s="23"/>
      <c r="CR60" s="2"/>
      <c r="CS60" s="2"/>
      <c r="CT60" s="2"/>
      <c r="CU60" s="2"/>
      <c r="CV60" s="2"/>
      <c r="CW60" s="16"/>
      <c r="CY60" s="2"/>
      <c r="CZ60" s="2"/>
      <c r="DA60" s="2"/>
      <c r="DB60" s="2"/>
      <c r="DC60" s="2"/>
      <c r="DD60" s="2"/>
      <c r="DE60" s="2"/>
    </row>
    <row r="61" spans="2:109" ht="13.5" customHeight="1" x14ac:dyDescent="0.2">
      <c r="D61" s="3"/>
      <c r="E61" s="3"/>
      <c r="F61" s="3"/>
      <c r="G61" s="3"/>
      <c r="I61" s="3"/>
      <c r="J61" s="3"/>
      <c r="K61" s="3"/>
      <c r="L61" s="3"/>
      <c r="M61" s="3"/>
      <c r="N61" s="3"/>
      <c r="P61" s="3"/>
      <c r="Q61" s="3"/>
      <c r="R61" s="3"/>
      <c r="S61" s="3"/>
      <c r="T61" s="3"/>
      <c r="U61" s="3"/>
      <c r="V61" s="3"/>
      <c r="W61" s="3"/>
      <c r="X61" s="3"/>
      <c r="Y61" s="3"/>
      <c r="Z61" s="3"/>
      <c r="AA61" s="3"/>
      <c r="AB61" s="3"/>
      <c r="AC61" s="3"/>
      <c r="AD61" s="3"/>
      <c r="AE61" s="3"/>
      <c r="AF61" s="3"/>
      <c r="AP61" s="3"/>
      <c r="AV61"/>
      <c r="AW61" s="4"/>
      <c r="BF61" s="23"/>
      <c r="BG61" s="23"/>
      <c r="BH61" s="23"/>
      <c r="BI61" s="23"/>
      <c r="BJ61" s="23"/>
      <c r="BK61" s="23"/>
      <c r="BL61" s="23"/>
      <c r="BM61" s="23"/>
      <c r="BN61" s="23"/>
      <c r="BO61" s="23"/>
      <c r="BP61" s="23"/>
      <c r="BQ61" s="23"/>
      <c r="BR61" s="23"/>
      <c r="BS61" s="30"/>
      <c r="BT61" s="23"/>
      <c r="BU61" s="23"/>
      <c r="BV61" s="23"/>
      <c r="BW61" s="23"/>
      <c r="BX61" s="23"/>
      <c r="BY61" s="23"/>
      <c r="BZ61" s="23"/>
      <c r="CA61" s="23"/>
      <c r="CB61" s="23"/>
      <c r="CC61" s="23"/>
      <c r="CD61" s="23"/>
      <c r="CE61" s="23"/>
      <c r="CF61" s="23"/>
      <c r="CG61" s="23"/>
      <c r="CH61" s="2"/>
      <c r="CI61" s="2"/>
      <c r="CJ61" s="2"/>
      <c r="CK61" s="2"/>
      <c r="CL61" s="2"/>
      <c r="CM61" s="2"/>
      <c r="CN61" s="2"/>
      <c r="CO61" s="2"/>
      <c r="CP61" s="2"/>
      <c r="CQ61" s="23"/>
      <c r="CR61" s="2"/>
      <c r="CS61" s="2"/>
      <c r="CT61" s="2"/>
      <c r="CU61" s="2"/>
      <c r="CV61" s="2"/>
      <c r="CW61" s="16"/>
      <c r="CY61" s="2"/>
      <c r="CZ61" s="2"/>
      <c r="DA61" s="2"/>
      <c r="DB61" s="2"/>
      <c r="DC61" s="2"/>
      <c r="DD61" s="2"/>
      <c r="DE61" s="2"/>
    </row>
    <row r="62" spans="2:109" ht="13.5" customHeight="1" x14ac:dyDescent="0.2">
      <c r="B62" s="32"/>
      <c r="C62" s="32"/>
      <c r="D62" s="3"/>
      <c r="E62" s="3"/>
      <c r="F62" s="3"/>
      <c r="G62" s="3"/>
      <c r="I62" s="3"/>
      <c r="J62" s="3"/>
      <c r="K62" s="3"/>
      <c r="L62" s="3"/>
      <c r="M62" s="3"/>
      <c r="N62" s="3"/>
      <c r="O62" s="68"/>
      <c r="P62" s="3"/>
      <c r="Q62" s="3"/>
      <c r="R62" s="3"/>
      <c r="S62" s="3"/>
      <c r="T62" s="3"/>
      <c r="U62" s="3"/>
      <c r="V62" s="3"/>
      <c r="W62" s="3"/>
      <c r="X62" s="3"/>
      <c r="Y62" s="3"/>
      <c r="Z62" s="3"/>
      <c r="AA62" s="3"/>
      <c r="AB62" s="3"/>
      <c r="AC62" s="3"/>
      <c r="AD62" s="3"/>
      <c r="AE62" s="3"/>
      <c r="AF62" s="3"/>
      <c r="AP62" s="3"/>
      <c r="AV62"/>
      <c r="AW62" s="4"/>
      <c r="BF62" s="23"/>
      <c r="BG62" s="23"/>
      <c r="BH62" s="23"/>
      <c r="BI62" s="23"/>
      <c r="BJ62" s="23"/>
      <c r="BK62" s="23"/>
      <c r="BL62" s="23"/>
      <c r="BM62" s="23"/>
      <c r="BN62" s="23"/>
      <c r="BO62" s="23"/>
      <c r="BP62" s="23"/>
      <c r="BQ62" s="23"/>
      <c r="BR62" s="23"/>
      <c r="BS62" s="30"/>
      <c r="BT62" s="23"/>
      <c r="BU62" s="23"/>
      <c r="BV62" s="23"/>
      <c r="BW62" s="23"/>
      <c r="BX62" s="23"/>
      <c r="BY62" s="23"/>
      <c r="BZ62" s="23"/>
      <c r="CA62" s="23"/>
      <c r="CB62" s="23"/>
      <c r="CC62" s="23"/>
      <c r="CD62" s="23"/>
      <c r="CE62" s="23"/>
      <c r="CF62" s="23"/>
      <c r="CG62" s="23"/>
      <c r="CH62" s="2"/>
      <c r="CI62" s="2"/>
      <c r="CJ62" s="2"/>
      <c r="CK62" s="2"/>
      <c r="CL62" s="2"/>
      <c r="CM62" s="2"/>
      <c r="CN62" s="2"/>
      <c r="CO62" s="2"/>
      <c r="CP62" s="2"/>
      <c r="CQ62" s="23"/>
      <c r="CR62" s="2"/>
      <c r="CS62" s="2"/>
      <c r="CT62" s="2"/>
      <c r="CU62" s="2"/>
      <c r="CV62" s="2"/>
      <c r="CW62" s="16"/>
      <c r="CY62" s="2"/>
      <c r="CZ62" s="2"/>
      <c r="DA62" s="2"/>
      <c r="DB62" s="2"/>
      <c r="DC62" s="2"/>
      <c r="DD62" s="2"/>
      <c r="DE62" s="2"/>
    </row>
    <row r="63" spans="2:109" ht="13.5" customHeight="1" x14ac:dyDescent="0.2">
      <c r="B63" s="32"/>
      <c r="C63" s="32"/>
      <c r="D63" s="3"/>
      <c r="E63" s="3"/>
      <c r="F63" s="3"/>
      <c r="G63" s="3"/>
      <c r="I63" s="3"/>
      <c r="J63" s="3"/>
      <c r="K63" s="3"/>
      <c r="L63" s="3"/>
      <c r="M63" s="3"/>
      <c r="N63" s="3"/>
      <c r="O63" s="68"/>
      <c r="P63" s="3"/>
      <c r="Q63" s="3"/>
      <c r="R63" s="3"/>
      <c r="S63" s="3"/>
      <c r="T63" s="3"/>
      <c r="U63" s="3"/>
      <c r="V63" s="3"/>
      <c r="W63" s="3"/>
      <c r="X63" s="3"/>
      <c r="Y63" s="3"/>
      <c r="Z63" s="3"/>
      <c r="AA63" s="3"/>
      <c r="AB63" s="3"/>
      <c r="AC63" s="3"/>
      <c r="AD63" s="3"/>
      <c r="AE63" s="3"/>
      <c r="AF63" s="3"/>
      <c r="AP63" s="3"/>
      <c r="AV63"/>
      <c r="AW63" s="4"/>
      <c r="BF63" s="23"/>
      <c r="BG63" s="23"/>
      <c r="BH63" s="23"/>
      <c r="BI63" s="23"/>
      <c r="BJ63" s="23"/>
      <c r="BK63" s="23"/>
      <c r="BL63" s="23"/>
      <c r="BM63" s="23"/>
      <c r="BN63" s="23"/>
      <c r="BO63" s="23"/>
      <c r="BP63" s="23"/>
      <c r="BQ63" s="23"/>
      <c r="BR63" s="23"/>
      <c r="BS63" s="30"/>
      <c r="BT63" s="23"/>
      <c r="BU63" s="23"/>
      <c r="BV63" s="23"/>
      <c r="BW63" s="23"/>
      <c r="BX63" s="23"/>
      <c r="BY63" s="23"/>
      <c r="BZ63" s="23"/>
      <c r="CA63" s="23"/>
      <c r="CB63" s="23"/>
      <c r="CC63" s="23"/>
      <c r="CD63" s="23"/>
      <c r="CE63" s="23"/>
      <c r="CF63" s="23"/>
      <c r="CG63" s="23"/>
      <c r="CH63" s="2"/>
      <c r="CI63" s="2"/>
      <c r="CJ63" s="2"/>
      <c r="CK63" s="2"/>
      <c r="CL63" s="2"/>
      <c r="CM63" s="2"/>
      <c r="CN63" s="2"/>
      <c r="CO63" s="2"/>
      <c r="CP63" s="2"/>
      <c r="CQ63" s="23"/>
      <c r="CR63" s="2"/>
      <c r="CS63" s="2"/>
      <c r="CT63" s="2"/>
      <c r="CU63" s="2"/>
      <c r="CV63" s="2"/>
      <c r="CW63" s="16"/>
      <c r="CY63" s="2"/>
      <c r="CZ63" s="2"/>
      <c r="DA63" s="2"/>
      <c r="DB63" s="2"/>
      <c r="DC63" s="2"/>
      <c r="DD63" s="2"/>
      <c r="DE63" s="2"/>
    </row>
    <row r="64" spans="2:109" ht="13.5" customHeight="1" x14ac:dyDescent="0.2">
      <c r="B64" s="32"/>
      <c r="C64" s="32"/>
      <c r="D64" s="3"/>
      <c r="E64" s="3"/>
      <c r="F64" s="3"/>
      <c r="G64" s="3"/>
      <c r="I64" s="3"/>
      <c r="J64" s="3"/>
      <c r="K64" s="3"/>
      <c r="L64" s="3"/>
      <c r="M64" s="3"/>
      <c r="N64" s="3"/>
      <c r="O64" s="68"/>
      <c r="P64" s="3"/>
      <c r="Q64" s="3"/>
      <c r="R64" s="3"/>
      <c r="S64" s="3"/>
      <c r="T64" s="3"/>
      <c r="U64" s="3"/>
      <c r="V64" s="3"/>
      <c r="W64" s="3"/>
      <c r="X64" s="3"/>
      <c r="Y64" s="3"/>
      <c r="Z64" s="3"/>
      <c r="AA64" s="3"/>
      <c r="AB64" s="3"/>
      <c r="AC64" s="3"/>
      <c r="AD64" s="3"/>
      <c r="AE64" s="3"/>
      <c r="AF64" s="3"/>
      <c r="AP64" s="3"/>
      <c r="AV64"/>
      <c r="AW64" s="4"/>
      <c r="BF64" s="23"/>
      <c r="BG64" s="23"/>
      <c r="BH64" s="23"/>
      <c r="BI64" s="23"/>
      <c r="BJ64" s="23"/>
      <c r="BK64" s="23"/>
      <c r="BL64" s="23"/>
      <c r="BM64" s="23"/>
      <c r="BN64" s="23"/>
      <c r="BO64" s="23"/>
      <c r="BP64" s="23"/>
      <c r="BQ64" s="23"/>
      <c r="BR64" s="23"/>
      <c r="BS64" s="30"/>
      <c r="BT64" s="23"/>
      <c r="BU64" s="23"/>
      <c r="BV64" s="23"/>
      <c r="BW64" s="23"/>
      <c r="BX64" s="23"/>
      <c r="BY64" s="23"/>
      <c r="BZ64" s="23"/>
      <c r="CA64" s="23"/>
      <c r="CB64" s="23"/>
      <c r="CC64" s="23"/>
      <c r="CD64" s="23"/>
      <c r="CE64" s="23"/>
      <c r="CF64" s="23"/>
      <c r="CG64" s="23"/>
      <c r="CH64" s="2"/>
      <c r="CI64" s="2"/>
      <c r="CJ64" s="2"/>
      <c r="CK64" s="2"/>
      <c r="CL64" s="2"/>
      <c r="CM64" s="2"/>
      <c r="CN64" s="2"/>
      <c r="CO64" s="2"/>
      <c r="CP64" s="2"/>
      <c r="CQ64" s="23"/>
      <c r="CR64" s="2"/>
      <c r="CS64" s="2"/>
      <c r="CT64" s="2"/>
      <c r="CU64" s="2"/>
      <c r="CV64" s="2"/>
      <c r="CW64" s="16"/>
      <c r="CY64" s="2"/>
      <c r="CZ64" s="2"/>
      <c r="DA64" s="2"/>
      <c r="DB64" s="2"/>
      <c r="DC64" s="2"/>
      <c r="DD64" s="2"/>
      <c r="DE64" s="2"/>
    </row>
    <row r="65" spans="1:109" ht="13.5" customHeight="1" x14ac:dyDescent="0.2">
      <c r="B65" s="32"/>
      <c r="C65" s="32"/>
      <c r="D65" s="3"/>
      <c r="E65" s="3"/>
      <c r="F65" s="3"/>
      <c r="G65" s="3"/>
      <c r="I65" s="3"/>
      <c r="J65" s="3"/>
      <c r="K65" s="3"/>
      <c r="L65" s="3"/>
      <c r="M65" s="3"/>
      <c r="N65" s="3"/>
      <c r="O65" s="68"/>
      <c r="P65" s="3"/>
      <c r="Q65" s="3"/>
      <c r="R65" s="3"/>
      <c r="S65" s="3"/>
      <c r="T65" s="3"/>
      <c r="U65" s="3"/>
      <c r="V65" s="3"/>
      <c r="W65" s="3"/>
      <c r="X65" s="3"/>
      <c r="Y65" s="3"/>
      <c r="Z65" s="3"/>
      <c r="AA65" s="3"/>
      <c r="AB65" s="3"/>
      <c r="AC65" s="3"/>
      <c r="AD65" s="3"/>
      <c r="AE65" s="3"/>
      <c r="AF65" s="3"/>
      <c r="AP65" s="3"/>
      <c r="AV65"/>
      <c r="AW65" s="4"/>
      <c r="BF65" s="23"/>
      <c r="BG65" s="23"/>
      <c r="BH65" s="23"/>
      <c r="BI65" s="23"/>
      <c r="BJ65" s="23"/>
      <c r="BK65" s="23"/>
      <c r="BL65" s="23"/>
      <c r="BM65" s="23"/>
      <c r="BN65" s="23"/>
      <c r="BO65" s="23"/>
      <c r="BP65" s="23"/>
      <c r="BQ65" s="23"/>
      <c r="BR65" s="23"/>
      <c r="BS65" s="30"/>
      <c r="BT65" s="23"/>
      <c r="BU65" s="23"/>
      <c r="BV65" s="23"/>
      <c r="BW65" s="23"/>
      <c r="BX65" s="23"/>
      <c r="BY65" s="23"/>
      <c r="BZ65" s="23"/>
      <c r="CA65" s="23"/>
      <c r="CB65" s="23"/>
      <c r="CC65" s="23"/>
      <c r="CD65" s="23"/>
      <c r="CE65" s="23"/>
      <c r="CF65" s="23"/>
      <c r="CG65" s="23"/>
      <c r="CH65" s="2"/>
      <c r="CI65" s="2"/>
      <c r="CJ65" s="2"/>
      <c r="CK65" s="2"/>
      <c r="CL65" s="2"/>
      <c r="CM65" s="2"/>
      <c r="CN65" s="2"/>
      <c r="CO65" s="2"/>
      <c r="CP65" s="2"/>
      <c r="CQ65" s="23"/>
      <c r="CR65" s="2"/>
      <c r="CS65" s="2"/>
      <c r="CT65" s="2"/>
      <c r="CU65" s="2"/>
      <c r="CV65" s="2"/>
      <c r="CW65" s="16"/>
      <c r="CY65" s="2"/>
      <c r="CZ65" s="2"/>
      <c r="DA65" s="2"/>
      <c r="DB65" s="2"/>
      <c r="DC65" s="2"/>
      <c r="DD65" s="2"/>
      <c r="DE65" s="2"/>
    </row>
    <row r="66" spans="1:109" ht="13.5" customHeight="1" x14ac:dyDescent="0.2">
      <c r="B66" s="32"/>
      <c r="C66" s="32"/>
      <c r="D66" s="3"/>
      <c r="E66" s="3"/>
      <c r="F66" s="3"/>
      <c r="G66" s="3"/>
      <c r="I66" s="3"/>
      <c r="J66" s="3"/>
      <c r="K66" s="3"/>
      <c r="L66" s="3"/>
      <c r="M66" s="3"/>
      <c r="N66" s="3"/>
      <c r="O66" s="68"/>
      <c r="P66" s="3"/>
      <c r="Q66" s="3"/>
      <c r="R66" s="3"/>
      <c r="S66" s="3"/>
      <c r="T66" s="3"/>
      <c r="U66" s="3"/>
      <c r="V66" s="3"/>
      <c r="W66" s="3"/>
      <c r="X66" s="3"/>
      <c r="Y66" s="3"/>
      <c r="Z66" s="3"/>
      <c r="AA66" s="3"/>
      <c r="AB66" s="3"/>
      <c r="AC66" s="3"/>
      <c r="AD66" s="3"/>
      <c r="AE66" s="3"/>
      <c r="AF66" s="3"/>
      <c r="AP66" s="3"/>
      <c r="AV66"/>
      <c r="AW66" s="4"/>
      <c r="BF66" s="23"/>
      <c r="BG66" s="23"/>
      <c r="BH66" s="23"/>
      <c r="BI66" s="23"/>
      <c r="BJ66" s="23"/>
      <c r="BK66" s="23"/>
      <c r="BL66" s="23"/>
      <c r="BM66" s="23"/>
      <c r="BN66" s="23"/>
      <c r="BO66" s="23"/>
      <c r="BP66" s="23"/>
      <c r="BQ66" s="23"/>
      <c r="BR66" s="23"/>
      <c r="BS66" s="30"/>
      <c r="BT66" s="23"/>
      <c r="BU66" s="23"/>
      <c r="BV66" s="23"/>
      <c r="BW66" s="23"/>
      <c r="BX66" s="23"/>
      <c r="BY66" s="23"/>
      <c r="BZ66" s="23"/>
      <c r="CA66" s="23"/>
      <c r="CB66" s="23"/>
      <c r="CC66" s="23"/>
      <c r="CD66" s="23"/>
      <c r="CE66" s="23"/>
      <c r="CF66" s="23"/>
      <c r="CG66" s="23"/>
      <c r="CH66" s="2"/>
      <c r="CI66" s="2"/>
      <c r="CJ66" s="2"/>
      <c r="CK66" s="2"/>
      <c r="CL66" s="2"/>
      <c r="CM66" s="2"/>
      <c r="CN66" s="2"/>
      <c r="CO66" s="2"/>
      <c r="CP66" s="2"/>
      <c r="CQ66" s="23"/>
      <c r="CR66" s="2"/>
      <c r="CS66" s="2"/>
      <c r="CT66" s="2"/>
      <c r="CU66" s="2"/>
      <c r="CV66" s="2"/>
      <c r="CW66" s="16"/>
      <c r="CY66" s="2"/>
      <c r="CZ66" s="2"/>
      <c r="DA66" s="2"/>
      <c r="DB66" s="2"/>
      <c r="DC66" s="2"/>
      <c r="DD66" s="2"/>
      <c r="DE66" s="2"/>
    </row>
    <row r="67" spans="1:109" ht="13.5" customHeight="1" x14ac:dyDescent="0.2">
      <c r="B67" s="32"/>
      <c r="C67" s="32"/>
      <c r="D67" s="3"/>
      <c r="E67" s="3"/>
      <c r="F67" s="3"/>
      <c r="G67" s="3"/>
      <c r="I67" s="3"/>
      <c r="J67" s="3"/>
      <c r="K67" s="3"/>
      <c r="L67" s="3"/>
      <c r="M67" s="3"/>
      <c r="N67" s="3"/>
      <c r="O67" s="68"/>
      <c r="P67" s="3"/>
      <c r="Q67" s="3"/>
      <c r="R67" s="3"/>
      <c r="S67" s="3"/>
      <c r="T67" s="3"/>
      <c r="U67" s="3"/>
      <c r="V67" s="3"/>
      <c r="W67" s="3"/>
      <c r="X67" s="3"/>
      <c r="Y67" s="3"/>
      <c r="Z67" s="3"/>
      <c r="AA67" s="3"/>
      <c r="AB67" s="3"/>
      <c r="AC67" s="3"/>
      <c r="AD67" s="3"/>
      <c r="AE67" s="3"/>
      <c r="AF67" s="3"/>
      <c r="AP67" s="3"/>
      <c r="AV67"/>
      <c r="AW67" s="4"/>
      <c r="BF67" s="23"/>
      <c r="BG67" s="23"/>
      <c r="BH67" s="23"/>
      <c r="BI67" s="23"/>
      <c r="BJ67" s="23"/>
      <c r="BK67" s="23"/>
      <c r="BL67" s="23"/>
      <c r="BM67" s="23"/>
      <c r="BN67" s="23"/>
      <c r="BO67" s="23"/>
      <c r="BP67" s="23"/>
      <c r="BQ67" s="23"/>
      <c r="BR67" s="23"/>
      <c r="BS67" s="30"/>
      <c r="BT67" s="23"/>
      <c r="BU67" s="23"/>
      <c r="BV67" s="23"/>
      <c r="BW67" s="23"/>
      <c r="BX67" s="23"/>
      <c r="BY67" s="23"/>
      <c r="BZ67" s="23"/>
      <c r="CA67" s="23"/>
      <c r="CB67" s="23"/>
      <c r="CC67" s="23"/>
      <c r="CD67" s="23"/>
      <c r="CE67" s="23"/>
      <c r="CF67" s="23"/>
      <c r="CG67" s="23"/>
      <c r="CH67" s="2"/>
      <c r="CI67" s="2"/>
      <c r="CJ67" s="2"/>
      <c r="CK67" s="2"/>
      <c r="CL67" s="2"/>
      <c r="CM67" s="2"/>
      <c r="CN67" s="2"/>
      <c r="CO67" s="2"/>
      <c r="CP67" s="2"/>
      <c r="CQ67" s="23"/>
      <c r="CR67" s="2"/>
      <c r="CS67" s="2"/>
      <c r="CT67" s="2"/>
      <c r="CU67" s="2"/>
      <c r="CV67" s="2"/>
      <c r="CW67" s="16"/>
      <c r="CY67" s="2"/>
      <c r="CZ67" s="2"/>
      <c r="DA67" s="2"/>
      <c r="DB67" s="2"/>
      <c r="DC67" s="2"/>
      <c r="DD67" s="2"/>
      <c r="DE67" s="2"/>
    </row>
    <row r="68" spans="1:109" ht="13.5" customHeight="1" x14ac:dyDescent="0.2">
      <c r="B68" s="32"/>
      <c r="C68" s="32"/>
      <c r="D68" s="3"/>
      <c r="E68" s="3"/>
      <c r="F68" s="3"/>
      <c r="G68" s="3"/>
      <c r="I68" s="3"/>
      <c r="J68" s="3"/>
      <c r="K68" s="3"/>
      <c r="L68" s="3"/>
      <c r="M68" s="3"/>
      <c r="N68" s="3"/>
      <c r="O68" s="68"/>
      <c r="P68" s="3"/>
      <c r="Q68" s="3"/>
      <c r="R68" s="3"/>
      <c r="S68" s="3"/>
      <c r="T68" s="3"/>
      <c r="U68" s="3"/>
      <c r="V68" s="3"/>
      <c r="W68" s="3"/>
      <c r="X68" s="3"/>
      <c r="Y68" s="3"/>
      <c r="Z68" s="3"/>
      <c r="AA68" s="3"/>
      <c r="AB68" s="3"/>
      <c r="AC68" s="3"/>
      <c r="AD68" s="3"/>
      <c r="AE68" s="3"/>
      <c r="AF68" s="3"/>
      <c r="AP68" s="3"/>
      <c r="AV68"/>
      <c r="AW68" s="4"/>
      <c r="BF68" s="23"/>
      <c r="BG68" s="23"/>
      <c r="BH68" s="23"/>
      <c r="BI68" s="23"/>
      <c r="BJ68" s="23"/>
      <c r="BK68" s="23"/>
      <c r="BL68" s="23"/>
      <c r="BM68" s="23"/>
      <c r="BN68" s="23"/>
      <c r="BO68" s="23"/>
      <c r="BP68" s="23"/>
      <c r="BQ68" s="23"/>
      <c r="BR68" s="23"/>
      <c r="BS68" s="30"/>
      <c r="BT68" s="23"/>
      <c r="BU68" s="23"/>
      <c r="BV68" s="23"/>
      <c r="BW68" s="23"/>
      <c r="BX68" s="23"/>
      <c r="BY68" s="23"/>
      <c r="BZ68" s="23"/>
      <c r="CA68" s="23"/>
      <c r="CB68" s="23"/>
      <c r="CC68" s="23"/>
      <c r="CD68" s="23"/>
      <c r="CE68" s="23"/>
      <c r="CF68" s="23"/>
      <c r="CG68" s="23"/>
      <c r="CH68" s="2"/>
      <c r="CI68" s="2"/>
      <c r="CJ68" s="2"/>
      <c r="CK68" s="2"/>
      <c r="CL68" s="2"/>
      <c r="CM68" s="2"/>
      <c r="CN68" s="2"/>
      <c r="CO68" s="2"/>
      <c r="CP68" s="2"/>
      <c r="CQ68" s="23"/>
      <c r="CR68" s="2"/>
      <c r="CS68" s="2"/>
      <c r="CT68" s="2"/>
      <c r="CU68" s="2"/>
      <c r="CV68" s="2"/>
      <c r="CW68" s="16"/>
      <c r="CY68" s="2"/>
      <c r="CZ68" s="2"/>
      <c r="DA68" s="2"/>
      <c r="DB68" s="2"/>
      <c r="DC68" s="2"/>
      <c r="DD68" s="2"/>
      <c r="DE68" s="2"/>
    </row>
    <row r="69" spans="1:109" ht="13.5" customHeight="1" x14ac:dyDescent="0.2">
      <c r="B69" s="32"/>
      <c r="C69" s="32"/>
      <c r="D69" s="3"/>
      <c r="E69" s="3"/>
      <c r="F69" s="3"/>
      <c r="G69" s="3"/>
      <c r="I69" s="3"/>
      <c r="J69" s="3"/>
      <c r="K69" s="3"/>
      <c r="L69" s="3"/>
      <c r="M69" s="3"/>
      <c r="N69" s="3"/>
      <c r="O69" s="68"/>
      <c r="P69" s="3"/>
      <c r="Q69" s="3"/>
      <c r="R69" s="3"/>
      <c r="S69" s="3"/>
      <c r="T69" s="3"/>
      <c r="U69" s="3"/>
      <c r="V69" s="3"/>
      <c r="W69" s="3"/>
      <c r="X69" s="3"/>
      <c r="Y69" s="3"/>
      <c r="Z69" s="3"/>
      <c r="AA69" s="3"/>
      <c r="AB69" s="3"/>
      <c r="AC69" s="3"/>
      <c r="AD69" s="3"/>
      <c r="AE69" s="3"/>
      <c r="AF69" s="3"/>
      <c r="AP69" s="3"/>
      <c r="AV69"/>
      <c r="AW69" s="4"/>
      <c r="BF69" s="23"/>
      <c r="BG69" s="23"/>
      <c r="BH69" s="23"/>
      <c r="BI69" s="23"/>
      <c r="BJ69" s="23"/>
      <c r="BK69" s="23"/>
      <c r="BL69" s="23"/>
      <c r="BM69" s="23"/>
      <c r="BN69" s="23"/>
      <c r="BO69" s="23"/>
      <c r="BP69" s="23"/>
      <c r="BQ69" s="23"/>
      <c r="BR69" s="23"/>
      <c r="BS69" s="30"/>
      <c r="BT69" s="23"/>
      <c r="BU69" s="23"/>
      <c r="BV69" s="23"/>
      <c r="BW69" s="23"/>
      <c r="BX69" s="23"/>
      <c r="BY69" s="23"/>
      <c r="BZ69" s="23"/>
      <c r="CA69" s="23"/>
      <c r="CB69" s="23"/>
      <c r="CC69" s="23"/>
      <c r="CD69" s="23"/>
      <c r="CE69" s="23"/>
      <c r="CF69" s="23"/>
      <c r="CG69" s="23"/>
      <c r="CH69" s="2"/>
      <c r="CI69" s="2"/>
      <c r="CJ69" s="2"/>
      <c r="CK69" s="2"/>
      <c r="CL69" s="2"/>
      <c r="CM69" s="2"/>
      <c r="CN69" s="2"/>
      <c r="CO69" s="2"/>
      <c r="CP69" s="2"/>
      <c r="CQ69" s="23"/>
      <c r="CR69" s="2"/>
      <c r="CS69" s="2"/>
      <c r="CT69" s="2"/>
      <c r="CU69" s="2"/>
      <c r="CV69" s="2"/>
      <c r="CW69" s="16"/>
      <c r="CY69" s="2"/>
      <c r="CZ69" s="2"/>
      <c r="DA69" s="2"/>
      <c r="DB69" s="2"/>
      <c r="DC69" s="2"/>
      <c r="DD69" s="2"/>
      <c r="DE69" s="2"/>
    </row>
    <row r="70" spans="1:109" ht="13.5" customHeight="1" x14ac:dyDescent="0.2">
      <c r="B70" s="32"/>
      <c r="C70" s="32"/>
      <c r="D70" s="3"/>
      <c r="E70" s="3"/>
      <c r="F70" s="3"/>
      <c r="G70" s="3"/>
      <c r="I70" s="3"/>
      <c r="J70" s="3"/>
      <c r="K70" s="3"/>
      <c r="L70" s="3"/>
      <c r="M70" s="3"/>
      <c r="N70" s="3"/>
      <c r="O70" s="68"/>
      <c r="P70" s="3"/>
      <c r="Q70" s="3"/>
      <c r="R70" s="3"/>
      <c r="S70" s="3"/>
      <c r="T70" s="3"/>
      <c r="U70" s="3"/>
      <c r="V70" s="3"/>
      <c r="W70" s="3"/>
      <c r="X70" s="3"/>
      <c r="Y70" s="3"/>
      <c r="Z70" s="3"/>
      <c r="AA70" s="3"/>
      <c r="AB70" s="3"/>
      <c r="AC70" s="3"/>
      <c r="AD70" s="3"/>
      <c r="AE70" s="3"/>
      <c r="AF70" s="3"/>
      <c r="AP70" s="3"/>
      <c r="AV70"/>
      <c r="AW70" s="4"/>
      <c r="BF70" s="23"/>
      <c r="BG70" s="23"/>
      <c r="BH70" s="23"/>
      <c r="BI70" s="23"/>
      <c r="BJ70" s="23"/>
      <c r="BK70" s="23"/>
      <c r="BL70" s="23"/>
      <c r="BM70" s="23"/>
      <c r="BN70" s="23"/>
      <c r="BO70" s="23"/>
      <c r="BP70" s="23"/>
      <c r="BQ70" s="23"/>
      <c r="BR70" s="23"/>
      <c r="BS70" s="30"/>
      <c r="BT70" s="23"/>
      <c r="BU70" s="23"/>
      <c r="BV70" s="23"/>
      <c r="BW70" s="23"/>
      <c r="BX70" s="23"/>
      <c r="BY70" s="23"/>
      <c r="BZ70" s="23"/>
      <c r="CA70" s="23"/>
      <c r="CB70" s="23"/>
      <c r="CC70" s="23"/>
      <c r="CD70" s="23"/>
      <c r="CE70" s="23"/>
      <c r="CF70" s="23"/>
      <c r="CG70" s="23"/>
      <c r="CH70" s="2"/>
      <c r="CI70" s="2"/>
      <c r="CJ70" s="2"/>
      <c r="CK70" s="2"/>
      <c r="CL70" s="2"/>
      <c r="CM70" s="2"/>
      <c r="CN70" s="2"/>
      <c r="CO70" s="2"/>
      <c r="CP70" s="2"/>
      <c r="CQ70" s="23"/>
      <c r="CR70" s="2"/>
      <c r="CS70" s="2"/>
      <c r="CT70" s="2"/>
      <c r="CU70" s="2"/>
      <c r="CV70" s="2"/>
      <c r="CW70" s="16"/>
      <c r="CY70" s="2"/>
      <c r="CZ70" s="2"/>
      <c r="DA70" s="2"/>
      <c r="DB70" s="2"/>
      <c r="DC70" s="2"/>
      <c r="DD70" s="2"/>
      <c r="DE70" s="2"/>
    </row>
    <row r="71" spans="1:109" ht="13.5" customHeight="1" x14ac:dyDescent="0.2">
      <c r="B71" s="32"/>
      <c r="C71" s="32"/>
      <c r="D71" s="3"/>
      <c r="E71" s="3"/>
      <c r="F71" s="3"/>
      <c r="G71" s="3"/>
      <c r="I71" s="3"/>
      <c r="J71" s="3"/>
      <c r="K71" s="3"/>
      <c r="L71" s="3"/>
      <c r="M71" s="3"/>
      <c r="N71" s="3"/>
      <c r="O71" s="68"/>
      <c r="P71" s="3"/>
      <c r="Q71" s="3"/>
      <c r="R71" s="3"/>
      <c r="S71" s="3"/>
      <c r="T71" s="3"/>
      <c r="U71" s="3"/>
      <c r="V71" s="3"/>
      <c r="W71" s="3"/>
      <c r="X71" s="3"/>
      <c r="Y71" s="3"/>
      <c r="Z71" s="3"/>
      <c r="AA71" s="3"/>
      <c r="AB71" s="3"/>
      <c r="AC71" s="3"/>
      <c r="AD71" s="3"/>
      <c r="AE71" s="3"/>
      <c r="AF71" s="3"/>
      <c r="AP71" s="3"/>
      <c r="AV71"/>
      <c r="AW71" s="4"/>
      <c r="BF71" s="23"/>
      <c r="BG71" s="23"/>
      <c r="BH71" s="23"/>
      <c r="BI71" s="23"/>
      <c r="BJ71" s="23"/>
      <c r="BK71" s="23"/>
      <c r="BL71" s="23"/>
      <c r="BM71" s="23"/>
      <c r="BN71" s="23"/>
      <c r="BO71" s="23"/>
      <c r="BP71" s="23"/>
      <c r="BQ71" s="23"/>
      <c r="BR71" s="23"/>
      <c r="BS71" s="30"/>
      <c r="BT71" s="23"/>
      <c r="BU71" s="23"/>
      <c r="BV71" s="23"/>
      <c r="BW71" s="23"/>
      <c r="BX71" s="23"/>
      <c r="BY71" s="23"/>
      <c r="BZ71" s="23"/>
      <c r="CA71" s="23"/>
      <c r="CB71" s="23"/>
      <c r="CC71" s="23"/>
      <c r="CD71" s="23"/>
      <c r="CE71" s="23"/>
      <c r="CF71" s="23"/>
      <c r="CG71" s="23"/>
      <c r="CH71" s="2"/>
      <c r="CI71" s="2"/>
      <c r="CJ71" s="2"/>
      <c r="CK71" s="2"/>
      <c r="CL71" s="2"/>
      <c r="CM71" s="2"/>
      <c r="CN71" s="2"/>
      <c r="CO71" s="2"/>
      <c r="CP71" s="2"/>
      <c r="CQ71" s="23"/>
      <c r="CR71" s="2"/>
      <c r="CS71" s="2"/>
      <c r="CT71" s="2"/>
      <c r="CU71" s="2"/>
      <c r="CV71" s="2"/>
      <c r="CW71" s="16"/>
      <c r="CY71" s="2"/>
      <c r="CZ71" s="2"/>
      <c r="DA71" s="2"/>
      <c r="DB71" s="2"/>
      <c r="DC71" s="2"/>
      <c r="DD71" s="2"/>
      <c r="DE71" s="2"/>
    </row>
    <row r="72" spans="1:109" ht="13.5" customHeight="1" x14ac:dyDescent="0.2">
      <c r="B72" s="32"/>
      <c r="C72" s="32"/>
      <c r="D72" s="3"/>
      <c r="E72" s="3"/>
      <c r="F72" s="3"/>
      <c r="G72" s="3"/>
      <c r="I72" s="3"/>
      <c r="J72" s="3"/>
      <c r="K72" s="3"/>
      <c r="L72" s="3"/>
      <c r="M72" s="3"/>
      <c r="N72" s="3"/>
      <c r="O72" s="68"/>
      <c r="P72" s="3"/>
      <c r="Q72" s="3"/>
      <c r="R72" s="3"/>
      <c r="S72" s="3"/>
      <c r="T72" s="3"/>
      <c r="U72" s="3"/>
      <c r="V72" s="3"/>
      <c r="W72" s="3"/>
      <c r="X72" s="3"/>
      <c r="Y72" s="3"/>
      <c r="Z72" s="3"/>
      <c r="AA72" s="3"/>
      <c r="AB72" s="3"/>
      <c r="AC72" s="3"/>
      <c r="AD72" s="3"/>
      <c r="AE72" s="3"/>
      <c r="AF72" s="3"/>
      <c r="AP72" s="3"/>
      <c r="AV72"/>
      <c r="AW72" s="4"/>
      <c r="BF72" s="23"/>
      <c r="BG72" s="23"/>
      <c r="BH72" s="23"/>
      <c r="BI72" s="23"/>
      <c r="BJ72" s="23"/>
      <c r="BK72" s="23"/>
      <c r="BL72" s="23"/>
      <c r="BM72" s="23"/>
      <c r="BN72" s="23"/>
      <c r="BO72" s="23"/>
      <c r="BP72" s="23"/>
      <c r="BQ72" s="23"/>
      <c r="BR72" s="23"/>
      <c r="BS72" s="30"/>
      <c r="BT72" s="23"/>
      <c r="BU72" s="23"/>
      <c r="BV72" s="23"/>
      <c r="BW72" s="23"/>
      <c r="BX72" s="23"/>
      <c r="BY72" s="23"/>
      <c r="BZ72" s="23"/>
      <c r="CA72" s="23"/>
      <c r="CB72" s="23"/>
      <c r="CC72" s="23"/>
      <c r="CD72" s="23"/>
      <c r="CE72" s="23"/>
      <c r="CF72" s="23"/>
      <c r="CG72" s="23"/>
      <c r="CH72" s="2"/>
      <c r="CI72" s="2"/>
      <c r="CJ72" s="2"/>
      <c r="CK72" s="2"/>
      <c r="CL72" s="2"/>
      <c r="CM72" s="2"/>
      <c r="CN72" s="2"/>
      <c r="CO72" s="2"/>
      <c r="CP72" s="2"/>
      <c r="CQ72" s="23"/>
      <c r="CR72" s="2"/>
      <c r="CS72" s="2"/>
      <c r="CT72" s="2"/>
      <c r="CU72" s="2"/>
      <c r="CV72" s="2"/>
      <c r="CW72" s="16"/>
      <c r="CY72" s="2"/>
      <c r="CZ72" s="2"/>
      <c r="DA72" s="2"/>
      <c r="DB72" s="2"/>
      <c r="DC72" s="2"/>
      <c r="DD72" s="2"/>
      <c r="DE72" s="2"/>
    </row>
    <row r="73" spans="1:109" ht="13.5" customHeight="1" x14ac:dyDescent="0.2">
      <c r="B73" s="32"/>
      <c r="C73" s="32"/>
      <c r="D73" s="3"/>
      <c r="E73" s="3"/>
      <c r="F73" s="3"/>
      <c r="G73" s="3"/>
      <c r="I73" s="3"/>
      <c r="J73" s="3"/>
      <c r="K73" s="3"/>
      <c r="L73" s="3"/>
      <c r="M73" s="3"/>
      <c r="N73" s="3"/>
      <c r="O73" s="68"/>
      <c r="P73" s="3"/>
      <c r="Q73" s="3"/>
      <c r="R73" s="3"/>
      <c r="S73" s="3"/>
      <c r="T73" s="3"/>
      <c r="U73" s="3"/>
      <c r="V73" s="3"/>
      <c r="W73" s="3"/>
      <c r="X73" s="3"/>
      <c r="Y73" s="3"/>
      <c r="Z73" s="3"/>
      <c r="AA73" s="3"/>
      <c r="AB73" s="3"/>
      <c r="AC73" s="3"/>
      <c r="AD73" s="3"/>
      <c r="AE73" s="3"/>
      <c r="AF73" s="3"/>
      <c r="AP73" s="3"/>
      <c r="AV73"/>
      <c r="AW73" s="4"/>
      <c r="BF73" s="23"/>
      <c r="BG73" s="23"/>
      <c r="BH73" s="23"/>
      <c r="BI73" s="23"/>
      <c r="BJ73" s="23"/>
      <c r="BK73" s="23"/>
      <c r="BL73" s="23"/>
      <c r="BM73" s="23"/>
      <c r="BN73" s="23"/>
      <c r="BO73" s="23"/>
      <c r="BP73" s="23"/>
      <c r="BQ73" s="23"/>
      <c r="BR73" s="23"/>
      <c r="BS73" s="30"/>
      <c r="BT73" s="23"/>
      <c r="BU73" s="23"/>
      <c r="BV73" s="23"/>
      <c r="BW73" s="23"/>
      <c r="BX73" s="23"/>
      <c r="BY73" s="23"/>
      <c r="BZ73" s="23"/>
      <c r="CA73" s="23"/>
      <c r="CB73" s="23"/>
      <c r="CC73" s="23"/>
      <c r="CD73" s="23"/>
      <c r="CE73" s="23"/>
      <c r="CF73" s="23"/>
      <c r="CG73" s="23"/>
      <c r="CH73" s="2"/>
      <c r="CI73" s="2"/>
      <c r="CJ73" s="2"/>
      <c r="CK73" s="2"/>
      <c r="CL73" s="2"/>
      <c r="CM73" s="2"/>
      <c r="CN73" s="2"/>
      <c r="CO73" s="2"/>
      <c r="CP73" s="2"/>
      <c r="CQ73" s="23"/>
      <c r="CR73" s="2"/>
      <c r="CS73" s="2"/>
      <c r="CT73" s="2"/>
      <c r="CU73" s="2"/>
      <c r="CV73" s="2"/>
      <c r="CW73" s="16"/>
      <c r="CY73" s="2"/>
      <c r="CZ73" s="2"/>
      <c r="DA73" s="2"/>
      <c r="DB73" s="2"/>
      <c r="DC73" s="2"/>
      <c r="DD73" s="2"/>
      <c r="DE73" s="2"/>
    </row>
    <row r="74" spans="1:109" ht="13.5" customHeight="1" x14ac:dyDescent="0.2">
      <c r="B74" s="32"/>
      <c r="C74" s="32"/>
      <c r="D74" s="3"/>
      <c r="E74" s="3"/>
      <c r="F74" s="3"/>
      <c r="G74" s="3"/>
      <c r="I74" s="3"/>
      <c r="J74" s="3"/>
      <c r="K74" s="3"/>
      <c r="L74" s="3"/>
      <c r="M74" s="3"/>
      <c r="N74" s="3"/>
      <c r="O74" s="68"/>
      <c r="P74" s="3"/>
      <c r="Q74" s="3"/>
      <c r="R74" s="3"/>
      <c r="S74" s="3"/>
      <c r="T74" s="3"/>
      <c r="U74" s="3"/>
      <c r="V74" s="3"/>
      <c r="W74" s="3"/>
      <c r="X74" s="3"/>
      <c r="Y74" s="3"/>
      <c r="Z74" s="3"/>
      <c r="AA74" s="3"/>
      <c r="AB74" s="3"/>
      <c r="AC74" s="3"/>
      <c r="AD74" s="3"/>
      <c r="AE74" s="3"/>
      <c r="AF74" s="3"/>
      <c r="AP74" s="3"/>
      <c r="AV74"/>
      <c r="AW74" s="4"/>
      <c r="BF74" s="23"/>
      <c r="BG74" s="23"/>
      <c r="BH74" s="23"/>
      <c r="BI74" s="23"/>
      <c r="BJ74" s="23"/>
      <c r="BK74" s="23"/>
      <c r="BL74" s="23"/>
      <c r="BM74" s="23"/>
      <c r="BN74" s="23"/>
      <c r="BO74" s="23"/>
      <c r="BP74" s="23"/>
      <c r="BQ74" s="23"/>
      <c r="BR74" s="23"/>
      <c r="BS74" s="30"/>
      <c r="BT74" s="23"/>
      <c r="BU74" s="23"/>
      <c r="BV74" s="23"/>
      <c r="BW74" s="23"/>
      <c r="BX74" s="23"/>
      <c r="BY74" s="23"/>
      <c r="BZ74" s="23"/>
      <c r="CA74" s="23"/>
      <c r="CB74" s="23"/>
      <c r="CC74" s="23"/>
      <c r="CD74" s="23"/>
      <c r="CE74" s="23"/>
      <c r="CF74" s="23"/>
      <c r="CG74" s="23"/>
      <c r="CH74" s="2"/>
      <c r="CI74" s="2"/>
      <c r="CJ74" s="2"/>
      <c r="CK74" s="2"/>
      <c r="CL74" s="2"/>
      <c r="CM74" s="2"/>
      <c r="CN74" s="2"/>
      <c r="CO74" s="2"/>
      <c r="CP74" s="2"/>
      <c r="CQ74" s="23"/>
      <c r="CR74" s="2"/>
      <c r="CS74" s="2"/>
      <c r="CT74" s="2"/>
      <c r="CU74" s="2"/>
      <c r="CV74" s="2"/>
      <c r="CW74" s="16"/>
      <c r="CY74" s="2"/>
      <c r="CZ74" s="2"/>
      <c r="DA74" s="2"/>
      <c r="DB74" s="2"/>
      <c r="DC74" s="2"/>
      <c r="DD74" s="2"/>
      <c r="DE74" s="2"/>
    </row>
    <row r="75" spans="1:109" ht="13.5" customHeight="1" x14ac:dyDescent="0.2">
      <c r="B75" s="32"/>
      <c r="C75" s="32"/>
      <c r="D75" s="3"/>
      <c r="E75" s="3"/>
      <c r="F75" s="3"/>
      <c r="G75" s="3"/>
      <c r="I75" s="3"/>
      <c r="J75" s="3"/>
      <c r="K75" s="3"/>
      <c r="L75" s="3"/>
      <c r="M75" s="3"/>
      <c r="N75" s="3"/>
      <c r="O75" s="68"/>
      <c r="P75" s="3"/>
      <c r="Q75" s="3"/>
      <c r="R75" s="3"/>
      <c r="S75" s="3"/>
      <c r="T75" s="3"/>
      <c r="U75" s="3"/>
      <c r="V75" s="3"/>
      <c r="W75" s="3"/>
      <c r="X75" s="3"/>
      <c r="Y75" s="3"/>
      <c r="Z75" s="3"/>
      <c r="AA75" s="3"/>
      <c r="AB75" s="3"/>
      <c r="AC75" s="3"/>
      <c r="AD75" s="3"/>
      <c r="AE75" s="3"/>
      <c r="AF75" s="3"/>
      <c r="AP75" s="3"/>
      <c r="AV75"/>
      <c r="AW75" s="4"/>
      <c r="BF75" s="23"/>
      <c r="BG75" s="23"/>
      <c r="BH75" s="23"/>
      <c r="BI75" s="23"/>
      <c r="BJ75" s="23"/>
      <c r="BK75" s="23"/>
      <c r="BL75" s="23"/>
      <c r="BM75" s="23"/>
      <c r="BN75" s="23"/>
      <c r="BO75" s="23"/>
      <c r="BP75" s="23"/>
      <c r="BQ75" s="23"/>
      <c r="BR75" s="23"/>
      <c r="BS75" s="30"/>
      <c r="BT75" s="23"/>
      <c r="BU75" s="23"/>
      <c r="BV75" s="23"/>
      <c r="BW75" s="23"/>
      <c r="BX75" s="23"/>
      <c r="BY75" s="23"/>
      <c r="BZ75" s="23"/>
      <c r="CA75" s="23"/>
      <c r="CB75" s="23"/>
      <c r="CC75" s="23"/>
      <c r="CD75" s="23"/>
      <c r="CE75" s="23"/>
      <c r="CF75" s="23"/>
      <c r="CG75" s="23"/>
      <c r="CH75" s="2"/>
      <c r="CI75" s="2"/>
      <c r="CJ75" s="2"/>
      <c r="CK75" s="2"/>
      <c r="CL75" s="2"/>
      <c r="CM75" s="2"/>
      <c r="CN75" s="2"/>
      <c r="CO75" s="2"/>
      <c r="CP75" s="2"/>
      <c r="CQ75" s="23"/>
      <c r="CR75" s="2"/>
      <c r="CS75" s="2"/>
      <c r="CT75" s="2"/>
      <c r="CU75" s="2"/>
      <c r="CV75" s="2"/>
      <c r="CW75" s="16"/>
      <c r="CY75" s="2"/>
      <c r="CZ75" s="2"/>
      <c r="DA75" s="2"/>
      <c r="DB75" s="2"/>
      <c r="DC75" s="2"/>
      <c r="DD75" s="2"/>
      <c r="DE75" s="2"/>
    </row>
    <row r="76" spans="1:109" ht="30" customHeight="1" x14ac:dyDescent="0.2">
      <c r="B76" s="29"/>
      <c r="C76" s="29"/>
      <c r="D76" s="3"/>
      <c r="E76" s="3"/>
      <c r="F76" s="3"/>
      <c r="G76" s="3"/>
      <c r="I76" s="3"/>
      <c r="J76" s="3"/>
      <c r="K76" s="3"/>
      <c r="L76" s="3"/>
      <c r="M76" s="3"/>
      <c r="N76" s="3"/>
      <c r="O76" s="66"/>
      <c r="P76" s="3"/>
      <c r="Q76" s="3"/>
      <c r="R76" s="3"/>
      <c r="S76" s="3"/>
      <c r="T76" s="3"/>
      <c r="U76" s="3"/>
      <c r="V76" s="3"/>
      <c r="W76" s="3"/>
      <c r="X76" s="3"/>
      <c r="Y76" s="3"/>
      <c r="Z76" s="3"/>
      <c r="AA76" s="3"/>
      <c r="AB76" s="3"/>
      <c r="AC76" s="3"/>
      <c r="AD76" s="3"/>
      <c r="AE76" s="3"/>
      <c r="AF76" s="3"/>
      <c r="AP76" s="3"/>
      <c r="AW76" s="4"/>
      <c r="BF76" s="23"/>
      <c r="BG76" s="23"/>
      <c r="BH76" s="23"/>
      <c r="BI76" s="23"/>
      <c r="BJ76" s="23"/>
      <c r="BK76" s="23"/>
      <c r="BL76" s="23"/>
      <c r="BM76" s="23"/>
      <c r="BN76" s="23"/>
      <c r="BO76" s="23"/>
      <c r="BP76" s="23"/>
      <c r="BQ76" s="23"/>
      <c r="BR76" s="23"/>
      <c r="BS76" s="23"/>
      <c r="BT76" s="23"/>
      <c r="BU76" s="23"/>
      <c r="BV76" s="23"/>
      <c r="BW76" s="23"/>
      <c r="BX76" s="23"/>
      <c r="BY76" s="23"/>
      <c r="BZ76" s="23"/>
      <c r="CA76" s="23"/>
      <c r="CB76" s="23"/>
      <c r="CC76" s="23"/>
      <c r="CD76" s="23"/>
      <c r="CE76" s="23"/>
      <c r="CF76" s="23"/>
      <c r="CG76" s="23"/>
      <c r="CH76" s="2"/>
      <c r="CI76" s="2"/>
      <c r="CJ76" s="2"/>
      <c r="CK76" s="2"/>
      <c r="CL76" s="2"/>
      <c r="CM76" s="2"/>
      <c r="CN76" s="2"/>
      <c r="CO76" s="2"/>
      <c r="CP76" s="2"/>
      <c r="CQ76" s="23"/>
      <c r="CR76" s="2"/>
      <c r="CS76" s="2"/>
      <c r="CT76" s="2"/>
      <c r="CU76" s="2"/>
      <c r="CV76" s="2"/>
      <c r="CW76" s="2"/>
      <c r="CY76" s="2"/>
      <c r="CZ76" s="2"/>
      <c r="DA76" s="2"/>
      <c r="DB76" s="2"/>
      <c r="DC76" s="2"/>
      <c r="DD76" s="2"/>
      <c r="DE76" s="2"/>
    </row>
    <row r="77" spans="1:109" ht="13.5" customHeight="1" x14ac:dyDescent="0.2">
      <c r="A77"/>
      <c r="D77" s="3"/>
      <c r="E77" s="3"/>
      <c r="F77" s="3"/>
      <c r="G77" s="3"/>
      <c r="I77" s="3"/>
      <c r="J77" s="3"/>
      <c r="K77" s="3"/>
      <c r="L77" s="3"/>
      <c r="M77" s="3"/>
      <c r="N77" s="3"/>
      <c r="P77" s="3"/>
      <c r="Q77" s="3"/>
      <c r="R77" s="3"/>
      <c r="S77" s="3"/>
      <c r="T77" s="3"/>
      <c r="U77" s="3"/>
      <c r="V77" s="3"/>
      <c r="W77" s="3"/>
      <c r="X77" s="3"/>
      <c r="Y77" s="3"/>
      <c r="Z77" s="3"/>
      <c r="AA77" s="3"/>
      <c r="AB77" s="3"/>
      <c r="AC77" s="3"/>
      <c r="AD77" s="3"/>
      <c r="AE77" s="3"/>
      <c r="AF77" s="3"/>
      <c r="AP77" s="3"/>
      <c r="AV77"/>
      <c r="AW77" s="4"/>
      <c r="BF77" s="23"/>
      <c r="BG77" s="23"/>
      <c r="BH77" s="23"/>
      <c r="BI77" s="23"/>
      <c r="BJ77" s="23"/>
      <c r="BK77" s="23"/>
      <c r="BL77" s="34"/>
      <c r="BM77" s="23"/>
      <c r="BN77" s="23"/>
      <c r="BO77" s="23"/>
      <c r="BP77" s="23"/>
      <c r="BQ77" s="23"/>
      <c r="BR77" s="23"/>
      <c r="BS77" s="30"/>
      <c r="BT77" s="23"/>
      <c r="BU77" s="23"/>
      <c r="BV77" s="23"/>
      <c r="BW77" s="23"/>
      <c r="BX77" s="23"/>
      <c r="BY77" s="23"/>
      <c r="BZ77" s="23"/>
      <c r="CA77" s="23"/>
      <c r="CB77" s="23"/>
      <c r="CC77" s="23"/>
      <c r="CD77" s="23"/>
      <c r="CE77" s="23"/>
      <c r="CF77" s="23"/>
      <c r="CG77" s="23"/>
      <c r="CH77" s="2"/>
      <c r="CI77" s="2"/>
      <c r="CJ77" s="2"/>
      <c r="CK77" s="2"/>
      <c r="CL77" s="2"/>
      <c r="CM77" s="2"/>
      <c r="CN77" s="2"/>
      <c r="CO77" s="2"/>
      <c r="CP77" s="2"/>
      <c r="CQ77" s="23"/>
      <c r="CR77" s="2"/>
      <c r="CS77" s="2"/>
      <c r="CT77" s="2"/>
      <c r="CU77" s="2"/>
      <c r="CV77" s="2"/>
      <c r="CW77" s="16"/>
      <c r="CY77" s="2"/>
      <c r="CZ77" s="2"/>
      <c r="DA77" s="2"/>
      <c r="DB77" s="2"/>
      <c r="DC77" s="2"/>
      <c r="DD77" s="2"/>
      <c r="DE77" s="2"/>
    </row>
    <row r="78" spans="1:109" ht="13.5" customHeight="1" x14ac:dyDescent="0.2">
      <c r="A78"/>
      <c r="D78" s="3"/>
      <c r="E78" s="3"/>
      <c r="F78" s="3"/>
      <c r="G78" s="3"/>
      <c r="I78" s="3"/>
      <c r="J78" s="3"/>
      <c r="K78" s="3"/>
      <c r="L78" s="3"/>
      <c r="M78" s="3"/>
      <c r="N78" s="3"/>
      <c r="P78" s="3"/>
      <c r="Q78" s="3"/>
      <c r="R78" s="3"/>
      <c r="S78" s="3"/>
      <c r="T78" s="3"/>
      <c r="U78" s="3"/>
      <c r="V78" s="3"/>
      <c r="W78" s="3"/>
      <c r="X78" s="3"/>
      <c r="Y78" s="3"/>
      <c r="Z78" s="3"/>
      <c r="AA78" s="3"/>
      <c r="AB78" s="3"/>
      <c r="AC78" s="3"/>
      <c r="AD78" s="3"/>
      <c r="AE78" s="3"/>
      <c r="AF78" s="3"/>
      <c r="AP78" s="3"/>
      <c r="AV78"/>
      <c r="AW78" s="4"/>
      <c r="BF78" s="23"/>
      <c r="BG78" s="23"/>
      <c r="BH78" s="23"/>
      <c r="BI78" s="23"/>
      <c r="BJ78" s="23"/>
      <c r="BK78" s="23"/>
      <c r="BL78" s="34"/>
      <c r="BM78" s="23"/>
      <c r="BN78" s="23"/>
      <c r="BO78" s="23"/>
      <c r="BP78" s="23"/>
      <c r="BQ78" s="23"/>
      <c r="BR78" s="23"/>
      <c r="BS78" s="30"/>
      <c r="BT78" s="23"/>
      <c r="BU78" s="23"/>
      <c r="BV78" s="23"/>
      <c r="BW78" s="23"/>
      <c r="BX78" s="23"/>
      <c r="BY78" s="23"/>
      <c r="BZ78" s="23"/>
      <c r="CA78" s="23"/>
      <c r="CB78" s="23"/>
      <c r="CC78" s="23"/>
      <c r="CD78" s="23"/>
      <c r="CE78" s="23"/>
      <c r="CF78" s="23"/>
      <c r="CG78" s="23"/>
      <c r="CH78" s="2"/>
      <c r="CI78" s="2"/>
      <c r="CJ78" s="2"/>
      <c r="CK78" s="2"/>
      <c r="CL78" s="2"/>
      <c r="CM78" s="2"/>
      <c r="CN78" s="2"/>
      <c r="CO78" s="2"/>
      <c r="CP78" s="2"/>
      <c r="CQ78" s="23"/>
      <c r="CR78" s="2"/>
      <c r="CS78" s="2"/>
      <c r="CT78" s="2"/>
      <c r="CU78" s="2"/>
      <c r="CV78" s="2"/>
      <c r="CW78" s="16"/>
      <c r="CY78" s="2"/>
      <c r="CZ78" s="2"/>
      <c r="DA78" s="2"/>
      <c r="DB78" s="2"/>
      <c r="DC78" s="2"/>
      <c r="DD78" s="2"/>
      <c r="DE78" s="2"/>
    </row>
    <row r="79" spans="1:109" ht="13.5" customHeight="1" x14ac:dyDescent="0.2">
      <c r="A79"/>
      <c r="D79" s="3"/>
      <c r="E79" s="3"/>
      <c r="F79" s="3"/>
      <c r="G79" s="3"/>
      <c r="I79" s="3"/>
      <c r="J79" s="3"/>
      <c r="K79" s="3"/>
      <c r="L79" s="3"/>
      <c r="M79" s="3"/>
      <c r="N79" s="3"/>
      <c r="P79" s="3"/>
      <c r="Q79" s="3"/>
      <c r="R79" s="3"/>
      <c r="S79" s="3"/>
      <c r="T79" s="3"/>
      <c r="U79" s="3"/>
      <c r="V79" s="3"/>
      <c r="W79" s="3"/>
      <c r="X79" s="3"/>
      <c r="Y79" s="3"/>
      <c r="Z79" s="3"/>
      <c r="AA79" s="3"/>
      <c r="AB79" s="3"/>
      <c r="AC79" s="3"/>
      <c r="AD79" s="3"/>
      <c r="AE79" s="3"/>
      <c r="AF79" s="3"/>
      <c r="AP79" s="3"/>
      <c r="AV79"/>
      <c r="AW79" s="4"/>
      <c r="BF79" s="23"/>
      <c r="BG79" s="23"/>
      <c r="BH79" s="23"/>
      <c r="BI79" s="23"/>
      <c r="BJ79" s="23"/>
      <c r="BK79" s="23"/>
      <c r="BL79" s="34"/>
      <c r="BM79" s="23"/>
      <c r="BN79" s="23"/>
      <c r="BO79" s="23"/>
      <c r="BP79" s="23"/>
      <c r="BQ79" s="23"/>
      <c r="BR79" s="23"/>
      <c r="BS79" s="30"/>
      <c r="BT79" s="23"/>
      <c r="BU79" s="23"/>
      <c r="BV79" s="23"/>
      <c r="BW79" s="23"/>
      <c r="BX79" s="23"/>
      <c r="BY79" s="23"/>
      <c r="BZ79" s="23"/>
      <c r="CA79" s="23"/>
      <c r="CB79" s="23"/>
      <c r="CC79" s="23"/>
      <c r="CD79" s="23"/>
      <c r="CE79" s="23"/>
      <c r="CF79" s="23"/>
      <c r="CG79" s="23"/>
      <c r="CH79" s="2"/>
      <c r="CI79" s="2"/>
      <c r="CJ79" s="2"/>
      <c r="CK79" s="2"/>
      <c r="CL79" s="2"/>
      <c r="CM79" s="2"/>
      <c r="CN79" s="2"/>
      <c r="CO79" s="2"/>
      <c r="CP79" s="2"/>
      <c r="CQ79" s="23"/>
      <c r="CR79" s="2"/>
      <c r="CS79" s="2"/>
      <c r="CT79" s="2"/>
      <c r="CU79" s="2"/>
      <c r="CV79" s="2"/>
      <c r="CW79" s="16"/>
      <c r="CY79" s="2"/>
      <c r="CZ79" s="2"/>
      <c r="DA79" s="2"/>
      <c r="DB79" s="2"/>
      <c r="DC79" s="2"/>
      <c r="DD79" s="2"/>
      <c r="DE79" s="2"/>
    </row>
    <row r="80" spans="1:109" ht="13.5" customHeight="1" x14ac:dyDescent="0.2">
      <c r="A80"/>
      <c r="D80" s="3"/>
      <c r="E80" s="3"/>
      <c r="F80" s="3"/>
      <c r="G80" s="3"/>
      <c r="I80" s="3"/>
      <c r="J80" s="3"/>
      <c r="K80" s="3"/>
      <c r="L80" s="3"/>
      <c r="M80" s="3"/>
      <c r="N80" s="3"/>
      <c r="P80" s="3"/>
      <c r="Q80" s="3"/>
      <c r="R80" s="3"/>
      <c r="S80" s="3"/>
      <c r="T80" s="3"/>
      <c r="U80" s="3"/>
      <c r="V80" s="3"/>
      <c r="W80" s="3"/>
      <c r="X80" s="3"/>
      <c r="Y80" s="3"/>
      <c r="Z80" s="3"/>
      <c r="AA80" s="3"/>
      <c r="AB80" s="3"/>
      <c r="AC80" s="3"/>
      <c r="AD80" s="3"/>
      <c r="AE80" s="3"/>
      <c r="AF80" s="3"/>
      <c r="AP80" s="3"/>
      <c r="AV80"/>
      <c r="AW80" s="4"/>
      <c r="BF80" s="23"/>
      <c r="BG80" s="23"/>
      <c r="BH80" s="23"/>
      <c r="BI80" s="23"/>
      <c r="BJ80" s="23"/>
      <c r="BK80" s="23"/>
      <c r="BL80" s="34"/>
      <c r="BM80" s="23"/>
      <c r="BN80" s="23"/>
      <c r="BO80" s="23"/>
      <c r="BP80" s="23"/>
      <c r="BQ80" s="23"/>
      <c r="BR80" s="23"/>
      <c r="BS80" s="30"/>
      <c r="BT80" s="23"/>
      <c r="BU80" s="23"/>
      <c r="BV80" s="23"/>
      <c r="BW80" s="23"/>
      <c r="BX80" s="23"/>
      <c r="BY80" s="23"/>
      <c r="BZ80" s="23"/>
      <c r="CA80" s="23"/>
      <c r="CB80" s="23"/>
      <c r="CC80" s="23"/>
      <c r="CD80" s="23"/>
      <c r="CE80" s="23"/>
      <c r="CF80" s="23"/>
      <c r="CG80" s="23"/>
      <c r="CH80" s="2"/>
      <c r="CI80" s="2"/>
      <c r="CJ80" s="2"/>
      <c r="CK80" s="2"/>
      <c r="CL80" s="2"/>
      <c r="CM80" s="2"/>
      <c r="CN80" s="2"/>
      <c r="CO80" s="2"/>
      <c r="CP80" s="2"/>
      <c r="CQ80" s="23"/>
      <c r="CR80" s="2"/>
      <c r="CS80" s="2"/>
      <c r="CT80" s="2"/>
      <c r="CU80" s="2"/>
      <c r="CV80" s="2"/>
      <c r="CW80" s="16"/>
      <c r="CY80" s="2"/>
      <c r="CZ80" s="2"/>
      <c r="DA80" s="2"/>
      <c r="DB80" s="2"/>
      <c r="DC80" s="2"/>
      <c r="DD80" s="2"/>
      <c r="DE80" s="2"/>
    </row>
    <row r="81" spans="1:109" ht="13.5" customHeight="1" x14ac:dyDescent="0.2">
      <c r="A81"/>
      <c r="D81" s="3"/>
      <c r="E81" s="3"/>
      <c r="F81" s="3"/>
      <c r="G81" s="3"/>
      <c r="I81" s="3"/>
      <c r="J81" s="3"/>
      <c r="K81" s="3"/>
      <c r="L81" s="3"/>
      <c r="M81" s="3"/>
      <c r="N81" s="3"/>
      <c r="P81" s="3"/>
      <c r="Q81" s="3"/>
      <c r="R81" s="3"/>
      <c r="S81" s="3"/>
      <c r="T81" s="3"/>
      <c r="U81" s="3"/>
      <c r="V81" s="3"/>
      <c r="W81" s="3"/>
      <c r="X81" s="3"/>
      <c r="Y81" s="3"/>
      <c r="Z81" s="3"/>
      <c r="AA81" s="3"/>
      <c r="AB81" s="3"/>
      <c r="AC81" s="3"/>
      <c r="AD81" s="3"/>
      <c r="AE81" s="3"/>
      <c r="AF81" s="3"/>
      <c r="AP81" s="3"/>
      <c r="AV81"/>
      <c r="AW81" s="4"/>
      <c r="BF81" s="23"/>
      <c r="BG81" s="23"/>
      <c r="BH81" s="23"/>
      <c r="BI81" s="23"/>
      <c r="BJ81" s="23"/>
      <c r="BK81" s="23"/>
      <c r="BL81" s="34"/>
      <c r="BM81" s="23"/>
      <c r="BN81" s="23"/>
      <c r="BO81" s="23"/>
      <c r="BP81" s="23"/>
      <c r="BQ81" s="23"/>
      <c r="BR81" s="23"/>
      <c r="BS81" s="30"/>
      <c r="BT81" s="23"/>
      <c r="BU81" s="23"/>
      <c r="BV81" s="23"/>
      <c r="BW81" s="23"/>
      <c r="BX81" s="23"/>
      <c r="BY81" s="23"/>
      <c r="BZ81" s="23"/>
      <c r="CA81" s="23"/>
      <c r="CB81" s="23"/>
      <c r="CC81" s="23"/>
      <c r="CD81" s="23"/>
      <c r="CE81" s="23"/>
      <c r="CF81" s="23"/>
      <c r="CG81" s="23"/>
      <c r="CH81" s="2"/>
      <c r="CI81" s="2"/>
      <c r="CJ81" s="2"/>
      <c r="CK81" s="2"/>
      <c r="CL81" s="2"/>
      <c r="CM81" s="2"/>
      <c r="CN81" s="2"/>
      <c r="CO81" s="2"/>
      <c r="CP81" s="2"/>
      <c r="CQ81" s="23"/>
      <c r="CR81" s="2"/>
      <c r="CS81" s="2"/>
      <c r="CT81" s="2"/>
      <c r="CU81" s="2"/>
      <c r="CV81" s="2"/>
      <c r="CW81" s="16"/>
      <c r="CY81" s="2"/>
      <c r="CZ81" s="2"/>
      <c r="DA81" s="2"/>
      <c r="DB81" s="2"/>
      <c r="DC81" s="2"/>
      <c r="DD81" s="2"/>
      <c r="DE81" s="2"/>
    </row>
    <row r="82" spans="1:109" ht="13.5" customHeight="1" x14ac:dyDescent="0.2">
      <c r="A82"/>
      <c r="D82" s="3"/>
      <c r="E82" s="3"/>
      <c r="F82" s="3"/>
      <c r="G82" s="3"/>
      <c r="I82" s="3"/>
      <c r="J82" s="3"/>
      <c r="K82" s="3"/>
      <c r="L82" s="3"/>
      <c r="M82" s="3"/>
      <c r="N82" s="3"/>
      <c r="P82" s="3"/>
      <c r="Q82" s="3"/>
      <c r="R82" s="3"/>
      <c r="S82" s="3"/>
      <c r="T82" s="3"/>
      <c r="U82" s="3"/>
      <c r="V82" s="3"/>
      <c r="W82" s="3"/>
      <c r="X82" s="3"/>
      <c r="Y82" s="3"/>
      <c r="Z82" s="3"/>
      <c r="AA82" s="3"/>
      <c r="AB82" s="3"/>
      <c r="AC82" s="3"/>
      <c r="AD82" s="3"/>
      <c r="AE82" s="3"/>
      <c r="AF82" s="3"/>
      <c r="AP82" s="3"/>
      <c r="AV82"/>
      <c r="AW82" s="4"/>
      <c r="BF82" s="23"/>
      <c r="BG82" s="23"/>
      <c r="BH82" s="23"/>
      <c r="BI82" s="23"/>
      <c r="BJ82" s="23"/>
      <c r="BK82" s="23"/>
      <c r="BL82" s="34"/>
      <c r="BM82" s="23"/>
      <c r="BN82" s="23"/>
      <c r="BO82" s="23"/>
      <c r="BP82" s="23"/>
      <c r="BQ82" s="23"/>
      <c r="BR82" s="23"/>
      <c r="BS82" s="30"/>
      <c r="BT82" s="23"/>
      <c r="BU82" s="23"/>
      <c r="BV82" s="23"/>
      <c r="BW82" s="23"/>
      <c r="BX82" s="23"/>
      <c r="BY82" s="23"/>
      <c r="BZ82" s="23"/>
      <c r="CA82" s="23"/>
      <c r="CB82" s="23"/>
      <c r="CC82" s="23"/>
      <c r="CD82" s="23"/>
      <c r="CE82" s="23"/>
      <c r="CF82" s="23"/>
      <c r="CG82" s="23"/>
      <c r="CH82" s="2"/>
      <c r="CI82" s="2"/>
      <c r="CJ82" s="2"/>
      <c r="CK82" s="2"/>
      <c r="CL82" s="2"/>
      <c r="CM82" s="2"/>
      <c r="CN82" s="2"/>
      <c r="CO82" s="2"/>
      <c r="CP82" s="2"/>
      <c r="CQ82" s="23"/>
      <c r="CR82" s="2"/>
      <c r="CS82" s="2"/>
      <c r="CT82" s="2"/>
      <c r="CU82" s="2"/>
      <c r="CV82" s="2"/>
      <c r="CW82" s="16"/>
      <c r="CY82" s="2"/>
      <c r="CZ82" s="2"/>
      <c r="DA82" s="2"/>
      <c r="DB82" s="2"/>
      <c r="DC82" s="2"/>
      <c r="DD82" s="2"/>
      <c r="DE82" s="2"/>
    </row>
    <row r="83" spans="1:109" ht="13.5" customHeight="1" x14ac:dyDescent="0.2">
      <c r="A83"/>
      <c r="D83" s="3"/>
      <c r="E83" s="3"/>
      <c r="F83" s="3"/>
      <c r="G83" s="3"/>
      <c r="I83" s="3"/>
      <c r="J83" s="3"/>
      <c r="K83" s="3"/>
      <c r="L83" s="3"/>
      <c r="M83" s="3"/>
      <c r="N83" s="3"/>
      <c r="P83" s="3"/>
      <c r="Q83" s="3"/>
      <c r="R83" s="3"/>
      <c r="S83" s="3"/>
      <c r="T83" s="3"/>
      <c r="U83" s="3"/>
      <c r="V83" s="3"/>
      <c r="W83" s="3"/>
      <c r="X83" s="3"/>
      <c r="Y83" s="3"/>
      <c r="Z83" s="3"/>
      <c r="AA83" s="3"/>
      <c r="AB83" s="3"/>
      <c r="AC83" s="3"/>
      <c r="AD83" s="3"/>
      <c r="AE83" s="3"/>
      <c r="AF83" s="3"/>
      <c r="AP83" s="3"/>
      <c r="AV83"/>
      <c r="AW83" s="4"/>
      <c r="BF83" s="23"/>
      <c r="BG83" s="23"/>
      <c r="BH83" s="23"/>
      <c r="BI83" s="23"/>
      <c r="BJ83" s="23"/>
      <c r="BK83" s="23"/>
      <c r="BL83" s="34"/>
      <c r="BM83" s="23"/>
      <c r="BN83" s="23"/>
      <c r="BO83" s="23"/>
      <c r="BP83" s="23"/>
      <c r="BQ83" s="23"/>
      <c r="BR83" s="23"/>
      <c r="BS83" s="30"/>
      <c r="BT83" s="23"/>
      <c r="BU83" s="23"/>
      <c r="BV83" s="23"/>
      <c r="BW83" s="23"/>
      <c r="BX83" s="23"/>
      <c r="BY83" s="23"/>
      <c r="BZ83" s="23"/>
      <c r="CA83" s="23"/>
      <c r="CB83" s="23"/>
      <c r="CC83" s="23"/>
      <c r="CD83" s="23"/>
      <c r="CE83" s="23"/>
      <c r="CF83" s="23"/>
      <c r="CG83" s="23"/>
      <c r="CH83" s="2"/>
      <c r="CI83" s="2"/>
      <c r="CJ83" s="2"/>
      <c r="CK83" s="2"/>
      <c r="CL83" s="2"/>
      <c r="CM83" s="2"/>
      <c r="CN83" s="2"/>
      <c r="CO83" s="2"/>
      <c r="CP83" s="2"/>
      <c r="CQ83" s="23"/>
      <c r="CR83" s="2"/>
      <c r="CS83" s="2"/>
      <c r="CT83" s="2"/>
      <c r="CU83" s="2"/>
      <c r="CV83" s="2"/>
      <c r="CW83" s="16"/>
      <c r="CY83" s="2"/>
      <c r="CZ83" s="2"/>
      <c r="DA83" s="2"/>
      <c r="DB83" s="2"/>
      <c r="DC83" s="2"/>
      <c r="DD83" s="2"/>
      <c r="DE83" s="2"/>
    </row>
    <row r="84" spans="1:109" ht="13.5" customHeight="1" x14ac:dyDescent="0.2">
      <c r="A84"/>
      <c r="D84" s="3"/>
      <c r="E84" s="3"/>
      <c r="F84" s="3"/>
      <c r="G84" s="3"/>
      <c r="I84" s="3"/>
      <c r="J84" s="3"/>
      <c r="K84" s="3"/>
      <c r="L84" s="3"/>
      <c r="M84" s="3"/>
      <c r="N84" s="3"/>
      <c r="P84" s="3"/>
      <c r="Q84" s="3"/>
      <c r="R84" s="3"/>
      <c r="S84" s="3"/>
      <c r="T84" s="3"/>
      <c r="U84" s="3"/>
      <c r="V84" s="3"/>
      <c r="W84" s="3"/>
      <c r="X84" s="3"/>
      <c r="Y84" s="3"/>
      <c r="Z84" s="3"/>
      <c r="AA84" s="3"/>
      <c r="AB84" s="3"/>
      <c r="AC84" s="3"/>
      <c r="AD84" s="3"/>
      <c r="AE84" s="3"/>
      <c r="AF84" s="3"/>
      <c r="AP84" s="3"/>
      <c r="AV84"/>
      <c r="AW84" s="4"/>
      <c r="BF84" s="23"/>
      <c r="BG84" s="23"/>
      <c r="BH84" s="23"/>
      <c r="BI84" s="23"/>
      <c r="BJ84" s="23"/>
      <c r="BK84" s="23"/>
      <c r="BL84" s="34"/>
      <c r="BM84" s="23"/>
      <c r="BN84" s="23"/>
      <c r="BO84" s="23"/>
      <c r="BP84" s="23"/>
      <c r="BQ84" s="23"/>
      <c r="BR84" s="23"/>
      <c r="BS84" s="30"/>
      <c r="BT84" s="23"/>
      <c r="BU84" s="23"/>
      <c r="BV84" s="23"/>
      <c r="BW84" s="23"/>
      <c r="BX84" s="23"/>
      <c r="BY84" s="23"/>
      <c r="BZ84" s="23"/>
      <c r="CA84" s="23"/>
      <c r="CB84" s="23"/>
      <c r="CC84" s="23"/>
      <c r="CD84" s="23"/>
      <c r="CE84" s="23"/>
      <c r="CF84" s="23"/>
      <c r="CG84" s="23"/>
      <c r="CH84" s="2"/>
      <c r="CI84" s="2"/>
      <c r="CJ84" s="2"/>
      <c r="CK84" s="2"/>
      <c r="CL84" s="2"/>
      <c r="CM84" s="2"/>
      <c r="CN84" s="2"/>
      <c r="CO84" s="2"/>
      <c r="CP84" s="2"/>
      <c r="CQ84" s="23"/>
      <c r="CR84" s="2"/>
      <c r="CS84" s="2"/>
      <c r="CT84" s="2"/>
      <c r="CU84" s="2"/>
      <c r="CV84" s="2"/>
      <c r="CW84" s="16"/>
      <c r="CY84" s="2"/>
      <c r="CZ84" s="2"/>
      <c r="DA84" s="2"/>
      <c r="DB84" s="2"/>
      <c r="DC84" s="2"/>
      <c r="DD84" s="2"/>
      <c r="DE84" s="2"/>
    </row>
    <row r="85" spans="1:109" ht="13.5" customHeight="1" x14ac:dyDescent="0.2">
      <c r="A85"/>
      <c r="D85" s="3"/>
      <c r="E85" s="3"/>
      <c r="F85" s="3"/>
      <c r="G85" s="3"/>
      <c r="I85" s="3"/>
      <c r="J85" s="3"/>
      <c r="K85" s="3"/>
      <c r="L85" s="3"/>
      <c r="M85" s="3"/>
      <c r="N85" s="3"/>
      <c r="P85" s="3"/>
      <c r="Q85" s="3"/>
      <c r="R85" s="3"/>
      <c r="S85" s="3"/>
      <c r="T85" s="3"/>
      <c r="U85" s="3"/>
      <c r="V85" s="3"/>
      <c r="W85" s="3"/>
      <c r="X85" s="3"/>
      <c r="Y85" s="3"/>
      <c r="Z85" s="3"/>
      <c r="AA85" s="3"/>
      <c r="AB85" s="3"/>
      <c r="AC85" s="3"/>
      <c r="AD85" s="3"/>
      <c r="AE85" s="3"/>
      <c r="AF85" s="3"/>
      <c r="AP85" s="3"/>
      <c r="AV85"/>
      <c r="AW85" s="4"/>
      <c r="BF85" s="23"/>
      <c r="BG85" s="23"/>
      <c r="BH85" s="23"/>
      <c r="BI85" s="23"/>
      <c r="BJ85" s="23"/>
      <c r="BK85" s="23"/>
      <c r="BL85" s="34"/>
      <c r="BM85" s="23"/>
      <c r="BN85" s="23"/>
      <c r="BO85" s="23"/>
      <c r="BP85" s="23"/>
      <c r="BQ85" s="23"/>
      <c r="BR85" s="23"/>
      <c r="BS85" s="30"/>
      <c r="BT85" s="23"/>
      <c r="BU85" s="23"/>
      <c r="BV85" s="23"/>
      <c r="BW85" s="23"/>
      <c r="BX85" s="23"/>
      <c r="BY85" s="23"/>
      <c r="BZ85" s="23"/>
      <c r="CA85" s="23"/>
      <c r="CB85" s="23"/>
      <c r="CC85" s="23"/>
      <c r="CD85" s="23"/>
      <c r="CE85" s="23"/>
      <c r="CF85" s="23"/>
      <c r="CG85" s="23"/>
      <c r="CH85" s="2"/>
      <c r="CI85" s="2"/>
      <c r="CJ85" s="2"/>
      <c r="CK85" s="2"/>
      <c r="CL85" s="2"/>
      <c r="CM85" s="2"/>
      <c r="CN85" s="2"/>
      <c r="CO85" s="2"/>
      <c r="CP85" s="2"/>
      <c r="CQ85" s="23"/>
      <c r="CR85" s="2"/>
      <c r="CS85" s="2"/>
      <c r="CT85" s="2"/>
      <c r="CU85" s="2"/>
      <c r="CV85" s="2"/>
      <c r="CW85" s="16"/>
      <c r="CY85" s="2"/>
      <c r="CZ85" s="2"/>
      <c r="DA85" s="2"/>
      <c r="DB85" s="2"/>
      <c r="DC85" s="2"/>
      <c r="DD85" s="2"/>
      <c r="DE85" s="2"/>
    </row>
    <row r="86" spans="1:109" ht="13.5" customHeight="1" thickBot="1" x14ac:dyDescent="0.25">
      <c r="A86" s="13"/>
      <c r="B86" s="11"/>
      <c r="C86" s="11"/>
      <c r="D86" s="3"/>
      <c r="E86" s="3"/>
      <c r="F86" s="3"/>
      <c r="G86" s="3"/>
      <c r="I86" s="3"/>
      <c r="J86" s="3"/>
      <c r="K86" s="3"/>
      <c r="L86" s="3"/>
      <c r="M86" s="3"/>
      <c r="N86" s="3"/>
      <c r="O86" s="63"/>
      <c r="P86" s="3"/>
      <c r="Q86" s="3"/>
      <c r="R86" s="3"/>
      <c r="S86" s="3"/>
      <c r="T86" s="3"/>
      <c r="U86" s="3"/>
      <c r="V86" s="3"/>
      <c r="W86" s="3"/>
      <c r="X86" s="3"/>
      <c r="Y86" s="3"/>
      <c r="Z86" s="3"/>
      <c r="AA86" s="3"/>
      <c r="AB86" s="3"/>
      <c r="AC86" s="3"/>
      <c r="AD86" s="3"/>
      <c r="AE86" s="3"/>
      <c r="AF86" s="3"/>
      <c r="AP86" s="3"/>
      <c r="AV86"/>
      <c r="AW86" s="4"/>
      <c r="BF86" s="35"/>
      <c r="BG86" s="35"/>
      <c r="BH86" s="35"/>
      <c r="BI86" s="35"/>
      <c r="BJ86" s="35"/>
      <c r="BK86" s="35"/>
      <c r="BL86" s="35"/>
      <c r="BM86" s="35"/>
      <c r="BN86" s="35"/>
      <c r="BO86" s="35"/>
      <c r="BP86" s="35"/>
      <c r="BQ86" s="35"/>
      <c r="BR86" s="35"/>
      <c r="BS86" s="36"/>
      <c r="BT86" s="35"/>
      <c r="BU86" s="35"/>
      <c r="BV86" s="35"/>
      <c r="BW86" s="35"/>
      <c r="BX86" s="35"/>
      <c r="BY86" s="35"/>
      <c r="BZ86" s="35"/>
      <c r="CA86" s="35"/>
      <c r="CB86" s="35"/>
      <c r="CC86" s="35"/>
      <c r="CD86" s="35"/>
      <c r="CE86" s="35"/>
      <c r="CF86" s="35"/>
      <c r="CG86" s="35"/>
      <c r="CH86" s="12"/>
      <c r="CI86" s="12"/>
      <c r="CJ86" s="12"/>
      <c r="CK86" s="12"/>
      <c r="CL86" s="12"/>
      <c r="CM86" s="12"/>
      <c r="CN86" s="12"/>
      <c r="CO86" s="12"/>
      <c r="CP86" s="12"/>
      <c r="CQ86" s="35"/>
      <c r="CR86" s="12"/>
      <c r="CS86" s="12"/>
      <c r="CT86" s="12"/>
      <c r="CU86" s="12"/>
      <c r="CV86" s="12"/>
      <c r="CW86" s="37"/>
      <c r="CX86" s="12"/>
      <c r="CY86" s="12"/>
      <c r="CZ86" s="12"/>
      <c r="DA86" s="12"/>
      <c r="DB86" s="12"/>
      <c r="DC86" s="12"/>
      <c r="DD86" s="12"/>
      <c r="DE86" s="12"/>
    </row>
    <row r="87" spans="1:109" x14ac:dyDescent="0.2">
      <c r="D87" s="23"/>
      <c r="E87" s="23"/>
      <c r="F87" s="23"/>
      <c r="G87" s="23"/>
      <c r="I87" s="3"/>
      <c r="J87" s="3"/>
      <c r="K87" s="23"/>
      <c r="L87" s="3"/>
      <c r="M87" s="3"/>
      <c r="N87" s="3"/>
      <c r="P87" s="3"/>
      <c r="Q87" s="3"/>
      <c r="R87" s="3"/>
      <c r="S87" s="3"/>
      <c r="BF87" s="23"/>
      <c r="BG87" s="23"/>
      <c r="BH87" s="23"/>
      <c r="BI87" s="23"/>
      <c r="BK87" s="3"/>
      <c r="BL87" s="3"/>
      <c r="BM87" s="23"/>
      <c r="BN87" s="3"/>
      <c r="BO87" s="3"/>
      <c r="BP87" s="3"/>
      <c r="BQ87" s="3"/>
      <c r="BR87" s="3"/>
      <c r="BS87" s="3"/>
      <c r="BT87" s="3"/>
    </row>
    <row r="88" spans="1:109" x14ac:dyDescent="0.2">
      <c r="A88" s="38" t="s">
        <v>28</v>
      </c>
      <c r="B88" s="2"/>
      <c r="C88" s="2"/>
      <c r="D88" s="23"/>
      <c r="E88" s="23"/>
      <c r="F88" s="23"/>
      <c r="G88" s="3"/>
      <c r="H88" s="39"/>
      <c r="I88" s="39"/>
      <c r="J88" s="40"/>
      <c r="K88" s="3"/>
      <c r="L88" s="3"/>
      <c r="M88" s="3"/>
      <c r="N88" s="3"/>
      <c r="O88" s="59"/>
      <c r="P88" s="3"/>
      <c r="Q88" s="3"/>
      <c r="R88" s="3"/>
      <c r="S88" s="3"/>
      <c r="U88" s="41"/>
      <c r="V88" s="41"/>
      <c r="W88" s="41"/>
      <c r="X88" s="41"/>
      <c r="Y88" s="41"/>
      <c r="Z88" s="41"/>
      <c r="AA88" s="41"/>
      <c r="AB88" s="41"/>
      <c r="AC88" s="41"/>
      <c r="AD88" s="41"/>
      <c r="AE88" s="41"/>
      <c r="AF88" s="41"/>
      <c r="AG88" s="41"/>
      <c r="AH88" s="41"/>
      <c r="AI88" s="41"/>
      <c r="AJ88" s="41"/>
      <c r="AK88" s="41"/>
      <c r="AL88" s="41"/>
      <c r="AM88" s="41"/>
      <c r="AN88" s="41"/>
      <c r="AO88" s="41"/>
      <c r="AP88" s="41"/>
      <c r="AQ88" s="41"/>
      <c r="AR88" s="41"/>
      <c r="AS88" s="41"/>
      <c r="AT88" s="41"/>
      <c r="AU88" s="41"/>
      <c r="AV88" s="41"/>
      <c r="AW88" s="41"/>
      <c r="BF88" s="23"/>
      <c r="BG88" s="23"/>
      <c r="BH88" s="23"/>
      <c r="BI88" s="3"/>
      <c r="BJ88" s="39"/>
      <c r="BK88" s="39"/>
      <c r="BL88" s="40"/>
      <c r="BM88" s="3"/>
      <c r="BN88" s="3"/>
      <c r="BO88" s="3"/>
      <c r="BP88" s="3"/>
      <c r="BQ88" s="3"/>
      <c r="BR88" s="3"/>
      <c r="BS88" s="3"/>
      <c r="BT88" s="3"/>
      <c r="BV88" s="41"/>
      <c r="BW88" s="41"/>
      <c r="BX88" s="41"/>
      <c r="BY88" s="41"/>
      <c r="BZ88" s="41"/>
      <c r="CA88" s="41"/>
      <c r="CB88" s="41"/>
      <c r="CC88" s="41"/>
      <c r="CD88" s="41"/>
      <c r="CE88" s="41"/>
      <c r="CF88" s="41"/>
      <c r="CG88" s="41"/>
      <c r="CH88" s="41"/>
      <c r="CI88" s="41"/>
      <c r="CJ88" s="41"/>
      <c r="CK88" s="41"/>
      <c r="CL88" s="41"/>
      <c r="CM88" s="41"/>
      <c r="CN88" s="41"/>
      <c r="CO88" s="41"/>
      <c r="CP88" s="41"/>
      <c r="CQ88" s="41"/>
      <c r="CR88" s="41"/>
      <c r="CS88" s="41"/>
      <c r="CT88" s="41"/>
      <c r="CU88" s="41"/>
      <c r="CV88" s="41"/>
      <c r="CW88" s="41"/>
      <c r="CX88" s="41"/>
    </row>
    <row r="89" spans="1:109" ht="15" customHeight="1" x14ac:dyDescent="0.2">
      <c r="A89" s="79" t="s">
        <v>29</v>
      </c>
      <c r="B89" s="80"/>
      <c r="C89" s="80"/>
      <c r="D89" s="80"/>
      <c r="E89" s="80"/>
      <c r="F89" s="80"/>
      <c r="G89" s="80"/>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80"/>
      <c r="AI89" s="80"/>
      <c r="AJ89" s="80"/>
      <c r="AK89" s="80"/>
      <c r="AL89" s="80"/>
      <c r="AM89" s="80"/>
      <c r="AN89" s="80"/>
      <c r="AO89" s="80"/>
      <c r="AP89" s="80"/>
      <c r="AQ89" s="80"/>
      <c r="AR89" s="80"/>
      <c r="AS89" s="80"/>
      <c r="AT89" s="80"/>
      <c r="AU89" s="80"/>
      <c r="AV89" s="80"/>
      <c r="AW89" s="80"/>
      <c r="AX89" s="80"/>
      <c r="AY89" s="80"/>
      <c r="AZ89" s="80"/>
      <c r="BA89" s="80"/>
      <c r="BB89" s="80"/>
      <c r="BC89" s="80"/>
      <c r="BD89" s="80"/>
      <c r="BE89" s="80"/>
      <c r="BF89" s="80"/>
      <c r="BG89" s="80"/>
      <c r="BH89" s="42"/>
      <c r="BI89" s="43"/>
      <c r="BJ89" s="44"/>
      <c r="BK89" s="41"/>
      <c r="BL89" s="45"/>
      <c r="BM89" s="41"/>
      <c r="BN89" s="41"/>
      <c r="BO89" s="41"/>
      <c r="BP89" s="41"/>
      <c r="BQ89" s="41"/>
      <c r="BR89" s="41"/>
      <c r="BS89" s="41"/>
      <c r="BT89" s="41"/>
      <c r="BU89" s="41"/>
      <c r="BV89" s="41"/>
      <c r="BW89" s="41"/>
      <c r="BX89" s="41"/>
      <c r="BY89" s="41"/>
      <c r="BZ89" s="41"/>
      <c r="CA89" s="41"/>
      <c r="CB89" s="41"/>
      <c r="CC89" s="41"/>
      <c r="CD89" s="41"/>
      <c r="CE89" s="41"/>
      <c r="CF89" s="41"/>
      <c r="CG89" s="41"/>
      <c r="CH89" s="41"/>
      <c r="CI89" s="41"/>
      <c r="CJ89" s="41"/>
      <c r="CK89" s="41"/>
      <c r="CL89" s="41"/>
      <c r="CM89" s="41"/>
      <c r="CN89" s="41"/>
      <c r="CO89" s="41"/>
      <c r="CP89" s="41"/>
      <c r="CQ89" s="41"/>
      <c r="CR89" s="41"/>
      <c r="CS89" s="41"/>
      <c r="CT89" s="41"/>
      <c r="CU89" s="41"/>
      <c r="CV89" s="41"/>
      <c r="CW89" s="41"/>
      <c r="CX89" s="41"/>
    </row>
    <row r="90" spans="1:109" ht="39.75" customHeight="1" x14ac:dyDescent="0.2">
      <c r="A90" s="81" t="s">
        <v>30</v>
      </c>
      <c r="B90" s="81"/>
      <c r="C90" s="81"/>
      <c r="D90" s="81"/>
      <c r="E90" s="81"/>
      <c r="F90" s="81"/>
      <c r="G90" s="81"/>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81"/>
      <c r="AI90" s="81"/>
      <c r="AJ90" s="81"/>
      <c r="AK90" s="81"/>
      <c r="AL90" s="81"/>
      <c r="AM90" s="81"/>
      <c r="AN90" s="81"/>
      <c r="AO90" s="81"/>
      <c r="AP90" s="81"/>
      <c r="AQ90" s="81"/>
      <c r="AR90" s="81"/>
      <c r="AS90" s="81"/>
      <c r="AT90" s="81"/>
      <c r="AU90" s="81"/>
      <c r="AV90" s="81"/>
      <c r="AW90" s="81"/>
      <c r="AX90" s="81"/>
      <c r="AY90" s="81"/>
      <c r="AZ90" s="81"/>
      <c r="BA90" s="81"/>
      <c r="BB90" s="81"/>
      <c r="BC90" s="81"/>
      <c r="BD90" s="81"/>
      <c r="BE90" s="81"/>
      <c r="BF90" s="81"/>
      <c r="BG90" s="81"/>
      <c r="BH90" s="81"/>
      <c r="BI90" s="81"/>
      <c r="BJ90" s="81"/>
      <c r="BK90" s="41"/>
      <c r="BL90" s="45"/>
      <c r="BM90" s="41"/>
      <c r="BN90" s="41"/>
      <c r="BO90" s="41"/>
      <c r="BP90" s="41"/>
      <c r="BQ90" s="41"/>
      <c r="BR90" s="41"/>
      <c r="BS90" s="41"/>
      <c r="BT90" s="41"/>
      <c r="BU90" s="41"/>
      <c r="BV90" s="39"/>
      <c r="BW90" s="39"/>
      <c r="BX90" s="41"/>
      <c r="BY90" s="41"/>
      <c r="BZ90" s="41"/>
      <c r="CA90" s="41"/>
      <c r="CB90" s="41"/>
      <c r="CC90" s="41"/>
      <c r="CD90" s="41"/>
      <c r="CE90" s="41"/>
      <c r="CF90" s="41"/>
      <c r="CG90" s="41"/>
      <c r="CH90" s="41"/>
      <c r="CI90" s="41"/>
      <c r="CJ90" s="41"/>
      <c r="CK90" s="41"/>
      <c r="CL90" s="41"/>
      <c r="CM90" s="41"/>
      <c r="CN90" s="41"/>
      <c r="CO90" s="41"/>
      <c r="CP90" s="41"/>
      <c r="CQ90" s="41"/>
      <c r="CR90" s="41"/>
      <c r="CS90" s="41"/>
      <c r="CT90" s="41"/>
      <c r="CU90" s="41"/>
      <c r="CV90" s="41"/>
      <c r="CW90" s="41"/>
      <c r="CX90" s="41"/>
    </row>
    <row r="91" spans="1:109" ht="15" customHeight="1" x14ac:dyDescent="0.2">
      <c r="A91" s="79" t="s">
        <v>31</v>
      </c>
      <c r="B91" s="79"/>
      <c r="C91" s="79"/>
      <c r="D91" s="79"/>
      <c r="E91" s="79"/>
      <c r="F91" s="79"/>
      <c r="G91" s="79"/>
      <c r="H91" s="79"/>
      <c r="I91" s="79"/>
      <c r="J91" s="79"/>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79"/>
      <c r="AW91" s="79"/>
      <c r="AX91" s="79"/>
      <c r="AY91" s="79"/>
      <c r="AZ91" s="79"/>
      <c r="BA91" s="79"/>
      <c r="BB91" s="79"/>
      <c r="BC91" s="79"/>
      <c r="BD91" s="79"/>
      <c r="BE91" s="79"/>
      <c r="BF91" s="79"/>
      <c r="BG91" s="79"/>
      <c r="BH91" s="79"/>
      <c r="BI91" s="79"/>
      <c r="BJ91" s="79"/>
      <c r="BK91" s="41"/>
      <c r="BL91" s="45"/>
      <c r="BM91" s="41"/>
      <c r="BN91" s="41"/>
      <c r="BO91" s="41"/>
      <c r="BP91" s="41"/>
      <c r="BQ91" s="41"/>
      <c r="BR91" s="41"/>
      <c r="BS91" s="41"/>
      <c r="BT91" s="41"/>
      <c r="BU91" s="41"/>
      <c r="BV91" s="41"/>
      <c r="BW91" s="41"/>
      <c r="BX91" s="41"/>
      <c r="BY91" s="41"/>
      <c r="BZ91" s="41"/>
      <c r="CA91" s="41"/>
      <c r="CB91" s="41"/>
      <c r="CC91" s="41"/>
      <c r="CD91" s="41"/>
      <c r="CE91" s="41"/>
      <c r="CF91" s="41"/>
      <c r="CG91" s="41"/>
      <c r="CH91" s="41"/>
      <c r="CI91" s="41"/>
      <c r="CJ91" s="41"/>
      <c r="CK91" s="41"/>
      <c r="CL91" s="41"/>
      <c r="CM91" s="41"/>
      <c r="CN91" s="41"/>
      <c r="CO91" s="41"/>
      <c r="CP91" s="41"/>
      <c r="CQ91" s="41"/>
      <c r="CR91" s="41"/>
      <c r="CS91" s="41"/>
      <c r="CT91" s="41"/>
      <c r="CU91" s="41"/>
      <c r="CV91" s="41"/>
      <c r="CW91" s="41"/>
      <c r="CX91" s="41"/>
    </row>
    <row r="92" spans="1:109" ht="30" customHeight="1" x14ac:dyDescent="0.2">
      <c r="A92" s="79" t="s">
        <v>32</v>
      </c>
      <c r="B92" s="80"/>
      <c r="C92" s="80"/>
      <c r="D92" s="80"/>
      <c r="E92" s="80"/>
      <c r="F92" s="80"/>
      <c r="G92" s="80"/>
      <c r="H92" s="80"/>
      <c r="I92" s="80"/>
      <c r="J92" s="80"/>
      <c r="K92" s="80"/>
      <c r="L92" s="80"/>
      <c r="M92" s="80"/>
      <c r="N92" s="80"/>
      <c r="O92" s="80"/>
      <c r="P92" s="80"/>
      <c r="Q92" s="80"/>
      <c r="R92" s="80"/>
      <c r="S92" s="80"/>
      <c r="T92" s="80"/>
      <c r="U92" s="80"/>
      <c r="V92" s="80"/>
      <c r="W92" s="80"/>
      <c r="X92" s="80"/>
      <c r="Y92" s="80"/>
      <c r="Z92" s="80"/>
      <c r="AA92" s="80"/>
      <c r="AB92" s="80"/>
      <c r="AC92" s="80"/>
      <c r="AD92" s="80"/>
      <c r="AE92" s="80"/>
      <c r="AF92" s="80"/>
      <c r="AG92" s="80"/>
      <c r="AH92" s="80"/>
      <c r="AI92" s="80"/>
      <c r="AJ92" s="80"/>
      <c r="AK92" s="80"/>
      <c r="AL92" s="80"/>
      <c r="AM92" s="80"/>
      <c r="AN92" s="80"/>
      <c r="AO92" s="80"/>
      <c r="AP92" s="80"/>
      <c r="AQ92" s="80"/>
      <c r="AR92" s="80"/>
      <c r="AS92" s="80"/>
      <c r="AT92" s="80"/>
      <c r="AU92" s="80"/>
      <c r="AV92" s="80"/>
      <c r="AW92" s="80"/>
      <c r="AX92" s="80"/>
      <c r="AY92" s="80"/>
      <c r="AZ92" s="80"/>
      <c r="BA92" s="80"/>
      <c r="BB92" s="80"/>
      <c r="BC92" s="80"/>
      <c r="BD92" s="80"/>
      <c r="BE92" s="80"/>
      <c r="BF92" s="80"/>
      <c r="BG92" s="80"/>
      <c r="BH92" s="82"/>
      <c r="BI92" s="82"/>
      <c r="BJ92" s="82"/>
      <c r="BK92" s="41"/>
      <c r="BL92" s="45"/>
      <c r="BM92" s="41"/>
      <c r="BN92" s="41"/>
      <c r="BO92" s="41"/>
      <c r="BP92" s="41"/>
      <c r="BQ92" s="41"/>
      <c r="BR92" s="41"/>
      <c r="BS92" s="41"/>
      <c r="BT92" s="41"/>
      <c r="BU92" s="41"/>
      <c r="BV92" s="41"/>
      <c r="BW92" s="41"/>
      <c r="BX92" s="41"/>
      <c r="BY92" s="41"/>
      <c r="BZ92" s="41"/>
      <c r="CA92" s="41"/>
      <c r="CB92" s="41"/>
      <c r="CC92" s="41"/>
      <c r="CD92" s="41"/>
      <c r="CE92" s="41"/>
      <c r="CF92" s="41"/>
      <c r="CG92" s="41"/>
      <c r="CH92" s="41"/>
      <c r="CI92" s="41"/>
      <c r="CJ92" s="41"/>
      <c r="CK92" s="41"/>
      <c r="CL92" s="41"/>
      <c r="CM92" s="41"/>
      <c r="CN92" s="41"/>
      <c r="CO92" s="41"/>
      <c r="CP92" s="41"/>
      <c r="CQ92" s="41"/>
      <c r="CR92" s="41"/>
      <c r="CS92" s="41"/>
      <c r="CT92" s="41"/>
      <c r="CU92" s="41"/>
      <c r="CV92" s="41"/>
      <c r="CW92" s="41"/>
      <c r="CX92" s="41"/>
    </row>
    <row r="93" spans="1:109" ht="43.35" customHeight="1" x14ac:dyDescent="0.2">
      <c r="A93" s="79" t="s">
        <v>33</v>
      </c>
      <c r="B93" s="80"/>
      <c r="C93" s="80"/>
      <c r="D93" s="80"/>
      <c r="E93" s="80"/>
      <c r="F93" s="80"/>
      <c r="G93" s="80"/>
      <c r="H93" s="80"/>
      <c r="I93" s="80"/>
      <c r="J93" s="80"/>
      <c r="K93" s="80"/>
      <c r="L93" s="80"/>
      <c r="M93" s="80"/>
      <c r="N93" s="80"/>
      <c r="O93" s="80"/>
      <c r="P93" s="80"/>
      <c r="Q93" s="80"/>
      <c r="R93" s="80"/>
      <c r="S93" s="80"/>
      <c r="T93" s="80"/>
      <c r="U93" s="80"/>
      <c r="V93" s="80"/>
      <c r="W93" s="80"/>
      <c r="X93" s="80"/>
      <c r="Y93" s="80"/>
      <c r="Z93" s="80"/>
      <c r="AA93" s="80"/>
      <c r="AB93" s="80"/>
      <c r="AC93" s="80"/>
      <c r="AD93" s="80"/>
      <c r="AE93" s="80"/>
      <c r="AF93" s="80"/>
      <c r="AG93" s="80"/>
      <c r="AH93" s="80"/>
      <c r="AI93" s="80"/>
      <c r="AJ93" s="80"/>
      <c r="AK93" s="80"/>
      <c r="AL93" s="80"/>
      <c r="AM93" s="80"/>
      <c r="AN93" s="80"/>
      <c r="AO93" s="80"/>
      <c r="AP93" s="80"/>
      <c r="AQ93" s="80"/>
      <c r="AR93" s="80"/>
      <c r="AS93" s="80"/>
      <c r="AT93" s="80"/>
      <c r="AU93" s="80"/>
      <c r="AV93" s="80"/>
      <c r="AW93" s="80"/>
      <c r="AX93" s="80"/>
      <c r="AY93" s="80"/>
      <c r="AZ93" s="80"/>
      <c r="BA93" s="80"/>
      <c r="BB93" s="80"/>
      <c r="BC93" s="80"/>
      <c r="BD93" s="80"/>
      <c r="BE93" s="80"/>
      <c r="BF93" s="80"/>
      <c r="BG93" s="80"/>
      <c r="BH93" s="82"/>
      <c r="BI93" s="82"/>
      <c r="BJ93" s="82"/>
      <c r="BK93" s="41"/>
      <c r="BL93" s="45"/>
      <c r="BM93" s="41"/>
      <c r="BN93" s="41"/>
      <c r="BO93" s="41"/>
      <c r="BP93" s="41"/>
      <c r="BQ93" s="41"/>
      <c r="BR93" s="41"/>
      <c r="BV93" s="41"/>
      <c r="BW93" s="41"/>
      <c r="BX93" s="41"/>
      <c r="BY93" s="41"/>
      <c r="BZ93" s="41"/>
      <c r="CA93" s="41"/>
      <c r="CB93" s="41"/>
      <c r="CC93" s="41"/>
      <c r="CD93" s="41"/>
      <c r="CE93" s="41"/>
      <c r="CF93" s="41"/>
      <c r="CG93" s="41"/>
      <c r="CH93" s="41"/>
      <c r="CI93" s="41"/>
      <c r="CJ93" s="41"/>
      <c r="CK93" s="41"/>
      <c r="CL93" s="41"/>
      <c r="CM93" s="41"/>
      <c r="CN93" s="41"/>
      <c r="CO93" s="41"/>
      <c r="CP93" s="41"/>
      <c r="CQ93" s="41"/>
      <c r="CR93" s="41"/>
      <c r="CS93" s="41"/>
      <c r="CT93" s="41"/>
      <c r="CU93" s="41"/>
      <c r="CV93" s="41"/>
      <c r="CW93" s="41"/>
      <c r="CX93" s="41"/>
    </row>
    <row r="94" spans="1:109" ht="28.5" customHeight="1" x14ac:dyDescent="0.2">
      <c r="A94" s="81" t="s">
        <v>34</v>
      </c>
      <c r="B94" s="81"/>
      <c r="C94" s="81"/>
      <c r="D94" s="81"/>
      <c r="E94" s="81"/>
      <c r="F94" s="81"/>
      <c r="G94" s="81"/>
      <c r="H94" s="81"/>
      <c r="I94" s="81"/>
      <c r="J94" s="81"/>
      <c r="K94" s="81"/>
      <c r="L94" s="81"/>
      <c r="M94" s="81"/>
      <c r="N94" s="81"/>
      <c r="O94" s="81"/>
      <c r="P94" s="81"/>
      <c r="Q94" s="81"/>
      <c r="R94" s="81"/>
      <c r="S94" s="81"/>
      <c r="T94" s="81"/>
      <c r="U94" s="81"/>
      <c r="V94" s="81"/>
      <c r="W94" s="81"/>
      <c r="X94" s="81"/>
      <c r="Y94" s="81"/>
      <c r="Z94" s="81"/>
      <c r="AA94" s="81"/>
      <c r="AB94" s="81"/>
      <c r="AC94" s="81"/>
      <c r="AD94" s="81"/>
      <c r="AE94" s="81"/>
      <c r="AF94" s="81"/>
      <c r="AG94" s="81"/>
      <c r="AH94" s="81"/>
      <c r="AI94" s="81"/>
      <c r="AJ94" s="81"/>
      <c r="AK94" s="81"/>
      <c r="AL94" s="81"/>
      <c r="AM94" s="81"/>
      <c r="AN94" s="81"/>
      <c r="AO94" s="81"/>
      <c r="AP94" s="81"/>
      <c r="AQ94" s="81"/>
      <c r="AR94" s="81"/>
      <c r="AS94" s="81"/>
      <c r="AT94" s="81"/>
      <c r="AU94" s="81"/>
      <c r="AV94" s="81"/>
      <c r="AW94" s="81"/>
      <c r="AX94" s="81"/>
      <c r="AY94" s="81"/>
      <c r="AZ94" s="81"/>
      <c r="BA94" s="81"/>
      <c r="BB94" s="81"/>
      <c r="BC94" s="81"/>
      <c r="BD94" s="81"/>
      <c r="BE94" s="81"/>
      <c r="BF94" s="81"/>
      <c r="BG94" s="81"/>
      <c r="BH94" s="81"/>
      <c r="BI94" s="81"/>
      <c r="BJ94" s="81"/>
      <c r="BK94" s="41"/>
      <c r="BL94" s="45"/>
      <c r="BM94" s="41"/>
      <c r="BN94" s="41"/>
      <c r="BO94" s="41"/>
      <c r="BP94" s="41"/>
      <c r="BQ94" s="41"/>
      <c r="BR94" s="41"/>
      <c r="BV94" s="41"/>
      <c r="BW94" s="41"/>
      <c r="BX94" s="41"/>
      <c r="BY94" s="41"/>
      <c r="BZ94" s="41"/>
      <c r="CA94" s="41"/>
      <c r="CB94" s="41"/>
      <c r="CC94" s="41"/>
      <c r="CD94" s="41"/>
      <c r="CE94" s="41"/>
      <c r="CF94" s="41"/>
      <c r="CG94" s="41"/>
      <c r="CH94" s="41"/>
      <c r="CI94" s="41"/>
      <c r="CJ94" s="41"/>
      <c r="CK94" s="41"/>
      <c r="CL94" s="41"/>
      <c r="CM94" s="41"/>
      <c r="CN94" s="41"/>
      <c r="CO94" s="41"/>
      <c r="CP94" s="41"/>
      <c r="CQ94" s="41"/>
      <c r="CR94" s="41"/>
      <c r="CS94" s="41"/>
      <c r="CT94" s="41"/>
      <c r="CU94" s="41"/>
      <c r="CV94" s="41"/>
      <c r="CW94" s="41"/>
      <c r="CX94" s="41"/>
    </row>
    <row r="95" spans="1:109" ht="18" customHeight="1" x14ac:dyDescent="0.2">
      <c r="A95" s="79" t="s">
        <v>35</v>
      </c>
      <c r="B95" s="80"/>
      <c r="C95" s="80"/>
      <c r="D95" s="80"/>
      <c r="E95" s="80"/>
      <c r="F95" s="80"/>
      <c r="G95" s="80"/>
      <c r="H95" s="80"/>
      <c r="I95" s="80"/>
      <c r="J95" s="80"/>
      <c r="K95" s="80"/>
      <c r="L95" s="80"/>
      <c r="M95" s="80"/>
      <c r="N95" s="80"/>
      <c r="O95" s="80"/>
      <c r="P95" s="80"/>
      <c r="Q95" s="80"/>
      <c r="R95" s="80"/>
      <c r="S95" s="80"/>
      <c r="T95" s="80"/>
      <c r="U95" s="80"/>
      <c r="V95" s="80"/>
      <c r="W95" s="80"/>
      <c r="X95" s="80"/>
      <c r="Y95" s="80"/>
      <c r="Z95" s="80"/>
      <c r="AA95" s="80"/>
      <c r="AB95" s="80"/>
      <c r="AC95" s="80"/>
      <c r="AD95" s="80"/>
      <c r="AE95" s="80"/>
      <c r="AF95" s="80"/>
      <c r="AG95" s="80"/>
      <c r="AH95" s="80"/>
      <c r="AI95" s="80"/>
      <c r="AJ95" s="80"/>
      <c r="AK95" s="80"/>
      <c r="AL95" s="80"/>
      <c r="AM95" s="80"/>
      <c r="AN95" s="80"/>
      <c r="AO95" s="80"/>
      <c r="AP95" s="80"/>
      <c r="AQ95" s="80"/>
      <c r="AR95" s="80"/>
      <c r="AS95" s="80"/>
      <c r="AT95" s="80"/>
      <c r="AU95" s="80"/>
      <c r="AV95" s="80"/>
      <c r="AW95" s="80"/>
      <c r="AX95" s="80"/>
      <c r="AY95" s="80"/>
      <c r="AZ95" s="80"/>
      <c r="BA95" s="80"/>
      <c r="BB95" s="80"/>
      <c r="BC95" s="80"/>
      <c r="BD95" s="80"/>
      <c r="BE95" s="80"/>
      <c r="BF95" s="80"/>
      <c r="BG95" s="80"/>
      <c r="BH95" s="82"/>
      <c r="BI95" s="82"/>
      <c r="BJ95" s="82"/>
      <c r="BK95" s="41"/>
      <c r="BL95" s="45"/>
      <c r="BM95" s="41"/>
      <c r="BN95" s="41"/>
      <c r="BO95" s="41"/>
      <c r="BP95" s="41"/>
      <c r="BQ95" s="41"/>
      <c r="BR95" s="41"/>
      <c r="BV95" s="41"/>
      <c r="BW95" s="41"/>
      <c r="BX95" s="41"/>
      <c r="BY95" s="41"/>
      <c r="BZ95" s="41"/>
      <c r="CA95" s="41"/>
      <c r="CB95" s="41"/>
      <c r="CC95" s="41"/>
      <c r="CD95" s="41"/>
      <c r="CE95" s="41"/>
      <c r="CF95" s="41"/>
      <c r="CG95" s="41"/>
      <c r="CH95" s="41"/>
      <c r="CI95" s="41"/>
      <c r="CJ95" s="41"/>
      <c r="CK95" s="41"/>
      <c r="CL95" s="41"/>
      <c r="CM95" s="41"/>
      <c r="CN95" s="41"/>
      <c r="CO95" s="41"/>
      <c r="CP95" s="41"/>
      <c r="CQ95" s="41"/>
      <c r="CR95" s="41"/>
      <c r="CS95" s="41"/>
      <c r="CT95" s="41"/>
      <c r="CU95" s="41"/>
      <c r="CV95" s="41"/>
      <c r="CW95" s="41"/>
      <c r="CX95" s="41"/>
    </row>
    <row r="96" spans="1:109" ht="33" customHeight="1" x14ac:dyDescent="0.2">
      <c r="A96" s="83" t="s">
        <v>36</v>
      </c>
      <c r="B96" s="83"/>
      <c r="C96" s="83"/>
      <c r="D96" s="83"/>
      <c r="E96" s="83"/>
      <c r="F96" s="83"/>
      <c r="G96" s="83"/>
      <c r="H96" s="83"/>
      <c r="I96" s="83"/>
      <c r="J96" s="83"/>
      <c r="K96" s="83"/>
      <c r="L96" s="83"/>
      <c r="M96" s="83"/>
      <c r="N96" s="83"/>
      <c r="O96" s="83"/>
      <c r="P96" s="83"/>
      <c r="Q96" s="83"/>
      <c r="R96" s="83"/>
      <c r="S96" s="83"/>
      <c r="T96" s="83"/>
      <c r="U96" s="83"/>
      <c r="V96" s="83"/>
      <c r="W96" s="83"/>
      <c r="X96" s="83"/>
      <c r="Y96" s="83"/>
      <c r="Z96" s="83"/>
      <c r="AA96" s="83"/>
      <c r="AB96" s="83"/>
      <c r="AC96" s="83"/>
      <c r="AD96" s="83"/>
      <c r="AE96" s="83"/>
      <c r="AF96" s="83"/>
      <c r="AG96" s="83"/>
      <c r="AH96" s="83"/>
      <c r="AI96" s="83"/>
      <c r="AJ96" s="83"/>
      <c r="AK96" s="83"/>
      <c r="AL96" s="83"/>
      <c r="AM96" s="83"/>
      <c r="AN96" s="83"/>
      <c r="AO96" s="83"/>
      <c r="AP96" s="83"/>
      <c r="AQ96" s="83"/>
      <c r="AR96" s="83"/>
      <c r="AS96" s="83"/>
      <c r="AT96" s="83"/>
      <c r="AU96" s="83"/>
      <c r="AV96" s="83"/>
      <c r="AW96" s="83"/>
      <c r="AX96" s="83"/>
      <c r="AY96" s="83"/>
      <c r="AZ96" s="83"/>
      <c r="BA96" s="83"/>
      <c r="BB96" s="83"/>
      <c r="BC96" s="83"/>
      <c r="BD96" s="83"/>
      <c r="BE96" s="83"/>
      <c r="BF96" s="83"/>
      <c r="BG96" s="83"/>
      <c r="BH96" s="83"/>
      <c r="BI96" s="83"/>
      <c r="BJ96" s="83"/>
      <c r="BK96" s="41"/>
      <c r="BL96" s="45"/>
      <c r="BM96" s="41"/>
      <c r="BN96" s="41"/>
      <c r="BO96" s="41"/>
      <c r="BP96" s="41"/>
      <c r="BQ96" s="41"/>
      <c r="BR96" s="41"/>
      <c r="BV96" s="41"/>
      <c r="BW96" s="41"/>
      <c r="BX96" s="41"/>
      <c r="BY96" s="41"/>
      <c r="BZ96" s="41"/>
      <c r="CA96" s="41"/>
      <c r="CB96" s="41"/>
      <c r="CC96" s="41"/>
      <c r="CD96" s="41"/>
      <c r="CE96" s="41"/>
      <c r="CF96" s="41"/>
      <c r="CG96" s="41"/>
      <c r="CH96" s="41"/>
      <c r="CI96" s="41"/>
      <c r="CJ96" s="41"/>
      <c r="CK96" s="41"/>
      <c r="CL96" s="41"/>
      <c r="CM96" s="41"/>
      <c r="CN96" s="41"/>
      <c r="CO96" s="41"/>
      <c r="CP96" s="41"/>
      <c r="CQ96" s="41"/>
      <c r="CR96" s="41"/>
      <c r="CS96" s="41"/>
      <c r="CT96" s="41"/>
      <c r="CU96" s="41"/>
      <c r="CV96" s="41"/>
      <c r="CW96" s="41"/>
      <c r="CX96" s="41"/>
    </row>
    <row r="97" spans="1:102" ht="96.75" customHeight="1" x14ac:dyDescent="0.2">
      <c r="A97" s="79" t="s">
        <v>37</v>
      </c>
      <c r="B97" s="80"/>
      <c r="C97" s="80"/>
      <c r="D97" s="80"/>
      <c r="E97" s="80"/>
      <c r="F97" s="80"/>
      <c r="G97" s="80"/>
      <c r="H97" s="80"/>
      <c r="I97" s="80"/>
      <c r="J97" s="80"/>
      <c r="K97" s="80"/>
      <c r="L97" s="80"/>
      <c r="M97" s="80"/>
      <c r="N97" s="80"/>
      <c r="O97" s="80"/>
      <c r="P97" s="80"/>
      <c r="Q97" s="80"/>
      <c r="R97" s="80"/>
      <c r="S97" s="80"/>
      <c r="T97" s="80"/>
      <c r="U97" s="80"/>
      <c r="V97" s="80"/>
      <c r="W97" s="80"/>
      <c r="X97" s="80"/>
      <c r="Y97" s="80"/>
      <c r="Z97" s="80"/>
      <c r="AA97" s="80"/>
      <c r="AB97" s="80"/>
      <c r="AC97" s="80"/>
      <c r="AD97" s="80"/>
      <c r="AE97" s="80"/>
      <c r="AF97" s="80"/>
      <c r="AG97" s="80"/>
      <c r="AH97" s="80"/>
      <c r="AI97" s="80"/>
      <c r="AJ97" s="80"/>
      <c r="AK97" s="80"/>
      <c r="AL97" s="80"/>
      <c r="AM97" s="80"/>
      <c r="AN97" s="80"/>
      <c r="AO97" s="80"/>
      <c r="AP97" s="80"/>
      <c r="AQ97" s="80"/>
      <c r="AR97" s="80"/>
      <c r="AS97" s="80"/>
      <c r="AT97" s="80"/>
      <c r="AU97" s="80"/>
      <c r="AV97" s="80"/>
      <c r="AW97" s="80"/>
      <c r="AX97" s="80"/>
      <c r="AY97" s="80"/>
      <c r="AZ97" s="80"/>
      <c r="BA97" s="80"/>
      <c r="BB97" s="80"/>
      <c r="BC97" s="80"/>
      <c r="BD97" s="80"/>
      <c r="BE97" s="80"/>
      <c r="BF97" s="80"/>
      <c r="BG97" s="80"/>
      <c r="BH97" s="82"/>
      <c r="BI97" s="82"/>
      <c r="BJ97" s="82"/>
      <c r="BK97" s="41"/>
      <c r="BL97" s="45"/>
      <c r="BM97" s="41"/>
      <c r="BN97" s="41"/>
      <c r="BO97" s="41"/>
      <c r="BP97" s="41"/>
      <c r="BQ97" s="41"/>
      <c r="BR97" s="41"/>
      <c r="BV97" s="41"/>
      <c r="BW97" s="41"/>
      <c r="BX97" s="41"/>
      <c r="BY97" s="41"/>
      <c r="BZ97" s="41"/>
      <c r="CA97" s="41"/>
      <c r="CB97" s="41"/>
      <c r="CC97" s="41"/>
      <c r="CD97" s="41"/>
      <c r="CE97" s="41"/>
      <c r="CF97" s="41"/>
      <c r="CG97" s="41"/>
      <c r="CH97" s="41"/>
      <c r="CI97" s="41"/>
      <c r="CJ97" s="41"/>
      <c r="CK97" s="41"/>
      <c r="CL97" s="41"/>
      <c r="CM97" s="41"/>
      <c r="CN97" s="41"/>
      <c r="CO97" s="41"/>
      <c r="CP97" s="41"/>
      <c r="CQ97" s="41"/>
      <c r="CR97" s="41"/>
      <c r="CS97" s="41"/>
      <c r="CT97" s="41"/>
      <c r="CU97" s="41"/>
      <c r="CV97" s="41"/>
      <c r="CW97" s="41"/>
      <c r="CX97" s="41"/>
    </row>
    <row r="98" spans="1:102" ht="33" customHeight="1" x14ac:dyDescent="0.2">
      <c r="A98" s="49"/>
      <c r="B98" s="49"/>
      <c r="C98" s="49"/>
      <c r="O98" s="69"/>
      <c r="BF98" s="49"/>
      <c r="BG98" s="49"/>
      <c r="BH98" s="49"/>
      <c r="BI98" s="49"/>
      <c r="BJ98" s="49"/>
      <c r="BK98" s="41"/>
      <c r="BL98" s="45"/>
      <c r="BM98" s="41"/>
      <c r="BN98" s="41"/>
      <c r="BO98" s="41"/>
      <c r="BP98" s="41"/>
      <c r="BQ98" s="41"/>
      <c r="BR98" s="41"/>
      <c r="BV98" s="41"/>
      <c r="BW98" s="41"/>
      <c r="BX98" s="41"/>
      <c r="BY98" s="41"/>
      <c r="BZ98" s="41"/>
      <c r="CA98" s="41"/>
      <c r="CB98" s="41"/>
      <c r="CC98" s="41"/>
      <c r="CD98" s="41"/>
      <c r="CE98" s="41"/>
      <c r="CF98" s="41"/>
      <c r="CG98" s="41"/>
      <c r="CH98" s="41"/>
      <c r="CI98" s="41"/>
      <c r="CJ98" s="41"/>
      <c r="CK98" s="41"/>
      <c r="CL98" s="41"/>
      <c r="CM98" s="41"/>
      <c r="CN98" s="41"/>
      <c r="CO98" s="41"/>
      <c r="CP98" s="41"/>
      <c r="CQ98" s="41"/>
      <c r="CR98" s="41"/>
      <c r="CS98" s="41"/>
      <c r="CT98" s="41"/>
      <c r="CU98" s="41"/>
      <c r="CV98" s="41"/>
      <c r="CW98" s="41"/>
      <c r="CX98" s="41"/>
    </row>
    <row r="99" spans="1:102" x14ac:dyDescent="0.2">
      <c r="A99" s="42" t="s">
        <v>38</v>
      </c>
      <c r="B99" s="15"/>
      <c r="C99" s="15"/>
      <c r="O99" s="64"/>
      <c r="BF99" s="42"/>
      <c r="BG99" s="42"/>
      <c r="BH99" s="76"/>
      <c r="BI99" s="76"/>
      <c r="BJ99" s="42"/>
    </row>
  </sheetData>
  <mergeCells count="12">
    <mergeCell ref="BH99:BI99"/>
    <mergeCell ref="A2:BO2"/>
    <mergeCell ref="A4:BN4"/>
    <mergeCell ref="A89:BG89"/>
    <mergeCell ref="A90:BJ90"/>
    <mergeCell ref="A91:BJ91"/>
    <mergeCell ref="A92:BJ92"/>
    <mergeCell ref="A93:BJ93"/>
    <mergeCell ref="A94:BJ94"/>
    <mergeCell ref="A95:BJ95"/>
    <mergeCell ref="A96:BJ96"/>
    <mergeCell ref="A97:BJ97"/>
  </mergeCells>
  <hyperlinks>
    <hyperlink ref="A1" location="Contents!A1" display="contents" xr:uid="{2AA50C53-9601-420D-8852-644FFEF4A0D9}"/>
    <hyperlink ref="A94:BJ94" r:id="rId1" display="6 These figures represent death registrations, there can be a delay between the date a death occurred and the date a death was registered. More information can be found in our impact of registration delays release. " xr:uid="{6BB9542F-F9A5-44AF-A9AE-B73CF328660B}"/>
    <hyperlink ref="A96:BJ96" r:id="rId2" display="5. The backseries has been updated to include refreshed data for some weeks in 2020 to give the best estimates available, for estimates for week prior to Week 28 2020 please referer to the Deaths registered weekly in England and Wales 2020 provisional dataset." xr:uid="{9E4EDEE5-26E8-4746-BD26-1DEDFFE7A902}"/>
    <hyperlink ref="A94" r:id="rId3" xr:uid="{F9BB940C-C919-43CF-B425-F575BD86D97C}"/>
    <hyperlink ref="A90:BJ90" r:id="rId4" display="2 For deaths registered from 1st January 2020, cause of death is coded to the ICD-10 classification using MUSE 5.5 software. Previous years were coded to IRIS 4.2.3, further information about the change in software is available." xr:uid="{E3945558-0AA0-4225-B2C5-5FA68F547636}"/>
    <hyperlink ref="D90:H90" r:id="rId5" display="2 For deaths registered from 1st January 2020, cause of death is coded to the ICD-10 classification using MUSE 5.5 software. Previous years were coded to IRIS 4.2.3, further information about the change in software is available." xr:uid="{CE21E60D-56D9-4709-BDEC-4B2DFDAD673F}"/>
    <hyperlink ref="O94" r:id="rId6" display="6 These figures represent death registrations, there can be a delay between the date a death occurred and the date a death was registered. More information can be found in our impact of registration delays release. " xr:uid="{0176F51F-FFBB-4497-9500-C14F9985DDE2}"/>
    <hyperlink ref="O96" r:id="rId7" display="5. The backseries has been updated to include refreshed data for some weeks in 2020 to give the best estimates available, for estimates for week prior to Week 28 2020 please referer to the Deaths registered weekly in England and Wales 2020 provisional dataset." xr:uid="{281FCFAC-56AA-4F68-AEBD-E3A9A18BD9D8}"/>
    <hyperlink ref="O90" r:id="rId8" display="2 For deaths registered from 1st January 2020, cause of death is coded to the ICD-10 classification using MUSE 5.5 software. Previous years were coded to IRIS 4.2.3, further information about the change in software is available." xr:uid="{1B2BF81A-CF1E-489D-85F8-2B5CFBD30653}"/>
  </hyperlinks>
  <pageMargins left="0.7" right="0.7" top="0.75" bottom="0.75" header="0.3" footer="0.3"/>
  <pageSetup paperSize="9" orientation="landscape" r:id="rId9"/>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72189-4786-435D-86A2-A16A3957AE79}">
  <dimension ref="A1:DE99"/>
  <sheetViews>
    <sheetView showGridLines="0" tabSelected="1" zoomScale="85" zoomScaleNormal="85" workbookViewId="0">
      <pane xSplit="2" ySplit="7" topLeftCell="CL8" activePane="bottomRight" state="frozen"/>
      <selection pane="topRight" activeCell="C1" sqref="C1"/>
      <selection pane="bottomLeft" activeCell="A8" sqref="A8"/>
      <selection pane="bottomRight" activeCell="C31" sqref="C31"/>
    </sheetView>
  </sheetViews>
  <sheetFormatPr defaultColWidth="9.5703125" defaultRowHeight="12.75" x14ac:dyDescent="0.2"/>
  <cols>
    <col min="1" max="1" width="10.5703125" style="4" customWidth="1"/>
    <col min="2" max="2" width="31" style="9" customWidth="1"/>
    <col min="3" max="3" width="21" style="9" customWidth="1"/>
    <col min="4" max="7" width="10.42578125" style="2" customWidth="1"/>
    <col min="8" max="8" width="10.42578125" style="3" customWidth="1"/>
    <col min="9" max="10" width="10.42578125" style="4" customWidth="1"/>
    <col min="11" max="11" width="10.42578125" style="2" customWidth="1"/>
    <col min="12" max="14" width="10.42578125" style="4" customWidth="1"/>
    <col min="15" max="15" width="31" style="62" customWidth="1"/>
    <col min="16" max="48" width="10.42578125" style="4" customWidth="1"/>
    <col min="49" max="49" width="10.42578125" style="2" customWidth="1"/>
    <col min="50" max="56" width="10.42578125" style="4" customWidth="1"/>
    <col min="57" max="57" width="9.5703125" style="4"/>
    <col min="58" max="61" width="10.42578125" style="2" customWidth="1"/>
    <col min="62" max="62" width="10.42578125" style="3" customWidth="1"/>
    <col min="63" max="64" width="10.42578125" style="4" customWidth="1"/>
    <col min="65" max="65" width="10.42578125" style="2" customWidth="1"/>
    <col min="66" max="101" width="10.42578125" style="4" customWidth="1"/>
    <col min="102" max="102" width="10.42578125" style="2" customWidth="1"/>
    <col min="103" max="109" width="10.42578125" style="4" customWidth="1"/>
    <col min="110" max="16384" width="9.5703125" style="4"/>
  </cols>
  <sheetData>
    <row r="1" spans="1:109" ht="12.75" customHeight="1" x14ac:dyDescent="0.2">
      <c r="A1" s="1" t="s">
        <v>0</v>
      </c>
      <c r="B1" s="2"/>
      <c r="C1" s="2"/>
      <c r="G1" s="3"/>
      <c r="H1" s="4"/>
      <c r="J1" s="2"/>
      <c r="K1" s="4"/>
      <c r="O1" s="59"/>
      <c r="BI1" s="3"/>
      <c r="BJ1" s="4"/>
      <c r="BL1" s="2"/>
      <c r="BM1" s="4"/>
    </row>
    <row r="2" spans="1:109" ht="13.5" customHeight="1" x14ac:dyDescent="0.2">
      <c r="A2" s="77" t="s">
        <v>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c r="BK2" s="77"/>
      <c r="BL2" s="77"/>
      <c r="BM2" s="77"/>
      <c r="BN2" s="77"/>
      <c r="BO2" s="77"/>
    </row>
    <row r="3" spans="1:109" ht="14.25" customHeight="1" x14ac:dyDescent="0.2">
      <c r="A3" s="50"/>
      <c r="B3" s="50"/>
      <c r="C3" s="50"/>
      <c r="D3" s="50"/>
      <c r="E3" s="50"/>
      <c r="F3" s="50"/>
      <c r="G3" s="50"/>
      <c r="H3" s="50"/>
      <c r="I3" s="50"/>
      <c r="J3" s="2"/>
      <c r="K3" s="4"/>
      <c r="O3" s="60"/>
      <c r="BF3" s="50"/>
      <c r="BG3" s="50"/>
      <c r="BH3" s="50"/>
      <c r="BI3" s="50"/>
      <c r="BJ3" s="50"/>
      <c r="BK3" s="50"/>
      <c r="BL3" s="2"/>
      <c r="BM3" s="4"/>
    </row>
    <row r="4" spans="1:109" ht="30" customHeight="1" x14ac:dyDescent="0.2">
      <c r="A4" s="78" t="s">
        <v>2</v>
      </c>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row>
    <row r="5" spans="1:109" ht="14.25" customHeight="1" x14ac:dyDescent="0.2">
      <c r="A5" s="6" t="s">
        <v>3</v>
      </c>
      <c r="B5" s="4"/>
      <c r="C5" s="4"/>
      <c r="D5" s="7">
        <v>1</v>
      </c>
      <c r="E5" s="7">
        <v>2</v>
      </c>
      <c r="F5" s="7">
        <v>3</v>
      </c>
      <c r="G5" s="7">
        <v>4</v>
      </c>
      <c r="H5" s="7">
        <v>5</v>
      </c>
      <c r="I5" s="7">
        <v>6</v>
      </c>
      <c r="J5" s="7">
        <v>7</v>
      </c>
      <c r="K5" s="7">
        <v>8</v>
      </c>
      <c r="L5" s="7">
        <v>9</v>
      </c>
      <c r="M5" s="7">
        <v>10</v>
      </c>
      <c r="N5" s="7">
        <v>11</v>
      </c>
      <c r="O5" s="61"/>
      <c r="P5" s="7">
        <v>12</v>
      </c>
      <c r="Q5" s="7">
        <v>13</v>
      </c>
      <c r="R5" s="7">
        <v>14</v>
      </c>
      <c r="S5" s="7">
        <v>15</v>
      </c>
      <c r="T5" s="7">
        <v>16</v>
      </c>
      <c r="U5" s="7">
        <v>17</v>
      </c>
      <c r="V5" s="7">
        <v>18</v>
      </c>
      <c r="W5" s="7">
        <v>19</v>
      </c>
      <c r="X5" s="7">
        <v>20</v>
      </c>
      <c r="Y5" s="7">
        <v>21</v>
      </c>
      <c r="Z5" s="7">
        <v>22</v>
      </c>
      <c r="AA5" s="7">
        <v>23</v>
      </c>
      <c r="AB5" s="7">
        <v>24</v>
      </c>
      <c r="AC5" s="7">
        <v>25</v>
      </c>
      <c r="AD5" s="7">
        <v>26</v>
      </c>
      <c r="AE5" s="7">
        <v>27</v>
      </c>
      <c r="AF5" s="7">
        <v>28</v>
      </c>
      <c r="AG5" s="7">
        <v>29</v>
      </c>
      <c r="AH5" s="7">
        <v>30</v>
      </c>
      <c r="AI5" s="7">
        <v>31</v>
      </c>
      <c r="AJ5" s="7">
        <v>32</v>
      </c>
      <c r="AK5" s="7">
        <v>33</v>
      </c>
      <c r="AL5" s="7">
        <v>34</v>
      </c>
      <c r="AM5" s="7">
        <v>35</v>
      </c>
      <c r="AN5" s="7">
        <v>36</v>
      </c>
      <c r="AO5" s="7">
        <v>37</v>
      </c>
      <c r="AP5" s="7">
        <v>38</v>
      </c>
      <c r="AQ5" s="7">
        <v>39</v>
      </c>
      <c r="AR5" s="7">
        <v>40</v>
      </c>
      <c r="AS5" s="7">
        <v>41</v>
      </c>
      <c r="AT5" s="7">
        <v>42</v>
      </c>
      <c r="AU5" s="7">
        <v>43</v>
      </c>
      <c r="AV5" s="7">
        <v>44</v>
      </c>
      <c r="AW5" s="7">
        <v>45</v>
      </c>
      <c r="AX5" s="7">
        <v>46</v>
      </c>
      <c r="AY5" s="7">
        <v>47</v>
      </c>
      <c r="AZ5" s="7">
        <v>48</v>
      </c>
      <c r="BA5" s="7">
        <v>49</v>
      </c>
      <c r="BB5" s="7">
        <v>50</v>
      </c>
      <c r="BC5" s="7">
        <v>51</v>
      </c>
      <c r="BD5" s="7">
        <v>52</v>
      </c>
      <c r="BE5" s="7">
        <v>53</v>
      </c>
      <c r="BF5" s="7">
        <v>1</v>
      </c>
      <c r="BG5" s="7">
        <v>2</v>
      </c>
      <c r="BH5" s="7">
        <v>3</v>
      </c>
      <c r="BI5" s="7">
        <v>4</v>
      </c>
      <c r="BJ5" s="7">
        <v>5</v>
      </c>
      <c r="BK5" s="7">
        <v>6</v>
      </c>
      <c r="BL5" s="7">
        <v>7</v>
      </c>
      <c r="BM5" s="7">
        <v>8</v>
      </c>
      <c r="BN5" s="7">
        <v>9</v>
      </c>
      <c r="BO5" s="7">
        <v>10</v>
      </c>
      <c r="BP5" s="7">
        <v>11</v>
      </c>
      <c r="BQ5" s="7">
        <v>12</v>
      </c>
      <c r="BR5" s="7">
        <v>13</v>
      </c>
      <c r="BS5" s="7">
        <v>14</v>
      </c>
      <c r="BT5" s="7">
        <v>15</v>
      </c>
      <c r="BU5" s="7">
        <v>16</v>
      </c>
      <c r="BV5" s="7">
        <v>17</v>
      </c>
      <c r="BW5" s="7">
        <v>18</v>
      </c>
      <c r="BX5" s="7">
        <v>19</v>
      </c>
      <c r="BY5" s="7">
        <v>20</v>
      </c>
      <c r="BZ5" s="7">
        <v>21</v>
      </c>
      <c r="CA5" s="7">
        <v>22</v>
      </c>
      <c r="CB5" s="7">
        <v>23</v>
      </c>
      <c r="CC5" s="7">
        <v>24</v>
      </c>
      <c r="CD5" s="7">
        <v>25</v>
      </c>
      <c r="CE5" s="7">
        <v>26</v>
      </c>
      <c r="CF5" s="7">
        <v>27</v>
      </c>
      <c r="CG5" s="7">
        <v>28</v>
      </c>
      <c r="CH5" s="7">
        <v>29</v>
      </c>
      <c r="CI5" s="7">
        <v>30</v>
      </c>
      <c r="CJ5" s="7">
        <v>31</v>
      </c>
      <c r="CK5" s="7">
        <v>32</v>
      </c>
      <c r="CL5" s="7">
        <v>33</v>
      </c>
      <c r="CM5" s="7">
        <v>34</v>
      </c>
      <c r="CN5" s="7">
        <v>35</v>
      </c>
      <c r="CO5" s="7">
        <v>36</v>
      </c>
      <c r="CP5" s="7">
        <v>37</v>
      </c>
      <c r="CQ5" s="7">
        <v>38</v>
      </c>
      <c r="CR5" s="7">
        <v>39</v>
      </c>
      <c r="CS5" s="7">
        <v>40</v>
      </c>
      <c r="CT5" s="7">
        <v>41</v>
      </c>
      <c r="CU5" s="7">
        <v>42</v>
      </c>
      <c r="CV5" s="7">
        <v>43</v>
      </c>
      <c r="CW5" s="7">
        <v>44</v>
      </c>
      <c r="CX5" s="7">
        <v>45</v>
      </c>
      <c r="CY5" s="7">
        <v>46</v>
      </c>
      <c r="CZ5" s="7">
        <v>47</v>
      </c>
      <c r="DA5" s="7">
        <v>48</v>
      </c>
      <c r="DB5" s="7">
        <v>49</v>
      </c>
      <c r="DC5" s="7">
        <v>50</v>
      </c>
      <c r="DD5" s="7">
        <v>51</v>
      </c>
      <c r="DE5" s="7">
        <v>52</v>
      </c>
    </row>
    <row r="6" spans="1:109" ht="15" customHeight="1" x14ac:dyDescent="0.2">
      <c r="A6" s="8" t="s">
        <v>4</v>
      </c>
      <c r="D6" s="10">
        <v>43833</v>
      </c>
      <c r="E6" s="10">
        <v>43840</v>
      </c>
      <c r="F6" s="10">
        <v>43847</v>
      </c>
      <c r="G6" s="10">
        <v>43854</v>
      </c>
      <c r="H6" s="10">
        <v>43861</v>
      </c>
      <c r="I6" s="10">
        <v>43868</v>
      </c>
      <c r="J6" s="10">
        <v>43875</v>
      </c>
      <c r="K6" s="10">
        <v>43882</v>
      </c>
      <c r="L6" s="10">
        <v>43889</v>
      </c>
      <c r="M6" s="10">
        <v>43896</v>
      </c>
      <c r="N6" s="10">
        <v>43903</v>
      </c>
      <c r="P6" s="10">
        <v>43910</v>
      </c>
      <c r="Q6" s="10">
        <v>43917</v>
      </c>
      <c r="R6" s="10">
        <v>43924</v>
      </c>
      <c r="S6" s="10">
        <v>43931</v>
      </c>
      <c r="T6" s="10">
        <v>43938</v>
      </c>
      <c r="U6" s="10">
        <v>43945</v>
      </c>
      <c r="V6" s="10">
        <v>43952</v>
      </c>
      <c r="W6" s="10">
        <v>43959</v>
      </c>
      <c r="X6" s="10">
        <v>43966</v>
      </c>
      <c r="Y6" s="10">
        <v>43973</v>
      </c>
      <c r="Z6" s="10">
        <v>43980</v>
      </c>
      <c r="AA6" s="10">
        <v>43987</v>
      </c>
      <c r="AB6" s="10">
        <v>43994</v>
      </c>
      <c r="AC6" s="10">
        <v>44001</v>
      </c>
      <c r="AD6" s="10">
        <v>44008</v>
      </c>
      <c r="AE6" s="10">
        <v>44015</v>
      </c>
      <c r="AF6" s="10">
        <v>44022</v>
      </c>
      <c r="AG6" s="10">
        <v>44029</v>
      </c>
      <c r="AH6" s="10">
        <v>44036</v>
      </c>
      <c r="AI6" s="10">
        <v>44043</v>
      </c>
      <c r="AJ6" s="10">
        <v>44050</v>
      </c>
      <c r="AK6" s="10">
        <v>44057</v>
      </c>
      <c r="AL6" s="10">
        <v>44064</v>
      </c>
      <c r="AM6" s="10">
        <v>44071</v>
      </c>
      <c r="AN6" s="10">
        <v>44078</v>
      </c>
      <c r="AO6" s="10">
        <v>44085</v>
      </c>
      <c r="AP6" s="10">
        <v>44092</v>
      </c>
      <c r="AQ6" s="10">
        <v>44099</v>
      </c>
      <c r="AR6" s="10">
        <v>44106</v>
      </c>
      <c r="AS6" s="10">
        <v>44113</v>
      </c>
      <c r="AT6" s="10">
        <v>44120</v>
      </c>
      <c r="AU6" s="10">
        <v>44127</v>
      </c>
      <c r="AV6" s="10">
        <v>44134</v>
      </c>
      <c r="AW6" s="10">
        <v>44141</v>
      </c>
      <c r="AX6" s="10">
        <v>44148</v>
      </c>
      <c r="AY6" s="10">
        <v>44155</v>
      </c>
      <c r="AZ6" s="10">
        <v>44162</v>
      </c>
      <c r="BA6" s="10">
        <v>44169</v>
      </c>
      <c r="BB6" s="10">
        <v>44176</v>
      </c>
      <c r="BC6" s="10">
        <v>44183</v>
      </c>
      <c r="BD6" s="10">
        <v>44190</v>
      </c>
      <c r="BE6" s="10">
        <v>44197</v>
      </c>
      <c r="BF6" s="10">
        <v>44204</v>
      </c>
      <c r="BG6" s="10">
        <v>44211</v>
      </c>
      <c r="BH6" s="10">
        <v>44218</v>
      </c>
      <c r="BI6" s="10">
        <v>44225</v>
      </c>
      <c r="BJ6" s="10">
        <v>44232</v>
      </c>
      <c r="BK6" s="10">
        <v>44239</v>
      </c>
      <c r="BL6" s="10">
        <v>44246</v>
      </c>
      <c r="BM6" s="10">
        <v>44253</v>
      </c>
      <c r="BN6" s="10">
        <v>44260</v>
      </c>
      <c r="BO6" s="10">
        <v>44267</v>
      </c>
      <c r="BP6" s="10">
        <v>44274</v>
      </c>
      <c r="BQ6" s="10">
        <v>44281</v>
      </c>
      <c r="BR6" s="10">
        <v>44288</v>
      </c>
      <c r="BS6" s="10">
        <v>44295</v>
      </c>
      <c r="BT6" s="10">
        <v>44302</v>
      </c>
      <c r="BU6" s="10">
        <v>44309</v>
      </c>
      <c r="BV6" s="10">
        <v>44316</v>
      </c>
      <c r="BW6" s="10">
        <v>44323</v>
      </c>
      <c r="BX6" s="10">
        <v>44330</v>
      </c>
      <c r="BY6" s="10">
        <v>44337</v>
      </c>
      <c r="BZ6" s="10">
        <v>44344</v>
      </c>
      <c r="CA6" s="10">
        <v>44351</v>
      </c>
      <c r="CB6" s="10">
        <v>44358</v>
      </c>
      <c r="CC6" s="10">
        <v>44365</v>
      </c>
      <c r="CD6" s="10">
        <v>44372</v>
      </c>
      <c r="CE6" s="10">
        <v>44379</v>
      </c>
      <c r="CF6" s="10">
        <v>44386</v>
      </c>
      <c r="CG6" s="10">
        <v>44393</v>
      </c>
      <c r="CH6" s="10">
        <v>44400</v>
      </c>
      <c r="CI6" s="10">
        <v>44407</v>
      </c>
      <c r="CJ6" s="10">
        <v>44414</v>
      </c>
      <c r="CK6" s="10">
        <v>44421</v>
      </c>
      <c r="CL6" s="10">
        <v>44428</v>
      </c>
      <c r="CM6" s="10">
        <v>44435</v>
      </c>
      <c r="CN6" s="10">
        <v>44442</v>
      </c>
      <c r="CO6" s="10">
        <v>44449</v>
      </c>
      <c r="CP6" s="10">
        <v>44456</v>
      </c>
      <c r="CQ6" s="10">
        <v>44463</v>
      </c>
      <c r="CR6" s="10">
        <v>44470</v>
      </c>
      <c r="CS6" s="10">
        <v>44477</v>
      </c>
      <c r="CT6" s="10">
        <v>44484</v>
      </c>
      <c r="CU6" s="10">
        <v>44491</v>
      </c>
      <c r="CV6" s="10">
        <v>44498</v>
      </c>
      <c r="CW6" s="10">
        <v>44505</v>
      </c>
      <c r="CX6" s="10">
        <v>44512</v>
      </c>
      <c r="CY6" s="10">
        <v>44519</v>
      </c>
      <c r="CZ6" s="10">
        <v>44526</v>
      </c>
      <c r="DA6" s="10">
        <v>44533</v>
      </c>
      <c r="DB6" s="10">
        <v>44540</v>
      </c>
      <c r="DC6" s="10">
        <v>44547</v>
      </c>
      <c r="DD6" s="10">
        <v>44554</v>
      </c>
      <c r="DE6" s="10">
        <v>44561</v>
      </c>
    </row>
    <row r="7" spans="1:109" ht="13.5" thickBot="1" x14ac:dyDescent="0.25">
      <c r="A7" s="11"/>
      <c r="B7" s="11"/>
      <c r="C7" s="11"/>
      <c r="D7" s="12"/>
      <c r="E7" s="12"/>
      <c r="F7" s="12"/>
      <c r="G7" s="12"/>
      <c r="H7" s="12"/>
      <c r="I7" s="12"/>
      <c r="J7" s="12"/>
      <c r="K7" s="12"/>
      <c r="L7" s="13"/>
      <c r="M7" s="13"/>
      <c r="N7" s="14"/>
      <c r="O7" s="63"/>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2"/>
      <c r="AX7" s="14"/>
      <c r="AY7" s="14"/>
      <c r="AZ7" s="14"/>
      <c r="BA7" s="14"/>
      <c r="BB7" s="14"/>
      <c r="BC7" s="14"/>
      <c r="BD7" s="14"/>
      <c r="BE7" s="14"/>
      <c r="BF7" s="12"/>
      <c r="BG7" s="12"/>
      <c r="BH7" s="12"/>
      <c r="BI7" s="12"/>
      <c r="BJ7" s="12"/>
      <c r="BK7" s="12"/>
      <c r="BL7" s="12"/>
      <c r="BM7" s="12"/>
      <c r="BN7" s="13"/>
      <c r="BO7" s="13"/>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2"/>
      <c r="CY7" s="14"/>
      <c r="CZ7" s="14"/>
      <c r="DA7" s="14"/>
      <c r="DB7" s="14"/>
      <c r="DC7" s="14"/>
      <c r="DD7" s="14"/>
      <c r="DE7" s="14"/>
    </row>
    <row r="8" spans="1:109" x14ac:dyDescent="0.2">
      <c r="B8" s="15"/>
      <c r="C8" s="15"/>
      <c r="D8" s="51"/>
      <c r="E8" s="51"/>
      <c r="F8" s="51"/>
      <c r="G8" s="51"/>
      <c r="H8" s="51"/>
      <c r="I8" s="51"/>
      <c r="J8" s="51"/>
      <c r="K8" s="51"/>
      <c r="L8" s="52"/>
      <c r="M8" s="52"/>
      <c r="N8" s="53"/>
      <c r="O8" s="64"/>
      <c r="P8" s="53"/>
      <c r="Q8" s="53"/>
      <c r="R8" s="53"/>
      <c r="S8" s="53"/>
      <c r="T8" s="53"/>
      <c r="U8" s="53"/>
      <c r="V8" s="53"/>
      <c r="W8" s="53"/>
      <c r="X8" s="53"/>
      <c r="Y8" s="53"/>
      <c r="Z8" s="53"/>
      <c r="AA8" s="53"/>
      <c r="AB8" s="53"/>
      <c r="AC8" s="53"/>
      <c r="AD8" s="53"/>
      <c r="BF8" s="16"/>
      <c r="BG8" s="16"/>
      <c r="BH8" s="16"/>
      <c r="BI8" s="16"/>
      <c r="BJ8" s="16"/>
      <c r="BK8" s="16"/>
      <c r="BL8" s="16"/>
      <c r="BM8" s="16"/>
      <c r="BN8" s="17"/>
      <c r="BO8" s="17"/>
      <c r="BP8" s="18"/>
      <c r="BQ8" s="18"/>
      <c r="BR8" s="18"/>
      <c r="BS8" s="18"/>
      <c r="BT8" s="18"/>
      <c r="BU8" s="18"/>
      <c r="BV8" s="18"/>
      <c r="BW8" s="18"/>
      <c r="BX8" s="18"/>
      <c r="BY8" s="18"/>
      <c r="BZ8" s="18"/>
      <c r="CA8" s="18"/>
      <c r="CB8" s="18"/>
      <c r="CC8" s="18"/>
      <c r="CD8" s="18"/>
      <c r="CE8" s="18"/>
      <c r="CF8" s="2"/>
      <c r="CG8" s="2"/>
      <c r="CH8" s="2"/>
      <c r="CI8" s="2"/>
      <c r="CJ8" s="2"/>
      <c r="CK8" s="2"/>
      <c r="CL8" s="2"/>
      <c r="CM8" s="2"/>
      <c r="CN8" s="2"/>
      <c r="CO8" s="2"/>
      <c r="CP8" s="2"/>
      <c r="CQ8" s="2"/>
      <c r="CR8" s="2"/>
      <c r="CS8" s="2"/>
      <c r="CT8" s="2"/>
      <c r="CU8" s="2"/>
      <c r="CV8" s="2"/>
      <c r="CW8" s="2"/>
      <c r="CY8" s="2"/>
      <c r="CZ8" s="2"/>
      <c r="DA8" s="2"/>
      <c r="DB8" s="2"/>
      <c r="DC8" s="2"/>
      <c r="DD8" s="2"/>
      <c r="DE8" s="2"/>
    </row>
    <row r="9" spans="1:109" s="20" customFormat="1" ht="21.75" customHeight="1" x14ac:dyDescent="0.2">
      <c r="A9" s="19" t="s">
        <v>5</v>
      </c>
      <c r="C9" s="20" t="s">
        <v>39</v>
      </c>
      <c r="D9" s="54">
        <v>0</v>
      </c>
      <c r="E9" s="55">
        <v>0</v>
      </c>
      <c r="F9" s="55">
        <v>0</v>
      </c>
      <c r="G9" s="55">
        <v>0</v>
      </c>
      <c r="H9" s="55">
        <v>0</v>
      </c>
      <c r="I9" s="55">
        <v>0</v>
      </c>
      <c r="J9" s="55">
        <v>0</v>
      </c>
      <c r="K9" s="55">
        <v>0</v>
      </c>
      <c r="L9" s="55">
        <v>0</v>
      </c>
      <c r="M9" s="55">
        <v>0</v>
      </c>
      <c r="N9" s="55">
        <v>5</v>
      </c>
      <c r="O9" s="65"/>
      <c r="P9" s="55">
        <v>103</v>
      </c>
      <c r="Q9" s="55">
        <v>539</v>
      </c>
      <c r="R9" s="56">
        <v>3475</v>
      </c>
      <c r="S9" s="56">
        <v>6213</v>
      </c>
      <c r="T9" s="56">
        <v>8758</v>
      </c>
      <c r="U9" s="56">
        <v>8237</v>
      </c>
      <c r="V9" s="3">
        <v>6035</v>
      </c>
      <c r="W9" s="3">
        <v>3930</v>
      </c>
      <c r="X9" s="3">
        <v>3810</v>
      </c>
      <c r="Y9" s="3">
        <v>2589</v>
      </c>
      <c r="Z9" s="57">
        <v>1822</v>
      </c>
      <c r="AA9" s="3">
        <v>1588</v>
      </c>
      <c r="AB9" s="3">
        <v>1114</v>
      </c>
      <c r="AC9" s="3">
        <v>783</v>
      </c>
      <c r="AD9" s="25">
        <v>606</v>
      </c>
      <c r="AE9" s="3">
        <v>532</v>
      </c>
      <c r="AF9" s="3">
        <v>366</v>
      </c>
      <c r="AG9" s="26">
        <v>295</v>
      </c>
      <c r="AH9" s="3">
        <v>217</v>
      </c>
      <c r="AI9" s="3">
        <v>193</v>
      </c>
      <c r="AJ9" s="3">
        <v>152</v>
      </c>
      <c r="AK9" s="3">
        <v>139</v>
      </c>
      <c r="AL9" s="3">
        <v>138</v>
      </c>
      <c r="AM9" s="3">
        <v>101</v>
      </c>
      <c r="AN9" s="3">
        <v>78</v>
      </c>
      <c r="AO9" s="3">
        <v>99</v>
      </c>
      <c r="AP9" s="57">
        <v>139</v>
      </c>
      <c r="AQ9" s="3">
        <v>215</v>
      </c>
      <c r="AR9" s="3">
        <v>321</v>
      </c>
      <c r="AS9" s="3">
        <v>438</v>
      </c>
      <c r="AT9" s="3">
        <v>670</v>
      </c>
      <c r="AU9" s="3">
        <v>978</v>
      </c>
      <c r="AV9" s="58">
        <v>1379</v>
      </c>
      <c r="AW9" s="23">
        <v>1937</v>
      </c>
      <c r="AX9" s="25">
        <v>2466</v>
      </c>
      <c r="AY9" s="55">
        <v>2697</v>
      </c>
      <c r="AZ9" s="55">
        <v>3040</v>
      </c>
      <c r="BA9" s="55">
        <v>2835</v>
      </c>
      <c r="BB9" s="55">
        <v>2756</v>
      </c>
      <c r="BC9" s="55">
        <v>2986</v>
      </c>
      <c r="BD9" s="55">
        <v>2912</v>
      </c>
      <c r="BE9" s="55">
        <v>3144</v>
      </c>
      <c r="BF9" s="21">
        <v>6057</v>
      </c>
      <c r="BG9" s="21">
        <v>7245</v>
      </c>
      <c r="BH9" s="21">
        <v>8422</v>
      </c>
      <c r="BI9" s="21">
        <v>8433</v>
      </c>
      <c r="BJ9" s="21">
        <v>7320</v>
      </c>
      <c r="BK9" s="21">
        <v>5691</v>
      </c>
      <c r="BL9" s="21">
        <v>4079</v>
      </c>
      <c r="BM9" s="21">
        <v>2914</v>
      </c>
      <c r="BN9" s="21">
        <v>2105</v>
      </c>
      <c r="BO9" s="21">
        <v>1501</v>
      </c>
      <c r="BP9" s="21">
        <v>963</v>
      </c>
      <c r="BQ9" s="21">
        <v>719</v>
      </c>
      <c r="BR9" s="21">
        <v>400</v>
      </c>
      <c r="BS9" s="22">
        <v>379</v>
      </c>
      <c r="BT9" s="22">
        <v>362</v>
      </c>
      <c r="BU9" s="22">
        <v>260</v>
      </c>
      <c r="BV9" s="22">
        <v>205</v>
      </c>
      <c r="BW9" s="23">
        <v>129</v>
      </c>
      <c r="BX9" s="23">
        <v>151</v>
      </c>
      <c r="BY9" s="23">
        <v>107</v>
      </c>
      <c r="BZ9" s="23">
        <v>95</v>
      </c>
      <c r="CA9" s="24">
        <v>98</v>
      </c>
      <c r="CB9" s="23">
        <v>84</v>
      </c>
      <c r="CC9" s="23">
        <v>102</v>
      </c>
      <c r="CD9" s="23">
        <v>99</v>
      </c>
      <c r="CE9" s="25"/>
      <c r="CF9" s="23"/>
      <c r="CG9" s="23"/>
      <c r="CH9" s="26"/>
      <c r="CI9" s="23"/>
      <c r="CJ9" s="23"/>
      <c r="CK9" s="23"/>
      <c r="CL9" s="23"/>
      <c r="CM9" s="23"/>
      <c r="CN9" s="23"/>
      <c r="CO9" s="23"/>
      <c r="CP9" s="23"/>
      <c r="CQ9" s="24"/>
      <c r="CR9" s="23"/>
      <c r="CS9" s="23"/>
      <c r="CT9" s="23"/>
      <c r="CU9" s="23"/>
      <c r="CV9" s="23"/>
      <c r="CW9" s="24"/>
      <c r="CX9" s="23"/>
      <c r="CY9" s="25"/>
      <c r="CZ9" s="21"/>
      <c r="DA9" s="21"/>
      <c r="DB9" s="21"/>
      <c r="DC9" s="21"/>
      <c r="DD9" s="21"/>
      <c r="DE9" s="21"/>
    </row>
    <row r="10" spans="1:109" ht="24" customHeight="1" x14ac:dyDescent="0.2">
      <c r="B10" s="50" t="s">
        <v>6</v>
      </c>
      <c r="C10" s="50"/>
      <c r="D10" s="25"/>
      <c r="E10" s="25"/>
      <c r="F10" s="25"/>
      <c r="G10" s="25"/>
      <c r="H10" s="25"/>
      <c r="I10" s="25"/>
      <c r="J10" s="25"/>
      <c r="K10" s="25"/>
      <c r="L10" s="25"/>
      <c r="M10" s="25"/>
      <c r="N10" s="25"/>
      <c r="O10" s="60" t="s">
        <v>6</v>
      </c>
      <c r="P10" s="25"/>
      <c r="Q10" s="25"/>
      <c r="R10" s="26"/>
      <c r="S10" s="3"/>
      <c r="T10" s="3"/>
      <c r="U10" s="3" t="s">
        <v>43</v>
      </c>
      <c r="V10" s="3"/>
      <c r="W10" s="3"/>
      <c r="X10" s="3"/>
      <c r="Y10" s="3"/>
      <c r="Z10" s="57"/>
      <c r="AA10" s="3"/>
      <c r="AB10" s="3"/>
      <c r="AC10" s="3"/>
      <c r="AD10" s="25"/>
      <c r="AE10" s="3"/>
      <c r="AF10" s="3"/>
      <c r="AG10" s="26"/>
      <c r="AH10" s="3"/>
      <c r="AI10" s="3"/>
      <c r="AJ10" s="3"/>
      <c r="AK10" s="3"/>
      <c r="AL10" s="3"/>
      <c r="AM10" s="3"/>
      <c r="AN10" s="3"/>
      <c r="AO10" s="3"/>
      <c r="AP10" s="57"/>
      <c r="AQ10" s="3"/>
      <c r="AR10" s="3"/>
      <c r="AS10" s="3"/>
      <c r="AT10" s="3"/>
      <c r="AU10" s="3"/>
      <c r="AV10" s="3"/>
      <c r="AW10" s="23"/>
      <c r="AX10" s="25"/>
      <c r="AY10" s="25"/>
      <c r="AZ10" s="25"/>
      <c r="BA10" s="25"/>
      <c r="BB10" s="25"/>
      <c r="BC10" s="25"/>
      <c r="BD10" s="25"/>
      <c r="BF10" s="25"/>
      <c r="BG10" s="25"/>
      <c r="BH10" s="25"/>
      <c r="BI10" s="25"/>
      <c r="BJ10" s="25"/>
      <c r="BK10" s="25"/>
      <c r="BL10" s="27"/>
      <c r="BM10" s="25"/>
      <c r="BN10" s="25"/>
      <c r="BO10" s="25"/>
      <c r="BP10" s="25"/>
      <c r="BQ10" s="25"/>
      <c r="BR10" s="25"/>
      <c r="BS10" s="26"/>
      <c r="BT10" s="23"/>
      <c r="BU10" s="23"/>
      <c r="BV10" s="23"/>
      <c r="BW10" s="23"/>
      <c r="BX10" s="23"/>
      <c r="BY10" s="23"/>
      <c r="BZ10" s="28">
        <f>BZ9/$BJ$9</f>
        <v>1.2978142076502733E-2</v>
      </c>
      <c r="CA10" s="28">
        <f>CA9/$BJ$9</f>
        <v>1.3387978142076503E-2</v>
      </c>
      <c r="CB10" s="28">
        <f>CB9/$BJ$9</f>
        <v>1.1475409836065573E-2</v>
      </c>
      <c r="CC10" s="28">
        <f>CC9/$BJ$9</f>
        <v>1.3934426229508197E-2</v>
      </c>
      <c r="CD10" s="23"/>
      <c r="CE10" s="25"/>
      <c r="CF10" s="23"/>
      <c r="CG10" s="23"/>
      <c r="CH10" s="26"/>
      <c r="CI10" s="23"/>
      <c r="CJ10" s="23"/>
      <c r="CK10" s="23"/>
      <c r="CL10" s="23"/>
      <c r="CM10" s="23"/>
      <c r="CN10" s="23"/>
      <c r="CO10" s="23"/>
      <c r="CP10" s="23"/>
      <c r="CQ10" s="24"/>
      <c r="CR10" s="23"/>
      <c r="CS10" s="23"/>
      <c r="CT10" s="23"/>
      <c r="CU10" s="23"/>
      <c r="CV10" s="23"/>
      <c r="CW10" s="23"/>
      <c r="CX10" s="23"/>
      <c r="CY10" s="25"/>
      <c r="CZ10" s="25"/>
      <c r="DA10" s="25"/>
      <c r="DB10" s="25"/>
      <c r="DC10" s="25"/>
      <c r="DD10" s="25"/>
      <c r="DE10" s="25"/>
    </row>
    <row r="11" spans="1:109" ht="13.5" customHeight="1" x14ac:dyDescent="0.2">
      <c r="B11" s="29" t="s">
        <v>7</v>
      </c>
      <c r="C11" s="29"/>
      <c r="D11" s="25"/>
      <c r="E11" s="25"/>
      <c r="F11" s="25"/>
      <c r="G11" s="25"/>
      <c r="H11" s="25"/>
      <c r="I11" s="25"/>
      <c r="J11" s="25"/>
      <c r="K11" s="25"/>
      <c r="L11" s="25"/>
      <c r="M11" s="25"/>
      <c r="N11" s="25"/>
      <c r="O11" s="66" t="s">
        <v>7</v>
      </c>
      <c r="P11" s="25"/>
      <c r="Q11" s="25"/>
      <c r="R11" s="26"/>
      <c r="S11" s="3"/>
      <c r="T11" s="3"/>
      <c r="U11" s="3" t="s">
        <v>43</v>
      </c>
      <c r="V11" s="3"/>
      <c r="W11" s="3"/>
      <c r="X11" s="3"/>
      <c r="Y11" s="3"/>
      <c r="Z11" s="57"/>
      <c r="AA11" s="3"/>
      <c r="AB11" s="3"/>
      <c r="AC11" s="3"/>
      <c r="AD11" s="25"/>
      <c r="AE11" s="3"/>
      <c r="AF11" s="3"/>
      <c r="AG11" s="26"/>
      <c r="AH11" s="3"/>
      <c r="AI11" s="3"/>
      <c r="AJ11" s="3"/>
      <c r="AK11" s="3"/>
      <c r="AL11" s="3"/>
      <c r="AM11" s="3"/>
      <c r="AN11" s="3"/>
      <c r="AO11" s="3"/>
      <c r="AP11" s="57"/>
      <c r="AQ11" s="3"/>
      <c r="AR11" s="3"/>
      <c r="AS11" s="3"/>
      <c r="AT11" s="3"/>
      <c r="AU11" s="3"/>
      <c r="AV11" s="3"/>
      <c r="AW11" s="23"/>
      <c r="AX11" s="25"/>
      <c r="AY11" s="25"/>
      <c r="AZ11" s="25"/>
      <c r="BA11" s="25"/>
      <c r="BB11" s="25"/>
      <c r="BC11" s="25"/>
      <c r="BD11" s="25"/>
      <c r="BF11" s="25"/>
      <c r="BG11" s="25"/>
      <c r="BH11" s="25"/>
      <c r="BI11" s="25"/>
      <c r="BJ11" s="25"/>
      <c r="BK11" s="25"/>
      <c r="BL11" s="25"/>
      <c r="BM11" s="25"/>
      <c r="BN11" s="25"/>
      <c r="BO11" s="25"/>
      <c r="BP11" s="25"/>
      <c r="BQ11" s="25"/>
      <c r="BR11" s="25"/>
      <c r="BS11" s="26"/>
      <c r="BT11" s="23"/>
      <c r="BU11" s="23"/>
      <c r="BV11" s="23"/>
      <c r="BW11" s="23"/>
      <c r="BX11" s="23"/>
      <c r="BY11" s="23"/>
      <c r="BZ11" s="23"/>
      <c r="CA11" s="24"/>
      <c r="CB11" s="23"/>
      <c r="CC11" s="23"/>
      <c r="CD11" s="23"/>
      <c r="CE11" s="25"/>
      <c r="CF11" s="23"/>
      <c r="CG11" s="23"/>
      <c r="CH11" s="26"/>
      <c r="CI11" s="23"/>
      <c r="CJ11" s="23"/>
      <c r="CK11" s="23"/>
      <c r="CL11" s="23"/>
      <c r="CM11" s="23"/>
      <c r="CN11" s="23"/>
      <c r="CO11" s="23"/>
      <c r="CP11" s="23"/>
      <c r="CQ11" s="24"/>
      <c r="CR11" s="23"/>
      <c r="CS11" s="23"/>
      <c r="CT11" s="23"/>
      <c r="CU11" s="23"/>
      <c r="CV11" s="23"/>
      <c r="CW11" s="23"/>
      <c r="CX11" s="23"/>
      <c r="CY11" s="25"/>
      <c r="CZ11" s="25"/>
      <c r="DA11" s="25"/>
      <c r="DB11" s="25"/>
      <c r="DC11" s="25"/>
      <c r="DD11" s="25"/>
      <c r="DE11" s="25"/>
    </row>
    <row r="12" spans="1:109" ht="13.5" customHeight="1" x14ac:dyDescent="0.2">
      <c r="B12" s="9" t="s">
        <v>8</v>
      </c>
      <c r="C12" s="9">
        <f>'Covid-19 - Weekly registrations'!C12</f>
        <v>0.5</v>
      </c>
      <c r="D12" s="25"/>
      <c r="E12" s="33">
        <f>AVERAGE('log charts'!D12:F12)</f>
        <v>0</v>
      </c>
      <c r="F12" s="33">
        <f>AVERAGE('log charts'!E12:G12)</f>
        <v>0</v>
      </c>
      <c r="G12" s="33">
        <f>AVERAGE('log charts'!F12:H12)</f>
        <v>0</v>
      </c>
      <c r="H12" s="33">
        <f>AVERAGE('log charts'!G12:I12)</f>
        <v>0</v>
      </c>
      <c r="I12" s="33">
        <f>AVERAGE('log charts'!H12:J12)</f>
        <v>0</v>
      </c>
      <c r="J12" s="33">
        <f>AVERAGE('log charts'!I12:K12)</f>
        <v>0</v>
      </c>
      <c r="K12" s="33">
        <f>AVERAGE('log charts'!J12:L12)</f>
        <v>0</v>
      </c>
      <c r="L12" s="33">
        <f>AVERAGE('log charts'!K12:M12)</f>
        <v>0</v>
      </c>
      <c r="M12" s="33">
        <f>AVERAGE('log charts'!L12:N12)</f>
        <v>0</v>
      </c>
      <c r="N12" s="33">
        <f>AVERAGE('log charts'!M12:P12)</f>
        <v>0</v>
      </c>
      <c r="O12" s="62" t="s">
        <v>8</v>
      </c>
      <c r="P12" s="33">
        <f>AVERAGE('log charts'!N12:Q12)</f>
        <v>0</v>
      </c>
      <c r="Q12" s="33">
        <f>AVERAGE('log charts'!P12:R12)</f>
        <v>0</v>
      </c>
      <c r="R12" s="70">
        <f>AVERAGE('log charts'!Q12:S12)</f>
        <v>0</v>
      </c>
      <c r="S12" s="71">
        <f>AVERAGE('log charts'!R12:T12)</f>
        <v>0</v>
      </c>
      <c r="T12" s="71">
        <f>AVERAGE('log charts'!S12:U12)</f>
        <v>0</v>
      </c>
      <c r="U12" s="71">
        <f>AVERAGE('log charts'!T12:V12)</f>
        <v>0</v>
      </c>
      <c r="V12" s="71">
        <f>AVERAGE('log charts'!U12:W12)</f>
        <v>0.33333333333333331</v>
      </c>
      <c r="W12" s="71">
        <f>AVERAGE('log charts'!V12:X12)</f>
        <v>0.66666666666666663</v>
      </c>
      <c r="X12" s="71">
        <f>AVERAGE('log charts'!W12:Y12)</f>
        <v>0.66666666666666663</v>
      </c>
      <c r="Y12" s="71">
        <f>AVERAGE('log charts'!X12:Z12)</f>
        <v>0.33333333333333331</v>
      </c>
      <c r="Z12" s="71">
        <f>AVERAGE('log charts'!Y12:AA12)</f>
        <v>0</v>
      </c>
      <c r="AA12" s="71">
        <f>AVERAGE('log charts'!Z12:AB12)</f>
        <v>0</v>
      </c>
      <c r="AB12" s="71">
        <f>AVERAGE('log charts'!AA12:AC12)</f>
        <v>0</v>
      </c>
      <c r="AC12" s="71">
        <f>AVERAGE('log charts'!AB12:AD12)</f>
        <v>0</v>
      </c>
      <c r="AD12" s="71">
        <f>AVERAGE('log charts'!AC12:AE12)</f>
        <v>0</v>
      </c>
      <c r="AE12" s="71">
        <f>AVERAGE('log charts'!AD12:AF12)</f>
        <v>0</v>
      </c>
      <c r="AF12" s="71">
        <f>AVERAGE('log charts'!AE12:AG12)</f>
        <v>0</v>
      </c>
      <c r="AG12" s="71">
        <f>AVERAGE('log charts'!AF12:AH12)</f>
        <v>0</v>
      </c>
      <c r="AH12" s="71">
        <f>AVERAGE('log charts'!AG12:AI12)</f>
        <v>0</v>
      </c>
      <c r="AI12" s="71">
        <f>AVERAGE('log charts'!AH12:AJ12)</f>
        <v>0</v>
      </c>
      <c r="AJ12" s="71">
        <f>AVERAGE('log charts'!AI12:AK12)</f>
        <v>0</v>
      </c>
      <c r="AK12" s="71">
        <f>AVERAGE('log charts'!AJ12:AL12)</f>
        <v>0</v>
      </c>
      <c r="AL12" s="71">
        <f>AVERAGE('log charts'!AK12:AM12)</f>
        <v>0</v>
      </c>
      <c r="AM12" s="71">
        <f>AVERAGE('log charts'!AL12:AN12)</f>
        <v>0</v>
      </c>
      <c r="AN12" s="71">
        <f>AVERAGE('log charts'!AM12:AO12)</f>
        <v>0</v>
      </c>
      <c r="AO12" s="71">
        <f>AVERAGE('log charts'!AN12:AP12)</f>
        <v>0</v>
      </c>
      <c r="AP12" s="71">
        <f>AVERAGE('log charts'!AO12:AQ12)</f>
        <v>0</v>
      </c>
      <c r="AQ12" s="71">
        <f>AVERAGE('log charts'!AP12:AR12)</f>
        <v>0</v>
      </c>
      <c r="AR12" s="71">
        <f>AVERAGE('log charts'!AQ12:AS12)</f>
        <v>0</v>
      </c>
      <c r="AS12" s="71">
        <f>AVERAGE('log charts'!AR12:AT12)</f>
        <v>0</v>
      </c>
      <c r="AT12" s="71">
        <f>AVERAGE('log charts'!AS12:AU12)</f>
        <v>0</v>
      </c>
      <c r="AU12" s="71">
        <f>AVERAGE('log charts'!AT12:AV12)</f>
        <v>0</v>
      </c>
      <c r="AV12" s="72">
        <f>AVERAGE('log charts'!AU12:AW12)</f>
        <v>0</v>
      </c>
      <c r="AW12" s="71">
        <f>AVERAGE('log charts'!AV12:AX12)</f>
        <v>0</v>
      </c>
      <c r="AX12" s="71">
        <f>AVERAGE('log charts'!AW12:AY12)</f>
        <v>0</v>
      </c>
      <c r="AY12" s="71">
        <f>AVERAGE('log charts'!AX12:AZ12)</f>
        <v>0</v>
      </c>
      <c r="AZ12" s="71">
        <f>AVERAGE('log charts'!AY12:BA12)</f>
        <v>0</v>
      </c>
      <c r="BA12" s="71">
        <f>AVERAGE('log charts'!AZ12:BB12)</f>
        <v>0</v>
      </c>
      <c r="BB12" s="71">
        <f>AVERAGE('log charts'!BA12:BC12)</f>
        <v>0</v>
      </c>
      <c r="BC12" s="71">
        <f>AVERAGE('log charts'!BB12:BD12)</f>
        <v>0</v>
      </c>
      <c r="BD12" s="71">
        <f>AVERAGE('log charts'!BC12:BE12)</f>
        <v>0</v>
      </c>
      <c r="BE12" s="71">
        <f>AVERAGE('log charts'!BD12:BF12)</f>
        <v>0</v>
      </c>
      <c r="BF12" s="33">
        <f>AVERAGE('log charts'!BE12:BG12)</f>
        <v>0</v>
      </c>
      <c r="BG12" s="33">
        <f>AVERAGE('log charts'!BF12:BH12)</f>
        <v>0</v>
      </c>
      <c r="BH12" s="33">
        <f>AVERAGE('log charts'!BG12:BI12)</f>
        <v>0</v>
      </c>
      <c r="BI12" s="33">
        <f>AVERAGE('log charts'!BH12:BJ12)</f>
        <v>0</v>
      </c>
      <c r="BJ12" s="33">
        <f>AVERAGE('log charts'!BI12:BK12)</f>
        <v>0</v>
      </c>
      <c r="BK12" s="33">
        <f>AVERAGE('log charts'!BJ12:BL12)</f>
        <v>0</v>
      </c>
      <c r="BL12" s="33">
        <f>AVERAGE('log charts'!BK12:BM12)</f>
        <v>0</v>
      </c>
      <c r="BM12" s="33">
        <f>AVERAGE('log charts'!BL12:BN12)</f>
        <v>0</v>
      </c>
      <c r="BN12" s="33">
        <f>AVERAGE('log charts'!BM12:BO12)</f>
        <v>0</v>
      </c>
      <c r="BO12" s="33">
        <f>AVERAGE('log charts'!BN12:BP12)</f>
        <v>0</v>
      </c>
      <c r="BP12" s="33">
        <f>AVERAGE('log charts'!BO12:BQ12)</f>
        <v>0</v>
      </c>
      <c r="BQ12" s="33">
        <f>AVERAGE('log charts'!BP12:BR12)</f>
        <v>0</v>
      </c>
      <c r="BR12" s="33">
        <f>AVERAGE('log charts'!BQ12:BS12)</f>
        <v>0</v>
      </c>
      <c r="BS12" s="73">
        <f>AVERAGE('log charts'!BR12:BT12)</f>
        <v>0</v>
      </c>
      <c r="BT12" s="74">
        <f>AVERAGE('log charts'!BS12:BU12)</f>
        <v>0</v>
      </c>
      <c r="BU12" s="74">
        <f>AVERAGE('log charts'!BT12:BV12)</f>
        <v>0</v>
      </c>
      <c r="BV12" s="74">
        <f>AVERAGE('log charts'!BU12:BW12)</f>
        <v>0</v>
      </c>
      <c r="BW12" s="74">
        <f>AVERAGE('log charts'!BV12:BX12)</f>
        <v>0</v>
      </c>
      <c r="BX12" s="74">
        <f>AVERAGE('log charts'!BW12:BY12)</f>
        <v>0</v>
      </c>
      <c r="BY12" s="74">
        <f>AVERAGE('log charts'!BX12:BZ12)</f>
        <v>0</v>
      </c>
      <c r="BZ12" s="74">
        <f>AVERAGE('log charts'!BY12:CA12)</f>
        <v>0</v>
      </c>
      <c r="CA12" s="74">
        <f>AVERAGE('log charts'!BZ12:CB12)</f>
        <v>0</v>
      </c>
      <c r="CB12" s="74">
        <f>AVERAGE('log charts'!CA12:CC12)</f>
        <v>0</v>
      </c>
      <c r="CC12" s="74">
        <f>AVERAGE('log charts'!CB12:CD12)</f>
        <v>0</v>
      </c>
      <c r="CD12" s="74">
        <f>AVERAGE('log charts'!CC12:CE12)</f>
        <v>0</v>
      </c>
      <c r="CE12" s="23"/>
      <c r="CF12" s="23"/>
      <c r="CG12" s="23"/>
      <c r="CH12" s="23"/>
      <c r="CI12" s="23"/>
      <c r="CJ12" s="23"/>
      <c r="CK12" s="23"/>
      <c r="CL12" s="23"/>
      <c r="CM12" s="23"/>
      <c r="CN12" s="23"/>
      <c r="CO12" s="23"/>
      <c r="CP12" s="23"/>
      <c r="CQ12" s="23"/>
      <c r="CR12" s="23"/>
      <c r="CS12" s="23"/>
      <c r="CT12" s="23"/>
      <c r="CU12" s="23"/>
      <c r="CV12" s="23"/>
      <c r="CW12" s="16"/>
      <c r="CX12" s="23"/>
      <c r="CY12" s="23"/>
      <c r="CZ12" s="23"/>
      <c r="DA12" s="23"/>
      <c r="DB12" s="23"/>
      <c r="DC12" s="23"/>
      <c r="DD12" s="23"/>
      <c r="DE12" s="23"/>
    </row>
    <row r="13" spans="1:109" ht="13.5" customHeight="1" x14ac:dyDescent="0.2">
      <c r="B13" s="31" t="s">
        <v>9</v>
      </c>
      <c r="C13" s="9">
        <f>'Covid-19 - Weekly registrations'!C13</f>
        <v>2.7</v>
      </c>
      <c r="D13" s="25"/>
      <c r="E13" s="33">
        <f>AVERAGE('log charts'!D13:F13)</f>
        <v>0</v>
      </c>
      <c r="F13" s="33">
        <f>AVERAGE('log charts'!E13:G13)</f>
        <v>0</v>
      </c>
      <c r="G13" s="33">
        <f>AVERAGE('log charts'!F13:H13)</f>
        <v>0</v>
      </c>
      <c r="H13" s="33">
        <f>AVERAGE('log charts'!G13:I13)</f>
        <v>0</v>
      </c>
      <c r="I13" s="33">
        <f>AVERAGE('log charts'!H13:J13)</f>
        <v>0</v>
      </c>
      <c r="J13" s="33">
        <f>AVERAGE('log charts'!I13:K13)</f>
        <v>0</v>
      </c>
      <c r="K13" s="33">
        <f>AVERAGE('log charts'!J13:L13)</f>
        <v>0</v>
      </c>
      <c r="L13" s="33">
        <f>AVERAGE('log charts'!K13:M13)</f>
        <v>0</v>
      </c>
      <c r="M13" s="33">
        <f>AVERAGE('log charts'!L13:N13)</f>
        <v>0</v>
      </c>
      <c r="N13" s="33">
        <f>AVERAGE('log charts'!M13:P13)</f>
        <v>0</v>
      </c>
      <c r="O13" s="67" t="s">
        <v>9</v>
      </c>
      <c r="P13" s="33">
        <f>AVERAGE('log charts'!N13:Q13)</f>
        <v>0</v>
      </c>
      <c r="Q13" s="33">
        <f>AVERAGE('log charts'!P13:R13)</f>
        <v>0</v>
      </c>
      <c r="R13" s="70">
        <f>AVERAGE('log charts'!Q13:S13)</f>
        <v>0</v>
      </c>
      <c r="S13" s="71">
        <f>AVERAGE('log charts'!R13:T13)</f>
        <v>0.33333333333333331</v>
      </c>
      <c r="T13" s="71">
        <f>AVERAGE('log charts'!S13:U13)</f>
        <v>0.33333333333333331</v>
      </c>
      <c r="U13" s="71">
        <f>AVERAGE('log charts'!T13:V13)</f>
        <v>0.33333333333333331</v>
      </c>
      <c r="V13" s="71">
        <f>AVERAGE('log charts'!U13:W13)</f>
        <v>0</v>
      </c>
      <c r="W13" s="71">
        <f>AVERAGE('log charts'!V13:X13)</f>
        <v>0</v>
      </c>
      <c r="X13" s="71">
        <f>AVERAGE('log charts'!W13:Y13)</f>
        <v>0</v>
      </c>
      <c r="Y13" s="71">
        <f>AVERAGE('log charts'!X13:Z13)</f>
        <v>0</v>
      </c>
      <c r="Z13" s="71">
        <f>AVERAGE('log charts'!Y13:AA13)</f>
        <v>0</v>
      </c>
      <c r="AA13" s="71">
        <f>AVERAGE('log charts'!Z13:AB13)</f>
        <v>0</v>
      </c>
      <c r="AB13" s="71">
        <f>AVERAGE('log charts'!AA13:AC13)</f>
        <v>0</v>
      </c>
      <c r="AC13" s="71">
        <f>AVERAGE('log charts'!AB13:AD13)</f>
        <v>0</v>
      </c>
      <c r="AD13" s="71">
        <f>AVERAGE('log charts'!AC13:AE13)</f>
        <v>0</v>
      </c>
      <c r="AE13" s="71">
        <f>AVERAGE('log charts'!AD13:AF13)</f>
        <v>0</v>
      </c>
      <c r="AF13" s="71">
        <f>AVERAGE('log charts'!AE13:AG13)</f>
        <v>0</v>
      </c>
      <c r="AG13" s="71">
        <f>AVERAGE('log charts'!AF13:AH13)</f>
        <v>0</v>
      </c>
      <c r="AH13" s="71">
        <f>AVERAGE('log charts'!AG13:AI13)</f>
        <v>0</v>
      </c>
      <c r="AI13" s="71">
        <f>AVERAGE('log charts'!AH13:AJ13)</f>
        <v>0</v>
      </c>
      <c r="AJ13" s="71">
        <f>AVERAGE('log charts'!AI13:AK13)</f>
        <v>0</v>
      </c>
      <c r="AK13" s="71">
        <f>AVERAGE('log charts'!AJ13:AL13)</f>
        <v>0</v>
      </c>
      <c r="AL13" s="71">
        <f>AVERAGE('log charts'!AK13:AM13)</f>
        <v>0</v>
      </c>
      <c r="AM13" s="71">
        <f>AVERAGE('log charts'!AL13:AN13)</f>
        <v>0</v>
      </c>
      <c r="AN13" s="71">
        <f>AVERAGE('log charts'!AM13:AO13)</f>
        <v>0</v>
      </c>
      <c r="AO13" s="71">
        <f>AVERAGE('log charts'!AN13:AP13)</f>
        <v>0</v>
      </c>
      <c r="AP13" s="71">
        <f>AVERAGE('log charts'!AO13:AQ13)</f>
        <v>0</v>
      </c>
      <c r="AQ13" s="71">
        <f>AVERAGE('log charts'!AP13:AR13)</f>
        <v>0</v>
      </c>
      <c r="AR13" s="71">
        <f>AVERAGE('log charts'!AQ13:AS13)</f>
        <v>0</v>
      </c>
      <c r="AS13" s="71">
        <f>AVERAGE('log charts'!AR13:AT13)</f>
        <v>0</v>
      </c>
      <c r="AT13" s="71">
        <f>AVERAGE('log charts'!AS13:AU13)</f>
        <v>0</v>
      </c>
      <c r="AU13" s="71">
        <f>AVERAGE('log charts'!AT13:AV13)</f>
        <v>0</v>
      </c>
      <c r="AV13" s="72">
        <f>AVERAGE('log charts'!AU13:AW13)</f>
        <v>0</v>
      </c>
      <c r="AW13" s="71">
        <f>AVERAGE('log charts'!AV13:AX13)</f>
        <v>0</v>
      </c>
      <c r="AX13" s="71">
        <f>AVERAGE('log charts'!AW13:AY13)</f>
        <v>0</v>
      </c>
      <c r="AY13" s="71">
        <f>AVERAGE('log charts'!AX13:AZ13)</f>
        <v>0</v>
      </c>
      <c r="AZ13" s="71">
        <f>AVERAGE('log charts'!AY13:BA13)</f>
        <v>0</v>
      </c>
      <c r="BA13" s="71">
        <f>AVERAGE('log charts'!AZ13:BB13)</f>
        <v>0</v>
      </c>
      <c r="BB13" s="71">
        <f>AVERAGE('log charts'!BA13:BC13)</f>
        <v>0</v>
      </c>
      <c r="BC13" s="71">
        <f>AVERAGE('log charts'!BB13:BD13)</f>
        <v>0</v>
      </c>
      <c r="BD13" s="71">
        <f>AVERAGE('log charts'!BC13:BE13)</f>
        <v>0</v>
      </c>
      <c r="BE13" s="71">
        <f>AVERAGE('log charts'!BD13:BF13)</f>
        <v>0</v>
      </c>
      <c r="BF13" s="33">
        <f>AVERAGE('log charts'!BE13:BG13)</f>
        <v>0</v>
      </c>
      <c r="BG13" s="33">
        <f>AVERAGE('log charts'!BF13:BH13)</f>
        <v>0</v>
      </c>
      <c r="BH13" s="33">
        <f>AVERAGE('log charts'!BG13:BI13)</f>
        <v>0</v>
      </c>
      <c r="BI13" s="33">
        <f>AVERAGE('log charts'!BH13:BJ13)</f>
        <v>0</v>
      </c>
      <c r="BJ13" s="33">
        <f>AVERAGE('log charts'!BI13:BK13)</f>
        <v>0</v>
      </c>
      <c r="BK13" s="33">
        <f>AVERAGE('log charts'!BJ13:BL13)</f>
        <v>0</v>
      </c>
      <c r="BL13" s="33">
        <f>AVERAGE('log charts'!BK13:BM13)</f>
        <v>0</v>
      </c>
      <c r="BM13" s="33">
        <f>AVERAGE('log charts'!BL13:BN13)</f>
        <v>0</v>
      </c>
      <c r="BN13" s="33">
        <f>AVERAGE('log charts'!BM13:BO13)</f>
        <v>0</v>
      </c>
      <c r="BO13" s="33">
        <f>AVERAGE('log charts'!BN13:BP13)</f>
        <v>0</v>
      </c>
      <c r="BP13" s="33">
        <f>AVERAGE('log charts'!BO13:BQ13)</f>
        <v>0</v>
      </c>
      <c r="BQ13" s="33">
        <f>AVERAGE('log charts'!BP13:BR13)</f>
        <v>0</v>
      </c>
      <c r="BR13" s="33">
        <f>AVERAGE('log charts'!BQ13:BS13)</f>
        <v>0</v>
      </c>
      <c r="BS13" s="73">
        <f>AVERAGE('log charts'!BR13:BT13)</f>
        <v>0</v>
      </c>
      <c r="BT13" s="74">
        <f>AVERAGE('log charts'!BS13:BU13)</f>
        <v>0</v>
      </c>
      <c r="BU13" s="74">
        <f>AVERAGE('log charts'!BT13:BV13)</f>
        <v>0</v>
      </c>
      <c r="BV13" s="74">
        <f>AVERAGE('log charts'!BU13:BW13)</f>
        <v>0</v>
      </c>
      <c r="BW13" s="74">
        <f>AVERAGE('log charts'!BV13:BX13)</f>
        <v>0</v>
      </c>
      <c r="BX13" s="74">
        <f>AVERAGE('log charts'!BW13:BY13)</f>
        <v>0</v>
      </c>
      <c r="BY13" s="74">
        <f>AVERAGE('log charts'!BX13:BZ13)</f>
        <v>0</v>
      </c>
      <c r="BZ13" s="74">
        <f>AVERAGE('log charts'!BY13:CA13)</f>
        <v>0</v>
      </c>
      <c r="CA13" s="74">
        <f>AVERAGE('log charts'!BZ13:CB13)</f>
        <v>0</v>
      </c>
      <c r="CB13" s="74">
        <f>AVERAGE('log charts'!CA13:CC13)</f>
        <v>0</v>
      </c>
      <c r="CC13" s="74">
        <f>AVERAGE('log charts'!CB13:CD13)</f>
        <v>0</v>
      </c>
      <c r="CD13" s="74">
        <f>AVERAGE('log charts'!CC13:CE13)</f>
        <v>0</v>
      </c>
      <c r="CE13" s="23"/>
      <c r="CF13" s="23"/>
      <c r="CG13" s="23"/>
      <c r="CH13" s="23"/>
      <c r="CI13" s="23"/>
      <c r="CJ13" s="23"/>
      <c r="CK13" s="23"/>
      <c r="CL13" s="23"/>
      <c r="CM13" s="23"/>
      <c r="CN13" s="23"/>
      <c r="CO13" s="23"/>
      <c r="CP13" s="23"/>
      <c r="CQ13" s="23"/>
      <c r="CR13" s="23"/>
      <c r="CS13" s="23"/>
      <c r="CT13" s="23"/>
      <c r="CU13" s="23"/>
      <c r="CV13" s="23"/>
      <c r="CW13" s="16"/>
      <c r="CX13" s="23"/>
      <c r="CY13" s="23"/>
      <c r="CZ13" s="23"/>
      <c r="DA13" s="23"/>
      <c r="DB13" s="23"/>
      <c r="DC13" s="23"/>
      <c r="DD13" s="23"/>
      <c r="DE13" s="23"/>
    </row>
    <row r="14" spans="1:109" ht="13.5" customHeight="1" x14ac:dyDescent="0.2">
      <c r="B14" s="31" t="s">
        <v>10</v>
      </c>
      <c r="C14" s="9">
        <f>'Covid-19 - Weekly registrations'!C14</f>
        <v>7.7</v>
      </c>
      <c r="D14" s="25"/>
      <c r="E14" s="33">
        <f>AVERAGE('log charts'!D14:F14)</f>
        <v>0</v>
      </c>
      <c r="F14" s="33">
        <f>AVERAGE('log charts'!E14:G14)</f>
        <v>0</v>
      </c>
      <c r="G14" s="33">
        <f>AVERAGE('log charts'!F14:H14)</f>
        <v>0</v>
      </c>
      <c r="H14" s="33">
        <f>AVERAGE('log charts'!G14:I14)</f>
        <v>0</v>
      </c>
      <c r="I14" s="33">
        <f>AVERAGE('log charts'!H14:J14)</f>
        <v>0</v>
      </c>
      <c r="J14" s="33">
        <f>AVERAGE('log charts'!I14:K14)</f>
        <v>0</v>
      </c>
      <c r="K14" s="33">
        <f>AVERAGE('log charts'!J14:L14)</f>
        <v>0</v>
      </c>
      <c r="L14" s="33">
        <f>AVERAGE('log charts'!K14:M14)</f>
        <v>0</v>
      </c>
      <c r="M14" s="33">
        <f>AVERAGE('log charts'!L14:N14)</f>
        <v>0</v>
      </c>
      <c r="N14" s="33">
        <f>AVERAGE('log charts'!M14:P14)</f>
        <v>0</v>
      </c>
      <c r="O14" s="67" t="s">
        <v>10</v>
      </c>
      <c r="P14" s="33">
        <f>AVERAGE('log charts'!N14:Q14)</f>
        <v>0</v>
      </c>
      <c r="Q14" s="33">
        <f>AVERAGE('log charts'!P14:R14)</f>
        <v>0</v>
      </c>
      <c r="R14" s="70">
        <f>AVERAGE('log charts'!Q14:S14)</f>
        <v>0</v>
      </c>
      <c r="S14" s="71">
        <f>AVERAGE('log charts'!R14:T14)</f>
        <v>0</v>
      </c>
      <c r="T14" s="71">
        <f>AVERAGE('log charts'!S14:U14)</f>
        <v>0</v>
      </c>
      <c r="U14" s="71">
        <f>AVERAGE('log charts'!T14:V14)</f>
        <v>0</v>
      </c>
      <c r="V14" s="71">
        <f>AVERAGE('log charts'!U14:W14)</f>
        <v>0</v>
      </c>
      <c r="W14" s="71">
        <f>AVERAGE('log charts'!V14:X14)</f>
        <v>0</v>
      </c>
      <c r="X14" s="71">
        <f>AVERAGE('log charts'!W14:Y14)</f>
        <v>0</v>
      </c>
      <c r="Y14" s="71">
        <f>AVERAGE('log charts'!X14:Z14)</f>
        <v>0</v>
      </c>
      <c r="Z14" s="71">
        <f>AVERAGE('log charts'!Y14:AA14)</f>
        <v>0</v>
      </c>
      <c r="AA14" s="71">
        <f>AVERAGE('log charts'!Z14:AB14)</f>
        <v>0</v>
      </c>
      <c r="AB14" s="71">
        <f>AVERAGE('log charts'!AA14:AC14)</f>
        <v>0</v>
      </c>
      <c r="AC14" s="71">
        <f>AVERAGE('log charts'!AB14:AD14)</f>
        <v>0</v>
      </c>
      <c r="AD14" s="71">
        <f>AVERAGE('log charts'!AC14:AE14)</f>
        <v>0</v>
      </c>
      <c r="AE14" s="71">
        <f>AVERAGE('log charts'!AD14:AF14)</f>
        <v>0</v>
      </c>
      <c r="AF14" s="71">
        <f>AVERAGE('log charts'!AE14:AG14)</f>
        <v>0</v>
      </c>
      <c r="AG14" s="71">
        <f>AVERAGE('log charts'!AF14:AH14)</f>
        <v>0</v>
      </c>
      <c r="AH14" s="71">
        <f>AVERAGE('log charts'!AG14:AI14)</f>
        <v>0.33333333333333331</v>
      </c>
      <c r="AI14" s="71">
        <f>AVERAGE('log charts'!AH14:AJ14)</f>
        <v>0.33333333333333331</v>
      </c>
      <c r="AJ14" s="71">
        <f>AVERAGE('log charts'!AI14:AK14)</f>
        <v>0.33333333333333331</v>
      </c>
      <c r="AK14" s="71">
        <f>AVERAGE('log charts'!AJ14:AL14)</f>
        <v>0</v>
      </c>
      <c r="AL14" s="71">
        <f>AVERAGE('log charts'!AK14:AM14)</f>
        <v>0</v>
      </c>
      <c r="AM14" s="71">
        <f>AVERAGE('log charts'!AL14:AN14)</f>
        <v>0</v>
      </c>
      <c r="AN14" s="71">
        <f>AVERAGE('log charts'!AM14:AO14)</f>
        <v>0</v>
      </c>
      <c r="AO14" s="71">
        <f>AVERAGE('log charts'!AN14:AP14)</f>
        <v>0</v>
      </c>
      <c r="AP14" s="71">
        <f>AVERAGE('log charts'!AO14:AQ14)</f>
        <v>0</v>
      </c>
      <c r="AQ14" s="71">
        <f>AVERAGE('log charts'!AP14:AR14)</f>
        <v>0</v>
      </c>
      <c r="AR14" s="71">
        <f>AVERAGE('log charts'!AQ14:AS14)</f>
        <v>0</v>
      </c>
      <c r="AS14" s="71">
        <f>AVERAGE('log charts'!AR14:AT14)</f>
        <v>0</v>
      </c>
      <c r="AT14" s="71">
        <f>AVERAGE('log charts'!AS14:AU14)</f>
        <v>0</v>
      </c>
      <c r="AU14" s="71">
        <f>AVERAGE('log charts'!AT14:AV14)</f>
        <v>0</v>
      </c>
      <c r="AV14" s="72">
        <f>AVERAGE('log charts'!AU14:AW14)</f>
        <v>0</v>
      </c>
      <c r="AW14" s="71">
        <f>AVERAGE('log charts'!AV14:AX14)</f>
        <v>0</v>
      </c>
      <c r="AX14" s="71">
        <f>AVERAGE('log charts'!AW14:AY14)</f>
        <v>0</v>
      </c>
      <c r="AY14" s="71">
        <f>AVERAGE('log charts'!AX14:AZ14)</f>
        <v>0</v>
      </c>
      <c r="AZ14" s="71">
        <f>AVERAGE('log charts'!AY14:BA14)</f>
        <v>0</v>
      </c>
      <c r="BA14" s="71">
        <f>AVERAGE('log charts'!AZ14:BB14)</f>
        <v>0</v>
      </c>
      <c r="BB14" s="71">
        <f>AVERAGE('log charts'!BA14:BC14)</f>
        <v>0</v>
      </c>
      <c r="BC14" s="71">
        <f>AVERAGE('log charts'!BB14:BD14)</f>
        <v>0</v>
      </c>
      <c r="BD14" s="71">
        <f>AVERAGE('log charts'!BC14:BE14)</f>
        <v>0</v>
      </c>
      <c r="BE14" s="71">
        <f>AVERAGE('log charts'!BD14:BF14)</f>
        <v>0.66666666666666663</v>
      </c>
      <c r="BF14" s="33">
        <f>AVERAGE('log charts'!BE14:BG14)</f>
        <v>0.66666666666666663</v>
      </c>
      <c r="BG14" s="33">
        <f>AVERAGE('log charts'!BF14:BH14)</f>
        <v>0.66666666666666663</v>
      </c>
      <c r="BH14" s="33">
        <f>AVERAGE('log charts'!BG14:BI14)</f>
        <v>0</v>
      </c>
      <c r="BI14" s="33">
        <f>AVERAGE('log charts'!BH14:BJ14)</f>
        <v>0</v>
      </c>
      <c r="BJ14" s="33">
        <f>AVERAGE('log charts'!BI14:BK14)</f>
        <v>0</v>
      </c>
      <c r="BK14" s="33">
        <f>AVERAGE('log charts'!BJ14:BL14)</f>
        <v>0</v>
      </c>
      <c r="BL14" s="33">
        <f>AVERAGE('log charts'!BK14:BM14)</f>
        <v>0</v>
      </c>
      <c r="BM14" s="33">
        <f>AVERAGE('log charts'!BL14:BN14)</f>
        <v>0</v>
      </c>
      <c r="BN14" s="33">
        <f>AVERAGE('log charts'!BM14:BO14)</f>
        <v>0</v>
      </c>
      <c r="BO14" s="33">
        <f>AVERAGE('log charts'!BN14:BP14)</f>
        <v>0</v>
      </c>
      <c r="BP14" s="33">
        <f>AVERAGE('log charts'!BO14:BQ14)</f>
        <v>0</v>
      </c>
      <c r="BQ14" s="33">
        <f>AVERAGE('log charts'!BP14:BR14)</f>
        <v>0</v>
      </c>
      <c r="BR14" s="33">
        <f>AVERAGE('log charts'!BQ14:BS14)</f>
        <v>0</v>
      </c>
      <c r="BS14" s="73">
        <f>AVERAGE('log charts'!BR14:BT14)</f>
        <v>0</v>
      </c>
      <c r="BT14" s="74">
        <f>AVERAGE('log charts'!BS14:BU14)</f>
        <v>0</v>
      </c>
      <c r="BU14" s="74">
        <f>AVERAGE('log charts'!BT14:BV14)</f>
        <v>0</v>
      </c>
      <c r="BV14" s="74">
        <f>AVERAGE('log charts'!BU14:BW14)</f>
        <v>0</v>
      </c>
      <c r="BW14" s="74">
        <f>AVERAGE('log charts'!BV14:BX14)</f>
        <v>0</v>
      </c>
      <c r="BX14" s="74">
        <f>AVERAGE('log charts'!BW14:BY14)</f>
        <v>0</v>
      </c>
      <c r="BY14" s="74">
        <f>AVERAGE('log charts'!BX14:BZ14)</f>
        <v>0</v>
      </c>
      <c r="BZ14" s="74">
        <f>AVERAGE('log charts'!BY14:CA14)</f>
        <v>0</v>
      </c>
      <c r="CA14" s="74">
        <f>AVERAGE('log charts'!BZ14:CB14)</f>
        <v>0</v>
      </c>
      <c r="CB14" s="74">
        <f>AVERAGE('log charts'!CA14:CC14)</f>
        <v>0</v>
      </c>
      <c r="CC14" s="74">
        <f>AVERAGE('log charts'!CB14:CD14)</f>
        <v>0</v>
      </c>
      <c r="CD14" s="74">
        <f>AVERAGE('log charts'!CC14:CE14)</f>
        <v>0</v>
      </c>
      <c r="CE14" s="23"/>
      <c r="CF14" s="23"/>
      <c r="CG14" s="23"/>
      <c r="CH14" s="23"/>
      <c r="CI14" s="23"/>
      <c r="CJ14" s="23"/>
      <c r="CK14" s="23"/>
      <c r="CL14" s="23"/>
      <c r="CM14" s="23"/>
      <c r="CN14" s="23"/>
      <c r="CO14" s="23"/>
      <c r="CP14" s="23"/>
      <c r="CQ14" s="23"/>
      <c r="CR14" s="23"/>
      <c r="CS14" s="23"/>
      <c r="CT14" s="23"/>
      <c r="CU14" s="23"/>
      <c r="CV14" s="23"/>
      <c r="CW14" s="16"/>
      <c r="CX14" s="23"/>
      <c r="CY14" s="23"/>
      <c r="CZ14" s="23"/>
      <c r="DA14" s="23"/>
      <c r="DB14" s="23"/>
      <c r="DC14" s="23"/>
      <c r="DD14" s="23"/>
      <c r="DE14" s="23"/>
    </row>
    <row r="15" spans="1:109" ht="13.5" customHeight="1" x14ac:dyDescent="0.2">
      <c r="B15" s="9" t="s">
        <v>11</v>
      </c>
      <c r="C15" s="9">
        <f>'Covid-19 - Weekly registrations'!C15</f>
        <v>12.7</v>
      </c>
      <c r="D15" s="25"/>
      <c r="E15" s="33">
        <f>AVERAGE('log charts'!D15:F15)</f>
        <v>0</v>
      </c>
      <c r="F15" s="33">
        <f>AVERAGE('log charts'!E15:G15)</f>
        <v>0</v>
      </c>
      <c r="G15" s="33">
        <f>AVERAGE('log charts'!F15:H15)</f>
        <v>0</v>
      </c>
      <c r="H15" s="33">
        <f>AVERAGE('log charts'!G15:I15)</f>
        <v>0</v>
      </c>
      <c r="I15" s="33">
        <f>AVERAGE('log charts'!H15:J15)</f>
        <v>0</v>
      </c>
      <c r="J15" s="33">
        <f>AVERAGE('log charts'!I15:K15)</f>
        <v>0</v>
      </c>
      <c r="K15" s="33">
        <f>AVERAGE('log charts'!J15:L15)</f>
        <v>0</v>
      </c>
      <c r="L15" s="33">
        <f>AVERAGE('log charts'!K15:M15)</f>
        <v>0</v>
      </c>
      <c r="M15" s="33">
        <f>AVERAGE('log charts'!L15:N15)</f>
        <v>0</v>
      </c>
      <c r="N15" s="33">
        <f>AVERAGE('log charts'!M15:P15)</f>
        <v>0</v>
      </c>
      <c r="O15" s="62" t="s">
        <v>11</v>
      </c>
      <c r="P15" s="33">
        <f>AVERAGE('log charts'!N15:Q15)</f>
        <v>0</v>
      </c>
      <c r="Q15" s="33">
        <f>AVERAGE('log charts'!P15:R15)</f>
        <v>0</v>
      </c>
      <c r="R15" s="70">
        <f>AVERAGE('log charts'!Q15:S15)</f>
        <v>0</v>
      </c>
      <c r="S15" s="71">
        <f>AVERAGE('log charts'!R15:T15)</f>
        <v>0.33333333333333331</v>
      </c>
      <c r="T15" s="71">
        <f>AVERAGE('log charts'!S15:U15)</f>
        <v>0.33333333333333331</v>
      </c>
      <c r="U15" s="71">
        <f>AVERAGE('log charts'!T15:V15)</f>
        <v>0.33333333333333331</v>
      </c>
      <c r="V15" s="71">
        <f>AVERAGE('log charts'!U15:W15)</f>
        <v>0</v>
      </c>
      <c r="W15" s="71">
        <f>AVERAGE('log charts'!V15:X15)</f>
        <v>0</v>
      </c>
      <c r="X15" s="71">
        <f>AVERAGE('log charts'!W15:Y15)</f>
        <v>0</v>
      </c>
      <c r="Y15" s="71">
        <f>AVERAGE('log charts'!X15:Z15)</f>
        <v>0.33333333333333331</v>
      </c>
      <c r="Z15" s="71">
        <f>AVERAGE('log charts'!Y15:AA15)</f>
        <v>0.66666666666666663</v>
      </c>
      <c r="AA15" s="71">
        <f>AVERAGE('log charts'!Z15:AB15)</f>
        <v>0.66666666666666663</v>
      </c>
      <c r="AB15" s="71">
        <f>AVERAGE('log charts'!AA15:AC15)</f>
        <v>0.33333333333333331</v>
      </c>
      <c r="AC15" s="71">
        <f>AVERAGE('log charts'!AB15:AD15)</f>
        <v>0</v>
      </c>
      <c r="AD15" s="71">
        <f>AVERAGE('log charts'!AC15:AE15)</f>
        <v>0</v>
      </c>
      <c r="AE15" s="71">
        <f>AVERAGE('log charts'!AD15:AF15)</f>
        <v>0</v>
      </c>
      <c r="AF15" s="71">
        <f>AVERAGE('log charts'!AE15:AG15)</f>
        <v>0</v>
      </c>
      <c r="AG15" s="71">
        <f>AVERAGE('log charts'!AF15:AH15)</f>
        <v>0</v>
      </c>
      <c r="AH15" s="71">
        <f>AVERAGE('log charts'!AG15:AI15)</f>
        <v>0</v>
      </c>
      <c r="AI15" s="71">
        <f>AVERAGE('log charts'!AH15:AJ15)</f>
        <v>0</v>
      </c>
      <c r="AJ15" s="71">
        <f>AVERAGE('log charts'!AI15:AK15)</f>
        <v>0</v>
      </c>
      <c r="AK15" s="71">
        <f>AVERAGE('log charts'!AJ15:AL15)</f>
        <v>0</v>
      </c>
      <c r="AL15" s="71">
        <f>AVERAGE('log charts'!AK15:AM15)</f>
        <v>0</v>
      </c>
      <c r="AM15" s="71">
        <f>AVERAGE('log charts'!AL15:AN15)</f>
        <v>0</v>
      </c>
      <c r="AN15" s="71">
        <f>AVERAGE('log charts'!AM15:AO15)</f>
        <v>0</v>
      </c>
      <c r="AO15" s="71">
        <f>AVERAGE('log charts'!AN15:AP15)</f>
        <v>0</v>
      </c>
      <c r="AP15" s="71">
        <f>AVERAGE('log charts'!AO15:AQ15)</f>
        <v>0</v>
      </c>
      <c r="AQ15" s="71">
        <f>AVERAGE('log charts'!AP15:AR15)</f>
        <v>0</v>
      </c>
      <c r="AR15" s="71">
        <f>AVERAGE('log charts'!AQ15:AS15)</f>
        <v>0</v>
      </c>
      <c r="AS15" s="71">
        <f>AVERAGE('log charts'!AR15:AT15)</f>
        <v>0</v>
      </c>
      <c r="AT15" s="71">
        <f>AVERAGE('log charts'!AS15:AU15)</f>
        <v>0</v>
      </c>
      <c r="AU15" s="71">
        <f>AVERAGE('log charts'!AT15:AV15)</f>
        <v>0</v>
      </c>
      <c r="AV15" s="72">
        <f>AVERAGE('log charts'!AU15:AW15)</f>
        <v>0</v>
      </c>
      <c r="AW15" s="71">
        <f>AVERAGE('log charts'!AV15:AX15)</f>
        <v>0</v>
      </c>
      <c r="AX15" s="71">
        <f>AVERAGE('log charts'!AW15:AY15)</f>
        <v>0</v>
      </c>
      <c r="AY15" s="71">
        <f>AVERAGE('log charts'!AX15:AZ15)</f>
        <v>0.33333333333333331</v>
      </c>
      <c r="AZ15" s="71">
        <f>AVERAGE('log charts'!AY15:BA15)</f>
        <v>0.33333333333333331</v>
      </c>
      <c r="BA15" s="71">
        <f>AVERAGE('log charts'!AZ15:BB15)</f>
        <v>0.66666666666666663</v>
      </c>
      <c r="BB15" s="71">
        <f>AVERAGE('log charts'!BA15:BC15)</f>
        <v>0.33333333333333331</v>
      </c>
      <c r="BC15" s="71">
        <f>AVERAGE('log charts'!BB15:BD15)</f>
        <v>0.33333333333333331</v>
      </c>
      <c r="BD15" s="71">
        <f>AVERAGE('log charts'!BC15:BE15)</f>
        <v>0</v>
      </c>
      <c r="BE15" s="71">
        <f>AVERAGE('log charts'!BD15:BF15)</f>
        <v>0</v>
      </c>
      <c r="BF15" s="33">
        <f>AVERAGE('log charts'!BE15:BG15)</f>
        <v>0</v>
      </c>
      <c r="BG15" s="33">
        <f>AVERAGE('log charts'!BF15:BH15)</f>
        <v>0.33333333333333331</v>
      </c>
      <c r="BH15" s="33">
        <f>AVERAGE('log charts'!BG15:BI15)</f>
        <v>0.33333333333333331</v>
      </c>
      <c r="BI15" s="33">
        <f>AVERAGE('log charts'!BH15:BJ15)</f>
        <v>0.33333333333333331</v>
      </c>
      <c r="BJ15" s="33">
        <f>AVERAGE('log charts'!BI15:BK15)</f>
        <v>0</v>
      </c>
      <c r="BK15" s="33">
        <f>AVERAGE('log charts'!BJ15:BL15)</f>
        <v>0</v>
      </c>
      <c r="BL15" s="33">
        <f>AVERAGE('log charts'!BK15:BM15)</f>
        <v>0.33333333333333331</v>
      </c>
      <c r="BM15" s="33">
        <f>AVERAGE('log charts'!BL15:BN15)</f>
        <v>0.33333333333333331</v>
      </c>
      <c r="BN15" s="33">
        <f>AVERAGE('log charts'!BM15:BO15)</f>
        <v>0.66666666666666663</v>
      </c>
      <c r="BO15" s="33">
        <f>AVERAGE('log charts'!BN15:BP15)</f>
        <v>0.66666666666666663</v>
      </c>
      <c r="BP15" s="33">
        <f>AVERAGE('log charts'!BO15:BQ15)</f>
        <v>0.66666666666666663</v>
      </c>
      <c r="BQ15" s="33">
        <f>AVERAGE('log charts'!BP15:BR15)</f>
        <v>0.33333333333333331</v>
      </c>
      <c r="BR15" s="33">
        <f>AVERAGE('log charts'!BQ15:BS15)</f>
        <v>0</v>
      </c>
      <c r="BS15" s="73">
        <f>AVERAGE('log charts'!BR15:BT15)</f>
        <v>0</v>
      </c>
      <c r="BT15" s="74">
        <f>AVERAGE('log charts'!BS15:BU15)</f>
        <v>0</v>
      </c>
      <c r="BU15" s="74">
        <f>AVERAGE('log charts'!BT15:BV15)</f>
        <v>0</v>
      </c>
      <c r="BV15" s="74">
        <f>AVERAGE('log charts'!BU15:BW15)</f>
        <v>0</v>
      </c>
      <c r="BW15" s="74">
        <f>AVERAGE('log charts'!BV15:BX15)</f>
        <v>0</v>
      </c>
      <c r="BX15" s="74">
        <f>AVERAGE('log charts'!BW15:BY15)</f>
        <v>0</v>
      </c>
      <c r="BY15" s="74">
        <f>AVERAGE('log charts'!BX15:BZ15)</f>
        <v>0</v>
      </c>
      <c r="BZ15" s="74">
        <f>AVERAGE('log charts'!BY15:CA15)</f>
        <v>0</v>
      </c>
      <c r="CA15" s="74">
        <f>AVERAGE('log charts'!BZ15:CB15)</f>
        <v>0.33333333333333331</v>
      </c>
      <c r="CB15" s="74">
        <f>AVERAGE('log charts'!CA15:CC15)</f>
        <v>0.33333333333333331</v>
      </c>
      <c r="CC15" s="74">
        <f>AVERAGE('log charts'!CB15:CD15)</f>
        <v>0.33333333333333331</v>
      </c>
      <c r="CD15" s="74">
        <f>AVERAGE('log charts'!CC15:CE15)</f>
        <v>0</v>
      </c>
      <c r="CE15" s="23"/>
      <c r="CF15" s="23"/>
      <c r="CG15" s="23"/>
      <c r="CH15" s="23"/>
      <c r="CI15" s="23"/>
      <c r="CJ15" s="23"/>
      <c r="CK15" s="23"/>
      <c r="CL15" s="23"/>
      <c r="CM15" s="23"/>
      <c r="CN15" s="23"/>
      <c r="CO15" s="23"/>
      <c r="CP15" s="23"/>
      <c r="CQ15" s="23"/>
      <c r="CR15" s="23"/>
      <c r="CS15" s="23"/>
      <c r="CT15" s="23"/>
      <c r="CU15" s="23"/>
      <c r="CV15" s="23"/>
      <c r="CW15" s="16"/>
      <c r="CX15" s="23"/>
      <c r="CY15" s="23"/>
      <c r="CZ15" s="23"/>
      <c r="DA15" s="23"/>
      <c r="DB15" s="23"/>
      <c r="DC15" s="23"/>
      <c r="DD15" s="23"/>
      <c r="DE15" s="23"/>
    </row>
    <row r="16" spans="1:109" ht="13.5" customHeight="1" x14ac:dyDescent="0.2">
      <c r="B16" s="9" t="s">
        <v>12</v>
      </c>
      <c r="C16" s="9">
        <f>'Covid-19 - Weekly registrations'!C16</f>
        <v>17.7</v>
      </c>
      <c r="D16" s="25"/>
      <c r="E16" s="33">
        <f>AVERAGE('log charts'!D16:F16)</f>
        <v>0</v>
      </c>
      <c r="F16" s="33">
        <f>AVERAGE('log charts'!E16:G16)</f>
        <v>0</v>
      </c>
      <c r="G16" s="33">
        <f>AVERAGE('log charts'!F16:H16)</f>
        <v>0</v>
      </c>
      <c r="H16" s="33">
        <f>AVERAGE('log charts'!G16:I16)</f>
        <v>0</v>
      </c>
      <c r="I16" s="33">
        <f>AVERAGE('log charts'!H16:J16)</f>
        <v>0</v>
      </c>
      <c r="J16" s="33">
        <f>AVERAGE('log charts'!I16:K16)</f>
        <v>0</v>
      </c>
      <c r="K16" s="33">
        <f>AVERAGE('log charts'!J16:L16)</f>
        <v>0</v>
      </c>
      <c r="L16" s="33">
        <f>AVERAGE('log charts'!K16:M16)</f>
        <v>0</v>
      </c>
      <c r="M16" s="33">
        <f>AVERAGE('log charts'!L16:N16)</f>
        <v>0</v>
      </c>
      <c r="N16" s="72">
        <f>AVERAGE('log charts'!M16:P16)</f>
        <v>0</v>
      </c>
      <c r="O16" s="62" t="s">
        <v>12</v>
      </c>
      <c r="P16" s="72">
        <f>AVERAGE('log charts'!N16:Q16)</f>
        <v>0</v>
      </c>
      <c r="Q16" s="72">
        <f>AVERAGE('log charts'!P16:R16)</f>
        <v>1</v>
      </c>
      <c r="R16" s="72">
        <f>AVERAGE('log charts'!Q16:S16)</f>
        <v>2</v>
      </c>
      <c r="S16" s="71">
        <f>AVERAGE('log charts'!R16:T16)</f>
        <v>2.3333333333333335</v>
      </c>
      <c r="T16" s="71">
        <f>AVERAGE('log charts'!S16:U16)</f>
        <v>1.3333333333333333</v>
      </c>
      <c r="U16" s="71">
        <f>AVERAGE('log charts'!T16:V16)</f>
        <v>0.66666666666666663</v>
      </c>
      <c r="V16" s="71">
        <f>AVERAGE('log charts'!U16:W16)</f>
        <v>0.33333333333333331</v>
      </c>
      <c r="W16" s="71">
        <f>AVERAGE('log charts'!V16:X16)</f>
        <v>0.66666666666666663</v>
      </c>
      <c r="X16" s="71">
        <f>AVERAGE('log charts'!W16:Y16)</f>
        <v>0.33333333333333331</v>
      </c>
      <c r="Y16" s="71">
        <f>AVERAGE('log charts'!X16:Z16)</f>
        <v>0.33333333333333331</v>
      </c>
      <c r="Z16" s="71">
        <f>AVERAGE('log charts'!Y16:AA16)</f>
        <v>0</v>
      </c>
      <c r="AA16" s="71">
        <f>AVERAGE('log charts'!Z16:AB16)</f>
        <v>0</v>
      </c>
      <c r="AB16" s="71">
        <f>AVERAGE('log charts'!AA16:AC16)</f>
        <v>0</v>
      </c>
      <c r="AC16" s="71">
        <f>AVERAGE('log charts'!AB16:AD16)</f>
        <v>0</v>
      </c>
      <c r="AD16" s="71">
        <f>AVERAGE('log charts'!AC16:AE16)</f>
        <v>0</v>
      </c>
      <c r="AE16" s="71">
        <f>AVERAGE('log charts'!AD16:AF16)</f>
        <v>0</v>
      </c>
      <c r="AF16" s="71">
        <f>AVERAGE('log charts'!AE16:AG16)</f>
        <v>0</v>
      </c>
      <c r="AG16" s="71">
        <f>AVERAGE('log charts'!AF16:AH16)</f>
        <v>0</v>
      </c>
      <c r="AH16" s="71">
        <f>AVERAGE('log charts'!AG16:AI16)</f>
        <v>0</v>
      </c>
      <c r="AI16" s="71">
        <f>AVERAGE('log charts'!AH16:AJ16)</f>
        <v>0</v>
      </c>
      <c r="AJ16" s="71">
        <f>AVERAGE('log charts'!AI16:AK16)</f>
        <v>0</v>
      </c>
      <c r="AK16" s="71">
        <f>AVERAGE('log charts'!AJ16:AL16)</f>
        <v>0</v>
      </c>
      <c r="AL16" s="71">
        <f>AVERAGE('log charts'!AK16:AM16)</f>
        <v>0</v>
      </c>
      <c r="AM16" s="71">
        <f>AVERAGE('log charts'!AL16:AN16)</f>
        <v>0</v>
      </c>
      <c r="AN16" s="71">
        <f>AVERAGE('log charts'!AM16:AO16)</f>
        <v>0</v>
      </c>
      <c r="AO16" s="71">
        <f>AVERAGE('log charts'!AN16:AP16)</f>
        <v>0</v>
      </c>
      <c r="AP16" s="71">
        <f>AVERAGE('log charts'!AO16:AQ16)</f>
        <v>0</v>
      </c>
      <c r="AQ16" s="71">
        <f>AVERAGE('log charts'!AP16:AR16)</f>
        <v>0</v>
      </c>
      <c r="AR16" s="71">
        <f>AVERAGE('log charts'!AQ16:AS16)</f>
        <v>0</v>
      </c>
      <c r="AS16" s="71">
        <f>AVERAGE('log charts'!AR16:AT16)</f>
        <v>0</v>
      </c>
      <c r="AT16" s="71">
        <f>AVERAGE('log charts'!AS16:AU16)</f>
        <v>0</v>
      </c>
      <c r="AU16" s="71">
        <f>AVERAGE('log charts'!AT16:AV16)</f>
        <v>0</v>
      </c>
      <c r="AV16" s="72">
        <f>AVERAGE('log charts'!AU16:AW16)</f>
        <v>0</v>
      </c>
      <c r="AW16" s="71">
        <f>AVERAGE('log charts'!AV16:AX16)</f>
        <v>0</v>
      </c>
      <c r="AX16" s="71">
        <f>AVERAGE('log charts'!AW16:AY16)</f>
        <v>0</v>
      </c>
      <c r="AY16" s="71">
        <f>AVERAGE('log charts'!AX16:AZ16)</f>
        <v>0.33333333333333331</v>
      </c>
      <c r="AZ16" s="71">
        <f>AVERAGE('log charts'!AY16:BA16)</f>
        <v>0.33333333333333331</v>
      </c>
      <c r="BA16" s="71">
        <f>AVERAGE('log charts'!AZ16:BB16)</f>
        <v>0.66666666666666663</v>
      </c>
      <c r="BB16" s="71">
        <f>AVERAGE('log charts'!BA16:BC16)</f>
        <v>0.33333333333333331</v>
      </c>
      <c r="BC16" s="71">
        <f>AVERAGE('log charts'!BB16:BD16)</f>
        <v>0.33333333333333331</v>
      </c>
      <c r="BD16" s="71">
        <f>AVERAGE('log charts'!BC16:BE16)</f>
        <v>0</v>
      </c>
      <c r="BE16" s="71">
        <f>AVERAGE('log charts'!BD16:BF16)</f>
        <v>1</v>
      </c>
      <c r="BF16" s="33">
        <f>AVERAGE('log charts'!BE16:BG16)</f>
        <v>1</v>
      </c>
      <c r="BG16" s="33">
        <f>AVERAGE('log charts'!BF16:BH16)</f>
        <v>1.6666666666666667</v>
      </c>
      <c r="BH16" s="33">
        <f>AVERAGE('log charts'!BG16:BI16)</f>
        <v>0.66666666666666663</v>
      </c>
      <c r="BI16" s="33">
        <f>AVERAGE('log charts'!BH16:BJ16)</f>
        <v>1.6666666666666667</v>
      </c>
      <c r="BJ16" s="33">
        <f>AVERAGE('log charts'!BI16:BK16)</f>
        <v>1.3333333333333333</v>
      </c>
      <c r="BK16" s="33">
        <f>AVERAGE('log charts'!BJ16:BL16)</f>
        <v>1.3333333333333333</v>
      </c>
      <c r="BL16" s="33">
        <f>AVERAGE('log charts'!BK16:BM16)</f>
        <v>0.33333333333333331</v>
      </c>
      <c r="BM16" s="33">
        <f>AVERAGE('log charts'!BL16:BN16)</f>
        <v>0.33333333333333331</v>
      </c>
      <c r="BN16" s="33">
        <f>AVERAGE('log charts'!BM16:BO16)</f>
        <v>0.33333333333333331</v>
      </c>
      <c r="BO16" s="33">
        <f>AVERAGE('log charts'!BN16:BP16)</f>
        <v>0.33333333333333331</v>
      </c>
      <c r="BP16" s="75">
        <f>AVERAGE('log charts'!BO16:BQ16)</f>
        <v>0</v>
      </c>
      <c r="BQ16" s="75">
        <f>AVERAGE('log charts'!BP16:BR16)</f>
        <v>0.33333333333333331</v>
      </c>
      <c r="BR16" s="33">
        <f>AVERAGE('log charts'!BQ16:BS16)</f>
        <v>0.33333333333333331</v>
      </c>
      <c r="BS16" s="73">
        <f>AVERAGE('log charts'!BR16:BT16)</f>
        <v>0.33333333333333331</v>
      </c>
      <c r="BT16" s="74">
        <f>AVERAGE('log charts'!BS16:BU16)</f>
        <v>0</v>
      </c>
      <c r="BU16" s="74">
        <f>AVERAGE('log charts'!BT16:BV16)</f>
        <v>0</v>
      </c>
      <c r="BV16" s="74">
        <f>AVERAGE('log charts'!BU16:BW16)</f>
        <v>0</v>
      </c>
      <c r="BW16" s="74">
        <f>AVERAGE('log charts'!BV16:BX16)</f>
        <v>0</v>
      </c>
      <c r="BX16" s="74">
        <f>AVERAGE('log charts'!BW16:BY16)</f>
        <v>0</v>
      </c>
      <c r="BY16" s="74">
        <f>AVERAGE('log charts'!BX16:BZ16)</f>
        <v>0</v>
      </c>
      <c r="BZ16" s="74">
        <f>AVERAGE('log charts'!BY16:CA16)</f>
        <v>0</v>
      </c>
      <c r="CA16" s="74">
        <f>AVERAGE('log charts'!BZ16:CB16)</f>
        <v>0</v>
      </c>
      <c r="CB16" s="74">
        <f>AVERAGE('log charts'!CA16:CC16)</f>
        <v>0</v>
      </c>
      <c r="CC16" s="74">
        <f>AVERAGE('log charts'!CB16:CD16)</f>
        <v>0</v>
      </c>
      <c r="CD16" s="74">
        <f>AVERAGE('log charts'!CC16:CE16)</f>
        <v>0</v>
      </c>
      <c r="CE16" s="23"/>
      <c r="CF16" s="23"/>
      <c r="CG16" s="23"/>
      <c r="CH16" s="23"/>
      <c r="CI16" s="23"/>
      <c r="CJ16" s="23"/>
      <c r="CK16" s="23"/>
      <c r="CL16" s="23"/>
      <c r="CM16" s="23"/>
      <c r="CN16" s="23"/>
      <c r="CO16" s="23"/>
      <c r="CP16" s="23"/>
      <c r="CQ16" s="23"/>
      <c r="CR16" s="23"/>
      <c r="CS16" s="23"/>
      <c r="CT16" s="23"/>
      <c r="CU16" s="23"/>
      <c r="CV16" s="23"/>
      <c r="CW16" s="16"/>
      <c r="CX16" s="23"/>
      <c r="CY16" s="23"/>
      <c r="CZ16" s="23"/>
      <c r="DA16" s="23"/>
      <c r="DB16" s="23"/>
      <c r="DC16" s="23"/>
      <c r="DD16" s="23"/>
      <c r="DE16" s="23"/>
    </row>
    <row r="17" spans="2:109" ht="13.5" customHeight="1" x14ac:dyDescent="0.2">
      <c r="B17" s="9" t="s">
        <v>13</v>
      </c>
      <c r="C17" s="9">
        <f>'Covid-19 - Weekly registrations'!C17</f>
        <v>22.7</v>
      </c>
      <c r="D17" s="25"/>
      <c r="E17" s="33">
        <f>AVERAGE('log charts'!D17:F17)</f>
        <v>0</v>
      </c>
      <c r="F17" s="33">
        <f>AVERAGE('log charts'!E17:G17)</f>
        <v>0</v>
      </c>
      <c r="G17" s="33">
        <f>AVERAGE('log charts'!F17:H17)</f>
        <v>0</v>
      </c>
      <c r="H17" s="33">
        <f>AVERAGE('log charts'!G17:I17)</f>
        <v>0</v>
      </c>
      <c r="I17" s="33">
        <f>AVERAGE('log charts'!H17:J17)</f>
        <v>0</v>
      </c>
      <c r="J17" s="33">
        <f>AVERAGE('log charts'!I17:K17)</f>
        <v>0</v>
      </c>
      <c r="K17" s="33">
        <f>AVERAGE('log charts'!J17:L17)</f>
        <v>0</v>
      </c>
      <c r="L17" s="33">
        <f>AVERAGE('log charts'!K17:M17)</f>
        <v>0</v>
      </c>
      <c r="M17" s="33">
        <f>AVERAGE('log charts'!L17:N17)</f>
        <v>0</v>
      </c>
      <c r="N17" s="72">
        <f>AVERAGE('log charts'!M17:P17)</f>
        <v>0</v>
      </c>
      <c r="O17" s="62" t="s">
        <v>13</v>
      </c>
      <c r="P17" s="72">
        <f>AVERAGE('log charts'!N17:Q17)</f>
        <v>0</v>
      </c>
      <c r="Q17" s="72">
        <f>AVERAGE('log charts'!P17:R17)</f>
        <v>1</v>
      </c>
      <c r="R17" s="72">
        <f>AVERAGE('log charts'!Q17:S17)</f>
        <v>2.6666666666666665</v>
      </c>
      <c r="S17" s="71">
        <f>AVERAGE('log charts'!R17:T17)</f>
        <v>3.6666666666666665</v>
      </c>
      <c r="T17" s="71">
        <f>AVERAGE('log charts'!S17:U17)</f>
        <v>4</v>
      </c>
      <c r="U17" s="71">
        <f>AVERAGE('log charts'!T17:V17)</f>
        <v>3</v>
      </c>
      <c r="V17" s="71">
        <f>AVERAGE('log charts'!U17:W17)</f>
        <v>3</v>
      </c>
      <c r="W17" s="71">
        <f>AVERAGE('log charts'!V17:X17)</f>
        <v>2</v>
      </c>
      <c r="X17" s="71">
        <f>AVERAGE('log charts'!W17:Y17)</f>
        <v>1.6666666666666667</v>
      </c>
      <c r="Y17" s="71">
        <f>AVERAGE('log charts'!X17:Z17)</f>
        <v>1</v>
      </c>
      <c r="Z17" s="71">
        <f>AVERAGE('log charts'!Y17:AA17)</f>
        <v>0.66666666666666663</v>
      </c>
      <c r="AA17" s="71">
        <f>AVERAGE('log charts'!Z17:AB17)</f>
        <v>0.33333333333333331</v>
      </c>
      <c r="AB17" s="71">
        <f>AVERAGE('log charts'!AA17:AC17)</f>
        <v>0.33333333333333331</v>
      </c>
      <c r="AC17" s="71">
        <f>AVERAGE('log charts'!AB17:AD17)</f>
        <v>0.33333333333333331</v>
      </c>
      <c r="AD17" s="71">
        <f>AVERAGE('log charts'!AC17:AE17)</f>
        <v>0.33333333333333331</v>
      </c>
      <c r="AE17" s="71">
        <f>AVERAGE('log charts'!AD17:AF17)</f>
        <v>0.33333333333333331</v>
      </c>
      <c r="AF17" s="71">
        <f>AVERAGE('log charts'!AE17:AG17)</f>
        <v>0.33333333333333331</v>
      </c>
      <c r="AG17" s="71">
        <f>AVERAGE('log charts'!AF17:AH17)</f>
        <v>0.33333333333333331</v>
      </c>
      <c r="AH17" s="71">
        <f>AVERAGE('log charts'!AG17:AI17)</f>
        <v>0</v>
      </c>
      <c r="AI17" s="71">
        <f>AVERAGE('log charts'!AH17:AJ17)</f>
        <v>0</v>
      </c>
      <c r="AJ17" s="71">
        <f>AVERAGE('log charts'!AI17:AK17)</f>
        <v>0</v>
      </c>
      <c r="AK17" s="71">
        <f>AVERAGE('log charts'!AJ17:AL17)</f>
        <v>0</v>
      </c>
      <c r="AL17" s="71">
        <f>AVERAGE('log charts'!AK17:AM17)</f>
        <v>0</v>
      </c>
      <c r="AM17" s="71">
        <f>AVERAGE('log charts'!AL17:AN17)</f>
        <v>0</v>
      </c>
      <c r="AN17" s="71">
        <f>AVERAGE('log charts'!AM17:AO17)</f>
        <v>0</v>
      </c>
      <c r="AO17" s="71">
        <f>AVERAGE('log charts'!AN17:AP17)</f>
        <v>0</v>
      </c>
      <c r="AP17" s="71">
        <f>AVERAGE('log charts'!AO17:AQ17)</f>
        <v>0</v>
      </c>
      <c r="AQ17" s="71">
        <f>AVERAGE('log charts'!AP17:AR17)</f>
        <v>0</v>
      </c>
      <c r="AR17" s="71">
        <f>AVERAGE('log charts'!AQ17:AS17)</f>
        <v>0</v>
      </c>
      <c r="AS17" s="71">
        <f>AVERAGE('log charts'!AR17:AT17)</f>
        <v>0.33333333333333331</v>
      </c>
      <c r="AT17" s="71">
        <f>AVERAGE('log charts'!AS17:AU17)</f>
        <v>0.33333333333333331</v>
      </c>
      <c r="AU17" s="71">
        <f>AVERAGE('log charts'!AT17:AV17)</f>
        <v>0.33333333333333331</v>
      </c>
      <c r="AV17" s="72">
        <f>AVERAGE('log charts'!AU17:AW17)</f>
        <v>0.33333333333333331</v>
      </c>
      <c r="AW17" s="71">
        <f>AVERAGE('log charts'!AV17:AX17)</f>
        <v>1</v>
      </c>
      <c r="AX17" s="71">
        <f>AVERAGE('log charts'!AW17:AY17)</f>
        <v>1.3333333333333333</v>
      </c>
      <c r="AY17" s="71">
        <f>AVERAGE('log charts'!AX17:AZ17)</f>
        <v>1.6666666666666667</v>
      </c>
      <c r="AZ17" s="71">
        <f>AVERAGE('log charts'!AY17:BA17)</f>
        <v>1.3333333333333333</v>
      </c>
      <c r="BA17" s="71">
        <f>AVERAGE('log charts'!AZ17:BB17)</f>
        <v>1</v>
      </c>
      <c r="BB17" s="71">
        <f>AVERAGE('log charts'!BA17:BC17)</f>
        <v>0.66666666666666663</v>
      </c>
      <c r="BC17" s="71">
        <f>AVERAGE('log charts'!BB17:BD17)</f>
        <v>0.33333333333333331</v>
      </c>
      <c r="BD17" s="71">
        <f>AVERAGE('log charts'!BC17:BE17)</f>
        <v>0.33333333333333331</v>
      </c>
      <c r="BE17" s="71">
        <f>AVERAGE('log charts'!BD17:BF17)</f>
        <v>0.33333333333333331</v>
      </c>
      <c r="BF17" s="33">
        <f>AVERAGE('log charts'!BE17:BG17)</f>
        <v>1.6666666666666667</v>
      </c>
      <c r="BG17" s="33">
        <f>AVERAGE('log charts'!BF17:BH17)</f>
        <v>2.3333333333333335</v>
      </c>
      <c r="BH17" s="33">
        <f>AVERAGE('log charts'!BG17:BI17)</f>
        <v>2.3333333333333335</v>
      </c>
      <c r="BI17" s="33">
        <f>AVERAGE('log charts'!BH17:BJ17)</f>
        <v>2</v>
      </c>
      <c r="BJ17" s="33">
        <f>AVERAGE('log charts'!BI17:BK17)</f>
        <v>2</v>
      </c>
      <c r="BK17" s="33">
        <f>AVERAGE('log charts'!BJ17:BL17)</f>
        <v>3.3333333333333335</v>
      </c>
      <c r="BL17" s="33">
        <f>AVERAGE('log charts'!BK17:BM17)</f>
        <v>2.6666666666666665</v>
      </c>
      <c r="BM17" s="33">
        <f>AVERAGE('log charts'!BL17:BN17)</f>
        <v>2</v>
      </c>
      <c r="BN17" s="33">
        <f>AVERAGE('log charts'!BM17:BO17)</f>
        <v>0.66666666666666663</v>
      </c>
      <c r="BO17" s="33">
        <f>AVERAGE('log charts'!BN17:BP17)</f>
        <v>0.33333333333333331</v>
      </c>
      <c r="BP17" s="75">
        <f>AVERAGE('log charts'!BO17:BQ17)</f>
        <v>1</v>
      </c>
      <c r="BQ17" s="75">
        <f>AVERAGE('log charts'!BP17:BR17)</f>
        <v>1.3333333333333333</v>
      </c>
      <c r="BR17" s="33">
        <f>AVERAGE('log charts'!BQ17:BS17)</f>
        <v>1.6666666666666667</v>
      </c>
      <c r="BS17" s="73">
        <f>AVERAGE('log charts'!BR17:BT17)</f>
        <v>1</v>
      </c>
      <c r="BT17" s="74">
        <f>AVERAGE('log charts'!BS17:BU17)</f>
        <v>0.33333333333333331</v>
      </c>
      <c r="BU17" s="74">
        <f>AVERAGE('log charts'!BT17:BV17)</f>
        <v>0.33333333333333331</v>
      </c>
      <c r="BV17" s="74">
        <f>AVERAGE('log charts'!BU17:BW17)</f>
        <v>0.33333333333333331</v>
      </c>
      <c r="BW17" s="74">
        <f>AVERAGE('log charts'!BV17:BX17)</f>
        <v>0.33333333333333331</v>
      </c>
      <c r="BX17" s="74">
        <f>AVERAGE('log charts'!BW17:BY17)</f>
        <v>0</v>
      </c>
      <c r="BY17" s="74">
        <f>AVERAGE('log charts'!BX17:BZ17)</f>
        <v>0</v>
      </c>
      <c r="BZ17" s="74">
        <f>AVERAGE('log charts'!BY17:CA17)</f>
        <v>0</v>
      </c>
      <c r="CA17" s="74">
        <f>AVERAGE('log charts'!BZ17:CB17)</f>
        <v>0</v>
      </c>
      <c r="CB17" s="74">
        <f>AVERAGE('log charts'!CA17:CC17)</f>
        <v>0</v>
      </c>
      <c r="CC17" s="74">
        <f>AVERAGE('log charts'!CB17:CD17)</f>
        <v>0</v>
      </c>
      <c r="CD17" s="74">
        <f>AVERAGE('log charts'!CC17:CE17)</f>
        <v>0</v>
      </c>
      <c r="CE17" s="23"/>
      <c r="CF17" s="23"/>
      <c r="CG17" s="23"/>
      <c r="CH17" s="23"/>
      <c r="CI17" s="23"/>
      <c r="CJ17" s="23"/>
      <c r="CK17" s="23"/>
      <c r="CL17" s="23"/>
      <c r="CM17" s="23"/>
      <c r="CN17" s="23"/>
      <c r="CO17" s="23"/>
      <c r="CP17" s="23"/>
      <c r="CQ17" s="23"/>
      <c r="CR17" s="23"/>
      <c r="CS17" s="23"/>
      <c r="CT17" s="23"/>
      <c r="CU17" s="23"/>
      <c r="CV17" s="23"/>
      <c r="CW17" s="16"/>
      <c r="CX17" s="23"/>
      <c r="CY17" s="23"/>
      <c r="CZ17" s="23"/>
      <c r="DA17" s="23"/>
      <c r="DB17" s="23"/>
      <c r="DC17" s="23"/>
      <c r="DD17" s="23"/>
      <c r="DE17" s="23"/>
    </row>
    <row r="18" spans="2:109" ht="13.5" customHeight="1" x14ac:dyDescent="0.2">
      <c r="B18" s="32" t="s">
        <v>14</v>
      </c>
      <c r="C18" s="9">
        <f>'Covid-19 - Weekly registrations'!C18</f>
        <v>27.7</v>
      </c>
      <c r="D18" s="25"/>
      <c r="E18" s="33">
        <f>AVERAGE('log charts'!D18:F18)</f>
        <v>0</v>
      </c>
      <c r="F18" s="33">
        <f>AVERAGE('log charts'!E18:G18)</f>
        <v>0</v>
      </c>
      <c r="G18" s="33">
        <f>AVERAGE('log charts'!F18:H18)</f>
        <v>0</v>
      </c>
      <c r="H18" s="33">
        <f>AVERAGE('log charts'!G18:I18)</f>
        <v>0</v>
      </c>
      <c r="I18" s="33">
        <f>AVERAGE('log charts'!H18:J18)</f>
        <v>0</v>
      </c>
      <c r="J18" s="33">
        <f>AVERAGE('log charts'!I18:K18)</f>
        <v>0</v>
      </c>
      <c r="K18" s="33">
        <f>AVERAGE('log charts'!J18:L18)</f>
        <v>0</v>
      </c>
      <c r="L18" s="33">
        <f>AVERAGE('log charts'!K18:M18)</f>
        <v>0</v>
      </c>
      <c r="M18" s="33">
        <f>AVERAGE('log charts'!L18:N18)</f>
        <v>0</v>
      </c>
      <c r="N18" s="72">
        <f>AVERAGE('log charts'!M18:P18)</f>
        <v>0</v>
      </c>
      <c r="O18" s="68" t="s">
        <v>14</v>
      </c>
      <c r="P18" s="72">
        <f>AVERAGE('log charts'!N18:Q18)</f>
        <v>0.33333333333333331</v>
      </c>
      <c r="Q18" s="72">
        <f>AVERAGE('log charts'!P18:R18)</f>
        <v>2</v>
      </c>
      <c r="R18" s="72">
        <f>AVERAGE('log charts'!Q18:S18)</f>
        <v>4.666666666666667</v>
      </c>
      <c r="S18" s="71">
        <f>AVERAGE('log charts'!R18:T18)</f>
        <v>7</v>
      </c>
      <c r="T18" s="71">
        <f>AVERAGE('log charts'!S18:U18)</f>
        <v>8.3333333333333339</v>
      </c>
      <c r="U18" s="71">
        <f>AVERAGE('log charts'!T18:V18)</f>
        <v>6.333333333333333</v>
      </c>
      <c r="V18" s="71">
        <f>AVERAGE('log charts'!U18:W18)</f>
        <v>5</v>
      </c>
      <c r="W18" s="71">
        <f>AVERAGE('log charts'!V18:X18)</f>
        <v>4</v>
      </c>
      <c r="X18" s="71">
        <f>AVERAGE('log charts'!W18:Y18)</f>
        <v>4</v>
      </c>
      <c r="Y18" s="71">
        <f>AVERAGE('log charts'!X18:Z18)</f>
        <v>3</v>
      </c>
      <c r="Z18" s="71">
        <f>AVERAGE('log charts'!Y18:AA18)</f>
        <v>1.3333333333333333</v>
      </c>
      <c r="AA18" s="71">
        <f>AVERAGE('log charts'!Z18:AB18)</f>
        <v>1</v>
      </c>
      <c r="AB18" s="71">
        <f>AVERAGE('log charts'!AA18:AC18)</f>
        <v>1</v>
      </c>
      <c r="AC18" s="71">
        <f>AVERAGE('log charts'!AB18:AD18)</f>
        <v>0.66666666666666663</v>
      </c>
      <c r="AD18" s="71">
        <f>AVERAGE('log charts'!AC18:AE18)</f>
        <v>0.33333333333333331</v>
      </c>
      <c r="AE18" s="71">
        <f>AVERAGE('log charts'!AD18:AF18)</f>
        <v>0</v>
      </c>
      <c r="AF18" s="71">
        <f>AVERAGE('log charts'!AE18:AG18)</f>
        <v>0</v>
      </c>
      <c r="AG18" s="71">
        <f>AVERAGE('log charts'!AF18:AH18)</f>
        <v>0</v>
      </c>
      <c r="AH18" s="71">
        <f>AVERAGE('log charts'!AG18:AI18)</f>
        <v>0</v>
      </c>
      <c r="AI18" s="71">
        <f>AVERAGE('log charts'!AH18:AJ18)</f>
        <v>0</v>
      </c>
      <c r="AJ18" s="71">
        <f>AVERAGE('log charts'!AI18:AK18)</f>
        <v>0</v>
      </c>
      <c r="AK18" s="71">
        <f>AVERAGE('log charts'!AJ18:AL18)</f>
        <v>0</v>
      </c>
      <c r="AL18" s="71">
        <f>AVERAGE('log charts'!AK18:AM18)</f>
        <v>0</v>
      </c>
      <c r="AM18" s="71">
        <f>AVERAGE('log charts'!AL18:AN18)</f>
        <v>0</v>
      </c>
      <c r="AN18" s="71">
        <f>AVERAGE('log charts'!AM18:AO18)</f>
        <v>0</v>
      </c>
      <c r="AO18" s="71">
        <f>AVERAGE('log charts'!AN18:AP18)</f>
        <v>0</v>
      </c>
      <c r="AP18" s="71">
        <f>AVERAGE('log charts'!AO18:AQ18)</f>
        <v>0</v>
      </c>
      <c r="AQ18" s="71">
        <f>AVERAGE('log charts'!AP18:AR18)</f>
        <v>0</v>
      </c>
      <c r="AR18" s="71">
        <f>AVERAGE('log charts'!AQ18:AS18)</f>
        <v>0.33333333333333331</v>
      </c>
      <c r="AS18" s="71">
        <f>AVERAGE('log charts'!AR18:AT18)</f>
        <v>0.33333333333333331</v>
      </c>
      <c r="AT18" s="71">
        <f>AVERAGE('log charts'!AS18:AU18)</f>
        <v>0.33333333333333331</v>
      </c>
      <c r="AU18" s="71">
        <f>AVERAGE('log charts'!AT18:AV18)</f>
        <v>0.33333333333333331</v>
      </c>
      <c r="AV18" s="72">
        <f>AVERAGE('log charts'!AU18:AW18)</f>
        <v>1.3333333333333333</v>
      </c>
      <c r="AW18" s="71">
        <f>AVERAGE('log charts'!AV18:AX18)</f>
        <v>1.6666666666666667</v>
      </c>
      <c r="AX18" s="71">
        <f>AVERAGE('log charts'!AW18:AY18)</f>
        <v>1.6666666666666667</v>
      </c>
      <c r="AY18" s="71">
        <f>AVERAGE('log charts'!AX18:AZ18)</f>
        <v>1</v>
      </c>
      <c r="AZ18" s="71">
        <f>AVERAGE('log charts'!AY18:BA18)</f>
        <v>1.6666666666666667</v>
      </c>
      <c r="BA18" s="71">
        <f>AVERAGE('log charts'!AZ18:BB18)</f>
        <v>2.3333333333333335</v>
      </c>
      <c r="BB18" s="71">
        <f>AVERAGE('log charts'!BA18:BC18)</f>
        <v>2</v>
      </c>
      <c r="BC18" s="71">
        <f>AVERAGE('log charts'!BB18:BD18)</f>
        <v>1.3333333333333333</v>
      </c>
      <c r="BD18" s="71">
        <f>AVERAGE('log charts'!BC18:BE18)</f>
        <v>2.3333333333333335</v>
      </c>
      <c r="BE18" s="71">
        <f>AVERAGE('log charts'!BD18:BF18)</f>
        <v>4.333333333333333</v>
      </c>
      <c r="BF18" s="33">
        <f>AVERAGE('log charts'!BE18:BG18)</f>
        <v>5.333333333333333</v>
      </c>
      <c r="BG18" s="33">
        <f>AVERAGE('log charts'!BF18:BH18)</f>
        <v>5.666666666666667</v>
      </c>
      <c r="BH18" s="33">
        <f>AVERAGE('log charts'!BG18:BI18)</f>
        <v>5</v>
      </c>
      <c r="BI18" s="33">
        <f>AVERAGE('log charts'!BH18:BJ18)</f>
        <v>6.333333333333333</v>
      </c>
      <c r="BJ18" s="33">
        <f>AVERAGE('log charts'!BI18:BK18)</f>
        <v>6</v>
      </c>
      <c r="BK18" s="33">
        <f>AVERAGE('log charts'!BJ18:BL18)</f>
        <v>5.666666666666667</v>
      </c>
      <c r="BL18" s="33">
        <f>AVERAGE('log charts'!BK18:BM18)</f>
        <v>5.333333333333333</v>
      </c>
      <c r="BM18" s="33">
        <f>AVERAGE('log charts'!BL18:BN18)</f>
        <v>5</v>
      </c>
      <c r="BN18" s="33">
        <f>AVERAGE('log charts'!BM18:BO18)</f>
        <v>4.333333333333333</v>
      </c>
      <c r="BO18" s="33">
        <f>AVERAGE('log charts'!BN18:BP18)</f>
        <v>2</v>
      </c>
      <c r="BP18" s="75">
        <f>AVERAGE('log charts'!BO18:BQ18)</f>
        <v>0.33333333333333331</v>
      </c>
      <c r="BQ18" s="75">
        <f>AVERAGE('log charts'!BP18:BR18)</f>
        <v>0</v>
      </c>
      <c r="BR18" s="33">
        <f>AVERAGE('log charts'!BQ18:BS18)</f>
        <v>0</v>
      </c>
      <c r="BS18" s="73">
        <f>AVERAGE('log charts'!BR18:BT18)</f>
        <v>0.33333333333333331</v>
      </c>
      <c r="BT18" s="74">
        <f>AVERAGE('log charts'!BS18:BU18)</f>
        <v>0.33333333333333331</v>
      </c>
      <c r="BU18" s="74">
        <f>AVERAGE('log charts'!BT18:BV18)</f>
        <v>0.33333333333333331</v>
      </c>
      <c r="BV18" s="74">
        <f>AVERAGE('log charts'!BU18:BW18)</f>
        <v>0</v>
      </c>
      <c r="BW18" s="74">
        <f>AVERAGE('log charts'!BV18:BX18)</f>
        <v>0.66666666666666663</v>
      </c>
      <c r="BX18" s="74">
        <f>AVERAGE('log charts'!BW18:BY18)</f>
        <v>0.66666666666666663</v>
      </c>
      <c r="BY18" s="74">
        <f>AVERAGE('log charts'!BX18:BZ18)</f>
        <v>0.66666666666666663</v>
      </c>
      <c r="BZ18" s="74">
        <f>AVERAGE('log charts'!BY18:CA18)</f>
        <v>0</v>
      </c>
      <c r="CA18" s="74">
        <f>AVERAGE('log charts'!BZ18:CB18)</f>
        <v>0.33333333333333331</v>
      </c>
      <c r="CB18" s="74">
        <f>AVERAGE('log charts'!CA18:CC18)</f>
        <v>0.66666666666666663</v>
      </c>
      <c r="CC18" s="74">
        <f>AVERAGE('log charts'!CB18:CD18)</f>
        <v>1.3333333333333333</v>
      </c>
      <c r="CD18" s="74">
        <f>AVERAGE('log charts'!CC18:CE18)</f>
        <v>1</v>
      </c>
      <c r="CE18" s="23"/>
      <c r="CF18" s="23"/>
      <c r="CG18" s="23"/>
      <c r="CH18" s="23"/>
      <c r="CI18" s="23"/>
      <c r="CJ18" s="23"/>
      <c r="CK18" s="23"/>
      <c r="CL18" s="23"/>
      <c r="CM18" s="23"/>
      <c r="CN18" s="23"/>
      <c r="CO18" s="23"/>
      <c r="CP18" s="23"/>
      <c r="CQ18" s="23"/>
      <c r="CR18" s="23"/>
      <c r="CS18" s="23"/>
      <c r="CT18" s="23"/>
      <c r="CU18" s="23"/>
      <c r="CV18" s="23"/>
      <c r="CW18" s="16"/>
      <c r="CX18" s="23"/>
      <c r="CY18" s="23"/>
      <c r="CZ18" s="23"/>
      <c r="DA18" s="23"/>
      <c r="DB18" s="23"/>
      <c r="DC18" s="23"/>
      <c r="DD18" s="23"/>
      <c r="DE18" s="23"/>
    </row>
    <row r="19" spans="2:109" ht="13.5" customHeight="1" x14ac:dyDescent="0.2">
      <c r="B19" s="32" t="s">
        <v>15</v>
      </c>
      <c r="C19" s="9">
        <f>'Covid-19 - Weekly registrations'!C19</f>
        <v>32.700000000000003</v>
      </c>
      <c r="D19" s="25"/>
      <c r="E19" s="33">
        <f>AVERAGE('log charts'!D19:F19)</f>
        <v>0</v>
      </c>
      <c r="F19" s="33">
        <f>AVERAGE('log charts'!E19:G19)</f>
        <v>0</v>
      </c>
      <c r="G19" s="33">
        <f>AVERAGE('log charts'!F19:H19)</f>
        <v>0</v>
      </c>
      <c r="H19" s="33">
        <f>AVERAGE('log charts'!G19:I19)</f>
        <v>0</v>
      </c>
      <c r="I19" s="33">
        <f>AVERAGE('log charts'!H19:J19)</f>
        <v>0</v>
      </c>
      <c r="J19" s="33">
        <f>AVERAGE('log charts'!I19:K19)</f>
        <v>0</v>
      </c>
      <c r="K19" s="33">
        <f>AVERAGE('log charts'!J19:L19)</f>
        <v>0</v>
      </c>
      <c r="L19" s="33">
        <f>AVERAGE('log charts'!K19:M19)</f>
        <v>0</v>
      </c>
      <c r="M19" s="33">
        <f>AVERAGE('log charts'!L19:N19)</f>
        <v>0</v>
      </c>
      <c r="N19" s="72">
        <f>AVERAGE('log charts'!M19:P19)</f>
        <v>0</v>
      </c>
      <c r="O19" s="68" t="s">
        <v>15</v>
      </c>
      <c r="P19" s="72">
        <f>AVERAGE('log charts'!N19:Q19)</f>
        <v>1.3333333333333333</v>
      </c>
      <c r="Q19" s="72">
        <f>AVERAGE('log charts'!P19:R19)</f>
        <v>4.333333333333333</v>
      </c>
      <c r="R19" s="72">
        <f>AVERAGE('log charts'!Q19:S19)</f>
        <v>6.666666666666667</v>
      </c>
      <c r="S19" s="71">
        <f>AVERAGE('log charts'!R19:T19)</f>
        <v>9.6666666666666661</v>
      </c>
      <c r="T19" s="71">
        <f>AVERAGE('log charts'!S19:U19)</f>
        <v>13.333333333333334</v>
      </c>
      <c r="U19" s="71">
        <f>AVERAGE('log charts'!T19:V19)</f>
        <v>13</v>
      </c>
      <c r="V19" s="71">
        <f>AVERAGE('log charts'!U19:W19)</f>
        <v>11.333333333333334</v>
      </c>
      <c r="W19" s="71">
        <f>AVERAGE('log charts'!V19:X19)</f>
        <v>6</v>
      </c>
      <c r="X19" s="71">
        <f>AVERAGE('log charts'!W19:Y19)</f>
        <v>5.333333333333333</v>
      </c>
      <c r="Y19" s="71">
        <f>AVERAGE('log charts'!X19:Z19)</f>
        <v>2.6666666666666665</v>
      </c>
      <c r="Z19" s="71">
        <f>AVERAGE('log charts'!Y19:AA19)</f>
        <v>2.3333333333333335</v>
      </c>
      <c r="AA19" s="71">
        <f>AVERAGE('log charts'!Z19:AB19)</f>
        <v>1</v>
      </c>
      <c r="AB19" s="71">
        <f>AVERAGE('log charts'!AA19:AC19)</f>
        <v>1.3333333333333333</v>
      </c>
      <c r="AC19" s="71">
        <f>AVERAGE('log charts'!AB19:AD19)</f>
        <v>0.33333333333333331</v>
      </c>
      <c r="AD19" s="71">
        <f>AVERAGE('log charts'!AC19:AE19)</f>
        <v>0.66666666666666663</v>
      </c>
      <c r="AE19" s="71">
        <f>AVERAGE('log charts'!AD19:AF19)</f>
        <v>0.33333333333333331</v>
      </c>
      <c r="AF19" s="71">
        <f>AVERAGE('log charts'!AE19:AG19)</f>
        <v>0.33333333333333331</v>
      </c>
      <c r="AG19" s="71">
        <f>AVERAGE('log charts'!AF19:AH19)</f>
        <v>0.33333333333333331</v>
      </c>
      <c r="AH19" s="71">
        <f>AVERAGE('log charts'!AG19:AI19)</f>
        <v>0.33333333333333331</v>
      </c>
      <c r="AI19" s="71">
        <f>AVERAGE('log charts'!AH19:AJ19)</f>
        <v>0.33333333333333331</v>
      </c>
      <c r="AJ19" s="71">
        <f>AVERAGE('log charts'!AI19:AK19)</f>
        <v>0.33333333333333331</v>
      </c>
      <c r="AK19" s="71">
        <f>AVERAGE('log charts'!AJ19:AL19)</f>
        <v>0.33333333333333331</v>
      </c>
      <c r="AL19" s="71">
        <f>AVERAGE('log charts'!AK19:AM19)</f>
        <v>0.33333333333333331</v>
      </c>
      <c r="AM19" s="71">
        <f>AVERAGE('log charts'!AL19:AN19)</f>
        <v>0</v>
      </c>
      <c r="AN19" s="71">
        <f>AVERAGE('log charts'!AM19:AO19)</f>
        <v>0.33333333333333331</v>
      </c>
      <c r="AO19" s="71">
        <f>AVERAGE('log charts'!AN19:AP19)</f>
        <v>1</v>
      </c>
      <c r="AP19" s="71">
        <f>AVERAGE('log charts'!AO19:AQ19)</f>
        <v>1</v>
      </c>
      <c r="AQ19" s="71">
        <f>AVERAGE('log charts'!AP19:AR19)</f>
        <v>0.66666666666666663</v>
      </c>
      <c r="AR19" s="71">
        <f>AVERAGE('log charts'!AQ19:AS19)</f>
        <v>0.66666666666666663</v>
      </c>
      <c r="AS19" s="71">
        <f>AVERAGE('log charts'!AR19:AT19)</f>
        <v>1.3333333333333333</v>
      </c>
      <c r="AT19" s="71">
        <f>AVERAGE('log charts'!AS19:AU19)</f>
        <v>2.3333333333333335</v>
      </c>
      <c r="AU19" s="71">
        <f>AVERAGE('log charts'!AT19:AV19)</f>
        <v>2</v>
      </c>
      <c r="AV19" s="72">
        <f>AVERAGE('log charts'!AU19:AW19)</f>
        <v>1.3333333333333333</v>
      </c>
      <c r="AW19" s="71">
        <f>AVERAGE('log charts'!AV19:AX19)</f>
        <v>1.3333333333333333</v>
      </c>
      <c r="AX19" s="71">
        <f>AVERAGE('log charts'!AW19:AY19)</f>
        <v>2</v>
      </c>
      <c r="AY19" s="71">
        <f>AVERAGE('log charts'!AX19:AZ19)</f>
        <v>4</v>
      </c>
      <c r="AZ19" s="71">
        <f>AVERAGE('log charts'!AY19:BA19)</f>
        <v>4</v>
      </c>
      <c r="BA19" s="71">
        <f>AVERAGE('log charts'!AZ19:BB19)</f>
        <v>3.3333333333333335</v>
      </c>
      <c r="BB19" s="71">
        <f>AVERAGE('log charts'!BA19:BC19)</f>
        <v>1.6666666666666667</v>
      </c>
      <c r="BC19" s="71">
        <f>AVERAGE('log charts'!BB19:BD19)</f>
        <v>1.6666666666666667</v>
      </c>
      <c r="BD19" s="71">
        <f>AVERAGE('log charts'!BC19:BE19)</f>
        <v>2.6666666666666665</v>
      </c>
      <c r="BE19" s="71">
        <f>AVERAGE('log charts'!BD19:BF19)</f>
        <v>6.666666666666667</v>
      </c>
      <c r="BF19" s="33">
        <f>AVERAGE('log charts'!BE19:BG19)</f>
        <v>9.6666666666666661</v>
      </c>
      <c r="BG19" s="33">
        <f>AVERAGE('log charts'!BF19:BH19)</f>
        <v>11.666666666666666</v>
      </c>
      <c r="BH19" s="33">
        <f>AVERAGE('log charts'!BG19:BI19)</f>
        <v>13.666666666666666</v>
      </c>
      <c r="BI19" s="33">
        <f>AVERAGE('log charts'!BH19:BJ19)</f>
        <v>15</v>
      </c>
      <c r="BJ19" s="33">
        <f>AVERAGE('log charts'!BI19:BK19)</f>
        <v>15</v>
      </c>
      <c r="BK19" s="33">
        <f>AVERAGE('log charts'!BJ19:BL19)</f>
        <v>11.666666666666666</v>
      </c>
      <c r="BL19" s="33">
        <f>AVERAGE('log charts'!BK19:BM19)</f>
        <v>7.333333333333333</v>
      </c>
      <c r="BM19" s="33">
        <f>AVERAGE('log charts'!BL19:BN19)</f>
        <v>6</v>
      </c>
      <c r="BN19" s="33">
        <f>AVERAGE('log charts'!BM19:BO19)</f>
        <v>4</v>
      </c>
      <c r="BO19" s="33">
        <f>AVERAGE('log charts'!BN19:BP19)</f>
        <v>3.3333333333333335</v>
      </c>
      <c r="BP19" s="75">
        <f>AVERAGE('log charts'!BO19:BQ19)</f>
        <v>2.6666666666666665</v>
      </c>
      <c r="BQ19" s="75">
        <f>AVERAGE('log charts'!BP19:BR19)</f>
        <v>4.333333333333333</v>
      </c>
      <c r="BR19" s="33">
        <f>AVERAGE('log charts'!BQ19:BS19)</f>
        <v>5</v>
      </c>
      <c r="BS19" s="73">
        <f>AVERAGE('log charts'!BR19:BT19)</f>
        <v>5</v>
      </c>
      <c r="BT19" s="74">
        <f>AVERAGE('log charts'!BS19:BU19)</f>
        <v>2.6666666666666665</v>
      </c>
      <c r="BU19" s="74">
        <f>AVERAGE('log charts'!BT19:BV19)</f>
        <v>2</v>
      </c>
      <c r="BV19" s="74">
        <f>AVERAGE('log charts'!BU19:BW19)</f>
        <v>1.3333333333333333</v>
      </c>
      <c r="BW19" s="74">
        <f>AVERAGE('log charts'!BV19:BX19)</f>
        <v>1</v>
      </c>
      <c r="BX19" s="74">
        <f>AVERAGE('log charts'!BW19:BY19)</f>
        <v>0.66666666666666663</v>
      </c>
      <c r="BY19" s="74">
        <f>AVERAGE('log charts'!BX19:BZ19)</f>
        <v>0</v>
      </c>
      <c r="BZ19" s="74">
        <f>AVERAGE('log charts'!BY19:CA19)</f>
        <v>0.66666666666666663</v>
      </c>
      <c r="CA19" s="74">
        <f>AVERAGE('log charts'!BZ19:CB19)</f>
        <v>0.66666666666666663</v>
      </c>
      <c r="CB19" s="74">
        <f>AVERAGE('log charts'!CA19:CC19)</f>
        <v>0.66666666666666663</v>
      </c>
      <c r="CC19" s="74">
        <f>AVERAGE('log charts'!CB19:CD19)</f>
        <v>0.33333333333333331</v>
      </c>
      <c r="CD19" s="74">
        <f>AVERAGE('log charts'!CC19:CE19)</f>
        <v>1</v>
      </c>
      <c r="CE19" s="23"/>
      <c r="CF19" s="23"/>
      <c r="CG19" s="23"/>
      <c r="CH19" s="23"/>
      <c r="CI19" s="23"/>
      <c r="CJ19" s="23"/>
      <c r="CK19" s="23"/>
      <c r="CL19" s="23"/>
      <c r="CM19" s="23"/>
      <c r="CN19" s="23"/>
      <c r="CO19" s="23"/>
      <c r="CP19" s="23"/>
      <c r="CQ19" s="23"/>
      <c r="CR19" s="23"/>
      <c r="CS19" s="23"/>
      <c r="CT19" s="23"/>
      <c r="CU19" s="23"/>
      <c r="CV19" s="23"/>
      <c r="CW19" s="16"/>
      <c r="CX19" s="23"/>
      <c r="CY19" s="23"/>
      <c r="CZ19" s="23"/>
      <c r="DA19" s="23"/>
      <c r="DB19" s="23"/>
      <c r="DC19" s="23"/>
      <c r="DD19" s="23"/>
      <c r="DE19" s="23"/>
    </row>
    <row r="20" spans="2:109" ht="13.5" customHeight="1" x14ac:dyDescent="0.2">
      <c r="B20" s="32" t="s">
        <v>16</v>
      </c>
      <c r="C20" s="9">
        <f>'Covid-19 - Weekly registrations'!C20</f>
        <v>37.700000000000003</v>
      </c>
      <c r="D20" s="25"/>
      <c r="E20" s="33">
        <f>AVERAGE('log charts'!D20:F20)</f>
        <v>0</v>
      </c>
      <c r="F20" s="33">
        <f>AVERAGE('log charts'!E20:G20)</f>
        <v>0</v>
      </c>
      <c r="G20" s="33">
        <f>AVERAGE('log charts'!F20:H20)</f>
        <v>0</v>
      </c>
      <c r="H20" s="33">
        <f>AVERAGE('log charts'!G20:I20)</f>
        <v>0</v>
      </c>
      <c r="I20" s="33">
        <f>AVERAGE('log charts'!H20:J20)</f>
        <v>0</v>
      </c>
      <c r="J20" s="33">
        <f>AVERAGE('log charts'!I20:K20)</f>
        <v>0</v>
      </c>
      <c r="K20" s="33">
        <f>AVERAGE('log charts'!J20:L20)</f>
        <v>0</v>
      </c>
      <c r="L20" s="33">
        <f>AVERAGE('log charts'!K20:M20)</f>
        <v>0</v>
      </c>
      <c r="M20" s="33">
        <f>AVERAGE('log charts'!L20:N20)</f>
        <v>0</v>
      </c>
      <c r="N20" s="72">
        <f>AVERAGE('log charts'!M20:P20)</f>
        <v>0</v>
      </c>
      <c r="O20" s="68" t="s">
        <v>16</v>
      </c>
      <c r="P20" s="72">
        <f>AVERAGE('log charts'!N20:Q20)</f>
        <v>1</v>
      </c>
      <c r="Q20" s="72">
        <f>AVERAGE('log charts'!P20:R20)</f>
        <v>5</v>
      </c>
      <c r="R20" s="72">
        <f>AVERAGE('log charts'!Q20:S20)</f>
        <v>11.333333333333334</v>
      </c>
      <c r="S20" s="71">
        <f>AVERAGE('log charts'!R20:T20)</f>
        <v>19.333333333333332</v>
      </c>
      <c r="T20" s="71">
        <f>AVERAGE('log charts'!S20:U20)</f>
        <v>21</v>
      </c>
      <c r="U20" s="71">
        <f>AVERAGE('log charts'!T20:V20)</f>
        <v>20.666666666666668</v>
      </c>
      <c r="V20" s="71">
        <f>AVERAGE('log charts'!U20:W20)</f>
        <v>14</v>
      </c>
      <c r="W20" s="71">
        <f>AVERAGE('log charts'!V20:X20)</f>
        <v>10.666666666666666</v>
      </c>
      <c r="X20" s="71">
        <f>AVERAGE('log charts'!W20:Y20)</f>
        <v>6</v>
      </c>
      <c r="Y20" s="71">
        <f>AVERAGE('log charts'!X20:Z20)</f>
        <v>4.333333333333333</v>
      </c>
      <c r="Z20" s="71">
        <f>AVERAGE('log charts'!Y20:AA20)</f>
        <v>3.6666666666666665</v>
      </c>
      <c r="AA20" s="71">
        <f>AVERAGE('log charts'!Z20:AB20)</f>
        <v>3.3333333333333335</v>
      </c>
      <c r="AB20" s="71">
        <f>AVERAGE('log charts'!AA20:AC20)</f>
        <v>3.6666666666666665</v>
      </c>
      <c r="AC20" s="71">
        <f>AVERAGE('log charts'!AB20:AD20)</f>
        <v>2</v>
      </c>
      <c r="AD20" s="71">
        <f>AVERAGE('log charts'!AC20:AE20)</f>
        <v>1.3333333333333333</v>
      </c>
      <c r="AE20" s="71">
        <f>AVERAGE('log charts'!AD20:AF20)</f>
        <v>0.66666666666666663</v>
      </c>
      <c r="AF20" s="71">
        <f>AVERAGE('log charts'!AE20:AG20)</f>
        <v>1</v>
      </c>
      <c r="AG20" s="71">
        <f>AVERAGE('log charts'!AF20:AH20)</f>
        <v>0.66666666666666663</v>
      </c>
      <c r="AH20" s="71">
        <f>AVERAGE('log charts'!AG20:AI20)</f>
        <v>0.66666666666666663</v>
      </c>
      <c r="AI20" s="71">
        <f>AVERAGE('log charts'!AH20:AJ20)</f>
        <v>0.33333333333333331</v>
      </c>
      <c r="AJ20" s="71">
        <f>AVERAGE('log charts'!AI20:AK20)</f>
        <v>0.33333333333333331</v>
      </c>
      <c r="AK20" s="71">
        <f>AVERAGE('log charts'!AJ20:AL20)</f>
        <v>0</v>
      </c>
      <c r="AL20" s="71">
        <f>AVERAGE('log charts'!AK20:AM20)</f>
        <v>0.66666666666666663</v>
      </c>
      <c r="AM20" s="71">
        <f>AVERAGE('log charts'!AL20:AN20)</f>
        <v>0.66666666666666663</v>
      </c>
      <c r="AN20" s="71">
        <f>AVERAGE('log charts'!AM20:AO20)</f>
        <v>1.3333333333333333</v>
      </c>
      <c r="AO20" s="71">
        <f>AVERAGE('log charts'!AN20:AP20)</f>
        <v>1</v>
      </c>
      <c r="AP20" s="71">
        <f>AVERAGE('log charts'!AO20:AQ20)</f>
        <v>1.3333333333333333</v>
      </c>
      <c r="AQ20" s="71">
        <f>AVERAGE('log charts'!AP20:AR20)</f>
        <v>1</v>
      </c>
      <c r="AR20" s="71">
        <f>AVERAGE('log charts'!AQ20:AS20)</f>
        <v>0.66666666666666663</v>
      </c>
      <c r="AS20" s="71">
        <f>AVERAGE('log charts'!AR20:AT20)</f>
        <v>0.66666666666666663</v>
      </c>
      <c r="AT20" s="71">
        <f>AVERAGE('log charts'!AS20:AU20)</f>
        <v>1.3333333333333333</v>
      </c>
      <c r="AU20" s="71">
        <f>AVERAGE('log charts'!AT20:AV20)</f>
        <v>2.6666666666666665</v>
      </c>
      <c r="AV20" s="72">
        <f>AVERAGE('log charts'!AU20:AW20)</f>
        <v>2.6666666666666665</v>
      </c>
      <c r="AW20" s="71">
        <f>AVERAGE('log charts'!AV20:AX20)</f>
        <v>2.6666666666666665</v>
      </c>
      <c r="AX20" s="71">
        <f>AVERAGE('log charts'!AW20:AY20)</f>
        <v>3.6666666666666665</v>
      </c>
      <c r="AY20" s="71">
        <f>AVERAGE('log charts'!AX20:AZ20)</f>
        <v>5.333333333333333</v>
      </c>
      <c r="AZ20" s="71">
        <f>AVERAGE('log charts'!AY20:BA20)</f>
        <v>7.333333333333333</v>
      </c>
      <c r="BA20" s="71">
        <f>AVERAGE('log charts'!AZ20:BB20)</f>
        <v>7.333333333333333</v>
      </c>
      <c r="BB20" s="71">
        <f>AVERAGE('log charts'!BA20:BC20)</f>
        <v>7.333333333333333</v>
      </c>
      <c r="BC20" s="71">
        <f>AVERAGE('log charts'!BB20:BD20)</f>
        <v>6</v>
      </c>
      <c r="BD20" s="71">
        <f>AVERAGE('log charts'!BC20:BE20)</f>
        <v>5.333333333333333</v>
      </c>
      <c r="BE20" s="71">
        <f>AVERAGE('log charts'!BD20:BF20)</f>
        <v>8</v>
      </c>
      <c r="BF20" s="33">
        <f>AVERAGE('log charts'!BE20:BG20)</f>
        <v>15.333333333333334</v>
      </c>
      <c r="BG20" s="33">
        <f>AVERAGE('log charts'!BF20:BH20)</f>
        <v>22</v>
      </c>
      <c r="BH20" s="33">
        <f>AVERAGE('log charts'!BG20:BI20)</f>
        <v>27.666666666666668</v>
      </c>
      <c r="BI20" s="33">
        <f>AVERAGE('log charts'!BH20:BJ20)</f>
        <v>26.666666666666668</v>
      </c>
      <c r="BJ20" s="33">
        <f>AVERAGE('log charts'!BI20:BK20)</f>
        <v>26.333333333333332</v>
      </c>
      <c r="BK20" s="33">
        <f>AVERAGE('log charts'!BJ20:BL20)</f>
        <v>21</v>
      </c>
      <c r="BL20" s="33">
        <f>AVERAGE('log charts'!BK20:BM20)</f>
        <v>17.666666666666668</v>
      </c>
      <c r="BM20" s="33">
        <f>AVERAGE('log charts'!BL20:BN20)</f>
        <v>14.333333333333334</v>
      </c>
      <c r="BN20" s="33">
        <f>AVERAGE('log charts'!BM20:BO20)</f>
        <v>12</v>
      </c>
      <c r="BO20" s="33">
        <f>AVERAGE('log charts'!BN20:BP20)</f>
        <v>9</v>
      </c>
      <c r="BP20" s="75">
        <f>AVERAGE('log charts'!BO20:BQ20)</f>
        <v>5.333333333333333</v>
      </c>
      <c r="BQ20" s="75">
        <f>AVERAGE('log charts'!BP20:BR20)</f>
        <v>4</v>
      </c>
      <c r="BR20" s="33">
        <f>AVERAGE('log charts'!BQ20:BS20)</f>
        <v>3.6666666666666665</v>
      </c>
      <c r="BS20" s="73">
        <f>AVERAGE('log charts'!BR20:BT20)</f>
        <v>3.3333333333333335</v>
      </c>
      <c r="BT20" s="74">
        <f>AVERAGE('log charts'!BS20:BU20)</f>
        <v>2.3333333333333335</v>
      </c>
      <c r="BU20" s="74">
        <f>AVERAGE('log charts'!BT20:BV20)</f>
        <v>1.6666666666666667</v>
      </c>
      <c r="BV20" s="74">
        <f>AVERAGE('log charts'!BU20:BW20)</f>
        <v>1.3333333333333333</v>
      </c>
      <c r="BW20" s="74">
        <f>AVERAGE('log charts'!BV20:BX20)</f>
        <v>1.6666666666666667</v>
      </c>
      <c r="BX20" s="74">
        <f>AVERAGE('log charts'!BW20:BY20)</f>
        <v>1.6666666666666667</v>
      </c>
      <c r="BY20" s="74">
        <f>AVERAGE('log charts'!BX20:BZ20)</f>
        <v>2.3333333333333335</v>
      </c>
      <c r="BZ20" s="74">
        <f>AVERAGE('log charts'!BY20:CA20)</f>
        <v>2.6666666666666665</v>
      </c>
      <c r="CA20" s="74">
        <f>AVERAGE('log charts'!BZ20:CB20)</f>
        <v>2.3333333333333335</v>
      </c>
      <c r="CB20" s="74">
        <f>AVERAGE('log charts'!CA20:CC20)</f>
        <v>1.6666666666666667</v>
      </c>
      <c r="CC20" s="74">
        <f>AVERAGE('log charts'!CB20:CD20)</f>
        <v>1</v>
      </c>
      <c r="CD20" s="74">
        <f>AVERAGE('log charts'!CC20:CE20)</f>
        <v>1.3333333333333333</v>
      </c>
      <c r="CE20" s="23"/>
      <c r="CF20" s="23"/>
      <c r="CG20" s="23"/>
      <c r="CH20" s="23"/>
      <c r="CI20" s="23"/>
      <c r="CJ20" s="23"/>
      <c r="CK20" s="23"/>
      <c r="CL20" s="23"/>
      <c r="CM20" s="23"/>
      <c r="CN20" s="23"/>
      <c r="CO20" s="23"/>
      <c r="CP20" s="23"/>
      <c r="CQ20" s="23"/>
      <c r="CR20" s="23"/>
      <c r="CS20" s="23"/>
      <c r="CT20" s="23"/>
      <c r="CU20" s="23"/>
      <c r="CV20" s="23"/>
      <c r="CW20" s="16"/>
      <c r="CX20" s="23"/>
      <c r="CY20" s="23"/>
      <c r="CZ20" s="23"/>
      <c r="DA20" s="23"/>
      <c r="DB20" s="23"/>
      <c r="DC20" s="23"/>
      <c r="DD20" s="23"/>
      <c r="DE20" s="23"/>
    </row>
    <row r="21" spans="2:109" ht="13.5" customHeight="1" x14ac:dyDescent="0.2">
      <c r="B21" s="32" t="s">
        <v>17</v>
      </c>
      <c r="C21" s="9">
        <f>'Covid-19 - Weekly registrations'!C21</f>
        <v>42.7</v>
      </c>
      <c r="D21" s="25"/>
      <c r="E21" s="33">
        <f>AVERAGE('log charts'!D21:F21)</f>
        <v>0</v>
      </c>
      <c r="F21" s="33">
        <f>AVERAGE('log charts'!E21:G21)</f>
        <v>0</v>
      </c>
      <c r="G21" s="33">
        <f>AVERAGE('log charts'!F21:H21)</f>
        <v>0</v>
      </c>
      <c r="H21" s="33">
        <f>AVERAGE('log charts'!G21:I21)</f>
        <v>0</v>
      </c>
      <c r="I21" s="33">
        <f>AVERAGE('log charts'!H21:J21)</f>
        <v>0</v>
      </c>
      <c r="J21" s="33">
        <f>AVERAGE('log charts'!I21:K21)</f>
        <v>0</v>
      </c>
      <c r="K21" s="33">
        <f>AVERAGE('log charts'!J21:L21)</f>
        <v>0</v>
      </c>
      <c r="L21" s="33">
        <f>AVERAGE('log charts'!K21:M21)</f>
        <v>0</v>
      </c>
      <c r="M21" s="33">
        <f>AVERAGE('log charts'!L21:N21)</f>
        <v>0</v>
      </c>
      <c r="N21" s="72">
        <f>AVERAGE('log charts'!M21:P21)</f>
        <v>0.33333333333333331</v>
      </c>
      <c r="O21" s="68" t="s">
        <v>17</v>
      </c>
      <c r="P21" s="72">
        <f>AVERAGE('log charts'!N21:Q21)</f>
        <v>0.33333333333333331</v>
      </c>
      <c r="Q21" s="72">
        <f>AVERAGE('log charts'!P21:R21)</f>
        <v>4</v>
      </c>
      <c r="R21" s="72">
        <f>AVERAGE('log charts'!Q21:S21)</f>
        <v>14.333333333333334</v>
      </c>
      <c r="S21" s="71">
        <f>AVERAGE('log charts'!R21:T21)</f>
        <v>30.666666666666668</v>
      </c>
      <c r="T21" s="71">
        <f>AVERAGE('log charts'!S21:U21)</f>
        <v>44.666666666666664</v>
      </c>
      <c r="U21" s="71">
        <f>AVERAGE('log charts'!T21:V21)</f>
        <v>41.666666666666664</v>
      </c>
      <c r="V21" s="71">
        <f>AVERAGE('log charts'!U21:W21)</f>
        <v>31.333333333333332</v>
      </c>
      <c r="W21" s="71">
        <f>AVERAGE('log charts'!V21:X21)</f>
        <v>18.333333333333332</v>
      </c>
      <c r="X21" s="71">
        <f>AVERAGE('log charts'!W21:Y21)</f>
        <v>17</v>
      </c>
      <c r="Y21" s="71">
        <f>AVERAGE('log charts'!X21:Z21)</f>
        <v>11.666666666666666</v>
      </c>
      <c r="Z21" s="71">
        <f>AVERAGE('log charts'!Y21:AA21)</f>
        <v>9</v>
      </c>
      <c r="AA21" s="71">
        <f>AVERAGE('log charts'!Z21:AB21)</f>
        <v>4.333333333333333</v>
      </c>
      <c r="AB21" s="71">
        <f>AVERAGE('log charts'!AA21:AC21)</f>
        <v>5.666666666666667</v>
      </c>
      <c r="AC21" s="71">
        <f>AVERAGE('log charts'!AB21:AD21)</f>
        <v>4.666666666666667</v>
      </c>
      <c r="AD21" s="71">
        <f>AVERAGE('log charts'!AC21:AE21)</f>
        <v>4.333333333333333</v>
      </c>
      <c r="AE21" s="71">
        <f>AVERAGE('log charts'!AD21:AF21)</f>
        <v>3</v>
      </c>
      <c r="AF21" s="71">
        <f>AVERAGE('log charts'!AE21:AG21)</f>
        <v>2.6666666666666665</v>
      </c>
      <c r="AG21" s="71">
        <f>AVERAGE('log charts'!AF21:AH21)</f>
        <v>2</v>
      </c>
      <c r="AH21" s="71">
        <f>AVERAGE('log charts'!AG21:AI21)</f>
        <v>1.6666666666666667</v>
      </c>
      <c r="AI21" s="71">
        <f>AVERAGE('log charts'!AH21:AJ21)</f>
        <v>1.3333333333333333</v>
      </c>
      <c r="AJ21" s="71">
        <f>AVERAGE('log charts'!AI21:AK21)</f>
        <v>1</v>
      </c>
      <c r="AK21" s="71">
        <f>AVERAGE('log charts'!AJ21:AL21)</f>
        <v>1</v>
      </c>
      <c r="AL21" s="71">
        <f>AVERAGE('log charts'!AK21:AM21)</f>
        <v>1.3333333333333333</v>
      </c>
      <c r="AM21" s="71">
        <f>AVERAGE('log charts'!AL21:AN21)</f>
        <v>1</v>
      </c>
      <c r="AN21" s="71">
        <f>AVERAGE('log charts'!AM21:AO21)</f>
        <v>1</v>
      </c>
      <c r="AO21" s="71">
        <f>AVERAGE('log charts'!AN21:AP21)</f>
        <v>0.66666666666666663</v>
      </c>
      <c r="AP21" s="71">
        <f>AVERAGE('log charts'!AO21:AQ21)</f>
        <v>1.3333333333333333</v>
      </c>
      <c r="AQ21" s="71">
        <f>AVERAGE('log charts'!AP21:AR21)</f>
        <v>1.6666666666666667</v>
      </c>
      <c r="AR21" s="71">
        <f>AVERAGE('log charts'!AQ21:AS21)</f>
        <v>2</v>
      </c>
      <c r="AS21" s="71">
        <f>AVERAGE('log charts'!AR21:AT21)</f>
        <v>3</v>
      </c>
      <c r="AT21" s="71">
        <f>AVERAGE('log charts'!AS21:AU21)</f>
        <v>3.3333333333333335</v>
      </c>
      <c r="AU21" s="71">
        <f>AVERAGE('log charts'!AT21:AV21)</f>
        <v>4.666666666666667</v>
      </c>
      <c r="AV21" s="72">
        <f>AVERAGE('log charts'!AU21:AW21)</f>
        <v>4.666666666666667</v>
      </c>
      <c r="AW21" s="71">
        <f>AVERAGE('log charts'!AV21:AX21)</f>
        <v>7.666666666666667</v>
      </c>
      <c r="AX21" s="71">
        <f>AVERAGE('log charts'!AW21:AY21)</f>
        <v>8.3333333333333339</v>
      </c>
      <c r="AY21" s="71">
        <f>AVERAGE('log charts'!AX21:AZ21)</f>
        <v>9</v>
      </c>
      <c r="AZ21" s="71">
        <f>AVERAGE('log charts'!AY21:BA21)</f>
        <v>9</v>
      </c>
      <c r="BA21" s="71">
        <f>AVERAGE('log charts'!AZ21:BB21)</f>
        <v>10</v>
      </c>
      <c r="BB21" s="71">
        <f>AVERAGE('log charts'!BA21:BC21)</f>
        <v>11</v>
      </c>
      <c r="BC21" s="71">
        <f>AVERAGE('log charts'!BB21:BD21)</f>
        <v>11</v>
      </c>
      <c r="BD21" s="71">
        <f>AVERAGE('log charts'!BC21:BE21)</f>
        <v>11.333333333333334</v>
      </c>
      <c r="BE21" s="71">
        <f>AVERAGE('log charts'!BD21:BF21)</f>
        <v>15.333333333333334</v>
      </c>
      <c r="BF21" s="33">
        <f>AVERAGE('log charts'!BE21:BG21)</f>
        <v>24.333333333333332</v>
      </c>
      <c r="BG21" s="33">
        <f>AVERAGE('log charts'!BF21:BH21)</f>
        <v>35.333333333333336</v>
      </c>
      <c r="BH21" s="33">
        <f>AVERAGE('log charts'!BG21:BI21)</f>
        <v>42</v>
      </c>
      <c r="BI21" s="33">
        <f>AVERAGE('log charts'!BH21:BJ21)</f>
        <v>43.333333333333336</v>
      </c>
      <c r="BJ21" s="33">
        <f>AVERAGE('log charts'!BI21:BK21)</f>
        <v>38</v>
      </c>
      <c r="BK21" s="33">
        <f>AVERAGE('log charts'!BJ21:BL21)</f>
        <v>31.333333333333332</v>
      </c>
      <c r="BL21" s="33">
        <f>AVERAGE('log charts'!BK21:BM21)</f>
        <v>22.333333333333332</v>
      </c>
      <c r="BM21" s="33">
        <f>AVERAGE('log charts'!BL21:BN21)</f>
        <v>19.666666666666668</v>
      </c>
      <c r="BN21" s="33">
        <f>AVERAGE('log charts'!BM21:BO21)</f>
        <v>17</v>
      </c>
      <c r="BO21" s="33">
        <f>AVERAGE('log charts'!BN21:BP21)</f>
        <v>14</v>
      </c>
      <c r="BP21" s="75">
        <f>AVERAGE('log charts'!BO21:BQ21)</f>
        <v>8</v>
      </c>
      <c r="BQ21" s="75">
        <f>AVERAGE('log charts'!BP21:BR21)</f>
        <v>4.333333333333333</v>
      </c>
      <c r="BR21" s="33">
        <f>AVERAGE('log charts'!BQ21:BS21)</f>
        <v>4.333333333333333</v>
      </c>
      <c r="BS21" s="73">
        <f>AVERAGE('log charts'!BR21:BT21)</f>
        <v>5.333333333333333</v>
      </c>
      <c r="BT21" s="74">
        <f>AVERAGE('log charts'!BS21:BU21)</f>
        <v>5</v>
      </c>
      <c r="BU21" s="74">
        <f>AVERAGE('log charts'!BT21:BV21)</f>
        <v>4.333333333333333</v>
      </c>
      <c r="BV21" s="74">
        <f>AVERAGE('log charts'!BU21:BW21)</f>
        <v>3</v>
      </c>
      <c r="BW21" s="74">
        <f>AVERAGE('log charts'!BV21:BX21)</f>
        <v>2.6666666666666665</v>
      </c>
      <c r="BX21" s="74">
        <f>AVERAGE('log charts'!BW21:BY21)</f>
        <v>1.3333333333333333</v>
      </c>
      <c r="BY21" s="74">
        <f>AVERAGE('log charts'!BX21:BZ21)</f>
        <v>1.3333333333333333</v>
      </c>
      <c r="BZ21" s="74">
        <f>AVERAGE('log charts'!BY21:CA21)</f>
        <v>1.3333333333333333</v>
      </c>
      <c r="CA21" s="74">
        <f>AVERAGE('log charts'!BZ21:CB21)</f>
        <v>1.6666666666666667</v>
      </c>
      <c r="CB21" s="74">
        <f>AVERAGE('log charts'!CA21:CC21)</f>
        <v>1</v>
      </c>
      <c r="CC21" s="74">
        <f>AVERAGE('log charts'!CB21:CD21)</f>
        <v>1.3333333333333333</v>
      </c>
      <c r="CD21" s="74">
        <f>AVERAGE('log charts'!CC21:CE21)</f>
        <v>2.3333333333333335</v>
      </c>
      <c r="CE21" s="23"/>
      <c r="CF21" s="23"/>
      <c r="CG21" s="23"/>
      <c r="CH21" s="23"/>
      <c r="CI21" s="23"/>
      <c r="CJ21" s="23"/>
      <c r="CK21" s="23"/>
      <c r="CL21" s="23"/>
      <c r="CM21" s="23"/>
      <c r="CN21" s="23"/>
      <c r="CO21" s="23"/>
      <c r="CP21" s="23"/>
      <c r="CQ21" s="23"/>
      <c r="CR21" s="23"/>
      <c r="CS21" s="23"/>
      <c r="CT21" s="23"/>
      <c r="CU21" s="23"/>
      <c r="CV21" s="23"/>
      <c r="CW21" s="16"/>
      <c r="CX21" s="23"/>
      <c r="CY21" s="23"/>
      <c r="CZ21" s="23"/>
      <c r="DA21" s="23"/>
      <c r="DB21" s="23"/>
      <c r="DC21" s="23"/>
      <c r="DD21" s="23"/>
      <c r="DE21" s="23"/>
    </row>
    <row r="22" spans="2:109" ht="13.5" customHeight="1" x14ac:dyDescent="0.2">
      <c r="B22" s="32" t="s">
        <v>18</v>
      </c>
      <c r="C22" s="9">
        <f>'Covid-19 - Weekly registrations'!C22</f>
        <v>47.7</v>
      </c>
      <c r="D22" s="25"/>
      <c r="E22" s="33">
        <f>AVERAGE('log charts'!D22:F22)</f>
        <v>0</v>
      </c>
      <c r="F22" s="33">
        <f>AVERAGE('log charts'!E22:G22)</f>
        <v>0</v>
      </c>
      <c r="G22" s="33">
        <f>AVERAGE('log charts'!F22:H22)</f>
        <v>0</v>
      </c>
      <c r="H22" s="33">
        <f>AVERAGE('log charts'!G22:I22)</f>
        <v>0</v>
      </c>
      <c r="I22" s="33">
        <f>AVERAGE('log charts'!H22:J22)</f>
        <v>0</v>
      </c>
      <c r="J22" s="33">
        <f>AVERAGE('log charts'!I22:K22)</f>
        <v>0</v>
      </c>
      <c r="K22" s="33">
        <f>AVERAGE('log charts'!J22:L22)</f>
        <v>0</v>
      </c>
      <c r="L22" s="33">
        <f>AVERAGE('log charts'!K22:M22)</f>
        <v>0</v>
      </c>
      <c r="M22" s="33">
        <f>AVERAGE('log charts'!L22:N22)</f>
        <v>0</v>
      </c>
      <c r="N22" s="72">
        <f>AVERAGE('log charts'!M22:P22)</f>
        <v>0</v>
      </c>
      <c r="O22" s="68" t="s">
        <v>18</v>
      </c>
      <c r="P22" s="72">
        <f>AVERAGE('log charts'!N22:Q22)</f>
        <v>2.6666666666666665</v>
      </c>
      <c r="Q22" s="72">
        <f>AVERAGE('log charts'!P22:R22)</f>
        <v>16.666666666666668</v>
      </c>
      <c r="R22" s="72">
        <f>AVERAGE('log charts'!Q22:S22)</f>
        <v>41.666666666666664</v>
      </c>
      <c r="S22" s="71">
        <f>AVERAGE('log charts'!R22:T22)</f>
        <v>64.333333333333329</v>
      </c>
      <c r="T22" s="71">
        <f>AVERAGE('log charts'!S22:U22)</f>
        <v>77.666666666666671</v>
      </c>
      <c r="U22" s="71">
        <f>AVERAGE('log charts'!T22:V22)</f>
        <v>71.333333333333329</v>
      </c>
      <c r="V22" s="71">
        <f>AVERAGE('log charts'!U22:W22)</f>
        <v>54.666666666666664</v>
      </c>
      <c r="W22" s="71">
        <f>AVERAGE('log charts'!V22:X22)</f>
        <v>35.666666666666664</v>
      </c>
      <c r="X22" s="71">
        <f>AVERAGE('log charts'!W22:Y22)</f>
        <v>23.333333333333332</v>
      </c>
      <c r="Y22" s="71">
        <f>AVERAGE('log charts'!X22:Z22)</f>
        <v>18.333333333333332</v>
      </c>
      <c r="Z22" s="71">
        <f>AVERAGE('log charts'!Y22:AA22)</f>
        <v>13.333333333333334</v>
      </c>
      <c r="AA22" s="71">
        <f>AVERAGE('log charts'!Z22:AB22)</f>
        <v>9.6666666666666661</v>
      </c>
      <c r="AB22" s="71">
        <f>AVERAGE('log charts'!AA22:AC22)</f>
        <v>8</v>
      </c>
      <c r="AC22" s="71">
        <f>AVERAGE('log charts'!AB22:AD22)</f>
        <v>6</v>
      </c>
      <c r="AD22" s="71">
        <f>AVERAGE('log charts'!AC22:AE22)</f>
        <v>6</v>
      </c>
      <c r="AE22" s="71">
        <f>AVERAGE('log charts'!AD22:AF22)</f>
        <v>4.333333333333333</v>
      </c>
      <c r="AF22" s="71">
        <f>AVERAGE('log charts'!AE22:AG22)</f>
        <v>5.333333333333333</v>
      </c>
      <c r="AG22" s="71">
        <f>AVERAGE('log charts'!AF22:AH22)</f>
        <v>3.3333333333333335</v>
      </c>
      <c r="AH22" s="71">
        <f>AVERAGE('log charts'!AG22:AI22)</f>
        <v>4.333333333333333</v>
      </c>
      <c r="AI22" s="71">
        <f>AVERAGE('log charts'!AH22:AJ22)</f>
        <v>2.3333333333333335</v>
      </c>
      <c r="AJ22" s="71">
        <f>AVERAGE('log charts'!AI22:AK22)</f>
        <v>2.3333333333333335</v>
      </c>
      <c r="AK22" s="71">
        <f>AVERAGE('log charts'!AJ22:AL22)</f>
        <v>1.6666666666666667</v>
      </c>
      <c r="AL22" s="71">
        <f>AVERAGE('log charts'!AK22:AM22)</f>
        <v>2</v>
      </c>
      <c r="AM22" s="71">
        <f>AVERAGE('log charts'!AL22:AN22)</f>
        <v>1.3333333333333333</v>
      </c>
      <c r="AN22" s="71">
        <f>AVERAGE('log charts'!AM22:AO22)</f>
        <v>1.3333333333333333</v>
      </c>
      <c r="AO22" s="71">
        <f>AVERAGE('log charts'!AN22:AP22)</f>
        <v>1</v>
      </c>
      <c r="AP22" s="71">
        <f>AVERAGE('log charts'!AO22:AQ22)</f>
        <v>1.3333333333333333</v>
      </c>
      <c r="AQ22" s="71">
        <f>AVERAGE('log charts'!AP22:AR22)</f>
        <v>2</v>
      </c>
      <c r="AR22" s="71">
        <f>AVERAGE('log charts'!AQ22:AS22)</f>
        <v>3.3333333333333335</v>
      </c>
      <c r="AS22" s="71">
        <f>AVERAGE('log charts'!AR22:AT22)</f>
        <v>4</v>
      </c>
      <c r="AT22" s="71">
        <f>AVERAGE('log charts'!AS22:AU22)</f>
        <v>6</v>
      </c>
      <c r="AU22" s="71">
        <f>AVERAGE('log charts'!AT22:AV22)</f>
        <v>7.333333333333333</v>
      </c>
      <c r="AV22" s="72">
        <f>AVERAGE('log charts'!AU22:AW22)</f>
        <v>12.333333333333334</v>
      </c>
      <c r="AW22" s="71">
        <f>AVERAGE('log charts'!AV22:AX22)</f>
        <v>14.333333333333334</v>
      </c>
      <c r="AX22" s="71">
        <f>AVERAGE('log charts'!AW22:AY22)</f>
        <v>18</v>
      </c>
      <c r="AY22" s="71">
        <f>AVERAGE('log charts'!AX22:AZ22)</f>
        <v>19.333333333333332</v>
      </c>
      <c r="AZ22" s="71">
        <f>AVERAGE('log charts'!AY22:BA22)</f>
        <v>21</v>
      </c>
      <c r="BA22" s="71">
        <f>AVERAGE('log charts'!AZ22:BB22)</f>
        <v>20.666666666666668</v>
      </c>
      <c r="BB22" s="71">
        <f>AVERAGE('log charts'!BA22:BC22)</f>
        <v>21.666666666666668</v>
      </c>
      <c r="BC22" s="71">
        <f>AVERAGE('log charts'!BB22:BD22)</f>
        <v>21.666666666666668</v>
      </c>
      <c r="BD22" s="71">
        <f>AVERAGE('log charts'!BC22:BE22)</f>
        <v>22</v>
      </c>
      <c r="BE22" s="71">
        <f>AVERAGE('log charts'!BD22:BF22)</f>
        <v>32.666666666666664</v>
      </c>
      <c r="BF22" s="33">
        <f>AVERAGE('log charts'!BE22:BG22)</f>
        <v>52.333333333333336</v>
      </c>
      <c r="BG22" s="33">
        <f>AVERAGE('log charts'!BF22:BH22)</f>
        <v>75.666666666666671</v>
      </c>
      <c r="BH22" s="33">
        <f>AVERAGE('log charts'!BG22:BI22)</f>
        <v>84</v>
      </c>
      <c r="BI22" s="33">
        <f>AVERAGE('log charts'!BH22:BJ22)</f>
        <v>88</v>
      </c>
      <c r="BJ22" s="33">
        <f>AVERAGE('log charts'!BI22:BK22)</f>
        <v>79.333333333333329</v>
      </c>
      <c r="BK22" s="33">
        <f>AVERAGE('log charts'!BJ22:BL22)</f>
        <v>68.666666666666671</v>
      </c>
      <c r="BL22" s="33">
        <f>AVERAGE('log charts'!BK22:BM22)</f>
        <v>50</v>
      </c>
      <c r="BM22" s="33">
        <f>AVERAGE('log charts'!BL22:BN22)</f>
        <v>38.333333333333336</v>
      </c>
      <c r="BN22" s="33">
        <f>AVERAGE('log charts'!BM22:BO22)</f>
        <v>27.333333333333332</v>
      </c>
      <c r="BO22" s="33">
        <f>AVERAGE('log charts'!BN22:BP22)</f>
        <v>21.666666666666668</v>
      </c>
      <c r="BP22" s="75">
        <f>AVERAGE('log charts'!BO22:BQ22)</f>
        <v>16.666666666666668</v>
      </c>
      <c r="BQ22" s="75">
        <f>AVERAGE('log charts'!BP22:BR22)</f>
        <v>14</v>
      </c>
      <c r="BR22" s="33">
        <f>AVERAGE('log charts'!BQ22:BS22)</f>
        <v>9.3333333333333339</v>
      </c>
      <c r="BS22" s="73">
        <f>AVERAGE('log charts'!BR22:BT22)</f>
        <v>8</v>
      </c>
      <c r="BT22" s="74">
        <f>AVERAGE('log charts'!BS22:BU22)</f>
        <v>6.666666666666667</v>
      </c>
      <c r="BU22" s="74">
        <f>AVERAGE('log charts'!BT22:BV22)</f>
        <v>6</v>
      </c>
      <c r="BV22" s="74">
        <f>AVERAGE('log charts'!BU22:BW22)</f>
        <v>3.6666666666666665</v>
      </c>
      <c r="BW22" s="74">
        <f>AVERAGE('log charts'!BV22:BX22)</f>
        <v>3</v>
      </c>
      <c r="BX22" s="74">
        <f>AVERAGE('log charts'!BW22:BY22)</f>
        <v>3.3333333333333335</v>
      </c>
      <c r="BY22" s="74">
        <f>AVERAGE('log charts'!BX22:BZ22)</f>
        <v>3.3333333333333335</v>
      </c>
      <c r="BZ22" s="74">
        <f>AVERAGE('log charts'!BY22:CA22)</f>
        <v>4</v>
      </c>
      <c r="CA22" s="74">
        <f>AVERAGE('log charts'!BZ22:CB22)</f>
        <v>3</v>
      </c>
      <c r="CB22" s="74">
        <f>AVERAGE('log charts'!CA22:CC22)</f>
        <v>4.666666666666667</v>
      </c>
      <c r="CC22" s="74">
        <f>AVERAGE('log charts'!CB22:CD22)</f>
        <v>3.3333333333333335</v>
      </c>
      <c r="CD22" s="74">
        <f>AVERAGE('log charts'!CC22:CE22)</f>
        <v>4.666666666666667</v>
      </c>
      <c r="CE22" s="23"/>
      <c r="CF22" s="23"/>
      <c r="CG22" s="23"/>
      <c r="CH22" s="23"/>
      <c r="CI22" s="23"/>
      <c r="CJ22" s="23"/>
      <c r="CK22" s="23"/>
      <c r="CL22" s="23"/>
      <c r="CM22" s="23"/>
      <c r="CN22" s="23"/>
      <c r="CO22" s="23"/>
      <c r="CP22" s="23"/>
      <c r="CQ22" s="23"/>
      <c r="CR22" s="23"/>
      <c r="CS22" s="23"/>
      <c r="CT22" s="23"/>
      <c r="CU22" s="23"/>
      <c r="CV22" s="23"/>
      <c r="CW22" s="16"/>
      <c r="CX22" s="23"/>
      <c r="CY22" s="23"/>
      <c r="CZ22" s="23"/>
      <c r="DA22" s="23"/>
      <c r="DB22" s="23"/>
      <c r="DC22" s="23"/>
      <c r="DD22" s="23"/>
      <c r="DE22" s="23"/>
    </row>
    <row r="23" spans="2:109" ht="13.5" customHeight="1" x14ac:dyDescent="0.2">
      <c r="B23" s="32" t="s">
        <v>19</v>
      </c>
      <c r="C23" s="9">
        <f>'Covid-19 - Weekly registrations'!C23</f>
        <v>52.7</v>
      </c>
      <c r="D23" s="25"/>
      <c r="E23" s="33">
        <f>AVERAGE('log charts'!D23:F23)</f>
        <v>0</v>
      </c>
      <c r="F23" s="33">
        <f>AVERAGE('log charts'!E23:G23)</f>
        <v>0</v>
      </c>
      <c r="G23" s="33">
        <f>AVERAGE('log charts'!F23:H23)</f>
        <v>0</v>
      </c>
      <c r="H23" s="33">
        <f>AVERAGE('log charts'!G23:I23)</f>
        <v>0</v>
      </c>
      <c r="I23" s="33">
        <f>AVERAGE('log charts'!H23:J23)</f>
        <v>0</v>
      </c>
      <c r="J23" s="33">
        <f>AVERAGE('log charts'!I23:K23)</f>
        <v>0</v>
      </c>
      <c r="K23" s="33">
        <f>AVERAGE('log charts'!J23:L23)</f>
        <v>0</v>
      </c>
      <c r="L23" s="33">
        <f>AVERAGE('log charts'!K23:M23)</f>
        <v>0</v>
      </c>
      <c r="M23" s="33">
        <f>AVERAGE('log charts'!L23:N23)</f>
        <v>0</v>
      </c>
      <c r="N23" s="72">
        <f>AVERAGE('log charts'!M23:P23)</f>
        <v>0.66666666666666663</v>
      </c>
      <c r="O23" s="68" t="s">
        <v>19</v>
      </c>
      <c r="P23" s="72">
        <f>AVERAGE('log charts'!N23:Q23)</f>
        <v>3.6666666666666665</v>
      </c>
      <c r="Q23" s="72">
        <f>AVERAGE('log charts'!P23:R23)</f>
        <v>25</v>
      </c>
      <c r="R23" s="72">
        <f>AVERAGE('log charts'!Q23:S23)</f>
        <v>66.333333333333329</v>
      </c>
      <c r="S23" s="71">
        <f>AVERAGE('log charts'!R23:T23)</f>
        <v>126.66666666666667</v>
      </c>
      <c r="T23" s="71">
        <f>AVERAGE('log charts'!S23:U23)</f>
        <v>151.66666666666666</v>
      </c>
      <c r="U23" s="71">
        <f>AVERAGE('log charts'!T23:V23)</f>
        <v>141</v>
      </c>
      <c r="V23" s="71">
        <f>AVERAGE('log charts'!U23:W23)</f>
        <v>97.333333333333329</v>
      </c>
      <c r="W23" s="71">
        <f>AVERAGE('log charts'!V23:X23)</f>
        <v>64</v>
      </c>
      <c r="X23" s="71">
        <f>AVERAGE('log charts'!W23:Y23)</f>
        <v>43</v>
      </c>
      <c r="Y23" s="71">
        <f>AVERAGE('log charts'!X23:Z23)</f>
        <v>29.333333333333332</v>
      </c>
      <c r="Z23" s="71">
        <f>AVERAGE('log charts'!Y23:AA23)</f>
        <v>24.666666666666668</v>
      </c>
      <c r="AA23" s="71">
        <f>AVERAGE('log charts'!Z23:AB23)</f>
        <v>19.666666666666668</v>
      </c>
      <c r="AB23" s="71">
        <f>AVERAGE('log charts'!AA23:AC23)</f>
        <v>17.333333333333332</v>
      </c>
      <c r="AC23" s="71">
        <f>AVERAGE('log charts'!AB23:AD23)</f>
        <v>13</v>
      </c>
      <c r="AD23" s="71">
        <f>AVERAGE('log charts'!AC23:AE23)</f>
        <v>10.333333333333334</v>
      </c>
      <c r="AE23" s="71">
        <f>AVERAGE('log charts'!AD23:AF23)</f>
        <v>8.3333333333333339</v>
      </c>
      <c r="AF23" s="71">
        <f>AVERAGE('log charts'!AE23:AG23)</f>
        <v>6</v>
      </c>
      <c r="AG23" s="71">
        <f>AVERAGE('log charts'!AF23:AH23)</f>
        <v>6.333333333333333</v>
      </c>
      <c r="AH23" s="71">
        <f>AVERAGE('log charts'!AG23:AI23)</f>
        <v>5.333333333333333</v>
      </c>
      <c r="AI23" s="71">
        <f>AVERAGE('log charts'!AH23:AJ23)</f>
        <v>4.666666666666667</v>
      </c>
      <c r="AJ23" s="71">
        <f>AVERAGE('log charts'!AI23:AK23)</f>
        <v>1.6666666666666667</v>
      </c>
      <c r="AK23" s="71">
        <f>AVERAGE('log charts'!AJ23:AL23)</f>
        <v>2.3333333333333335</v>
      </c>
      <c r="AL23" s="71">
        <f>AVERAGE('log charts'!AK23:AM23)</f>
        <v>2.3333333333333335</v>
      </c>
      <c r="AM23" s="71">
        <f>AVERAGE('log charts'!AL23:AN23)</f>
        <v>3.6666666666666665</v>
      </c>
      <c r="AN23" s="71">
        <f>AVERAGE('log charts'!AM23:AO23)</f>
        <v>2.6666666666666665</v>
      </c>
      <c r="AO23" s="71">
        <f>AVERAGE('log charts'!AN23:AP23)</f>
        <v>2.3333333333333335</v>
      </c>
      <c r="AP23" s="71">
        <f>AVERAGE('log charts'!AO23:AQ23)</f>
        <v>3.3333333333333335</v>
      </c>
      <c r="AQ23" s="71">
        <f>AVERAGE('log charts'!AP23:AR23)</f>
        <v>3.6666666666666665</v>
      </c>
      <c r="AR23" s="71">
        <f>AVERAGE('log charts'!AQ23:AS23)</f>
        <v>5.333333333333333</v>
      </c>
      <c r="AS23" s="71">
        <f>AVERAGE('log charts'!AR23:AT23)</f>
        <v>6</v>
      </c>
      <c r="AT23" s="71">
        <f>AVERAGE('log charts'!AS23:AU23)</f>
        <v>8.6666666666666661</v>
      </c>
      <c r="AU23" s="71">
        <f>AVERAGE('log charts'!AT23:AV23)</f>
        <v>13.333333333333334</v>
      </c>
      <c r="AV23" s="72">
        <f>AVERAGE('log charts'!AU23:AW23)</f>
        <v>20.666666666666668</v>
      </c>
      <c r="AW23" s="71">
        <f>AVERAGE('log charts'!AV23:AX23)</f>
        <v>28.333333333333332</v>
      </c>
      <c r="AX23" s="71">
        <f>AVERAGE('log charts'!AW23:AY23)</f>
        <v>32.666666666666664</v>
      </c>
      <c r="AY23" s="71">
        <f>AVERAGE('log charts'!AX23:AZ23)</f>
        <v>35</v>
      </c>
      <c r="AZ23" s="71">
        <f>AVERAGE('log charts'!AY23:BA23)</f>
        <v>37.666666666666664</v>
      </c>
      <c r="BA23" s="71">
        <f>AVERAGE('log charts'!AZ23:BB23)</f>
        <v>38.666666666666664</v>
      </c>
      <c r="BB23" s="71">
        <f>AVERAGE('log charts'!BA23:BC23)</f>
        <v>40.333333333333336</v>
      </c>
      <c r="BC23" s="71">
        <f>AVERAGE('log charts'!BB23:BD23)</f>
        <v>40.333333333333336</v>
      </c>
      <c r="BD23" s="71">
        <f>AVERAGE('log charts'!BC23:BE23)</f>
        <v>44.333333333333336</v>
      </c>
      <c r="BE23" s="71">
        <f>AVERAGE('log charts'!BD23:BF23)</f>
        <v>67.333333333333329</v>
      </c>
      <c r="BF23" s="33">
        <f>AVERAGE('log charts'!BE23:BG23)</f>
        <v>96.666666666666671</v>
      </c>
      <c r="BG23" s="33">
        <f>AVERAGE('log charts'!BF23:BH23)</f>
        <v>125</v>
      </c>
      <c r="BH23" s="33">
        <f>AVERAGE('log charts'!BG23:BI23)</f>
        <v>144.66666666666666</v>
      </c>
      <c r="BI23" s="33">
        <f>AVERAGE('log charts'!BH23:BJ23)</f>
        <v>151.66666666666666</v>
      </c>
      <c r="BJ23" s="33">
        <f>AVERAGE('log charts'!BI23:BK23)</f>
        <v>150</v>
      </c>
      <c r="BK23" s="33">
        <f>AVERAGE('log charts'!BJ23:BL23)</f>
        <v>122</v>
      </c>
      <c r="BL23" s="33">
        <f>AVERAGE('log charts'!BK23:BM23)</f>
        <v>96.666666666666671</v>
      </c>
      <c r="BM23" s="33">
        <f>AVERAGE('log charts'!BL23:BN23)</f>
        <v>70</v>
      </c>
      <c r="BN23" s="33">
        <f>AVERAGE('log charts'!BM23:BO23)</f>
        <v>61</v>
      </c>
      <c r="BO23" s="33">
        <f>AVERAGE('log charts'!BN23:BP23)</f>
        <v>44</v>
      </c>
      <c r="BP23" s="75">
        <f>AVERAGE('log charts'!BO23:BQ23)</f>
        <v>40.666666666666664</v>
      </c>
      <c r="BQ23" s="75">
        <f>AVERAGE('log charts'!BP23:BR23)</f>
        <v>25.333333333333332</v>
      </c>
      <c r="BR23" s="33">
        <f>AVERAGE('log charts'!BQ23:BS23)</f>
        <v>22</v>
      </c>
      <c r="BS23" s="73">
        <f>AVERAGE('log charts'!BR23:BT23)</f>
        <v>12.333333333333334</v>
      </c>
      <c r="BT23" s="74">
        <f>AVERAGE('log charts'!BS23:BU23)</f>
        <v>11</v>
      </c>
      <c r="BU23" s="74">
        <f>AVERAGE('log charts'!BT23:BV23)</f>
        <v>8.3333333333333339</v>
      </c>
      <c r="BV23" s="74">
        <f>AVERAGE('log charts'!BU23:BW23)</f>
        <v>6.666666666666667</v>
      </c>
      <c r="BW23" s="74">
        <f>AVERAGE('log charts'!BV23:BX23)</f>
        <v>6.333333333333333</v>
      </c>
      <c r="BX23" s="74">
        <f>AVERAGE('log charts'!BW23:BY23)</f>
        <v>5.333333333333333</v>
      </c>
      <c r="BY23" s="74">
        <f>AVERAGE('log charts'!BX23:BZ23)</f>
        <v>5.333333333333333</v>
      </c>
      <c r="BZ23" s="74">
        <f>AVERAGE('log charts'!BY23:CA23)</f>
        <v>3.6666666666666665</v>
      </c>
      <c r="CA23" s="74">
        <f>AVERAGE('log charts'!BZ23:CB23)</f>
        <v>4.333333333333333</v>
      </c>
      <c r="CB23" s="74">
        <f>AVERAGE('log charts'!CA23:CC23)</f>
        <v>2.6666666666666665</v>
      </c>
      <c r="CC23" s="74">
        <f>AVERAGE('log charts'!CB23:CD23)</f>
        <v>2</v>
      </c>
      <c r="CD23" s="74">
        <f>AVERAGE('log charts'!CC23:CE23)</f>
        <v>2</v>
      </c>
      <c r="CE23" s="23"/>
      <c r="CF23" s="23"/>
      <c r="CG23" s="23"/>
      <c r="CH23" s="23"/>
      <c r="CI23" s="23"/>
      <c r="CJ23" s="23"/>
      <c r="CK23" s="23"/>
      <c r="CL23" s="23"/>
      <c r="CM23" s="23"/>
      <c r="CN23" s="23"/>
      <c r="CO23" s="23"/>
      <c r="CP23" s="23"/>
      <c r="CQ23" s="23"/>
      <c r="CR23" s="23"/>
      <c r="CS23" s="23"/>
      <c r="CT23" s="23"/>
      <c r="CU23" s="23"/>
      <c r="CV23" s="23"/>
      <c r="CW23" s="16"/>
      <c r="CX23" s="23"/>
      <c r="CY23" s="23"/>
      <c r="CZ23" s="23"/>
      <c r="DA23" s="23"/>
      <c r="DB23" s="23"/>
      <c r="DC23" s="23"/>
      <c r="DD23" s="23"/>
      <c r="DE23" s="23"/>
    </row>
    <row r="24" spans="2:109" ht="13.5" customHeight="1" x14ac:dyDescent="0.2">
      <c r="B24" s="32" t="s">
        <v>20</v>
      </c>
      <c r="C24" s="9">
        <f>'Covid-19 - Weekly registrations'!C24</f>
        <v>57.7</v>
      </c>
      <c r="D24" s="25"/>
      <c r="E24" s="33">
        <f>AVERAGE('log charts'!D24:F24)</f>
        <v>0</v>
      </c>
      <c r="F24" s="33">
        <f>AVERAGE('log charts'!E24:G24)</f>
        <v>0</v>
      </c>
      <c r="G24" s="33">
        <f>AVERAGE('log charts'!F24:H24)</f>
        <v>0</v>
      </c>
      <c r="H24" s="33">
        <f>AVERAGE('log charts'!G24:I24)</f>
        <v>0</v>
      </c>
      <c r="I24" s="33">
        <f>AVERAGE('log charts'!H24:J24)</f>
        <v>0</v>
      </c>
      <c r="J24" s="33">
        <f>AVERAGE('log charts'!I24:K24)</f>
        <v>0</v>
      </c>
      <c r="K24" s="33">
        <f>AVERAGE('log charts'!J24:L24)</f>
        <v>0</v>
      </c>
      <c r="L24" s="33">
        <f>AVERAGE('log charts'!K24:M24)</f>
        <v>0</v>
      </c>
      <c r="M24" s="33">
        <f>AVERAGE('log charts'!L24:N24)</f>
        <v>0</v>
      </c>
      <c r="N24" s="72">
        <f>AVERAGE('log charts'!M24:P24)</f>
        <v>0.66666666666666663</v>
      </c>
      <c r="O24" s="68" t="s">
        <v>20</v>
      </c>
      <c r="P24" s="72">
        <f>AVERAGE('log charts'!N24:Q24)</f>
        <v>6</v>
      </c>
      <c r="Q24" s="72">
        <f>AVERAGE('log charts'!P24:R24)</f>
        <v>51.666666666666664</v>
      </c>
      <c r="R24" s="72">
        <f>AVERAGE('log charts'!Q24:S24)</f>
        <v>120.33333333333333</v>
      </c>
      <c r="S24" s="71">
        <f>AVERAGE('log charts'!R24:T24)</f>
        <v>210.66666666666666</v>
      </c>
      <c r="T24" s="71">
        <f>AVERAGE('log charts'!S24:U24)</f>
        <v>245</v>
      </c>
      <c r="U24" s="71">
        <f>AVERAGE('log charts'!T24:V24)</f>
        <v>230.33333333333334</v>
      </c>
      <c r="V24" s="71">
        <f>AVERAGE('log charts'!U24:W24)</f>
        <v>167</v>
      </c>
      <c r="W24" s="71">
        <f>AVERAGE('log charts'!V24:X24)</f>
        <v>113.66666666666667</v>
      </c>
      <c r="X24" s="71">
        <f>AVERAGE('log charts'!W24:Y24)</f>
        <v>79.666666666666671</v>
      </c>
      <c r="Y24" s="71">
        <f>AVERAGE('log charts'!X24:Z24)</f>
        <v>61</v>
      </c>
      <c r="Z24" s="71">
        <f>AVERAGE('log charts'!Y24:AA24)</f>
        <v>48</v>
      </c>
      <c r="AA24" s="71">
        <f>AVERAGE('log charts'!Z24:AB24)</f>
        <v>36.333333333333336</v>
      </c>
      <c r="AB24" s="71">
        <f>AVERAGE('log charts'!AA24:AC24)</f>
        <v>29</v>
      </c>
      <c r="AC24" s="71">
        <f>AVERAGE('log charts'!AB24:AD24)</f>
        <v>19.333333333333332</v>
      </c>
      <c r="AD24" s="71">
        <f>AVERAGE('log charts'!AC24:AE24)</f>
        <v>14.666666666666666</v>
      </c>
      <c r="AE24" s="71">
        <f>AVERAGE('log charts'!AD24:AF24)</f>
        <v>11</v>
      </c>
      <c r="AF24" s="71">
        <f>AVERAGE('log charts'!AE24:AG24)</f>
        <v>9.3333333333333339</v>
      </c>
      <c r="AG24" s="71">
        <f>AVERAGE('log charts'!AF24:AH24)</f>
        <v>8</v>
      </c>
      <c r="AH24" s="71">
        <f>AVERAGE('log charts'!AG24:AI24)</f>
        <v>7.666666666666667</v>
      </c>
      <c r="AI24" s="71">
        <f>AVERAGE('log charts'!AH24:AJ24)</f>
        <v>7</v>
      </c>
      <c r="AJ24" s="71">
        <f>AVERAGE('log charts'!AI24:AK24)</f>
        <v>4.333333333333333</v>
      </c>
      <c r="AK24" s="71">
        <f>AVERAGE('log charts'!AJ24:AL24)</f>
        <v>4.333333333333333</v>
      </c>
      <c r="AL24" s="71">
        <f>AVERAGE('log charts'!AK24:AM24)</f>
        <v>4</v>
      </c>
      <c r="AM24" s="71">
        <f>AVERAGE('log charts'!AL24:AN24)</f>
        <v>4.666666666666667</v>
      </c>
      <c r="AN24" s="71">
        <f>AVERAGE('log charts'!AM24:AO24)</f>
        <v>2.6666666666666665</v>
      </c>
      <c r="AO24" s="71">
        <f>AVERAGE('log charts'!AN24:AP24)</f>
        <v>2.3333333333333335</v>
      </c>
      <c r="AP24" s="71">
        <f>AVERAGE('log charts'!AO24:AQ24)</f>
        <v>3.6666666666666665</v>
      </c>
      <c r="AQ24" s="71">
        <f>AVERAGE('log charts'!AP24:AR24)</f>
        <v>6.666666666666667</v>
      </c>
      <c r="AR24" s="71">
        <f>AVERAGE('log charts'!AQ24:AS24)</f>
        <v>9.3333333333333339</v>
      </c>
      <c r="AS24" s="71">
        <f>AVERAGE('log charts'!AR24:AT24)</f>
        <v>11</v>
      </c>
      <c r="AT24" s="71">
        <f>AVERAGE('log charts'!AS24:AU24)</f>
        <v>16.333333333333332</v>
      </c>
      <c r="AU24" s="71">
        <f>AVERAGE('log charts'!AT24:AV24)</f>
        <v>23</v>
      </c>
      <c r="AV24" s="72">
        <f>AVERAGE('log charts'!AU24:AW24)</f>
        <v>34.666666666666664</v>
      </c>
      <c r="AW24" s="71">
        <f>AVERAGE('log charts'!AV24:AX24)</f>
        <v>46.333333333333336</v>
      </c>
      <c r="AX24" s="71">
        <f>AVERAGE('log charts'!AW24:AY24)</f>
        <v>55.333333333333336</v>
      </c>
      <c r="AY24" s="71">
        <f>AVERAGE('log charts'!AX24:AZ24)</f>
        <v>65</v>
      </c>
      <c r="AZ24" s="71">
        <f>AVERAGE('log charts'!AY24:BA24)</f>
        <v>65.333333333333329</v>
      </c>
      <c r="BA24" s="71">
        <f>AVERAGE('log charts'!AZ24:BB24)</f>
        <v>67.666666666666671</v>
      </c>
      <c r="BB24" s="71">
        <f>AVERAGE('log charts'!BA24:BC24)</f>
        <v>67.333333333333329</v>
      </c>
      <c r="BC24" s="71">
        <f>AVERAGE('log charts'!BB24:BD24)</f>
        <v>67.666666666666671</v>
      </c>
      <c r="BD24" s="71">
        <f>AVERAGE('log charts'!BC24:BE24)</f>
        <v>73</v>
      </c>
      <c r="BE24" s="71">
        <f>AVERAGE('log charts'!BD24:BF24)</f>
        <v>105</v>
      </c>
      <c r="BF24" s="33">
        <f>AVERAGE('log charts'!BE24:BG24)</f>
        <v>156.66666666666666</v>
      </c>
      <c r="BG24" s="33">
        <f>AVERAGE('log charts'!BF24:BH24)</f>
        <v>215.33333333333334</v>
      </c>
      <c r="BH24" s="33">
        <f>AVERAGE('log charts'!BG24:BI24)</f>
        <v>245.33333333333334</v>
      </c>
      <c r="BI24" s="33">
        <f>AVERAGE('log charts'!BH24:BJ24)</f>
        <v>243.66666666666666</v>
      </c>
      <c r="BJ24" s="33">
        <f>AVERAGE('log charts'!BI24:BK24)</f>
        <v>218.66666666666666</v>
      </c>
      <c r="BK24" s="33">
        <f>AVERAGE('log charts'!BJ24:BL24)</f>
        <v>186.33333333333334</v>
      </c>
      <c r="BL24" s="33">
        <f>AVERAGE('log charts'!BK24:BM24)</f>
        <v>153.33333333333334</v>
      </c>
      <c r="BM24" s="33">
        <f>AVERAGE('log charts'!BL24:BN24)</f>
        <v>121.33333333333333</v>
      </c>
      <c r="BN24" s="33">
        <f>AVERAGE('log charts'!BM24:BO24)</f>
        <v>91.666666666666671</v>
      </c>
      <c r="BO24" s="33">
        <f>AVERAGE('log charts'!BN24:BP24)</f>
        <v>71.333333333333329</v>
      </c>
      <c r="BP24" s="75">
        <f>AVERAGE('log charts'!BO24:BQ24)</f>
        <v>53.666666666666664</v>
      </c>
      <c r="BQ24" s="75">
        <f>AVERAGE('log charts'!BP24:BR24)</f>
        <v>38.333333333333336</v>
      </c>
      <c r="BR24" s="33">
        <f>AVERAGE('log charts'!BQ24:BS24)</f>
        <v>28</v>
      </c>
      <c r="BS24" s="73">
        <f>AVERAGE('log charts'!BR24:BT24)</f>
        <v>26</v>
      </c>
      <c r="BT24" s="74">
        <f>AVERAGE('log charts'!BS24:BU24)</f>
        <v>20</v>
      </c>
      <c r="BU24" s="74">
        <f>AVERAGE('log charts'!BT24:BV24)</f>
        <v>16</v>
      </c>
      <c r="BV24" s="74">
        <f>AVERAGE('log charts'!BU24:BW24)</f>
        <v>11</v>
      </c>
      <c r="BW24" s="74">
        <f>AVERAGE('log charts'!BV24:BX24)</f>
        <v>10.333333333333334</v>
      </c>
      <c r="BX24" s="74">
        <f>AVERAGE('log charts'!BW24:BY24)</f>
        <v>9.6666666666666661</v>
      </c>
      <c r="BY24" s="74">
        <f>AVERAGE('log charts'!BX24:BZ24)</f>
        <v>8.3333333333333339</v>
      </c>
      <c r="BZ24" s="74">
        <f>AVERAGE('log charts'!BY24:CA24)</f>
        <v>7.666666666666667</v>
      </c>
      <c r="CA24" s="74">
        <f>AVERAGE('log charts'!BZ24:CB24)</f>
        <v>7.333333333333333</v>
      </c>
      <c r="CB24" s="74">
        <f>AVERAGE('log charts'!CA24:CC24)</f>
        <v>7</v>
      </c>
      <c r="CC24" s="74">
        <f>AVERAGE('log charts'!CB24:CD24)</f>
        <v>8.6666666666666661</v>
      </c>
      <c r="CD24" s="74">
        <f>AVERAGE('log charts'!CC24:CE24)</f>
        <v>8.3333333333333339</v>
      </c>
      <c r="CE24" s="23"/>
      <c r="CF24" s="23"/>
      <c r="CG24" s="23"/>
      <c r="CH24" s="23"/>
      <c r="CI24" s="23"/>
      <c r="CJ24" s="23"/>
      <c r="CK24" s="23"/>
      <c r="CL24" s="23"/>
      <c r="CM24" s="23"/>
      <c r="CN24" s="23"/>
      <c r="CO24" s="23"/>
      <c r="CP24" s="23"/>
      <c r="CQ24" s="23"/>
      <c r="CR24" s="23"/>
      <c r="CS24" s="23"/>
      <c r="CT24" s="23"/>
      <c r="CU24" s="23"/>
      <c r="CV24" s="23"/>
      <c r="CW24" s="16"/>
      <c r="CX24" s="23"/>
      <c r="CY24" s="23"/>
      <c r="CZ24" s="23"/>
      <c r="DA24" s="23"/>
      <c r="DB24" s="23"/>
      <c r="DC24" s="23"/>
      <c r="DD24" s="23"/>
      <c r="DE24" s="23"/>
    </row>
    <row r="25" spans="2:109" ht="13.5" customHeight="1" x14ac:dyDescent="0.2">
      <c r="B25" s="32" t="s">
        <v>21</v>
      </c>
      <c r="C25" s="9">
        <f>'Covid-19 - Weekly registrations'!C25</f>
        <v>62.7</v>
      </c>
      <c r="D25" s="25"/>
      <c r="E25" s="33">
        <f>AVERAGE('log charts'!D25:F25)</f>
        <v>0</v>
      </c>
      <c r="F25" s="33">
        <f>AVERAGE('log charts'!E25:G25)</f>
        <v>0</v>
      </c>
      <c r="G25" s="33">
        <f>AVERAGE('log charts'!F25:H25)</f>
        <v>0</v>
      </c>
      <c r="H25" s="33">
        <f>AVERAGE('log charts'!G25:I25)</f>
        <v>0</v>
      </c>
      <c r="I25" s="33">
        <f>AVERAGE('log charts'!H25:J25)</f>
        <v>0</v>
      </c>
      <c r="J25" s="33">
        <f>AVERAGE('log charts'!I25:K25)</f>
        <v>0</v>
      </c>
      <c r="K25" s="33">
        <f>AVERAGE('log charts'!J25:L25)</f>
        <v>0</v>
      </c>
      <c r="L25" s="33">
        <f>AVERAGE('log charts'!K25:M25)</f>
        <v>0</v>
      </c>
      <c r="M25" s="33">
        <f>AVERAGE('log charts'!L25:N25)</f>
        <v>0.33333333333333331</v>
      </c>
      <c r="N25" s="72">
        <f>AVERAGE('log charts'!M25:P25)</f>
        <v>1</v>
      </c>
      <c r="O25" s="68" t="s">
        <v>21</v>
      </c>
      <c r="P25" s="72">
        <f>AVERAGE('log charts'!N25:Q25)</f>
        <v>11</v>
      </c>
      <c r="Q25" s="72">
        <f>AVERAGE('log charts'!P25:R25)</f>
        <v>67</v>
      </c>
      <c r="R25" s="72">
        <f>AVERAGE('log charts'!Q25:S25)</f>
        <v>177.33333333333334</v>
      </c>
      <c r="S25" s="71">
        <f>AVERAGE('log charts'!R25:T25)</f>
        <v>305</v>
      </c>
      <c r="T25" s="71">
        <f>AVERAGE('log charts'!S25:U25)</f>
        <v>369.33333333333331</v>
      </c>
      <c r="U25" s="71">
        <f>AVERAGE('log charts'!T25:V25)</f>
        <v>324.33333333333331</v>
      </c>
      <c r="V25" s="71">
        <f>AVERAGE('log charts'!U25:W25)</f>
        <v>231.66666666666666</v>
      </c>
      <c r="W25" s="71">
        <f>AVERAGE('log charts'!V25:X25)</f>
        <v>151.66666666666666</v>
      </c>
      <c r="X25" s="71">
        <f>AVERAGE('log charts'!W25:Y25)</f>
        <v>114.33333333333333</v>
      </c>
      <c r="Y25" s="71">
        <f>AVERAGE('log charts'!X25:Z25)</f>
        <v>87</v>
      </c>
      <c r="Z25" s="71">
        <f>AVERAGE('log charts'!Y25:AA25)</f>
        <v>62</v>
      </c>
      <c r="AA25" s="71">
        <f>AVERAGE('log charts'!Z25:AB25)</f>
        <v>44.666666666666664</v>
      </c>
      <c r="AB25" s="71">
        <f>AVERAGE('log charts'!AA25:AC25)</f>
        <v>37.333333333333336</v>
      </c>
      <c r="AC25" s="71">
        <f>AVERAGE('log charts'!AB25:AD25)</f>
        <v>30.666666666666668</v>
      </c>
      <c r="AD25" s="71">
        <f>AVERAGE('log charts'!AC25:AE25)</f>
        <v>23.333333333333332</v>
      </c>
      <c r="AE25" s="71">
        <f>AVERAGE('log charts'!AD25:AF25)</f>
        <v>18</v>
      </c>
      <c r="AF25" s="71">
        <f>AVERAGE('log charts'!AE25:AG25)</f>
        <v>12</v>
      </c>
      <c r="AG25" s="71">
        <f>AVERAGE('log charts'!AF25:AH25)</f>
        <v>10.333333333333334</v>
      </c>
      <c r="AH25" s="71">
        <f>AVERAGE('log charts'!AG25:AI25)</f>
        <v>8.3333333333333339</v>
      </c>
      <c r="AI25" s="71">
        <f>AVERAGE('log charts'!AH25:AJ25)</f>
        <v>7.666666666666667</v>
      </c>
      <c r="AJ25" s="71">
        <f>AVERAGE('log charts'!AI25:AK25)</f>
        <v>7</v>
      </c>
      <c r="AK25" s="71">
        <f>AVERAGE('log charts'!AJ25:AL25)</f>
        <v>5.666666666666667</v>
      </c>
      <c r="AL25" s="71">
        <f>AVERAGE('log charts'!AK25:AM25)</f>
        <v>5</v>
      </c>
      <c r="AM25" s="71">
        <f>AVERAGE('log charts'!AL25:AN25)</f>
        <v>5</v>
      </c>
      <c r="AN25" s="71">
        <f>AVERAGE('log charts'!AM25:AO25)</f>
        <v>5</v>
      </c>
      <c r="AO25" s="71">
        <f>AVERAGE('log charts'!AN25:AP25)</f>
        <v>5.666666666666667</v>
      </c>
      <c r="AP25" s="71">
        <f>AVERAGE('log charts'!AO25:AQ25)</f>
        <v>7.666666666666667</v>
      </c>
      <c r="AQ25" s="71">
        <f>AVERAGE('log charts'!AP25:AR25)</f>
        <v>9.6666666666666661</v>
      </c>
      <c r="AR25" s="71">
        <f>AVERAGE('log charts'!AQ25:AS25)</f>
        <v>13.333333333333334</v>
      </c>
      <c r="AS25" s="71">
        <f>AVERAGE('log charts'!AR25:AT25)</f>
        <v>17.666666666666668</v>
      </c>
      <c r="AT25" s="71">
        <f>AVERAGE('log charts'!AS25:AU25)</f>
        <v>27.666666666666668</v>
      </c>
      <c r="AU25" s="71">
        <f>AVERAGE('log charts'!AT25:AV25)</f>
        <v>37</v>
      </c>
      <c r="AV25" s="72">
        <f>AVERAGE('log charts'!AU25:AW25)</f>
        <v>56</v>
      </c>
      <c r="AW25" s="71">
        <f>AVERAGE('log charts'!AV25:AX25)</f>
        <v>76.666666666666671</v>
      </c>
      <c r="AX25" s="71">
        <f>AVERAGE('log charts'!AW25:AY25)</f>
        <v>93.666666666666671</v>
      </c>
      <c r="AY25" s="71">
        <f>AVERAGE('log charts'!AX25:AZ25)</f>
        <v>101</v>
      </c>
      <c r="AZ25" s="71">
        <f>AVERAGE('log charts'!AY25:BA25)</f>
        <v>101.66666666666667</v>
      </c>
      <c r="BA25" s="71">
        <f>AVERAGE('log charts'!AZ25:BB25)</f>
        <v>111.33333333333333</v>
      </c>
      <c r="BB25" s="71">
        <f>AVERAGE('log charts'!BA25:BC25)</f>
        <v>116.66666666666667</v>
      </c>
      <c r="BC25" s="71">
        <f>AVERAGE('log charts'!BB25:BD25)</f>
        <v>117.33333333333333</v>
      </c>
      <c r="BD25" s="71">
        <f>AVERAGE('log charts'!BC25:BE25)</f>
        <v>113.66666666666667</v>
      </c>
      <c r="BE25" s="71">
        <f>AVERAGE('log charts'!BD25:BF25)</f>
        <v>163</v>
      </c>
      <c r="BF25" s="33">
        <f>AVERAGE('log charts'!BE25:BG25)</f>
        <v>240</v>
      </c>
      <c r="BG25" s="33">
        <f>AVERAGE('log charts'!BF25:BH25)</f>
        <v>327.33333333333331</v>
      </c>
      <c r="BH25" s="33">
        <f>AVERAGE('log charts'!BG25:BI25)</f>
        <v>364.33333333333331</v>
      </c>
      <c r="BI25" s="33">
        <f>AVERAGE('log charts'!BH25:BJ25)</f>
        <v>369</v>
      </c>
      <c r="BJ25" s="33">
        <f>AVERAGE('log charts'!BI25:BK25)</f>
        <v>343.66666666666669</v>
      </c>
      <c r="BK25" s="33">
        <f>AVERAGE('log charts'!BJ25:BL25)</f>
        <v>295.66666666666669</v>
      </c>
      <c r="BL25" s="33">
        <f>AVERAGE('log charts'!BK25:BM25)</f>
        <v>242</v>
      </c>
      <c r="BM25" s="33">
        <f>AVERAGE('log charts'!BL25:BN25)</f>
        <v>192.66666666666666</v>
      </c>
      <c r="BN25" s="33">
        <f>AVERAGE('log charts'!BM25:BO25)</f>
        <v>145</v>
      </c>
      <c r="BO25" s="33">
        <f>AVERAGE('log charts'!BN25:BP25)</f>
        <v>108</v>
      </c>
      <c r="BP25" s="75">
        <f>AVERAGE('log charts'!BO25:BQ25)</f>
        <v>78.666666666666671</v>
      </c>
      <c r="BQ25" s="75">
        <f>AVERAGE('log charts'!BP25:BR25)</f>
        <v>57.333333333333336</v>
      </c>
      <c r="BR25" s="33">
        <f>AVERAGE('log charts'!BQ25:BS25)</f>
        <v>41</v>
      </c>
      <c r="BS25" s="73">
        <f>AVERAGE('log charts'!BR25:BT25)</f>
        <v>26.333333333333332</v>
      </c>
      <c r="BT25" s="74">
        <f>AVERAGE('log charts'!BS25:BU25)</f>
        <v>25.333333333333332</v>
      </c>
      <c r="BU25" s="74">
        <f>AVERAGE('log charts'!BT25:BV25)</f>
        <v>19.666666666666668</v>
      </c>
      <c r="BV25" s="74">
        <f>AVERAGE('log charts'!BU25:BW25)</f>
        <v>16</v>
      </c>
      <c r="BW25" s="74">
        <f>AVERAGE('log charts'!BV25:BX25)</f>
        <v>11.666666666666666</v>
      </c>
      <c r="BX25" s="74">
        <f>AVERAGE('log charts'!BW25:BY25)</f>
        <v>8.6666666666666661</v>
      </c>
      <c r="BY25" s="74">
        <f>AVERAGE('log charts'!BX25:BZ25)</f>
        <v>8.3333333333333339</v>
      </c>
      <c r="BZ25" s="74">
        <f>AVERAGE('log charts'!BY25:CA25)</f>
        <v>6.666666666666667</v>
      </c>
      <c r="CA25" s="74">
        <f>AVERAGE('log charts'!BZ25:CB25)</f>
        <v>7.333333333333333</v>
      </c>
      <c r="CB25" s="74">
        <f>AVERAGE('log charts'!CA25:CC25)</f>
        <v>5.666666666666667</v>
      </c>
      <c r="CC25" s="74">
        <f>AVERAGE('log charts'!CB25:CD25)</f>
        <v>8.3333333333333339</v>
      </c>
      <c r="CD25" s="74">
        <f>AVERAGE('log charts'!CC25:CE25)</f>
        <v>9.3333333333333339</v>
      </c>
      <c r="CE25" s="23"/>
      <c r="CF25" s="23"/>
      <c r="CG25" s="23"/>
      <c r="CH25" s="23"/>
      <c r="CI25" s="23"/>
      <c r="CJ25" s="23"/>
      <c r="CK25" s="23"/>
      <c r="CL25" s="23"/>
      <c r="CM25" s="23"/>
      <c r="CN25" s="23"/>
      <c r="CO25" s="23"/>
      <c r="CP25" s="23"/>
      <c r="CQ25" s="23"/>
      <c r="CR25" s="23"/>
      <c r="CS25" s="23"/>
      <c r="CT25" s="23"/>
      <c r="CU25" s="23"/>
      <c r="CV25" s="23"/>
      <c r="CW25" s="16"/>
      <c r="CX25" s="23"/>
      <c r="CY25" s="23"/>
      <c r="CZ25" s="23"/>
      <c r="DA25" s="23"/>
      <c r="DB25" s="23"/>
      <c r="DC25" s="23"/>
      <c r="DD25" s="23"/>
      <c r="DE25" s="23"/>
    </row>
    <row r="26" spans="2:109" ht="13.5" customHeight="1" x14ac:dyDescent="0.2">
      <c r="B26" s="32" t="s">
        <v>22</v>
      </c>
      <c r="C26" s="9">
        <f>'Covid-19 - Weekly registrations'!C26</f>
        <v>67.7</v>
      </c>
      <c r="D26" s="25"/>
      <c r="E26" s="33">
        <f>AVERAGE('log charts'!D26:F26)</f>
        <v>0</v>
      </c>
      <c r="F26" s="33">
        <f>AVERAGE('log charts'!E26:G26)</f>
        <v>0</v>
      </c>
      <c r="G26" s="33">
        <f>AVERAGE('log charts'!F26:H26)</f>
        <v>0</v>
      </c>
      <c r="H26" s="33">
        <f>AVERAGE('log charts'!G26:I26)</f>
        <v>0</v>
      </c>
      <c r="I26" s="33">
        <f>AVERAGE('log charts'!H26:J26)</f>
        <v>0</v>
      </c>
      <c r="J26" s="33">
        <f>AVERAGE('log charts'!I26:K26)</f>
        <v>0</v>
      </c>
      <c r="K26" s="33">
        <f>AVERAGE('log charts'!J26:L26)</f>
        <v>0</v>
      </c>
      <c r="L26" s="33">
        <f>AVERAGE('log charts'!K26:M26)</f>
        <v>0</v>
      </c>
      <c r="M26" s="33">
        <f>AVERAGE('log charts'!L26:N26)</f>
        <v>0</v>
      </c>
      <c r="N26" s="72">
        <f>AVERAGE('log charts'!M26:P26)</f>
        <v>3.6666666666666665</v>
      </c>
      <c r="O26" s="68" t="s">
        <v>22</v>
      </c>
      <c r="P26" s="72">
        <f>AVERAGE('log charts'!N26:Q26)</f>
        <v>17.666666666666668</v>
      </c>
      <c r="Q26" s="72">
        <f>AVERAGE('log charts'!P26:R26)</f>
        <v>92.333333333333329</v>
      </c>
      <c r="R26" s="72">
        <f>AVERAGE('log charts'!Q26:S26)</f>
        <v>231</v>
      </c>
      <c r="S26" s="71">
        <f>AVERAGE('log charts'!R26:T26)</f>
        <v>401.33333333333331</v>
      </c>
      <c r="T26" s="71">
        <f>AVERAGE('log charts'!S26:U26)</f>
        <v>479.33333333333331</v>
      </c>
      <c r="U26" s="71">
        <f>AVERAGE('log charts'!T26:V26)</f>
        <v>440.33333333333331</v>
      </c>
      <c r="V26" s="71">
        <f>AVERAGE('log charts'!U26:W26)</f>
        <v>315.66666666666669</v>
      </c>
      <c r="W26" s="71">
        <f>AVERAGE('log charts'!V26:X26)</f>
        <v>223.33333333333334</v>
      </c>
      <c r="X26" s="71">
        <f>AVERAGE('log charts'!W26:Y26)</f>
        <v>154.33333333333334</v>
      </c>
      <c r="Y26" s="71">
        <f>AVERAGE('log charts'!X26:Z26)</f>
        <v>116.66666666666667</v>
      </c>
      <c r="Z26" s="71">
        <f>AVERAGE('log charts'!Y26:AA26)</f>
        <v>84.333333333333329</v>
      </c>
      <c r="AA26" s="71">
        <f>AVERAGE('log charts'!Z26:AB26)</f>
        <v>65</v>
      </c>
      <c r="AB26" s="71">
        <f>AVERAGE('log charts'!AA26:AC26)</f>
        <v>55.666666666666664</v>
      </c>
      <c r="AC26" s="71">
        <f>AVERAGE('log charts'!AB26:AD26)</f>
        <v>38.333333333333336</v>
      </c>
      <c r="AD26" s="71">
        <f>AVERAGE('log charts'!AC26:AE26)</f>
        <v>32.666666666666664</v>
      </c>
      <c r="AE26" s="71">
        <f>AVERAGE('log charts'!AD26:AF26)</f>
        <v>27.333333333333332</v>
      </c>
      <c r="AF26" s="71">
        <f>AVERAGE('log charts'!AE26:AG26)</f>
        <v>21.333333333333332</v>
      </c>
      <c r="AG26" s="71">
        <f>AVERAGE('log charts'!AF26:AH26)</f>
        <v>16.333333333333332</v>
      </c>
      <c r="AH26" s="71">
        <f>AVERAGE('log charts'!AG26:AI26)</f>
        <v>14.333333333333334</v>
      </c>
      <c r="AI26" s="71">
        <f>AVERAGE('log charts'!AH26:AJ26)</f>
        <v>13.666666666666666</v>
      </c>
      <c r="AJ26" s="71">
        <f>AVERAGE('log charts'!AI26:AK26)</f>
        <v>12.666666666666666</v>
      </c>
      <c r="AK26" s="71">
        <f>AVERAGE('log charts'!AJ26:AL26)</f>
        <v>9.6666666666666661</v>
      </c>
      <c r="AL26" s="71">
        <f>AVERAGE('log charts'!AK26:AM26)</f>
        <v>8.3333333333333339</v>
      </c>
      <c r="AM26" s="71">
        <f>AVERAGE('log charts'!AL26:AN26)</f>
        <v>7</v>
      </c>
      <c r="AN26" s="71">
        <f>AVERAGE('log charts'!AM26:AO26)</f>
        <v>8</v>
      </c>
      <c r="AO26" s="71">
        <f>AVERAGE('log charts'!AN26:AP26)</f>
        <v>7.333333333333333</v>
      </c>
      <c r="AP26" s="71">
        <f>AVERAGE('log charts'!AO26:AQ26)</f>
        <v>9.6666666666666661</v>
      </c>
      <c r="AQ26" s="71">
        <f>AVERAGE('log charts'!AP26:AR26)</f>
        <v>13.666666666666666</v>
      </c>
      <c r="AR26" s="71">
        <f>AVERAGE('log charts'!AQ26:AS26)</f>
        <v>23</v>
      </c>
      <c r="AS26" s="71">
        <f>AVERAGE('log charts'!AR26:AT26)</f>
        <v>31.666666666666668</v>
      </c>
      <c r="AT26" s="71">
        <f>AVERAGE('log charts'!AS26:AU26)</f>
        <v>45</v>
      </c>
      <c r="AU26" s="71">
        <f>AVERAGE('log charts'!AT26:AV26)</f>
        <v>66.666666666666671</v>
      </c>
      <c r="AV26" s="72">
        <f>AVERAGE('log charts'!AU26:AW26)</f>
        <v>89.333333333333329</v>
      </c>
      <c r="AW26" s="71">
        <f>AVERAGE('log charts'!AV26:AX26)</f>
        <v>118.33333333333333</v>
      </c>
      <c r="AX26" s="71">
        <f>AVERAGE('log charts'!AW26:AY26)</f>
        <v>139.66666666666666</v>
      </c>
      <c r="AY26" s="71">
        <f>AVERAGE('log charts'!AX26:AZ26)</f>
        <v>156.66666666666666</v>
      </c>
      <c r="AZ26" s="71">
        <f>AVERAGE('log charts'!AY26:BA26)</f>
        <v>163.66666666666666</v>
      </c>
      <c r="BA26" s="71">
        <f>AVERAGE('log charts'!AZ26:BB26)</f>
        <v>160.66666666666666</v>
      </c>
      <c r="BB26" s="71">
        <f>AVERAGE('log charts'!BA26:BC26)</f>
        <v>167</v>
      </c>
      <c r="BC26" s="71">
        <f>AVERAGE('log charts'!BB26:BD26)</f>
        <v>163.66666666666666</v>
      </c>
      <c r="BD26" s="71">
        <f>AVERAGE('log charts'!BC26:BE26)</f>
        <v>173.66666666666666</v>
      </c>
      <c r="BE26" s="71">
        <f>AVERAGE('log charts'!BD26:BF26)</f>
        <v>232.66666666666666</v>
      </c>
      <c r="BF26" s="33">
        <f>AVERAGE('log charts'!BE26:BG26)</f>
        <v>321</v>
      </c>
      <c r="BG26" s="33">
        <f>AVERAGE('log charts'!BF26:BH26)</f>
        <v>433.33333333333331</v>
      </c>
      <c r="BH26" s="33">
        <f>AVERAGE('log charts'!BG26:BI26)</f>
        <v>478.33333333333331</v>
      </c>
      <c r="BI26" s="33">
        <f>AVERAGE('log charts'!BH26:BJ26)</f>
        <v>486.66666666666669</v>
      </c>
      <c r="BJ26" s="33">
        <f>AVERAGE('log charts'!BI26:BK26)</f>
        <v>440</v>
      </c>
      <c r="BK26" s="33">
        <f>AVERAGE('log charts'!BJ26:BL26)</f>
        <v>377.33333333333331</v>
      </c>
      <c r="BL26" s="33">
        <f>AVERAGE('log charts'!BK26:BM26)</f>
        <v>299.66666666666669</v>
      </c>
      <c r="BM26" s="33">
        <f>AVERAGE('log charts'!BL26:BN26)</f>
        <v>237.33333333333334</v>
      </c>
      <c r="BN26" s="33">
        <f>AVERAGE('log charts'!BM26:BO26)</f>
        <v>181</v>
      </c>
      <c r="BO26" s="33">
        <f>AVERAGE('log charts'!BN26:BP26)</f>
        <v>134.33333333333334</v>
      </c>
      <c r="BP26" s="75">
        <f>AVERAGE('log charts'!BO26:BQ26)</f>
        <v>88.333333333333329</v>
      </c>
      <c r="BQ26" s="75">
        <f>AVERAGE('log charts'!BP26:BR26)</f>
        <v>55.666666666666664</v>
      </c>
      <c r="BR26" s="33">
        <f>AVERAGE('log charts'!BQ26:BS26)</f>
        <v>40.666666666666664</v>
      </c>
      <c r="BS26" s="73">
        <f>AVERAGE('log charts'!BR26:BT26)</f>
        <v>32.666666666666664</v>
      </c>
      <c r="BT26" s="74">
        <f>AVERAGE('log charts'!BS26:BU26)</f>
        <v>28.333333333333332</v>
      </c>
      <c r="BU26" s="74">
        <f>AVERAGE('log charts'!BT26:BV26)</f>
        <v>23.666666666666668</v>
      </c>
      <c r="BV26" s="74">
        <f>AVERAGE('log charts'!BU26:BW26)</f>
        <v>16.333333333333332</v>
      </c>
      <c r="BW26" s="74">
        <f>AVERAGE('log charts'!BV26:BX26)</f>
        <v>15</v>
      </c>
      <c r="BX26" s="74">
        <f>AVERAGE('log charts'!BW26:BY26)</f>
        <v>14.333333333333334</v>
      </c>
      <c r="BY26" s="74">
        <f>AVERAGE('log charts'!BX26:BZ26)</f>
        <v>16.666666666666668</v>
      </c>
      <c r="BZ26" s="74">
        <f>AVERAGE('log charts'!BY26:CA26)</f>
        <v>15</v>
      </c>
      <c r="CA26" s="74">
        <f>AVERAGE('log charts'!BZ26:CB26)</f>
        <v>11.666666666666666</v>
      </c>
      <c r="CB26" s="74">
        <f>AVERAGE('log charts'!CA26:CC26)</f>
        <v>9</v>
      </c>
      <c r="CC26" s="74">
        <f>AVERAGE('log charts'!CB26:CD26)</f>
        <v>8</v>
      </c>
      <c r="CD26" s="74">
        <f>AVERAGE('log charts'!CC26:CE26)</f>
        <v>8.6666666666666661</v>
      </c>
      <c r="CE26" s="23"/>
      <c r="CF26" s="23"/>
      <c r="CG26" s="23"/>
      <c r="CH26" s="23"/>
      <c r="CI26" s="23"/>
      <c r="CJ26" s="23"/>
      <c r="CK26" s="23"/>
      <c r="CL26" s="23"/>
      <c r="CM26" s="23"/>
      <c r="CN26" s="23"/>
      <c r="CO26" s="23"/>
      <c r="CP26" s="23"/>
      <c r="CQ26" s="23"/>
      <c r="CR26" s="23"/>
      <c r="CS26" s="23"/>
      <c r="CT26" s="23"/>
      <c r="CU26" s="23"/>
      <c r="CV26" s="23"/>
      <c r="CW26" s="16"/>
      <c r="CX26" s="23"/>
      <c r="CY26" s="23"/>
      <c r="CZ26" s="23"/>
      <c r="DA26" s="23"/>
      <c r="DB26" s="23"/>
      <c r="DC26" s="23"/>
      <c r="DD26" s="23"/>
      <c r="DE26" s="23"/>
    </row>
    <row r="27" spans="2:109" ht="13.5" customHeight="1" x14ac:dyDescent="0.2">
      <c r="B27" s="32" t="s">
        <v>23</v>
      </c>
      <c r="C27" s="9">
        <f>'Covid-19 - Weekly registrations'!C27</f>
        <v>72.7</v>
      </c>
      <c r="D27" s="25"/>
      <c r="E27" s="33">
        <f>AVERAGE('log charts'!D27:F27)</f>
        <v>0</v>
      </c>
      <c r="F27" s="33">
        <f>AVERAGE('log charts'!E27:G27)</f>
        <v>0</v>
      </c>
      <c r="G27" s="33">
        <f>AVERAGE('log charts'!F27:H27)</f>
        <v>0</v>
      </c>
      <c r="H27" s="33">
        <f>AVERAGE('log charts'!G27:I27)</f>
        <v>0</v>
      </c>
      <c r="I27" s="33">
        <f>AVERAGE('log charts'!H27:J27)</f>
        <v>0</v>
      </c>
      <c r="J27" s="33">
        <f>AVERAGE('log charts'!I27:K27)</f>
        <v>0</v>
      </c>
      <c r="K27" s="33">
        <f>AVERAGE('log charts'!J27:L27)</f>
        <v>0</v>
      </c>
      <c r="L27" s="33">
        <f>AVERAGE('log charts'!K27:M27)</f>
        <v>0</v>
      </c>
      <c r="M27" s="33">
        <f>AVERAGE('log charts'!L27:N27)</f>
        <v>0.33333333333333331</v>
      </c>
      <c r="N27" s="72">
        <f>AVERAGE('log charts'!M27:P27)</f>
        <v>3.3333333333333335</v>
      </c>
      <c r="O27" s="68" t="s">
        <v>23</v>
      </c>
      <c r="P27" s="72">
        <f>AVERAGE('log charts'!N27:Q27)</f>
        <v>22.333333333333332</v>
      </c>
      <c r="Q27" s="72">
        <f>AVERAGE('log charts'!P27:R27)</f>
        <v>156</v>
      </c>
      <c r="R27" s="72">
        <f>AVERAGE('log charts'!Q27:S27)</f>
        <v>378.66666666666669</v>
      </c>
      <c r="S27" s="71">
        <f>AVERAGE('log charts'!R27:T27)</f>
        <v>656</v>
      </c>
      <c r="T27" s="71">
        <f>AVERAGE('log charts'!S27:U27)</f>
        <v>765.66666666666663</v>
      </c>
      <c r="U27" s="71">
        <f>AVERAGE('log charts'!T27:V27)</f>
        <v>705</v>
      </c>
      <c r="V27" s="71">
        <f>AVERAGE('log charts'!U27:W27)</f>
        <v>511</v>
      </c>
      <c r="W27" s="71">
        <f>AVERAGE('log charts'!V27:X27)</f>
        <v>368.66666666666669</v>
      </c>
      <c r="X27" s="71">
        <f>AVERAGE('log charts'!W27:Y27)</f>
        <v>270</v>
      </c>
      <c r="Y27" s="71">
        <f>AVERAGE('log charts'!X27:Z27)</f>
        <v>220</v>
      </c>
      <c r="Z27" s="71">
        <f>AVERAGE('log charts'!Y27:AA27)</f>
        <v>161.66666666666666</v>
      </c>
      <c r="AA27" s="71">
        <f>AVERAGE('log charts'!Z27:AB27)</f>
        <v>126</v>
      </c>
      <c r="AB27" s="71">
        <f>AVERAGE('log charts'!AA27:AC27)</f>
        <v>95.333333333333329</v>
      </c>
      <c r="AC27" s="71">
        <f>AVERAGE('log charts'!AB27:AD27)</f>
        <v>70</v>
      </c>
      <c r="AD27" s="71">
        <f>AVERAGE('log charts'!AC27:AE27)</f>
        <v>54</v>
      </c>
      <c r="AE27" s="71">
        <f>AVERAGE('log charts'!AD27:AF27)</f>
        <v>44.666666666666664</v>
      </c>
      <c r="AF27" s="71">
        <f>AVERAGE('log charts'!AE27:AG27)</f>
        <v>36</v>
      </c>
      <c r="AG27" s="71">
        <f>AVERAGE('log charts'!AF27:AH27)</f>
        <v>30.333333333333332</v>
      </c>
      <c r="AH27" s="71">
        <f>AVERAGE('log charts'!AG27:AI27)</f>
        <v>22.666666666666668</v>
      </c>
      <c r="AI27" s="71">
        <f>AVERAGE('log charts'!AH27:AJ27)</f>
        <v>18.666666666666668</v>
      </c>
      <c r="AJ27" s="71">
        <f>AVERAGE('log charts'!AI27:AK27)</f>
        <v>14.666666666666666</v>
      </c>
      <c r="AK27" s="71">
        <f>AVERAGE('log charts'!AJ27:AL27)</f>
        <v>13</v>
      </c>
      <c r="AL27" s="71">
        <f>AVERAGE('log charts'!AK27:AM27)</f>
        <v>9.6666666666666661</v>
      </c>
      <c r="AM27" s="71">
        <f>AVERAGE('log charts'!AL27:AN27)</f>
        <v>6.333333333333333</v>
      </c>
      <c r="AN27" s="71">
        <f>AVERAGE('log charts'!AM27:AO27)</f>
        <v>6.666666666666667</v>
      </c>
      <c r="AO27" s="71">
        <f>AVERAGE('log charts'!AN27:AP27)</f>
        <v>10.333333333333334</v>
      </c>
      <c r="AP27" s="71">
        <f>AVERAGE('log charts'!AO27:AQ27)</f>
        <v>15.333333333333334</v>
      </c>
      <c r="AQ27" s="71">
        <f>AVERAGE('log charts'!AP27:AR27)</f>
        <v>25</v>
      </c>
      <c r="AR27" s="71">
        <f>AVERAGE('log charts'!AQ27:AS27)</f>
        <v>35.666666666666664</v>
      </c>
      <c r="AS27" s="71">
        <f>AVERAGE('log charts'!AR27:AT27)</f>
        <v>53.666666666666664</v>
      </c>
      <c r="AT27" s="71">
        <f>AVERAGE('log charts'!AS27:AU27)</f>
        <v>77.333333333333329</v>
      </c>
      <c r="AU27" s="71">
        <f>AVERAGE('log charts'!AT27:AV27)</f>
        <v>107.33333333333333</v>
      </c>
      <c r="AV27" s="72">
        <f>AVERAGE('log charts'!AU27:AW27)</f>
        <v>147.33333333333334</v>
      </c>
      <c r="AW27" s="71">
        <f>AVERAGE('log charts'!AV27:AX27)</f>
        <v>199.33333333333334</v>
      </c>
      <c r="AX27" s="71">
        <f>AVERAGE('log charts'!AW27:AY27)</f>
        <v>244.33333333333334</v>
      </c>
      <c r="AY27" s="71">
        <f>AVERAGE('log charts'!AX27:AZ27)</f>
        <v>281.66666666666669</v>
      </c>
      <c r="AZ27" s="71">
        <f>AVERAGE('log charts'!AY27:BA27)</f>
        <v>289</v>
      </c>
      <c r="BA27" s="71">
        <f>AVERAGE('log charts'!AZ27:BB27)</f>
        <v>284</v>
      </c>
      <c r="BB27" s="71">
        <f>AVERAGE('log charts'!BA27:BC27)</f>
        <v>266</v>
      </c>
      <c r="BC27" s="71">
        <f>AVERAGE('log charts'!BB27:BD27)</f>
        <v>261.66666666666669</v>
      </c>
      <c r="BD27" s="71">
        <f>AVERAGE('log charts'!BC27:BE27)</f>
        <v>276</v>
      </c>
      <c r="BE27" s="71">
        <f>AVERAGE('log charts'!BD27:BF27)</f>
        <v>386.33333333333331</v>
      </c>
      <c r="BF27" s="33">
        <f>AVERAGE('log charts'!BE27:BG27)</f>
        <v>532.66666666666663</v>
      </c>
      <c r="BG27" s="33">
        <f>AVERAGE('log charts'!BF27:BH27)</f>
        <v>701</v>
      </c>
      <c r="BH27" s="33">
        <f>AVERAGE('log charts'!BG27:BI27)</f>
        <v>780</v>
      </c>
      <c r="BI27" s="33">
        <f>AVERAGE('log charts'!BH27:BJ27)</f>
        <v>770.33333333333337</v>
      </c>
      <c r="BJ27" s="33">
        <f>AVERAGE('log charts'!BI27:BK27)</f>
        <v>685.33333333333337</v>
      </c>
      <c r="BK27" s="33">
        <f>AVERAGE('log charts'!BJ27:BL27)</f>
        <v>550</v>
      </c>
      <c r="BL27" s="33">
        <f>AVERAGE('log charts'!BK27:BM27)</f>
        <v>424.33333333333331</v>
      </c>
      <c r="BM27" s="33">
        <f>AVERAGE('log charts'!BL27:BN27)</f>
        <v>310</v>
      </c>
      <c r="BN27" s="33">
        <f>AVERAGE('log charts'!BM27:BO27)</f>
        <v>221.33333333333334</v>
      </c>
      <c r="BO27" s="33">
        <f>AVERAGE('log charts'!BN27:BP27)</f>
        <v>152.66666666666666</v>
      </c>
      <c r="BP27" s="75">
        <f>AVERAGE('log charts'!BO27:BQ27)</f>
        <v>103.66666666666667</v>
      </c>
      <c r="BQ27" s="75">
        <f>AVERAGE('log charts'!BP27:BR27)</f>
        <v>63.333333333333336</v>
      </c>
      <c r="BR27" s="33">
        <f>AVERAGE('log charts'!BQ27:BS27)</f>
        <v>41</v>
      </c>
      <c r="BS27" s="73">
        <f>AVERAGE('log charts'!BR27:BT27)</f>
        <v>30</v>
      </c>
      <c r="BT27" s="74">
        <f>AVERAGE('log charts'!BS27:BU27)</f>
        <v>31</v>
      </c>
      <c r="BU27" s="74">
        <f>AVERAGE('log charts'!BT27:BV27)</f>
        <v>28.333333333333332</v>
      </c>
      <c r="BV27" s="74">
        <f>AVERAGE('log charts'!BU27:BW27)</f>
        <v>24.333333333333332</v>
      </c>
      <c r="BW27" s="74">
        <f>AVERAGE('log charts'!BV27:BX27)</f>
        <v>19</v>
      </c>
      <c r="BX27" s="74">
        <f>AVERAGE('log charts'!BW27:BY27)</f>
        <v>14</v>
      </c>
      <c r="BY27" s="74">
        <f>AVERAGE('log charts'!BX27:BZ27)</f>
        <v>11</v>
      </c>
      <c r="BZ27" s="74">
        <f>AVERAGE('log charts'!BY27:CA27)</f>
        <v>10</v>
      </c>
      <c r="CA27" s="74">
        <f>AVERAGE('log charts'!BZ27:CB27)</f>
        <v>9</v>
      </c>
      <c r="CB27" s="74">
        <f>AVERAGE('log charts'!CA27:CC27)</f>
        <v>11.666666666666666</v>
      </c>
      <c r="CC27" s="74">
        <f>AVERAGE('log charts'!CB27:CD27)</f>
        <v>11</v>
      </c>
      <c r="CD27" s="74">
        <f>AVERAGE('log charts'!CC27:CE27)</f>
        <v>11.333333333333334</v>
      </c>
      <c r="CE27" s="23"/>
      <c r="CF27" s="23"/>
      <c r="CG27" s="23"/>
      <c r="CH27" s="23"/>
      <c r="CI27" s="23"/>
      <c r="CJ27" s="23"/>
      <c r="CK27" s="23"/>
      <c r="CL27" s="23"/>
      <c r="CM27" s="23"/>
      <c r="CN27" s="23"/>
      <c r="CO27" s="23"/>
      <c r="CP27" s="23"/>
      <c r="CQ27" s="23"/>
      <c r="CR27" s="23"/>
      <c r="CS27" s="23"/>
      <c r="CT27" s="23"/>
      <c r="CU27" s="23"/>
      <c r="CV27" s="23"/>
      <c r="CW27" s="16"/>
      <c r="CX27" s="23"/>
      <c r="CY27" s="23"/>
      <c r="CZ27" s="23"/>
      <c r="DA27" s="23"/>
      <c r="DB27" s="23"/>
      <c r="DC27" s="23"/>
      <c r="DD27" s="23"/>
      <c r="DE27" s="23"/>
    </row>
    <row r="28" spans="2:109" ht="13.5" customHeight="1" x14ac:dyDescent="0.2">
      <c r="B28" s="32" t="s">
        <v>24</v>
      </c>
      <c r="C28" s="9">
        <f>'Covid-19 - Weekly registrations'!C28</f>
        <v>77.7</v>
      </c>
      <c r="D28" s="25"/>
      <c r="E28" s="33">
        <f>AVERAGE('log charts'!D28:F28)</f>
        <v>0</v>
      </c>
      <c r="F28" s="33">
        <f>AVERAGE('log charts'!E28:G28)</f>
        <v>0</v>
      </c>
      <c r="G28" s="33">
        <f>AVERAGE('log charts'!F28:H28)</f>
        <v>0</v>
      </c>
      <c r="H28" s="33">
        <f>AVERAGE('log charts'!G28:I28)</f>
        <v>0</v>
      </c>
      <c r="I28" s="33">
        <f>AVERAGE('log charts'!H28:J28)</f>
        <v>0</v>
      </c>
      <c r="J28" s="33">
        <f>AVERAGE('log charts'!I28:K28)</f>
        <v>0</v>
      </c>
      <c r="K28" s="33">
        <f>AVERAGE('log charts'!J28:L28)</f>
        <v>0</v>
      </c>
      <c r="L28" s="33">
        <f>AVERAGE('log charts'!K28:M28)</f>
        <v>0</v>
      </c>
      <c r="M28" s="33">
        <f>AVERAGE('log charts'!L28:N28)</f>
        <v>0.66666666666666663</v>
      </c>
      <c r="N28" s="72">
        <f>AVERAGE('log charts'!M28:P28)</f>
        <v>4.333333333333333</v>
      </c>
      <c r="O28" s="68" t="s">
        <v>24</v>
      </c>
      <c r="P28" s="72">
        <f>AVERAGE('log charts'!N28:Q28)</f>
        <v>32.333333333333336</v>
      </c>
      <c r="Q28" s="72">
        <f>AVERAGE('log charts'!P28:R28)</f>
        <v>214.66666666666666</v>
      </c>
      <c r="R28" s="72">
        <f>AVERAGE('log charts'!Q28:S28)</f>
        <v>535.33333333333337</v>
      </c>
      <c r="S28" s="71">
        <f>AVERAGE('log charts'!R28:T28)</f>
        <v>906.33333333333337</v>
      </c>
      <c r="T28" s="71">
        <f>AVERAGE('log charts'!S28:U28)</f>
        <v>1070</v>
      </c>
      <c r="U28" s="71">
        <f>AVERAGE('log charts'!T28:V28)</f>
        <v>1002.3333333333334</v>
      </c>
      <c r="V28" s="71">
        <f>AVERAGE('log charts'!U28:W28)</f>
        <v>758</v>
      </c>
      <c r="W28" s="71">
        <f>AVERAGE('log charts'!V28:X28)</f>
        <v>567.66666666666663</v>
      </c>
      <c r="X28" s="71">
        <f>AVERAGE('log charts'!W28:Y28)</f>
        <v>416.33333333333331</v>
      </c>
      <c r="Y28" s="71">
        <f>AVERAGE('log charts'!X28:Z28)</f>
        <v>331.66666666666669</v>
      </c>
      <c r="Z28" s="71">
        <f>AVERAGE('log charts'!Y28:AA28)</f>
        <v>241.33333333333334</v>
      </c>
      <c r="AA28" s="71">
        <f>AVERAGE('log charts'!Z28:AB28)</f>
        <v>182.33333333333334</v>
      </c>
      <c r="AB28" s="71">
        <f>AVERAGE('log charts'!AA28:AC28)</f>
        <v>144</v>
      </c>
      <c r="AC28" s="71">
        <f>AVERAGE('log charts'!AB28:AD28)</f>
        <v>104.66666666666667</v>
      </c>
      <c r="AD28" s="71">
        <f>AVERAGE('log charts'!AC28:AE28)</f>
        <v>82</v>
      </c>
      <c r="AE28" s="71">
        <f>AVERAGE('log charts'!AD28:AF28)</f>
        <v>67.333333333333329</v>
      </c>
      <c r="AF28" s="71">
        <f>AVERAGE('log charts'!AE28:AG28)</f>
        <v>53.333333333333336</v>
      </c>
      <c r="AG28" s="71">
        <f>AVERAGE('log charts'!AF28:AH28)</f>
        <v>39.333333333333336</v>
      </c>
      <c r="AH28" s="71">
        <f>AVERAGE('log charts'!AG28:AI28)</f>
        <v>32</v>
      </c>
      <c r="AI28" s="71">
        <f>AVERAGE('log charts'!AH28:AJ28)</f>
        <v>26.666666666666668</v>
      </c>
      <c r="AJ28" s="71">
        <f>AVERAGE('log charts'!AI28:AK28)</f>
        <v>22.333333333333332</v>
      </c>
      <c r="AK28" s="71">
        <f>AVERAGE('log charts'!AJ28:AL28)</f>
        <v>19</v>
      </c>
      <c r="AL28" s="71">
        <f>AVERAGE('log charts'!AK28:AM28)</f>
        <v>16</v>
      </c>
      <c r="AM28" s="71">
        <f>AVERAGE('log charts'!AL28:AN28)</f>
        <v>15</v>
      </c>
      <c r="AN28" s="71">
        <f>AVERAGE('log charts'!AM28:AO28)</f>
        <v>13.666666666666666</v>
      </c>
      <c r="AO28" s="71">
        <f>AVERAGE('log charts'!AN28:AP28)</f>
        <v>16.333333333333332</v>
      </c>
      <c r="AP28" s="71">
        <f>AVERAGE('log charts'!AO28:AQ28)</f>
        <v>21</v>
      </c>
      <c r="AQ28" s="71">
        <f>AVERAGE('log charts'!AP28:AR28)</f>
        <v>32</v>
      </c>
      <c r="AR28" s="71">
        <f>AVERAGE('log charts'!AQ28:AS28)</f>
        <v>48.333333333333336</v>
      </c>
      <c r="AS28" s="71">
        <f>AVERAGE('log charts'!AR28:AT28)</f>
        <v>75.333333333333329</v>
      </c>
      <c r="AT28" s="71">
        <f>AVERAGE('log charts'!AS28:AU28)</f>
        <v>111.66666666666667</v>
      </c>
      <c r="AU28" s="71">
        <f>AVERAGE('log charts'!AT28:AV28)</f>
        <v>163</v>
      </c>
      <c r="AV28" s="72">
        <f>AVERAGE('log charts'!AU28:AW28)</f>
        <v>222</v>
      </c>
      <c r="AW28" s="71">
        <f>AVERAGE('log charts'!AV28:AX28)</f>
        <v>284</v>
      </c>
      <c r="AX28" s="71">
        <f>AVERAGE('log charts'!AW28:AY28)</f>
        <v>347.66666666666669</v>
      </c>
      <c r="AY28" s="71">
        <f>AVERAGE('log charts'!AX28:AZ28)</f>
        <v>402.33333333333331</v>
      </c>
      <c r="AZ28" s="71">
        <f>AVERAGE('log charts'!AY28:BA28)</f>
        <v>426</v>
      </c>
      <c r="BA28" s="71">
        <f>AVERAGE('log charts'!AZ28:BB28)</f>
        <v>421</v>
      </c>
      <c r="BB28" s="71">
        <f>AVERAGE('log charts'!BA28:BC28)</f>
        <v>400.66666666666669</v>
      </c>
      <c r="BC28" s="71">
        <f>AVERAGE('log charts'!BB28:BD28)</f>
        <v>395</v>
      </c>
      <c r="BD28" s="71">
        <f>AVERAGE('log charts'!BC28:BE28)</f>
        <v>397.33333333333331</v>
      </c>
      <c r="BE28" s="71">
        <f>AVERAGE('log charts'!BD28:BF28)</f>
        <v>540.33333333333337</v>
      </c>
      <c r="BF28" s="33">
        <f>AVERAGE('log charts'!BE28:BG28)</f>
        <v>724</v>
      </c>
      <c r="BG28" s="33">
        <f>AVERAGE('log charts'!BF28:BH28)</f>
        <v>958.33333333333337</v>
      </c>
      <c r="BH28" s="33">
        <f>AVERAGE('log charts'!BG28:BI28)</f>
        <v>1029.6666666666667</v>
      </c>
      <c r="BI28" s="33">
        <f>AVERAGE('log charts'!BH28:BJ28)</f>
        <v>1021.3333333333334</v>
      </c>
      <c r="BJ28" s="33">
        <f>AVERAGE('log charts'!BI28:BK28)</f>
        <v>902</v>
      </c>
      <c r="BK28" s="33">
        <f>AVERAGE('log charts'!BJ28:BL28)</f>
        <v>731.33333333333337</v>
      </c>
      <c r="BL28" s="33">
        <f>AVERAGE('log charts'!BK28:BM28)</f>
        <v>546.66666666666663</v>
      </c>
      <c r="BM28" s="33">
        <f>AVERAGE('log charts'!BL28:BN28)</f>
        <v>382</v>
      </c>
      <c r="BN28" s="33">
        <f>AVERAGE('log charts'!BM28:BO28)</f>
        <v>271.33333333333331</v>
      </c>
      <c r="BO28" s="33">
        <f>AVERAGE('log charts'!BN28:BP28)</f>
        <v>187</v>
      </c>
      <c r="BP28" s="75">
        <f>AVERAGE('log charts'!BO28:BQ28)</f>
        <v>126.66666666666667</v>
      </c>
      <c r="BQ28" s="75">
        <f>AVERAGE('log charts'!BP28:BR28)</f>
        <v>80.333333333333329</v>
      </c>
      <c r="BR28" s="33">
        <f>AVERAGE('log charts'!BQ28:BS28)</f>
        <v>58.666666666666664</v>
      </c>
      <c r="BS28" s="73">
        <f>AVERAGE('log charts'!BR28:BT28)</f>
        <v>45.333333333333336</v>
      </c>
      <c r="BT28" s="74">
        <f>AVERAGE('log charts'!BS28:BU28)</f>
        <v>39.333333333333336</v>
      </c>
      <c r="BU28" s="74">
        <f>AVERAGE('log charts'!BT28:BV28)</f>
        <v>29.666666666666668</v>
      </c>
      <c r="BV28" s="74">
        <f>AVERAGE('log charts'!BU28:BW28)</f>
        <v>23.333333333333332</v>
      </c>
      <c r="BW28" s="74">
        <f>AVERAGE('log charts'!BV28:BX28)</f>
        <v>18.333333333333332</v>
      </c>
      <c r="BX28" s="74">
        <f>AVERAGE('log charts'!BW28:BY28)</f>
        <v>15</v>
      </c>
      <c r="BY28" s="74">
        <f>AVERAGE('log charts'!BX28:BZ28)</f>
        <v>12.333333333333334</v>
      </c>
      <c r="BZ28" s="74">
        <f>AVERAGE('log charts'!BY28:CA28)</f>
        <v>11.333333333333334</v>
      </c>
      <c r="CA28" s="74">
        <f>AVERAGE('log charts'!BZ28:CB28)</f>
        <v>10.666666666666666</v>
      </c>
      <c r="CB28" s="74">
        <f>AVERAGE('log charts'!CA28:CC28)</f>
        <v>10.666666666666666</v>
      </c>
      <c r="CC28" s="74">
        <f>AVERAGE('log charts'!CB28:CD28)</f>
        <v>9.6666666666666661</v>
      </c>
      <c r="CD28" s="74">
        <f>AVERAGE('log charts'!CC28:CE28)</f>
        <v>13</v>
      </c>
      <c r="CE28" s="23"/>
      <c r="CF28" s="23"/>
      <c r="CG28" s="23"/>
      <c r="CH28" s="23"/>
      <c r="CI28" s="23"/>
      <c r="CJ28" s="23"/>
      <c r="CK28" s="23"/>
      <c r="CL28" s="23"/>
      <c r="CM28" s="23"/>
      <c r="CN28" s="23"/>
      <c r="CO28" s="23"/>
      <c r="CP28" s="23"/>
      <c r="CQ28" s="23"/>
      <c r="CR28" s="23"/>
      <c r="CS28" s="23"/>
      <c r="CT28" s="23"/>
      <c r="CU28" s="23"/>
      <c r="CV28" s="23"/>
      <c r="CW28" s="16"/>
      <c r="CX28" s="23"/>
      <c r="CY28" s="23"/>
      <c r="CZ28" s="23"/>
      <c r="DA28" s="23"/>
      <c r="DB28" s="23"/>
      <c r="DC28" s="23"/>
      <c r="DD28" s="23"/>
      <c r="DE28" s="23"/>
    </row>
    <row r="29" spans="2:109" ht="13.5" customHeight="1" x14ac:dyDescent="0.2">
      <c r="B29" s="32" t="s">
        <v>25</v>
      </c>
      <c r="C29" s="9">
        <f>'Covid-19 - Weekly registrations'!C29</f>
        <v>82.7</v>
      </c>
      <c r="D29" s="25"/>
      <c r="E29" s="33">
        <f>AVERAGE('log charts'!D29:F29)</f>
        <v>0</v>
      </c>
      <c r="F29" s="33">
        <f>AVERAGE('log charts'!E29:G29)</f>
        <v>0</v>
      </c>
      <c r="G29" s="33">
        <f>AVERAGE('log charts'!F29:H29)</f>
        <v>0</v>
      </c>
      <c r="H29" s="33">
        <f>AVERAGE('log charts'!G29:I29)</f>
        <v>0</v>
      </c>
      <c r="I29" s="33">
        <f>AVERAGE('log charts'!H29:J29)</f>
        <v>0</v>
      </c>
      <c r="J29" s="33">
        <f>AVERAGE('log charts'!I29:K29)</f>
        <v>0</v>
      </c>
      <c r="K29" s="33">
        <f>AVERAGE('log charts'!J29:L29)</f>
        <v>0</v>
      </c>
      <c r="L29" s="33">
        <f>AVERAGE('log charts'!K29:M29)</f>
        <v>0</v>
      </c>
      <c r="M29" s="33">
        <f>AVERAGE('log charts'!L29:N29)</f>
        <v>0.33333333333333331</v>
      </c>
      <c r="N29" s="72">
        <f>AVERAGE('log charts'!M29:P29)</f>
        <v>7</v>
      </c>
      <c r="O29" s="68" t="s">
        <v>25</v>
      </c>
      <c r="P29" s="72">
        <f>AVERAGE('log charts'!N29:Q29)</f>
        <v>39.333333333333336</v>
      </c>
      <c r="Q29" s="72">
        <f>AVERAGE('log charts'!P29:R29)</f>
        <v>266.33333333333331</v>
      </c>
      <c r="R29" s="72">
        <f>AVERAGE('log charts'!Q29:S29)</f>
        <v>672</v>
      </c>
      <c r="S29" s="71">
        <f>AVERAGE('log charts'!R29:T29)</f>
        <v>1185.3333333333333</v>
      </c>
      <c r="T29" s="71">
        <f>AVERAGE('log charts'!S29:U29)</f>
        <v>1483</v>
      </c>
      <c r="U29" s="71">
        <f>AVERAGE('log charts'!T29:V29)</f>
        <v>1436</v>
      </c>
      <c r="V29" s="71">
        <f>AVERAGE('log charts'!U29:W29)</f>
        <v>1147.6666666666667</v>
      </c>
      <c r="W29" s="71">
        <f>AVERAGE('log charts'!V29:X29)</f>
        <v>851.33333333333337</v>
      </c>
      <c r="X29" s="71">
        <f>AVERAGE('log charts'!W29:Y29)</f>
        <v>638.33333333333337</v>
      </c>
      <c r="Y29" s="71">
        <f>AVERAGE('log charts'!X29:Z29)</f>
        <v>508</v>
      </c>
      <c r="Z29" s="71">
        <f>AVERAGE('log charts'!Y29:AA29)</f>
        <v>378.33333333333331</v>
      </c>
      <c r="AA29" s="71">
        <f>AVERAGE('log charts'!Z29:AB29)</f>
        <v>300.66666666666669</v>
      </c>
      <c r="AB29" s="71">
        <f>AVERAGE('log charts'!AA29:AC29)</f>
        <v>228</v>
      </c>
      <c r="AC29" s="71">
        <f>AVERAGE('log charts'!AB29:AD29)</f>
        <v>169</v>
      </c>
      <c r="AD29" s="71">
        <f>AVERAGE('log charts'!AC29:AE29)</f>
        <v>132</v>
      </c>
      <c r="AE29" s="71">
        <f>AVERAGE('log charts'!AD29:AF29)</f>
        <v>98.666666666666671</v>
      </c>
      <c r="AF29" s="71">
        <f>AVERAGE('log charts'!AE29:AG29)</f>
        <v>78</v>
      </c>
      <c r="AG29" s="71">
        <f>AVERAGE('log charts'!AF29:AH29)</f>
        <v>51.333333333333336</v>
      </c>
      <c r="AH29" s="71">
        <f>AVERAGE('log charts'!AG29:AI29)</f>
        <v>43.333333333333336</v>
      </c>
      <c r="AI29" s="71">
        <f>AVERAGE('log charts'!AH29:AJ29)</f>
        <v>32.333333333333336</v>
      </c>
      <c r="AJ29" s="71">
        <f>AVERAGE('log charts'!AI29:AK29)</f>
        <v>29</v>
      </c>
      <c r="AK29" s="71">
        <f>AVERAGE('log charts'!AJ29:AL29)</f>
        <v>27.333333333333332</v>
      </c>
      <c r="AL29" s="71">
        <f>AVERAGE('log charts'!AK29:AM29)</f>
        <v>26</v>
      </c>
      <c r="AM29" s="71">
        <f>AVERAGE('log charts'!AL29:AN29)</f>
        <v>23.333333333333332</v>
      </c>
      <c r="AN29" s="71">
        <f>AVERAGE('log charts'!AM29:AO29)</f>
        <v>16.333333333333332</v>
      </c>
      <c r="AO29" s="71">
        <f>AVERAGE('log charts'!AN29:AP29)</f>
        <v>16.333333333333332</v>
      </c>
      <c r="AP29" s="71">
        <f>AVERAGE('log charts'!AO29:AQ29)</f>
        <v>24.666666666666668</v>
      </c>
      <c r="AQ29" s="71">
        <f>AVERAGE('log charts'!AP29:AR29)</f>
        <v>41</v>
      </c>
      <c r="AR29" s="71">
        <f>AVERAGE('log charts'!AQ29:AS29)</f>
        <v>65</v>
      </c>
      <c r="AS29" s="71">
        <f>AVERAGE('log charts'!AR29:AT29)</f>
        <v>98</v>
      </c>
      <c r="AT29" s="71">
        <f>AVERAGE('log charts'!AS29:AU29)</f>
        <v>139.66666666666666</v>
      </c>
      <c r="AU29" s="71">
        <f>AVERAGE('log charts'!AT29:AV29)</f>
        <v>195</v>
      </c>
      <c r="AV29" s="72">
        <f>AVERAGE('log charts'!AU29:AW29)</f>
        <v>289</v>
      </c>
      <c r="AW29" s="71">
        <f>AVERAGE('log charts'!AV29:AX29)</f>
        <v>384.33333333333331</v>
      </c>
      <c r="AX29" s="71">
        <f>AVERAGE('log charts'!AW29:AY29)</f>
        <v>477.66666666666669</v>
      </c>
      <c r="AY29" s="71">
        <f>AVERAGE('log charts'!AX29:AZ29)</f>
        <v>527</v>
      </c>
      <c r="AZ29" s="71">
        <f>AVERAGE('log charts'!AY29:BA29)</f>
        <v>539</v>
      </c>
      <c r="BA29" s="71">
        <f>AVERAGE('log charts'!AZ29:BB29)</f>
        <v>523.33333333333337</v>
      </c>
      <c r="BB29" s="71">
        <f>AVERAGE('log charts'!BA29:BC29)</f>
        <v>515</v>
      </c>
      <c r="BC29" s="71">
        <f>AVERAGE('log charts'!BB29:BD29)</f>
        <v>539.66666666666663</v>
      </c>
      <c r="BD29" s="71">
        <f>AVERAGE('log charts'!BC29:BE29)</f>
        <v>562.66666666666663</v>
      </c>
      <c r="BE29" s="71">
        <f>AVERAGE('log charts'!BD29:BF29)</f>
        <v>755.66666666666663</v>
      </c>
      <c r="BF29" s="33">
        <f>AVERAGE('log charts'!BE29:BG29)</f>
        <v>1001</v>
      </c>
      <c r="BG29" s="33">
        <f>AVERAGE('log charts'!BF29:BH29)</f>
        <v>1289</v>
      </c>
      <c r="BH29" s="33">
        <f>AVERAGE('log charts'!BG29:BI29)</f>
        <v>1404</v>
      </c>
      <c r="BI29" s="33">
        <f>AVERAGE('log charts'!BH29:BJ29)</f>
        <v>1363.3333333333333</v>
      </c>
      <c r="BJ29" s="33">
        <f>AVERAGE('log charts'!BI29:BK29)</f>
        <v>1187.6666666666667</v>
      </c>
      <c r="BK29" s="33">
        <f>AVERAGE('log charts'!BJ29:BL29)</f>
        <v>919.66666666666663</v>
      </c>
      <c r="BL29" s="33">
        <f>AVERAGE('log charts'!BK29:BM29)</f>
        <v>664</v>
      </c>
      <c r="BM29" s="33">
        <f>AVERAGE('log charts'!BL29:BN29)</f>
        <v>470.66666666666669</v>
      </c>
      <c r="BN29" s="33">
        <f>AVERAGE('log charts'!BM29:BO29)</f>
        <v>326.66666666666669</v>
      </c>
      <c r="BO29" s="33">
        <f>AVERAGE('log charts'!BN29:BP29)</f>
        <v>232</v>
      </c>
      <c r="BP29" s="75">
        <f>AVERAGE('log charts'!BO29:BQ29)</f>
        <v>159.33333333333334</v>
      </c>
      <c r="BQ29" s="75">
        <f>AVERAGE('log charts'!BP29:BR29)</f>
        <v>100.66666666666667</v>
      </c>
      <c r="BR29" s="33">
        <f>AVERAGE('log charts'!BQ29:BS29)</f>
        <v>70.666666666666671</v>
      </c>
      <c r="BS29" s="73">
        <f>AVERAGE('log charts'!BR29:BT29)</f>
        <v>54.666666666666664</v>
      </c>
      <c r="BT29" s="74">
        <f>AVERAGE('log charts'!BS29:BU29)</f>
        <v>52</v>
      </c>
      <c r="BU29" s="74">
        <f>AVERAGE('log charts'!BT29:BV29)</f>
        <v>44.333333333333336</v>
      </c>
      <c r="BV29" s="74">
        <f>AVERAGE('log charts'!BU29:BW29)</f>
        <v>32.333333333333336</v>
      </c>
      <c r="BW29" s="74">
        <f>AVERAGE('log charts'!BV29:BX29)</f>
        <v>23</v>
      </c>
      <c r="BX29" s="74">
        <f>AVERAGE('log charts'!BW29:BY29)</f>
        <v>15.333333333333334</v>
      </c>
      <c r="BY29" s="74">
        <f>AVERAGE('log charts'!BX29:BZ29)</f>
        <v>13.333333333333334</v>
      </c>
      <c r="BZ29" s="74">
        <f>AVERAGE('log charts'!BY29:CA29)</f>
        <v>10.333333333333334</v>
      </c>
      <c r="CA29" s="74">
        <f>AVERAGE('log charts'!BZ29:CB29)</f>
        <v>11</v>
      </c>
      <c r="CB29" s="74">
        <f>AVERAGE('log charts'!CA29:CC29)</f>
        <v>14.666666666666666</v>
      </c>
      <c r="CC29" s="74">
        <f>AVERAGE('log charts'!CB29:CD29)</f>
        <v>15.333333333333334</v>
      </c>
      <c r="CD29" s="74">
        <f>AVERAGE('log charts'!CC29:CE29)</f>
        <v>13.666666666666666</v>
      </c>
      <c r="CE29" s="23"/>
      <c r="CF29" s="23"/>
      <c r="CG29" s="23"/>
      <c r="CH29" s="23"/>
      <c r="CI29" s="23"/>
      <c r="CJ29" s="23"/>
      <c r="CK29" s="23"/>
      <c r="CL29" s="23"/>
      <c r="CM29" s="23"/>
      <c r="CN29" s="23"/>
      <c r="CO29" s="23"/>
      <c r="CP29" s="23"/>
      <c r="CQ29" s="23"/>
      <c r="CR29" s="23"/>
      <c r="CS29" s="23"/>
      <c r="CT29" s="23"/>
      <c r="CU29" s="23"/>
      <c r="CV29" s="23"/>
      <c r="CW29" s="16"/>
      <c r="CX29" s="23"/>
      <c r="CY29" s="23"/>
      <c r="CZ29" s="23"/>
      <c r="DA29" s="23"/>
      <c r="DB29" s="23"/>
      <c r="DC29" s="23"/>
      <c r="DD29" s="23"/>
      <c r="DE29" s="23"/>
    </row>
    <row r="30" spans="2:109" ht="13.5" customHeight="1" x14ac:dyDescent="0.2">
      <c r="B30" s="32" t="s">
        <v>26</v>
      </c>
      <c r="C30" s="9">
        <f>'Covid-19 - Weekly registrations'!C30</f>
        <v>87.7</v>
      </c>
      <c r="D30" s="25"/>
      <c r="E30" s="33">
        <f>AVERAGE('log charts'!D30:F30)</f>
        <v>0</v>
      </c>
      <c r="F30" s="33">
        <f>AVERAGE('log charts'!E30:G30)</f>
        <v>0</v>
      </c>
      <c r="G30" s="33">
        <f>AVERAGE('log charts'!F30:H30)</f>
        <v>0</v>
      </c>
      <c r="H30" s="33">
        <f>AVERAGE('log charts'!G30:I30)</f>
        <v>0</v>
      </c>
      <c r="I30" s="33">
        <f>AVERAGE('log charts'!H30:J30)</f>
        <v>0</v>
      </c>
      <c r="J30" s="33">
        <f>AVERAGE('log charts'!I30:K30)</f>
        <v>0</v>
      </c>
      <c r="K30" s="33">
        <f>AVERAGE('log charts'!J30:L30)</f>
        <v>0</v>
      </c>
      <c r="L30" s="33">
        <f>AVERAGE('log charts'!K30:M30)</f>
        <v>0</v>
      </c>
      <c r="M30" s="33">
        <f>AVERAGE('log charts'!L30:N30)</f>
        <v>0</v>
      </c>
      <c r="N30" s="72">
        <f>AVERAGE('log charts'!M30:P30)</f>
        <v>8</v>
      </c>
      <c r="O30" s="68" t="s">
        <v>26</v>
      </c>
      <c r="P30" s="72">
        <f>AVERAGE('log charts'!N30:Q30)</f>
        <v>42</v>
      </c>
      <c r="Q30" s="72">
        <f>AVERAGE('log charts'!P30:R30)</f>
        <v>247.66666666666666</v>
      </c>
      <c r="R30" s="72">
        <f>AVERAGE('log charts'!Q30:S30)</f>
        <v>603.33333333333337</v>
      </c>
      <c r="S30" s="71">
        <f>AVERAGE('log charts'!R30:T30)</f>
        <v>1149</v>
      </c>
      <c r="T30" s="71">
        <f>AVERAGE('log charts'!S30:U30)</f>
        <v>1513</v>
      </c>
      <c r="U30" s="71">
        <f>AVERAGE('log charts'!T30:V30)</f>
        <v>1584.6666666666667</v>
      </c>
      <c r="V30" s="71">
        <f>AVERAGE('log charts'!U30:W30)</f>
        <v>1283.3333333333333</v>
      </c>
      <c r="W30" s="71">
        <f>AVERAGE('log charts'!V30:X30)</f>
        <v>1003</v>
      </c>
      <c r="X30" s="71">
        <f>AVERAGE('log charts'!W30:Y30)</f>
        <v>765.33333333333337</v>
      </c>
      <c r="Y30" s="71">
        <f>AVERAGE('log charts'!X30:Z30)</f>
        <v>623.66666666666663</v>
      </c>
      <c r="Z30" s="71">
        <f>AVERAGE('log charts'!Y30:AA30)</f>
        <v>446.66666666666669</v>
      </c>
      <c r="AA30" s="71">
        <f>AVERAGE('log charts'!Z30:AB30)</f>
        <v>330</v>
      </c>
      <c r="AB30" s="71">
        <f>AVERAGE('log charts'!AA30:AC30)</f>
        <v>248</v>
      </c>
      <c r="AC30" s="71">
        <f>AVERAGE('log charts'!AB30:AD30)</f>
        <v>176.33333333333334</v>
      </c>
      <c r="AD30" s="71">
        <f>AVERAGE('log charts'!AC30:AE30)</f>
        <v>133.33333333333334</v>
      </c>
      <c r="AE30" s="71">
        <f>AVERAGE('log charts'!AD30:AF30)</f>
        <v>100.33333333333333</v>
      </c>
      <c r="AF30" s="71">
        <f>AVERAGE('log charts'!AE30:AG30)</f>
        <v>77.666666666666671</v>
      </c>
      <c r="AG30" s="71">
        <f>AVERAGE('log charts'!AF30:AH30)</f>
        <v>55.666666666666664</v>
      </c>
      <c r="AH30" s="71">
        <f>AVERAGE('log charts'!AG30:AI30)</f>
        <v>45</v>
      </c>
      <c r="AI30" s="71">
        <f>AVERAGE('log charts'!AH30:AJ30)</f>
        <v>36</v>
      </c>
      <c r="AJ30" s="71">
        <f>AVERAGE('log charts'!AI30:AK30)</f>
        <v>29.666666666666668</v>
      </c>
      <c r="AK30" s="71">
        <f>AVERAGE('log charts'!AJ30:AL30)</f>
        <v>30.333333333333332</v>
      </c>
      <c r="AL30" s="71">
        <f>AVERAGE('log charts'!AK30:AM30)</f>
        <v>27</v>
      </c>
      <c r="AM30" s="71">
        <f>AVERAGE('log charts'!AL30:AN30)</f>
        <v>21</v>
      </c>
      <c r="AN30" s="71">
        <f>AVERAGE('log charts'!AM30:AO30)</f>
        <v>17</v>
      </c>
      <c r="AO30" s="71">
        <f>AVERAGE('log charts'!AN30:AP30)</f>
        <v>22</v>
      </c>
      <c r="AP30" s="71">
        <f>AVERAGE('log charts'!AO30:AQ30)</f>
        <v>31</v>
      </c>
      <c r="AQ30" s="71">
        <f>AVERAGE('log charts'!AP30:AR30)</f>
        <v>42.333333333333336</v>
      </c>
      <c r="AR30" s="71">
        <f>AVERAGE('log charts'!AQ30:AS30)</f>
        <v>58.333333333333336</v>
      </c>
      <c r="AS30" s="71">
        <f>AVERAGE('log charts'!AR30:AT30)</f>
        <v>86</v>
      </c>
      <c r="AT30" s="71">
        <f>AVERAGE('log charts'!AS30:AU30)</f>
        <v>129.66666666666666</v>
      </c>
      <c r="AU30" s="71">
        <f>AVERAGE('log charts'!AT30:AV30)</f>
        <v>196.66666666666666</v>
      </c>
      <c r="AV30" s="72">
        <f>AVERAGE('log charts'!AU30:AW30)</f>
        <v>275.66666666666669</v>
      </c>
      <c r="AW30" s="71">
        <f>AVERAGE('log charts'!AV30:AX30)</f>
        <v>388.33333333333331</v>
      </c>
      <c r="AX30" s="71">
        <f>AVERAGE('log charts'!AW30:AY30)</f>
        <v>469.33333333333331</v>
      </c>
      <c r="AY30" s="71">
        <f>AVERAGE('log charts'!AX30:AZ30)</f>
        <v>563</v>
      </c>
      <c r="AZ30" s="71">
        <f>AVERAGE('log charts'!AY30:BA30)</f>
        <v>587</v>
      </c>
      <c r="BA30" s="71">
        <f>AVERAGE('log charts'!AZ30:BB30)</f>
        <v>602.33333333333337</v>
      </c>
      <c r="BB30" s="71">
        <f>AVERAGE('log charts'!BA30:BC30)</f>
        <v>592.33333333333337</v>
      </c>
      <c r="BC30" s="71">
        <f>AVERAGE('log charts'!BB30:BD30)</f>
        <v>594.66666666666663</v>
      </c>
      <c r="BD30" s="71">
        <f>AVERAGE('log charts'!BC30:BE30)</f>
        <v>639.66666666666663</v>
      </c>
      <c r="BE30" s="71">
        <f>AVERAGE('log charts'!BD30:BF30)</f>
        <v>836.33333333333337</v>
      </c>
      <c r="BF30" s="33">
        <f>AVERAGE('log charts'!BE30:BG30)</f>
        <v>1099</v>
      </c>
      <c r="BG30" s="33">
        <f>AVERAGE('log charts'!BF30:BH30)</f>
        <v>1425.3333333333333</v>
      </c>
      <c r="BH30" s="33">
        <f>AVERAGE('log charts'!BG30:BI30)</f>
        <v>1569.3333333333333</v>
      </c>
      <c r="BI30" s="33">
        <f>AVERAGE('log charts'!BH30:BJ30)</f>
        <v>1589.6666666666667</v>
      </c>
      <c r="BJ30" s="33">
        <f>AVERAGE('log charts'!BI30:BK30)</f>
        <v>1387.6666666666667</v>
      </c>
      <c r="BK30" s="33">
        <f>AVERAGE('log charts'!BJ30:BL30)</f>
        <v>1090</v>
      </c>
      <c r="BL30" s="33">
        <f>AVERAGE('log charts'!BK30:BM30)</f>
        <v>781.66666666666663</v>
      </c>
      <c r="BM30" s="33">
        <f>AVERAGE('log charts'!BL30:BN30)</f>
        <v>539.66666666666663</v>
      </c>
      <c r="BN30" s="33">
        <f>AVERAGE('log charts'!BM30:BO30)</f>
        <v>382</v>
      </c>
      <c r="BO30" s="33">
        <f>AVERAGE('log charts'!BN30:BP30)</f>
        <v>258.33333333333331</v>
      </c>
      <c r="BP30" s="75">
        <f>AVERAGE('log charts'!BO30:BQ30)</f>
        <v>181</v>
      </c>
      <c r="BQ30" s="75">
        <f>AVERAGE('log charts'!BP30:BR30)</f>
        <v>113.33333333333333</v>
      </c>
      <c r="BR30" s="33">
        <f>AVERAGE('log charts'!BQ30:BS30)</f>
        <v>81.333333333333329</v>
      </c>
      <c r="BS30" s="73">
        <f>AVERAGE('log charts'!BR30:BT30)</f>
        <v>65</v>
      </c>
      <c r="BT30" s="74">
        <f>AVERAGE('log charts'!BS30:BU30)</f>
        <v>57.333333333333336</v>
      </c>
      <c r="BU30" s="74">
        <f>AVERAGE('log charts'!BT30:BV30)</f>
        <v>48</v>
      </c>
      <c r="BV30" s="74">
        <f>AVERAGE('log charts'!BU30:BW30)</f>
        <v>30.333333333333332</v>
      </c>
      <c r="BW30" s="74">
        <f>AVERAGE('log charts'!BV30:BX30)</f>
        <v>25.666666666666668</v>
      </c>
      <c r="BX30" s="74">
        <f>AVERAGE('log charts'!BW30:BY30)</f>
        <v>20.666666666666668</v>
      </c>
      <c r="BY30" s="74">
        <f>AVERAGE('log charts'!BX30:BZ30)</f>
        <v>19</v>
      </c>
      <c r="BZ30" s="74">
        <f>AVERAGE('log charts'!BY30:CA30)</f>
        <v>14.333333333333334</v>
      </c>
      <c r="CA30" s="74">
        <f>AVERAGE('log charts'!BZ30:CB30)</f>
        <v>12.666666666666666</v>
      </c>
      <c r="CB30" s="74">
        <f>AVERAGE('log charts'!CA30:CC30)</f>
        <v>11</v>
      </c>
      <c r="CC30" s="74">
        <f>AVERAGE('log charts'!CB30:CD30)</f>
        <v>11</v>
      </c>
      <c r="CD30" s="74">
        <f>AVERAGE('log charts'!CC30:CE30)</f>
        <v>12</v>
      </c>
      <c r="CE30" s="23"/>
      <c r="CF30" s="23"/>
      <c r="CG30" s="23"/>
      <c r="CH30" s="23"/>
      <c r="CI30" s="23"/>
      <c r="CJ30" s="23"/>
      <c r="CK30" s="23"/>
      <c r="CL30" s="23"/>
      <c r="CM30" s="23"/>
      <c r="CN30" s="23"/>
      <c r="CO30" s="23"/>
      <c r="CP30" s="23"/>
      <c r="CQ30" s="23"/>
      <c r="CR30" s="23"/>
      <c r="CS30" s="23"/>
      <c r="CT30" s="23"/>
      <c r="CU30" s="23"/>
      <c r="CV30" s="23"/>
      <c r="CW30" s="16"/>
      <c r="CX30" s="23"/>
      <c r="CY30" s="23"/>
      <c r="CZ30" s="23"/>
      <c r="DA30" s="23"/>
      <c r="DB30" s="23"/>
      <c r="DC30" s="23"/>
      <c r="DD30" s="23"/>
      <c r="DE30" s="23"/>
    </row>
    <row r="31" spans="2:109" ht="13.5" customHeight="1" x14ac:dyDescent="0.2">
      <c r="B31" s="32" t="s">
        <v>27</v>
      </c>
      <c r="C31" s="9">
        <f>'Covid-19 - Weekly registrations'!C31</f>
        <v>92.7</v>
      </c>
      <c r="D31" s="25"/>
      <c r="E31" s="33">
        <f>AVERAGE('log charts'!D31:F31)</f>
        <v>0</v>
      </c>
      <c r="F31" s="33">
        <f>AVERAGE('log charts'!E31:G31)</f>
        <v>0</v>
      </c>
      <c r="G31" s="33">
        <f>AVERAGE('log charts'!F31:H31)</f>
        <v>0</v>
      </c>
      <c r="H31" s="33">
        <f>AVERAGE('log charts'!G31:I31)</f>
        <v>0</v>
      </c>
      <c r="I31" s="33">
        <f>AVERAGE('log charts'!H31:J31)</f>
        <v>0</v>
      </c>
      <c r="J31" s="33">
        <f>AVERAGE('log charts'!I31:K31)</f>
        <v>0</v>
      </c>
      <c r="K31" s="33">
        <f>AVERAGE('log charts'!J31:L31)</f>
        <v>0</v>
      </c>
      <c r="L31" s="33">
        <f>AVERAGE('log charts'!K31:M31)</f>
        <v>0</v>
      </c>
      <c r="M31" s="33">
        <f>AVERAGE('log charts'!L31:N31)</f>
        <v>0</v>
      </c>
      <c r="N31" s="72">
        <f>AVERAGE('log charts'!M31:P31)</f>
        <v>7</v>
      </c>
      <c r="O31" s="68" t="s">
        <v>27</v>
      </c>
      <c r="P31" s="72">
        <f>AVERAGE('log charts'!N31:Q31)</f>
        <v>35.666666666666664</v>
      </c>
      <c r="Q31" s="72">
        <f>AVERAGE('log charts'!P31:R31)</f>
        <v>217.66666666666666</v>
      </c>
      <c r="R31" s="72">
        <f>AVERAGE('log charts'!Q31:S31)</f>
        <v>541.33333333333337</v>
      </c>
      <c r="S31" s="71">
        <f>AVERAGE('log charts'!R31:T31)</f>
        <v>1070.6666666666667</v>
      </c>
      <c r="T31" s="71">
        <f>AVERAGE('log charts'!S31:U31)</f>
        <v>1488</v>
      </c>
      <c r="U31" s="71">
        <f>AVERAGE('log charts'!T31:V31)</f>
        <v>1655.3333333333333</v>
      </c>
      <c r="V31" s="71">
        <f>AVERAGE('log charts'!U31:W31)</f>
        <v>1435.6666666666667</v>
      </c>
      <c r="W31" s="71">
        <f>AVERAGE('log charts'!V31:X31)</f>
        <v>1170.3333333333333</v>
      </c>
      <c r="X31" s="71">
        <f>AVERAGE('log charts'!W31:Y31)</f>
        <v>903.33333333333337</v>
      </c>
      <c r="Y31" s="71">
        <f>AVERAGE('log charts'!X31:Z31)</f>
        <v>721</v>
      </c>
      <c r="Z31" s="71">
        <f>AVERAGE('log charts'!Y31:AA31)</f>
        <v>521.66666666666663</v>
      </c>
      <c r="AA31" s="71">
        <f>AVERAGE('log charts'!Z31:AB31)</f>
        <v>383</v>
      </c>
      <c r="AB31" s="71">
        <f>AVERAGE('log charts'!AA31:AC31)</f>
        <v>286.66666666666669</v>
      </c>
      <c r="AC31" s="71">
        <f>AVERAGE('log charts'!AB31:AD31)</f>
        <v>199</v>
      </c>
      <c r="AD31" s="71">
        <f>AVERAGE('log charts'!AC31:AE31)</f>
        <v>145</v>
      </c>
      <c r="AE31" s="71">
        <f>AVERAGE('log charts'!AD31:AF31)</f>
        <v>117</v>
      </c>
      <c r="AF31" s="71">
        <f>AVERAGE('log charts'!AE31:AG31)</f>
        <v>94.333333333333329</v>
      </c>
      <c r="AG31" s="71">
        <f>AVERAGE('log charts'!AF31:AH31)</f>
        <v>68.333333333333329</v>
      </c>
      <c r="AH31" s="71">
        <f>AVERAGE('log charts'!AG31:AI31)</f>
        <v>49</v>
      </c>
      <c r="AI31" s="71">
        <f>AVERAGE('log charts'!AH31:AJ31)</f>
        <v>36</v>
      </c>
      <c r="AJ31" s="71">
        <f>AVERAGE('log charts'!AI31:AK31)</f>
        <v>35.666666666666664</v>
      </c>
      <c r="AK31" s="71">
        <f>AVERAGE('log charts'!AJ31:AL31)</f>
        <v>28.333333333333332</v>
      </c>
      <c r="AL31" s="71">
        <f>AVERAGE('log charts'!AK31:AM31)</f>
        <v>23.333333333333332</v>
      </c>
      <c r="AM31" s="71">
        <f>AVERAGE('log charts'!AL31:AN31)</f>
        <v>16.666666666666668</v>
      </c>
      <c r="AN31" s="71">
        <f>AVERAGE('log charts'!AM31:AO31)</f>
        <v>16.666666666666668</v>
      </c>
      <c r="AO31" s="71">
        <f>AVERAGE('log charts'!AN31:AP31)</f>
        <v>19</v>
      </c>
      <c r="AP31" s="71">
        <f>AVERAGE('log charts'!AO31:AQ31)</f>
        <v>29.666666666666668</v>
      </c>
      <c r="AQ31" s="71">
        <f>AVERAGE('log charts'!AP31:AR31)</f>
        <v>45.666666666666664</v>
      </c>
      <c r="AR31" s="71">
        <f>AVERAGE('log charts'!AQ31:AS31)</f>
        <v>59.333333333333336</v>
      </c>
      <c r="AS31" s="71">
        <f>AVERAGE('log charts'!AR31:AT31)</f>
        <v>87.333333333333329</v>
      </c>
      <c r="AT31" s="71">
        <f>AVERAGE('log charts'!AS31:AU31)</f>
        <v>125.66666666666667</v>
      </c>
      <c r="AU31" s="71">
        <f>AVERAGE('log charts'!AT31:AV31)</f>
        <v>189.66666666666666</v>
      </c>
      <c r="AV31" s="72">
        <f>AVERAGE('log charts'!AU31:AW31)</f>
        <v>274</v>
      </c>
      <c r="AW31" s="71">
        <f>AVERAGE('log charts'!AV31:AX31)</f>
        <v>373</v>
      </c>
      <c r="AX31" s="71">
        <f>AVERAGE('log charts'!AW31:AY31)</f>
        <v>471.33333333333331</v>
      </c>
      <c r="AY31" s="71">
        <f>AVERAGE('log charts'!AX31:AZ31)</f>
        <v>561.66666666666663</v>
      </c>
      <c r="AZ31" s="71">
        <f>AVERAGE('log charts'!AY31:BA31)</f>
        <v>603</v>
      </c>
      <c r="BA31" s="71">
        <f>AVERAGE('log charts'!AZ31:BB31)</f>
        <v>622</v>
      </c>
      <c r="BB31" s="71">
        <f>AVERAGE('log charts'!BA31:BC31)</f>
        <v>648.66666666666663</v>
      </c>
      <c r="BC31" s="71">
        <f>AVERAGE('log charts'!BB31:BD31)</f>
        <v>662</v>
      </c>
      <c r="BD31" s="71">
        <f>AVERAGE('log charts'!BC31:BE31)</f>
        <v>689.66666666666663</v>
      </c>
      <c r="BE31" s="71">
        <f>AVERAGE('log charts'!BD31:BF31)</f>
        <v>882</v>
      </c>
      <c r="BF31" s="33">
        <f>AVERAGE('log charts'!BE31:BG31)</f>
        <v>1200.6666666666667</v>
      </c>
      <c r="BG31" s="33">
        <f>AVERAGE('log charts'!BF31:BH31)</f>
        <v>1611.3333333333333</v>
      </c>
      <c r="BH31" s="33">
        <f>AVERAGE('log charts'!BG31:BI31)</f>
        <v>1842</v>
      </c>
      <c r="BI31" s="33">
        <f>AVERAGE('log charts'!BH31:BJ31)</f>
        <v>1879.3333333333333</v>
      </c>
      <c r="BJ31" s="33">
        <f>AVERAGE('log charts'!BI31:BK31)</f>
        <v>1665</v>
      </c>
      <c r="BK31" s="33">
        <f>AVERAGE('log charts'!BJ31:BL31)</f>
        <v>1281.3333333333333</v>
      </c>
      <c r="BL31" s="33">
        <f>AVERAGE('log charts'!BK31:BM31)</f>
        <v>913.66666666666663</v>
      </c>
      <c r="BM31" s="33">
        <f>AVERAGE('log charts'!BL31:BN31)</f>
        <v>623</v>
      </c>
      <c r="BN31" s="33">
        <f>AVERAGE('log charts'!BM31:BO31)</f>
        <v>427</v>
      </c>
      <c r="BO31" s="33">
        <f>AVERAGE('log charts'!BN31:BP31)</f>
        <v>284</v>
      </c>
      <c r="BP31" s="75">
        <f>AVERAGE('log charts'!BO31:BQ31)</f>
        <v>194.33333333333334</v>
      </c>
      <c r="BQ31" s="75">
        <f>AVERAGE('log charts'!BP31:BR31)</f>
        <v>131</v>
      </c>
      <c r="BR31" s="33">
        <f>AVERAGE('log charts'!BQ31:BS31)</f>
        <v>91.666666666666671</v>
      </c>
      <c r="BS31" s="73">
        <f>AVERAGE('log charts'!BR31:BT31)</f>
        <v>64.666666666666671</v>
      </c>
      <c r="BT31" s="74">
        <f>AVERAGE('log charts'!BS31:BU31)</f>
        <v>52</v>
      </c>
      <c r="BU31" s="74">
        <f>AVERAGE('log charts'!BT31:BV31)</f>
        <v>43</v>
      </c>
      <c r="BV31" s="74">
        <f>AVERAGE('log charts'!BU31:BW31)</f>
        <v>28</v>
      </c>
      <c r="BW31" s="74">
        <f>AVERAGE('log charts'!BV31:BX31)</f>
        <v>23</v>
      </c>
      <c r="BX31" s="74">
        <f>AVERAGE('log charts'!BW31:BY31)</f>
        <v>18.333333333333332</v>
      </c>
      <c r="BY31" s="74">
        <f>AVERAGE('log charts'!BX31:BZ31)</f>
        <v>15.666666666666666</v>
      </c>
      <c r="BZ31" s="74">
        <f>AVERAGE('log charts'!BY31:CA31)</f>
        <v>12.333333333333334</v>
      </c>
      <c r="CA31" s="74">
        <f>AVERAGE('log charts'!BZ31:CB31)</f>
        <v>10</v>
      </c>
      <c r="CB31" s="74">
        <f>AVERAGE('log charts'!CA31:CC31)</f>
        <v>13.333333333333334</v>
      </c>
      <c r="CC31" s="74">
        <f>AVERAGE('log charts'!CB31:CD31)</f>
        <v>13.333333333333334</v>
      </c>
      <c r="CD31" s="74">
        <f>AVERAGE('log charts'!CC31:CE31)</f>
        <v>14.666666666666666</v>
      </c>
      <c r="CE31" s="23"/>
      <c r="CF31" s="23"/>
      <c r="CG31" s="23"/>
      <c r="CH31" s="23"/>
      <c r="CI31" s="23"/>
      <c r="CJ31" s="23"/>
      <c r="CK31" s="23"/>
      <c r="CL31" s="23"/>
      <c r="CM31" s="23"/>
      <c r="CN31" s="23"/>
      <c r="CO31" s="23"/>
      <c r="CP31" s="23"/>
      <c r="CQ31" s="23"/>
      <c r="CR31" s="23"/>
      <c r="CS31" s="23"/>
      <c r="CT31" s="23"/>
      <c r="CU31" s="23"/>
      <c r="CV31" s="23"/>
      <c r="CW31" s="16"/>
      <c r="CX31" s="23"/>
      <c r="CY31" s="23"/>
      <c r="CZ31" s="23"/>
      <c r="DA31" s="23"/>
      <c r="DB31" s="23"/>
      <c r="DC31" s="23"/>
      <c r="DD31" s="23"/>
      <c r="DE31" s="23"/>
    </row>
    <row r="32" spans="2:109" ht="24" customHeight="1" x14ac:dyDescent="0.2">
      <c r="B32" s="29" t="s">
        <v>44</v>
      </c>
      <c r="C32" s="29"/>
      <c r="D32" s="25"/>
      <c r="E32" s="25"/>
      <c r="F32" s="25"/>
      <c r="G32" s="25"/>
      <c r="H32" s="25"/>
      <c r="I32" s="25"/>
      <c r="J32" s="25"/>
      <c r="K32" s="25"/>
      <c r="L32" s="25"/>
      <c r="M32" s="25"/>
      <c r="N32" s="58"/>
      <c r="O32" s="66" t="s">
        <v>44</v>
      </c>
      <c r="P32" s="58"/>
      <c r="Q32" s="58"/>
      <c r="R32" s="58"/>
      <c r="S32" s="3" t="s">
        <v>43</v>
      </c>
      <c r="T32" s="3"/>
      <c r="U32" s="3" t="s">
        <v>43</v>
      </c>
      <c r="V32" s="3"/>
      <c r="AP32" s="3"/>
      <c r="AW32" s="4"/>
      <c r="BF32" s="25"/>
      <c r="BG32" s="25"/>
      <c r="BH32" s="25"/>
      <c r="BI32" s="25"/>
      <c r="BJ32" s="25"/>
      <c r="BK32" s="25"/>
      <c r="BL32" s="25"/>
      <c r="BM32" s="25"/>
      <c r="BN32" s="25"/>
      <c r="BO32" s="25"/>
      <c r="BP32" s="24"/>
      <c r="BQ32" s="24"/>
      <c r="BR32" s="24"/>
      <c r="BS32" s="24"/>
      <c r="BT32" s="23"/>
      <c r="BU32" s="23"/>
      <c r="BV32" s="23"/>
      <c r="BW32" s="23"/>
      <c r="BX32" s="2"/>
      <c r="BY32" s="2"/>
      <c r="BZ32" s="2"/>
      <c r="CA32" s="2"/>
      <c r="CB32" s="2"/>
      <c r="CC32" s="2"/>
      <c r="CD32" s="2"/>
      <c r="CE32" s="2"/>
      <c r="CF32" s="2"/>
      <c r="CG32" s="2"/>
      <c r="CH32" s="2"/>
      <c r="CI32" s="2"/>
      <c r="CJ32" s="2"/>
      <c r="CK32" s="2"/>
      <c r="CL32" s="2"/>
      <c r="CM32" s="2"/>
      <c r="CN32" s="2"/>
      <c r="CO32" s="2"/>
      <c r="CP32" s="2"/>
      <c r="CQ32" s="23"/>
      <c r="CR32" s="2"/>
      <c r="CS32" s="2"/>
      <c r="CT32" s="2"/>
      <c r="CU32" s="2"/>
      <c r="CV32" s="2"/>
      <c r="CW32" s="2"/>
      <c r="CY32" s="2"/>
      <c r="CZ32" s="2"/>
      <c r="DA32" s="2"/>
      <c r="DB32" s="2"/>
      <c r="DC32" s="2"/>
      <c r="DD32" s="2"/>
      <c r="DE32" s="2"/>
    </row>
    <row r="33" spans="2:109" ht="13.5" customHeight="1" x14ac:dyDescent="0.2">
      <c r="B33" s="29" t="s">
        <v>7</v>
      </c>
      <c r="C33" s="29"/>
      <c r="D33" s="25"/>
      <c r="E33" s="25"/>
      <c r="F33" s="25"/>
      <c r="G33" s="25"/>
      <c r="H33" s="25"/>
      <c r="I33" s="25"/>
      <c r="J33" s="25"/>
      <c r="K33" s="25"/>
      <c r="L33" s="25"/>
      <c r="M33" s="25"/>
      <c r="N33" s="25"/>
      <c r="O33" s="66" t="s">
        <v>7</v>
      </c>
      <c r="P33" s="25"/>
      <c r="Q33" s="25"/>
      <c r="R33" s="25"/>
      <c r="S33" s="3" t="s">
        <v>43</v>
      </c>
      <c r="T33" s="3"/>
      <c r="U33" s="3" t="s">
        <v>43</v>
      </c>
      <c r="V33" s="3"/>
      <c r="AP33" s="3"/>
      <c r="AW33" s="4"/>
      <c r="BF33" s="25"/>
      <c r="BG33" s="25"/>
      <c r="BH33" s="25"/>
      <c r="BI33" s="25"/>
      <c r="BJ33" s="25"/>
      <c r="BK33" s="25"/>
      <c r="BL33" s="25"/>
      <c r="BM33" s="25"/>
      <c r="BN33" s="25"/>
      <c r="BO33" s="25"/>
      <c r="BP33" s="25"/>
      <c r="BQ33" s="25"/>
      <c r="BR33" s="25"/>
      <c r="BS33" s="25"/>
      <c r="BT33" s="23"/>
      <c r="BU33" s="23"/>
      <c r="BV33" s="23"/>
      <c r="BW33" s="23"/>
      <c r="BX33" s="2"/>
      <c r="BY33" s="2"/>
      <c r="BZ33" s="2"/>
      <c r="CA33" s="2"/>
      <c r="CB33" s="2"/>
      <c r="CC33" s="2"/>
      <c r="CD33" s="2"/>
      <c r="CE33" s="2"/>
      <c r="CF33" s="2"/>
      <c r="CG33" s="2"/>
      <c r="CH33" s="2"/>
      <c r="CI33" s="2"/>
      <c r="CJ33" s="2"/>
      <c r="CK33" s="2"/>
      <c r="CL33" s="2"/>
      <c r="CM33" s="2"/>
      <c r="CN33" s="2"/>
      <c r="CO33" s="2"/>
      <c r="CP33" s="2"/>
      <c r="CQ33" s="23"/>
      <c r="CR33" s="2"/>
      <c r="CS33" s="2"/>
      <c r="CT33" s="2"/>
      <c r="CU33" s="2"/>
      <c r="CV33" s="2"/>
      <c r="CW33" s="2"/>
      <c r="CY33" s="2"/>
      <c r="CZ33" s="2"/>
      <c r="DA33" s="2"/>
      <c r="DB33" s="2"/>
      <c r="DC33" s="2"/>
      <c r="DD33" s="2"/>
      <c r="DE33" s="2"/>
    </row>
    <row r="34" spans="2:109" ht="13.5" customHeight="1" x14ac:dyDescent="0.2">
      <c r="B34" s="9" t="s">
        <v>8</v>
      </c>
      <c r="D34" s="23">
        <f t="shared" ref="D34:BE38" si="0">D12*$C12</f>
        <v>0</v>
      </c>
      <c r="E34" s="23">
        <f t="shared" si="0"/>
        <v>0</v>
      </c>
      <c r="F34" s="23">
        <f t="shared" si="0"/>
        <v>0</v>
      </c>
      <c r="G34" s="23">
        <f t="shared" si="0"/>
        <v>0</v>
      </c>
      <c r="H34" s="23">
        <f t="shared" si="0"/>
        <v>0</v>
      </c>
      <c r="I34" s="23">
        <f t="shared" si="0"/>
        <v>0</v>
      </c>
      <c r="J34" s="23">
        <f t="shared" si="0"/>
        <v>0</v>
      </c>
      <c r="K34" s="23">
        <f t="shared" si="0"/>
        <v>0</v>
      </c>
      <c r="L34" s="23">
        <f t="shared" si="0"/>
        <v>0</v>
      </c>
      <c r="M34" s="23">
        <f t="shared" si="0"/>
        <v>0</v>
      </c>
      <c r="N34" s="23">
        <f t="shared" si="0"/>
        <v>0</v>
      </c>
      <c r="O34" s="62" t="s">
        <v>8</v>
      </c>
      <c r="P34" s="23">
        <f t="shared" si="0"/>
        <v>0</v>
      </c>
      <c r="Q34" s="23">
        <f t="shared" si="0"/>
        <v>0</v>
      </c>
      <c r="R34" s="23">
        <f t="shared" si="0"/>
        <v>0</v>
      </c>
      <c r="S34" s="23">
        <f t="shared" si="0"/>
        <v>0</v>
      </c>
      <c r="T34" s="23">
        <f t="shared" si="0"/>
        <v>0</v>
      </c>
      <c r="U34" s="23">
        <f t="shared" si="0"/>
        <v>0</v>
      </c>
      <c r="V34" s="23">
        <f t="shared" si="0"/>
        <v>0.16666666666666666</v>
      </c>
      <c r="W34" s="23">
        <f t="shared" si="0"/>
        <v>0.33333333333333331</v>
      </c>
      <c r="X34" s="23">
        <f t="shared" si="0"/>
        <v>0.33333333333333331</v>
      </c>
      <c r="Y34" s="23">
        <f t="shared" si="0"/>
        <v>0.16666666666666666</v>
      </c>
      <c r="Z34" s="23">
        <f t="shared" si="0"/>
        <v>0</v>
      </c>
      <c r="AA34" s="23">
        <f t="shared" si="0"/>
        <v>0</v>
      </c>
      <c r="AB34" s="23">
        <f t="shared" si="0"/>
        <v>0</v>
      </c>
      <c r="AC34" s="23">
        <f t="shared" si="0"/>
        <v>0</v>
      </c>
      <c r="AD34" s="23">
        <f t="shared" si="0"/>
        <v>0</v>
      </c>
      <c r="AE34" s="23">
        <f t="shared" si="0"/>
        <v>0</v>
      </c>
      <c r="AF34" s="23">
        <f t="shared" si="0"/>
        <v>0</v>
      </c>
      <c r="AG34" s="23">
        <f t="shared" si="0"/>
        <v>0</v>
      </c>
      <c r="AH34" s="23">
        <f t="shared" si="0"/>
        <v>0</v>
      </c>
      <c r="AI34" s="23">
        <f t="shared" si="0"/>
        <v>0</v>
      </c>
      <c r="AJ34" s="23">
        <f t="shared" si="0"/>
        <v>0</v>
      </c>
      <c r="AK34" s="23">
        <f t="shared" si="0"/>
        <v>0</v>
      </c>
      <c r="AL34" s="23">
        <f t="shared" si="0"/>
        <v>0</v>
      </c>
      <c r="AM34" s="23">
        <f t="shared" si="0"/>
        <v>0</v>
      </c>
      <c r="AN34" s="23">
        <f t="shared" si="0"/>
        <v>0</v>
      </c>
      <c r="AO34" s="23">
        <f t="shared" si="0"/>
        <v>0</v>
      </c>
      <c r="AP34" s="23">
        <f t="shared" si="0"/>
        <v>0</v>
      </c>
      <c r="AQ34" s="23">
        <f t="shared" si="0"/>
        <v>0</v>
      </c>
      <c r="AR34" s="23">
        <f t="shared" si="0"/>
        <v>0</v>
      </c>
      <c r="AS34" s="23">
        <f t="shared" si="0"/>
        <v>0</v>
      </c>
      <c r="AT34" s="23">
        <f t="shared" si="0"/>
        <v>0</v>
      </c>
      <c r="AU34" s="23">
        <f t="shared" si="0"/>
        <v>0</v>
      </c>
      <c r="AV34" s="23">
        <f t="shared" si="0"/>
        <v>0</v>
      </c>
      <c r="AW34" s="23">
        <f t="shared" si="0"/>
        <v>0</v>
      </c>
      <c r="AX34" s="23">
        <f t="shared" si="0"/>
        <v>0</v>
      </c>
      <c r="AY34" s="23">
        <f t="shared" si="0"/>
        <v>0</v>
      </c>
      <c r="AZ34" s="23">
        <f t="shared" si="0"/>
        <v>0</v>
      </c>
      <c r="BA34" s="23">
        <f t="shared" si="0"/>
        <v>0</v>
      </c>
      <c r="BB34" s="23">
        <f t="shared" si="0"/>
        <v>0</v>
      </c>
      <c r="BC34" s="23">
        <f t="shared" si="0"/>
        <v>0</v>
      </c>
      <c r="BD34" s="23">
        <f t="shared" si="0"/>
        <v>0</v>
      </c>
      <c r="BE34" s="23">
        <f t="shared" si="0"/>
        <v>0</v>
      </c>
      <c r="BF34" s="23">
        <f>BF12*$C12</f>
        <v>0</v>
      </c>
      <c r="BG34" s="23">
        <f t="shared" ref="BG34:CD45" si="1">BG12*$C12</f>
        <v>0</v>
      </c>
      <c r="BH34" s="23">
        <f t="shared" si="1"/>
        <v>0</v>
      </c>
      <c r="BI34" s="23">
        <f t="shared" si="1"/>
        <v>0</v>
      </c>
      <c r="BJ34" s="23">
        <f t="shared" si="1"/>
        <v>0</v>
      </c>
      <c r="BK34" s="23">
        <f t="shared" si="1"/>
        <v>0</v>
      </c>
      <c r="BL34" s="23">
        <f t="shared" si="1"/>
        <v>0</v>
      </c>
      <c r="BM34" s="23">
        <f t="shared" si="1"/>
        <v>0</v>
      </c>
      <c r="BN34" s="23">
        <f t="shared" si="1"/>
        <v>0</v>
      </c>
      <c r="BO34" s="23">
        <f t="shared" si="1"/>
        <v>0</v>
      </c>
      <c r="BP34" s="23">
        <f t="shared" si="1"/>
        <v>0</v>
      </c>
      <c r="BQ34" s="23">
        <f t="shared" si="1"/>
        <v>0</v>
      </c>
      <c r="BR34" s="23">
        <f t="shared" si="1"/>
        <v>0</v>
      </c>
      <c r="BS34" s="23">
        <f t="shared" si="1"/>
        <v>0</v>
      </c>
      <c r="BT34" s="23">
        <f t="shared" si="1"/>
        <v>0</v>
      </c>
      <c r="BU34" s="23">
        <f t="shared" si="1"/>
        <v>0</v>
      </c>
      <c r="BV34" s="23">
        <f t="shared" si="1"/>
        <v>0</v>
      </c>
      <c r="BW34" s="23">
        <f t="shared" si="1"/>
        <v>0</v>
      </c>
      <c r="BX34" s="23">
        <f t="shared" si="1"/>
        <v>0</v>
      </c>
      <c r="BY34" s="23">
        <f t="shared" si="1"/>
        <v>0</v>
      </c>
      <c r="BZ34" s="23">
        <f t="shared" si="1"/>
        <v>0</v>
      </c>
      <c r="CA34" s="23">
        <f t="shared" si="1"/>
        <v>0</v>
      </c>
      <c r="CB34" s="23">
        <f t="shared" si="1"/>
        <v>0</v>
      </c>
      <c r="CC34" s="23">
        <f t="shared" si="1"/>
        <v>0</v>
      </c>
      <c r="CD34" s="23">
        <f t="shared" si="1"/>
        <v>0</v>
      </c>
      <c r="CE34" s="23"/>
      <c r="CF34" s="23"/>
      <c r="CG34" s="23"/>
      <c r="CH34" s="2"/>
      <c r="CI34" s="2"/>
      <c r="CJ34" s="2"/>
      <c r="CK34" s="2"/>
      <c r="CL34" s="2"/>
      <c r="CM34" s="2"/>
      <c r="CN34" s="2"/>
      <c r="CO34" s="2"/>
      <c r="CP34" s="2"/>
      <c r="CQ34" s="23"/>
      <c r="CR34" s="2"/>
      <c r="CS34" s="2"/>
      <c r="CT34" s="2"/>
      <c r="CU34" s="2"/>
      <c r="CV34" s="2"/>
      <c r="CW34" s="16"/>
      <c r="CY34" s="2"/>
      <c r="CZ34" s="2"/>
      <c r="DA34" s="2"/>
      <c r="DB34" s="2"/>
      <c r="DC34" s="2"/>
      <c r="DD34" s="2"/>
      <c r="DE34" s="2"/>
    </row>
    <row r="35" spans="2:109" ht="13.5" customHeight="1" x14ac:dyDescent="0.2">
      <c r="B35" s="31" t="s">
        <v>9</v>
      </c>
      <c r="C35" s="31"/>
      <c r="D35" s="23">
        <f t="shared" si="0"/>
        <v>0</v>
      </c>
      <c r="E35" s="23">
        <f t="shared" si="0"/>
        <v>0</v>
      </c>
      <c r="F35" s="23">
        <f t="shared" si="0"/>
        <v>0</v>
      </c>
      <c r="G35" s="23">
        <f t="shared" si="0"/>
        <v>0</v>
      </c>
      <c r="H35" s="23">
        <f t="shared" si="0"/>
        <v>0</v>
      </c>
      <c r="I35" s="23">
        <f t="shared" si="0"/>
        <v>0</v>
      </c>
      <c r="J35" s="23">
        <f t="shared" si="0"/>
        <v>0</v>
      </c>
      <c r="K35" s="23">
        <f t="shared" si="0"/>
        <v>0</v>
      </c>
      <c r="L35" s="23">
        <f t="shared" si="0"/>
        <v>0</v>
      </c>
      <c r="M35" s="23">
        <f t="shared" si="0"/>
        <v>0</v>
      </c>
      <c r="N35" s="23">
        <f t="shared" si="0"/>
        <v>0</v>
      </c>
      <c r="O35" s="67" t="s">
        <v>9</v>
      </c>
      <c r="P35" s="23">
        <f t="shared" si="0"/>
        <v>0</v>
      </c>
      <c r="Q35" s="23">
        <f t="shared" si="0"/>
        <v>0</v>
      </c>
      <c r="R35" s="23">
        <f t="shared" si="0"/>
        <v>0</v>
      </c>
      <c r="S35" s="23">
        <f t="shared" si="0"/>
        <v>0.9</v>
      </c>
      <c r="T35" s="23">
        <f t="shared" si="0"/>
        <v>0.9</v>
      </c>
      <c r="U35" s="23">
        <f t="shared" si="0"/>
        <v>0.9</v>
      </c>
      <c r="V35" s="23">
        <f t="shared" si="0"/>
        <v>0</v>
      </c>
      <c r="W35" s="23">
        <f t="shared" si="0"/>
        <v>0</v>
      </c>
      <c r="X35" s="23">
        <f t="shared" si="0"/>
        <v>0</v>
      </c>
      <c r="Y35" s="23">
        <f t="shared" si="0"/>
        <v>0</v>
      </c>
      <c r="Z35" s="23">
        <f t="shared" si="0"/>
        <v>0</v>
      </c>
      <c r="AA35" s="23">
        <f t="shared" si="0"/>
        <v>0</v>
      </c>
      <c r="AB35" s="23">
        <f t="shared" si="0"/>
        <v>0</v>
      </c>
      <c r="AC35" s="23">
        <f t="shared" si="0"/>
        <v>0</v>
      </c>
      <c r="AD35" s="23">
        <f t="shared" si="0"/>
        <v>0</v>
      </c>
      <c r="AE35" s="23">
        <f t="shared" si="0"/>
        <v>0</v>
      </c>
      <c r="AF35" s="23">
        <f t="shared" si="0"/>
        <v>0</v>
      </c>
      <c r="AG35" s="23">
        <f t="shared" si="0"/>
        <v>0</v>
      </c>
      <c r="AH35" s="23">
        <f t="shared" si="0"/>
        <v>0</v>
      </c>
      <c r="AI35" s="23">
        <f t="shared" si="0"/>
        <v>0</v>
      </c>
      <c r="AJ35" s="23">
        <f t="shared" si="0"/>
        <v>0</v>
      </c>
      <c r="AK35" s="23">
        <f t="shared" si="0"/>
        <v>0</v>
      </c>
      <c r="AL35" s="23">
        <f t="shared" si="0"/>
        <v>0</v>
      </c>
      <c r="AM35" s="23">
        <f t="shared" si="0"/>
        <v>0</v>
      </c>
      <c r="AN35" s="23">
        <f t="shared" si="0"/>
        <v>0</v>
      </c>
      <c r="AO35" s="23">
        <f t="shared" si="0"/>
        <v>0</v>
      </c>
      <c r="AP35" s="23">
        <f t="shared" si="0"/>
        <v>0</v>
      </c>
      <c r="AQ35" s="23">
        <f t="shared" si="0"/>
        <v>0</v>
      </c>
      <c r="AR35" s="23">
        <f t="shared" si="0"/>
        <v>0</v>
      </c>
      <c r="AS35" s="23">
        <f t="shared" si="0"/>
        <v>0</v>
      </c>
      <c r="AT35" s="23">
        <f t="shared" si="0"/>
        <v>0</v>
      </c>
      <c r="AU35" s="23">
        <f t="shared" si="0"/>
        <v>0</v>
      </c>
      <c r="AV35" s="23">
        <f t="shared" si="0"/>
        <v>0</v>
      </c>
      <c r="AW35" s="23">
        <f t="shared" si="0"/>
        <v>0</v>
      </c>
      <c r="AX35" s="23">
        <f t="shared" si="0"/>
        <v>0</v>
      </c>
      <c r="AY35" s="23">
        <f t="shared" si="0"/>
        <v>0</v>
      </c>
      <c r="AZ35" s="23">
        <f t="shared" si="0"/>
        <v>0</v>
      </c>
      <c r="BA35" s="23">
        <f t="shared" si="0"/>
        <v>0</v>
      </c>
      <c r="BB35" s="23">
        <f t="shared" si="0"/>
        <v>0</v>
      </c>
      <c r="BC35" s="23">
        <f t="shared" si="0"/>
        <v>0</v>
      </c>
      <c r="BD35" s="23">
        <f t="shared" si="0"/>
        <v>0</v>
      </c>
      <c r="BE35" s="23">
        <f t="shared" si="0"/>
        <v>0</v>
      </c>
      <c r="BF35" s="23">
        <f t="shared" ref="BF35:BU50" si="2">BF13*$C13</f>
        <v>0</v>
      </c>
      <c r="BG35" s="23">
        <f t="shared" si="2"/>
        <v>0</v>
      </c>
      <c r="BH35" s="23">
        <f t="shared" si="2"/>
        <v>0</v>
      </c>
      <c r="BI35" s="23">
        <f t="shared" si="2"/>
        <v>0</v>
      </c>
      <c r="BJ35" s="23">
        <f t="shared" si="2"/>
        <v>0</v>
      </c>
      <c r="BK35" s="23">
        <f t="shared" si="2"/>
        <v>0</v>
      </c>
      <c r="BL35" s="23">
        <f t="shared" si="2"/>
        <v>0</v>
      </c>
      <c r="BM35" s="23">
        <f t="shared" si="2"/>
        <v>0</v>
      </c>
      <c r="BN35" s="23">
        <f t="shared" si="2"/>
        <v>0</v>
      </c>
      <c r="BO35" s="23">
        <f t="shared" si="2"/>
        <v>0</v>
      </c>
      <c r="BP35" s="23">
        <f t="shared" si="2"/>
        <v>0</v>
      </c>
      <c r="BQ35" s="23">
        <f t="shared" si="2"/>
        <v>0</v>
      </c>
      <c r="BR35" s="23">
        <f t="shared" si="2"/>
        <v>0</v>
      </c>
      <c r="BS35" s="23">
        <f t="shared" si="2"/>
        <v>0</v>
      </c>
      <c r="BT35" s="23">
        <f t="shared" si="2"/>
        <v>0</v>
      </c>
      <c r="BU35" s="23">
        <f t="shared" si="2"/>
        <v>0</v>
      </c>
      <c r="BV35" s="23">
        <f t="shared" si="1"/>
        <v>0</v>
      </c>
      <c r="BW35" s="23">
        <f t="shared" si="1"/>
        <v>0</v>
      </c>
      <c r="BX35" s="23">
        <f t="shared" si="1"/>
        <v>0</v>
      </c>
      <c r="BY35" s="23">
        <f t="shared" si="1"/>
        <v>0</v>
      </c>
      <c r="BZ35" s="23">
        <f t="shared" si="1"/>
        <v>0</v>
      </c>
      <c r="CA35" s="23">
        <f t="shared" si="1"/>
        <v>0</v>
      </c>
      <c r="CB35" s="23">
        <f t="shared" si="1"/>
        <v>0</v>
      </c>
      <c r="CC35" s="23">
        <f t="shared" si="1"/>
        <v>0</v>
      </c>
      <c r="CD35" s="23">
        <f t="shared" si="1"/>
        <v>0</v>
      </c>
      <c r="CE35" s="23"/>
      <c r="CF35" s="23"/>
      <c r="CG35" s="23"/>
      <c r="CH35" s="2"/>
      <c r="CI35" s="2"/>
      <c r="CJ35" s="2"/>
      <c r="CK35" s="2"/>
      <c r="CL35" s="2"/>
      <c r="CM35" s="2"/>
      <c r="CN35" s="2"/>
      <c r="CO35" s="2"/>
      <c r="CP35" s="2"/>
      <c r="CQ35" s="23"/>
      <c r="CR35" s="2"/>
      <c r="CS35" s="2"/>
      <c r="CT35" s="2"/>
      <c r="CU35" s="2"/>
      <c r="CV35" s="2"/>
      <c r="CW35" s="16"/>
      <c r="CY35" s="2"/>
      <c r="CZ35" s="2"/>
      <c r="DA35" s="2"/>
      <c r="DB35" s="2"/>
      <c r="DC35" s="2"/>
      <c r="DD35" s="2"/>
      <c r="DE35" s="2"/>
    </row>
    <row r="36" spans="2:109" ht="13.5" customHeight="1" x14ac:dyDescent="0.2">
      <c r="B36" s="31" t="s">
        <v>10</v>
      </c>
      <c r="C36" s="31"/>
      <c r="D36" s="23">
        <f t="shared" si="0"/>
        <v>0</v>
      </c>
      <c r="E36" s="23">
        <f t="shared" si="0"/>
        <v>0</v>
      </c>
      <c r="F36" s="23">
        <f t="shared" si="0"/>
        <v>0</v>
      </c>
      <c r="G36" s="23">
        <f t="shared" si="0"/>
        <v>0</v>
      </c>
      <c r="H36" s="23">
        <f t="shared" si="0"/>
        <v>0</v>
      </c>
      <c r="I36" s="23">
        <f t="shared" si="0"/>
        <v>0</v>
      </c>
      <c r="J36" s="23">
        <f t="shared" si="0"/>
        <v>0</v>
      </c>
      <c r="K36" s="23">
        <f t="shared" si="0"/>
        <v>0</v>
      </c>
      <c r="L36" s="23">
        <f t="shared" si="0"/>
        <v>0</v>
      </c>
      <c r="M36" s="23">
        <f t="shared" si="0"/>
        <v>0</v>
      </c>
      <c r="N36" s="23">
        <f t="shared" si="0"/>
        <v>0</v>
      </c>
      <c r="O36" s="67" t="s">
        <v>10</v>
      </c>
      <c r="P36" s="23">
        <f t="shared" si="0"/>
        <v>0</v>
      </c>
      <c r="Q36" s="23">
        <f t="shared" si="0"/>
        <v>0</v>
      </c>
      <c r="R36" s="23">
        <f t="shared" si="0"/>
        <v>0</v>
      </c>
      <c r="S36" s="23">
        <f t="shared" si="0"/>
        <v>0</v>
      </c>
      <c r="T36" s="23">
        <f t="shared" si="0"/>
        <v>0</v>
      </c>
      <c r="U36" s="23">
        <f t="shared" si="0"/>
        <v>0</v>
      </c>
      <c r="V36" s="23">
        <f t="shared" si="0"/>
        <v>0</v>
      </c>
      <c r="W36" s="23">
        <f t="shared" si="0"/>
        <v>0</v>
      </c>
      <c r="X36" s="23">
        <f t="shared" si="0"/>
        <v>0</v>
      </c>
      <c r="Y36" s="23">
        <f t="shared" si="0"/>
        <v>0</v>
      </c>
      <c r="Z36" s="23">
        <f t="shared" si="0"/>
        <v>0</v>
      </c>
      <c r="AA36" s="23">
        <f t="shared" si="0"/>
        <v>0</v>
      </c>
      <c r="AB36" s="23">
        <f t="shared" si="0"/>
        <v>0</v>
      </c>
      <c r="AC36" s="23">
        <f t="shared" si="0"/>
        <v>0</v>
      </c>
      <c r="AD36" s="23">
        <f t="shared" si="0"/>
        <v>0</v>
      </c>
      <c r="AE36" s="23">
        <f t="shared" si="0"/>
        <v>0</v>
      </c>
      <c r="AF36" s="23">
        <f t="shared" si="0"/>
        <v>0</v>
      </c>
      <c r="AG36" s="23">
        <f t="shared" si="0"/>
        <v>0</v>
      </c>
      <c r="AH36" s="23">
        <f t="shared" si="0"/>
        <v>2.5666666666666664</v>
      </c>
      <c r="AI36" s="23">
        <f t="shared" si="0"/>
        <v>2.5666666666666664</v>
      </c>
      <c r="AJ36" s="23">
        <f t="shared" si="0"/>
        <v>2.5666666666666664</v>
      </c>
      <c r="AK36" s="23">
        <f t="shared" si="0"/>
        <v>0</v>
      </c>
      <c r="AL36" s="23">
        <f t="shared" si="0"/>
        <v>0</v>
      </c>
      <c r="AM36" s="23">
        <f t="shared" si="0"/>
        <v>0</v>
      </c>
      <c r="AN36" s="23">
        <f t="shared" si="0"/>
        <v>0</v>
      </c>
      <c r="AO36" s="23">
        <f t="shared" si="0"/>
        <v>0</v>
      </c>
      <c r="AP36" s="23">
        <f t="shared" si="0"/>
        <v>0</v>
      </c>
      <c r="AQ36" s="23">
        <f t="shared" si="0"/>
        <v>0</v>
      </c>
      <c r="AR36" s="23">
        <f t="shared" si="0"/>
        <v>0</v>
      </c>
      <c r="AS36" s="23">
        <f t="shared" si="0"/>
        <v>0</v>
      </c>
      <c r="AT36" s="23">
        <f t="shared" si="0"/>
        <v>0</v>
      </c>
      <c r="AU36" s="23">
        <f t="shared" si="0"/>
        <v>0</v>
      </c>
      <c r="AV36" s="23">
        <f t="shared" si="0"/>
        <v>0</v>
      </c>
      <c r="AW36" s="23">
        <f t="shared" si="0"/>
        <v>0</v>
      </c>
      <c r="AX36" s="23">
        <f t="shared" si="0"/>
        <v>0</v>
      </c>
      <c r="AY36" s="23">
        <f t="shared" si="0"/>
        <v>0</v>
      </c>
      <c r="AZ36" s="23">
        <f t="shared" si="0"/>
        <v>0</v>
      </c>
      <c r="BA36" s="23">
        <f t="shared" si="0"/>
        <v>0</v>
      </c>
      <c r="BB36" s="23">
        <f t="shared" si="0"/>
        <v>0</v>
      </c>
      <c r="BC36" s="23">
        <f t="shared" si="0"/>
        <v>0</v>
      </c>
      <c r="BD36" s="23">
        <f t="shared" si="0"/>
        <v>0</v>
      </c>
      <c r="BE36" s="23">
        <f t="shared" si="0"/>
        <v>5.1333333333333329</v>
      </c>
      <c r="BF36" s="23">
        <f t="shared" si="2"/>
        <v>5.1333333333333329</v>
      </c>
      <c r="BG36" s="23">
        <f t="shared" si="1"/>
        <v>5.1333333333333329</v>
      </c>
      <c r="BH36" s="23">
        <f t="shared" si="1"/>
        <v>0</v>
      </c>
      <c r="BI36" s="23">
        <f t="shared" si="1"/>
        <v>0</v>
      </c>
      <c r="BJ36" s="23">
        <f t="shared" si="1"/>
        <v>0</v>
      </c>
      <c r="BK36" s="23">
        <f t="shared" si="1"/>
        <v>0</v>
      </c>
      <c r="BL36" s="23">
        <f t="shared" si="1"/>
        <v>0</v>
      </c>
      <c r="BM36" s="23">
        <f t="shared" si="1"/>
        <v>0</v>
      </c>
      <c r="BN36" s="23">
        <f t="shared" si="1"/>
        <v>0</v>
      </c>
      <c r="BO36" s="23">
        <f t="shared" si="1"/>
        <v>0</v>
      </c>
      <c r="BP36" s="23">
        <f t="shared" si="1"/>
        <v>0</v>
      </c>
      <c r="BQ36" s="23">
        <f t="shared" si="1"/>
        <v>0</v>
      </c>
      <c r="BR36" s="23">
        <f t="shared" si="1"/>
        <v>0</v>
      </c>
      <c r="BS36" s="23">
        <f t="shared" si="1"/>
        <v>0</v>
      </c>
      <c r="BT36" s="23">
        <f t="shared" si="1"/>
        <v>0</v>
      </c>
      <c r="BU36" s="23">
        <f t="shared" si="1"/>
        <v>0</v>
      </c>
      <c r="BV36" s="23">
        <f t="shared" si="1"/>
        <v>0</v>
      </c>
      <c r="BW36" s="23">
        <f t="shared" si="1"/>
        <v>0</v>
      </c>
      <c r="BX36" s="23">
        <f t="shared" si="1"/>
        <v>0</v>
      </c>
      <c r="BY36" s="23">
        <f t="shared" si="1"/>
        <v>0</v>
      </c>
      <c r="BZ36" s="23">
        <f t="shared" si="1"/>
        <v>0</v>
      </c>
      <c r="CA36" s="23">
        <f t="shared" si="1"/>
        <v>0</v>
      </c>
      <c r="CB36" s="23">
        <f t="shared" si="1"/>
        <v>0</v>
      </c>
      <c r="CC36" s="23">
        <f t="shared" si="1"/>
        <v>0</v>
      </c>
      <c r="CD36" s="23">
        <f t="shared" si="1"/>
        <v>0</v>
      </c>
      <c r="CE36" s="23"/>
      <c r="CF36" s="23"/>
      <c r="CG36" s="23"/>
      <c r="CH36" s="2"/>
      <c r="CI36" s="2"/>
      <c r="CJ36" s="2"/>
      <c r="CK36" s="2"/>
      <c r="CL36" s="2"/>
      <c r="CM36" s="2"/>
      <c r="CN36" s="2"/>
      <c r="CO36" s="2"/>
      <c r="CP36" s="2"/>
      <c r="CQ36" s="23"/>
      <c r="CR36" s="2"/>
      <c r="CS36" s="2"/>
      <c r="CT36" s="2"/>
      <c r="CU36" s="2"/>
      <c r="CV36" s="2"/>
      <c r="CW36" s="16"/>
      <c r="CY36" s="2"/>
      <c r="CZ36" s="2"/>
      <c r="DA36" s="2"/>
      <c r="DB36" s="2"/>
      <c r="DC36" s="2"/>
      <c r="DD36" s="2"/>
      <c r="DE36" s="2"/>
    </row>
    <row r="37" spans="2:109" ht="13.5" customHeight="1" x14ac:dyDescent="0.2">
      <c r="B37" s="9" t="s">
        <v>11</v>
      </c>
      <c r="D37" s="23">
        <f t="shared" si="0"/>
        <v>0</v>
      </c>
      <c r="E37" s="23">
        <f t="shared" si="0"/>
        <v>0</v>
      </c>
      <c r="F37" s="23">
        <f t="shared" si="0"/>
        <v>0</v>
      </c>
      <c r="G37" s="23">
        <f t="shared" si="0"/>
        <v>0</v>
      </c>
      <c r="H37" s="23">
        <f t="shared" si="0"/>
        <v>0</v>
      </c>
      <c r="I37" s="23">
        <f t="shared" si="0"/>
        <v>0</v>
      </c>
      <c r="J37" s="23">
        <f t="shared" si="0"/>
        <v>0</v>
      </c>
      <c r="K37" s="23">
        <f t="shared" si="0"/>
        <v>0</v>
      </c>
      <c r="L37" s="23">
        <f t="shared" si="0"/>
        <v>0</v>
      </c>
      <c r="M37" s="23">
        <f t="shared" si="0"/>
        <v>0</v>
      </c>
      <c r="N37" s="23">
        <f t="shared" si="0"/>
        <v>0</v>
      </c>
      <c r="O37" s="62" t="s">
        <v>11</v>
      </c>
      <c r="P37" s="23">
        <f t="shared" si="0"/>
        <v>0</v>
      </c>
      <c r="Q37" s="23">
        <f t="shared" si="0"/>
        <v>0</v>
      </c>
      <c r="R37" s="23">
        <f t="shared" si="0"/>
        <v>0</v>
      </c>
      <c r="S37" s="23">
        <f t="shared" si="0"/>
        <v>4.2333333333333325</v>
      </c>
      <c r="T37" s="23">
        <f t="shared" si="0"/>
        <v>4.2333333333333325</v>
      </c>
      <c r="U37" s="23">
        <f t="shared" si="0"/>
        <v>4.2333333333333325</v>
      </c>
      <c r="V37" s="23">
        <f t="shared" si="0"/>
        <v>0</v>
      </c>
      <c r="W37" s="23">
        <f t="shared" si="0"/>
        <v>0</v>
      </c>
      <c r="X37" s="23">
        <f t="shared" si="0"/>
        <v>0</v>
      </c>
      <c r="Y37" s="23">
        <f t="shared" si="0"/>
        <v>4.2333333333333325</v>
      </c>
      <c r="Z37" s="23">
        <f t="shared" si="0"/>
        <v>8.466666666666665</v>
      </c>
      <c r="AA37" s="23">
        <f t="shared" si="0"/>
        <v>8.466666666666665</v>
      </c>
      <c r="AB37" s="23">
        <f t="shared" si="0"/>
        <v>4.2333333333333325</v>
      </c>
      <c r="AC37" s="23">
        <f t="shared" si="0"/>
        <v>0</v>
      </c>
      <c r="AD37" s="23">
        <f t="shared" si="0"/>
        <v>0</v>
      </c>
      <c r="AE37" s="23">
        <f t="shared" si="0"/>
        <v>0</v>
      </c>
      <c r="AF37" s="23">
        <f t="shared" si="0"/>
        <v>0</v>
      </c>
      <c r="AG37" s="23">
        <f t="shared" si="0"/>
        <v>0</v>
      </c>
      <c r="AH37" s="23">
        <f t="shared" si="0"/>
        <v>0</v>
      </c>
      <c r="AI37" s="23">
        <f t="shared" si="0"/>
        <v>0</v>
      </c>
      <c r="AJ37" s="23">
        <f t="shared" si="0"/>
        <v>0</v>
      </c>
      <c r="AK37" s="23">
        <f t="shared" si="0"/>
        <v>0</v>
      </c>
      <c r="AL37" s="23">
        <f t="shared" si="0"/>
        <v>0</v>
      </c>
      <c r="AM37" s="23">
        <f t="shared" si="0"/>
        <v>0</v>
      </c>
      <c r="AN37" s="23">
        <f t="shared" si="0"/>
        <v>0</v>
      </c>
      <c r="AO37" s="23">
        <f t="shared" si="0"/>
        <v>0</v>
      </c>
      <c r="AP37" s="23">
        <f t="shared" si="0"/>
        <v>0</v>
      </c>
      <c r="AQ37" s="23">
        <f t="shared" si="0"/>
        <v>0</v>
      </c>
      <c r="AR37" s="23">
        <f t="shared" si="0"/>
        <v>0</v>
      </c>
      <c r="AS37" s="23">
        <f t="shared" si="0"/>
        <v>0</v>
      </c>
      <c r="AT37" s="23">
        <f t="shared" si="0"/>
        <v>0</v>
      </c>
      <c r="AU37" s="23">
        <f t="shared" si="0"/>
        <v>0</v>
      </c>
      <c r="AV37" s="23">
        <f t="shared" si="0"/>
        <v>0</v>
      </c>
      <c r="AW37" s="23">
        <f t="shared" si="0"/>
        <v>0</v>
      </c>
      <c r="AX37" s="23">
        <f t="shared" si="0"/>
        <v>0</v>
      </c>
      <c r="AY37" s="23">
        <f t="shared" si="0"/>
        <v>4.2333333333333325</v>
      </c>
      <c r="AZ37" s="23">
        <f t="shared" si="0"/>
        <v>4.2333333333333325</v>
      </c>
      <c r="BA37" s="23">
        <f t="shared" si="0"/>
        <v>8.466666666666665</v>
      </c>
      <c r="BB37" s="23">
        <f t="shared" si="0"/>
        <v>4.2333333333333325</v>
      </c>
      <c r="BC37" s="23">
        <f t="shared" si="0"/>
        <v>4.2333333333333325</v>
      </c>
      <c r="BD37" s="23">
        <f t="shared" si="0"/>
        <v>0</v>
      </c>
      <c r="BE37" s="23">
        <f t="shared" si="0"/>
        <v>0</v>
      </c>
      <c r="BF37" s="23">
        <f t="shared" si="2"/>
        <v>0</v>
      </c>
      <c r="BG37" s="23">
        <f t="shared" si="1"/>
        <v>4.2333333333333325</v>
      </c>
      <c r="BH37" s="23">
        <f t="shared" si="1"/>
        <v>4.2333333333333325</v>
      </c>
      <c r="BI37" s="23">
        <f t="shared" si="1"/>
        <v>4.2333333333333325</v>
      </c>
      <c r="BJ37" s="23">
        <f t="shared" si="1"/>
        <v>0</v>
      </c>
      <c r="BK37" s="23">
        <f t="shared" si="1"/>
        <v>0</v>
      </c>
      <c r="BL37" s="23">
        <f t="shared" si="1"/>
        <v>4.2333333333333325</v>
      </c>
      <c r="BM37" s="23">
        <f t="shared" si="1"/>
        <v>4.2333333333333325</v>
      </c>
      <c r="BN37" s="23">
        <f t="shared" si="1"/>
        <v>8.466666666666665</v>
      </c>
      <c r="BO37" s="23">
        <f t="shared" si="1"/>
        <v>8.466666666666665</v>
      </c>
      <c r="BP37" s="23">
        <f t="shared" si="1"/>
        <v>8.466666666666665</v>
      </c>
      <c r="BQ37" s="23">
        <f t="shared" si="1"/>
        <v>4.2333333333333325</v>
      </c>
      <c r="BR37" s="23">
        <f t="shared" si="1"/>
        <v>0</v>
      </c>
      <c r="BS37" s="23">
        <f t="shared" si="1"/>
        <v>0</v>
      </c>
      <c r="BT37" s="23">
        <f t="shared" si="1"/>
        <v>0</v>
      </c>
      <c r="BU37" s="23">
        <f t="shared" si="1"/>
        <v>0</v>
      </c>
      <c r="BV37" s="23">
        <f t="shared" si="1"/>
        <v>0</v>
      </c>
      <c r="BW37" s="23">
        <f t="shared" si="1"/>
        <v>0</v>
      </c>
      <c r="BX37" s="23">
        <f t="shared" si="1"/>
        <v>0</v>
      </c>
      <c r="BY37" s="23">
        <f t="shared" si="1"/>
        <v>0</v>
      </c>
      <c r="BZ37" s="23">
        <f t="shared" si="1"/>
        <v>0</v>
      </c>
      <c r="CA37" s="23">
        <f t="shared" si="1"/>
        <v>4.2333333333333325</v>
      </c>
      <c r="CB37" s="23">
        <f t="shared" si="1"/>
        <v>4.2333333333333325</v>
      </c>
      <c r="CC37" s="23">
        <f t="shared" si="1"/>
        <v>4.2333333333333325</v>
      </c>
      <c r="CD37" s="23">
        <f t="shared" si="1"/>
        <v>0</v>
      </c>
      <c r="CE37" s="23"/>
      <c r="CF37" s="23"/>
      <c r="CG37" s="23"/>
      <c r="CH37" s="2"/>
      <c r="CI37" s="2"/>
      <c r="CJ37" s="2"/>
      <c r="CK37" s="2"/>
      <c r="CL37" s="2"/>
      <c r="CM37" s="2"/>
      <c r="CN37" s="2"/>
      <c r="CO37" s="2"/>
      <c r="CP37" s="2"/>
      <c r="CQ37" s="23"/>
      <c r="CR37" s="2"/>
      <c r="CS37" s="2"/>
      <c r="CT37" s="2"/>
      <c r="CU37" s="2"/>
      <c r="CV37" s="2"/>
      <c r="CW37" s="16"/>
      <c r="CY37" s="2"/>
      <c r="CZ37" s="2"/>
      <c r="DA37" s="2"/>
      <c r="DB37" s="2"/>
      <c r="DC37" s="2"/>
      <c r="DD37" s="2"/>
      <c r="DE37" s="2"/>
    </row>
    <row r="38" spans="2:109" ht="13.5" customHeight="1" x14ac:dyDescent="0.2">
      <c r="B38" s="9" t="s">
        <v>12</v>
      </c>
      <c r="D38" s="23">
        <f t="shared" si="0"/>
        <v>0</v>
      </c>
      <c r="E38" s="23">
        <f t="shared" si="0"/>
        <v>0</v>
      </c>
      <c r="F38" s="23">
        <f t="shared" si="0"/>
        <v>0</v>
      </c>
      <c r="G38" s="23">
        <f t="shared" si="0"/>
        <v>0</v>
      </c>
      <c r="H38" s="23">
        <f t="shared" si="0"/>
        <v>0</v>
      </c>
      <c r="I38" s="23">
        <f t="shared" si="0"/>
        <v>0</v>
      </c>
      <c r="J38" s="23">
        <f t="shared" si="0"/>
        <v>0</v>
      </c>
      <c r="K38" s="23">
        <f t="shared" si="0"/>
        <v>0</v>
      </c>
      <c r="L38" s="23">
        <f t="shared" si="0"/>
        <v>0</v>
      </c>
      <c r="M38" s="23">
        <f t="shared" si="0"/>
        <v>0</v>
      </c>
      <c r="N38" s="23">
        <f t="shared" si="0"/>
        <v>0</v>
      </c>
      <c r="O38" s="62" t="s">
        <v>12</v>
      </c>
      <c r="P38" s="23">
        <f t="shared" si="0"/>
        <v>0</v>
      </c>
      <c r="Q38" s="23">
        <f t="shared" si="0"/>
        <v>17.7</v>
      </c>
      <c r="R38" s="23">
        <f t="shared" si="0"/>
        <v>35.4</v>
      </c>
      <c r="S38" s="23">
        <f t="shared" si="0"/>
        <v>41.300000000000004</v>
      </c>
      <c r="T38" s="23">
        <f t="shared" si="0"/>
        <v>23.599999999999998</v>
      </c>
      <c r="U38" s="23">
        <f t="shared" si="0"/>
        <v>11.799999999999999</v>
      </c>
      <c r="V38" s="23">
        <f t="shared" si="0"/>
        <v>5.8999999999999995</v>
      </c>
      <c r="W38" s="23">
        <f t="shared" si="0"/>
        <v>11.799999999999999</v>
      </c>
      <c r="X38" s="23">
        <f t="shared" si="0"/>
        <v>5.8999999999999995</v>
      </c>
      <c r="Y38" s="23">
        <f t="shared" si="0"/>
        <v>5.8999999999999995</v>
      </c>
      <c r="Z38" s="23">
        <f t="shared" si="0"/>
        <v>0</v>
      </c>
      <c r="AA38" s="23">
        <f t="shared" si="0"/>
        <v>0</v>
      </c>
      <c r="AB38" s="23">
        <f t="shared" si="0"/>
        <v>0</v>
      </c>
      <c r="AC38" s="23">
        <f t="shared" si="0"/>
        <v>0</v>
      </c>
      <c r="AD38" s="23">
        <f t="shared" si="0"/>
        <v>0</v>
      </c>
      <c r="AE38" s="23">
        <f t="shared" si="0"/>
        <v>0</v>
      </c>
      <c r="AF38" s="23">
        <f t="shared" si="0"/>
        <v>0</v>
      </c>
      <c r="AG38" s="23">
        <f t="shared" si="0"/>
        <v>0</v>
      </c>
      <c r="AH38" s="23">
        <f t="shared" si="0"/>
        <v>0</v>
      </c>
      <c r="AI38" s="23">
        <f t="shared" si="0"/>
        <v>0</v>
      </c>
      <c r="AJ38" s="23">
        <f t="shared" si="0"/>
        <v>0</v>
      </c>
      <c r="AK38" s="23">
        <f t="shared" si="0"/>
        <v>0</v>
      </c>
      <c r="AL38" s="23">
        <f t="shared" si="0"/>
        <v>0</v>
      </c>
      <c r="AM38" s="23">
        <f t="shared" si="0"/>
        <v>0</v>
      </c>
      <c r="AN38" s="23">
        <f t="shared" si="0"/>
        <v>0</v>
      </c>
      <c r="AO38" s="23">
        <f t="shared" si="0"/>
        <v>0</v>
      </c>
      <c r="AP38" s="23">
        <f t="shared" si="0"/>
        <v>0</v>
      </c>
      <c r="AQ38" s="23">
        <f t="shared" si="0"/>
        <v>0</v>
      </c>
      <c r="AR38" s="23">
        <f t="shared" si="0"/>
        <v>0</v>
      </c>
      <c r="AS38" s="23">
        <f t="shared" si="0"/>
        <v>0</v>
      </c>
      <c r="AT38" s="23">
        <f t="shared" si="0"/>
        <v>0</v>
      </c>
      <c r="AU38" s="23">
        <f t="shared" si="0"/>
        <v>0</v>
      </c>
      <c r="AV38" s="23">
        <f t="shared" ref="AV38:BE38" si="3">AV16*$C16</f>
        <v>0</v>
      </c>
      <c r="AW38" s="23">
        <f t="shared" si="3"/>
        <v>0</v>
      </c>
      <c r="AX38" s="23">
        <f t="shared" si="3"/>
        <v>0</v>
      </c>
      <c r="AY38" s="23">
        <f t="shared" si="3"/>
        <v>5.8999999999999995</v>
      </c>
      <c r="AZ38" s="23">
        <f t="shared" si="3"/>
        <v>5.8999999999999995</v>
      </c>
      <c r="BA38" s="23">
        <f t="shared" si="3"/>
        <v>11.799999999999999</v>
      </c>
      <c r="BB38" s="23">
        <f t="shared" si="3"/>
        <v>5.8999999999999995</v>
      </c>
      <c r="BC38" s="23">
        <f t="shared" si="3"/>
        <v>5.8999999999999995</v>
      </c>
      <c r="BD38" s="23">
        <f t="shared" si="3"/>
        <v>0</v>
      </c>
      <c r="BE38" s="23">
        <f t="shared" si="3"/>
        <v>17.7</v>
      </c>
      <c r="BF38" s="23">
        <f t="shared" si="2"/>
        <v>17.7</v>
      </c>
      <c r="BG38" s="23">
        <f t="shared" si="1"/>
        <v>29.5</v>
      </c>
      <c r="BH38" s="23">
        <f t="shared" si="1"/>
        <v>11.799999999999999</v>
      </c>
      <c r="BI38" s="23">
        <f t="shared" si="1"/>
        <v>29.5</v>
      </c>
      <c r="BJ38" s="23">
        <f t="shared" si="1"/>
        <v>23.599999999999998</v>
      </c>
      <c r="BK38" s="23">
        <f t="shared" si="1"/>
        <v>23.599999999999998</v>
      </c>
      <c r="BL38" s="23">
        <f t="shared" si="1"/>
        <v>5.8999999999999995</v>
      </c>
      <c r="BM38" s="23">
        <f t="shared" si="1"/>
        <v>5.8999999999999995</v>
      </c>
      <c r="BN38" s="23">
        <f t="shared" si="1"/>
        <v>5.8999999999999995</v>
      </c>
      <c r="BO38" s="23">
        <f t="shared" si="1"/>
        <v>5.8999999999999995</v>
      </c>
      <c r="BP38" s="23">
        <f t="shared" si="1"/>
        <v>0</v>
      </c>
      <c r="BQ38" s="23">
        <f t="shared" si="1"/>
        <v>5.8999999999999995</v>
      </c>
      <c r="BR38" s="23">
        <f t="shared" si="1"/>
        <v>5.8999999999999995</v>
      </c>
      <c r="BS38" s="23">
        <f t="shared" si="1"/>
        <v>5.8999999999999995</v>
      </c>
      <c r="BT38" s="23">
        <f t="shared" si="1"/>
        <v>0</v>
      </c>
      <c r="BU38" s="23">
        <f t="shared" si="1"/>
        <v>0</v>
      </c>
      <c r="BV38" s="23">
        <f t="shared" si="1"/>
        <v>0</v>
      </c>
      <c r="BW38" s="23">
        <f t="shared" si="1"/>
        <v>0</v>
      </c>
      <c r="BX38" s="23">
        <f t="shared" si="1"/>
        <v>0</v>
      </c>
      <c r="BY38" s="23">
        <f t="shared" si="1"/>
        <v>0</v>
      </c>
      <c r="BZ38" s="23">
        <f t="shared" si="1"/>
        <v>0</v>
      </c>
      <c r="CA38" s="23">
        <f t="shared" si="1"/>
        <v>0</v>
      </c>
      <c r="CB38" s="23">
        <f t="shared" si="1"/>
        <v>0</v>
      </c>
      <c r="CC38" s="23">
        <f t="shared" si="1"/>
        <v>0</v>
      </c>
      <c r="CD38" s="23">
        <f t="shared" si="1"/>
        <v>0</v>
      </c>
      <c r="CE38" s="23"/>
      <c r="CF38" s="23"/>
      <c r="CG38" s="23"/>
      <c r="CH38" s="2"/>
      <c r="CI38" s="2"/>
      <c r="CJ38" s="2"/>
      <c r="CK38" s="2"/>
      <c r="CL38" s="2"/>
      <c r="CM38" s="2"/>
      <c r="CN38" s="2"/>
      <c r="CO38" s="2"/>
      <c r="CP38" s="2"/>
      <c r="CQ38" s="23"/>
      <c r="CR38" s="2"/>
      <c r="CS38" s="2"/>
      <c r="CT38" s="2"/>
      <c r="CU38" s="2"/>
      <c r="CV38" s="2"/>
      <c r="CW38" s="16"/>
      <c r="CY38" s="2"/>
      <c r="CZ38" s="2"/>
      <c r="DA38" s="2"/>
      <c r="DB38" s="2"/>
      <c r="DC38" s="2"/>
      <c r="DD38" s="2"/>
      <c r="DE38" s="2"/>
    </row>
    <row r="39" spans="2:109" ht="13.5" customHeight="1" x14ac:dyDescent="0.2">
      <c r="B39" s="9" t="s">
        <v>13</v>
      </c>
      <c r="D39" s="23">
        <f t="shared" ref="D39:BE43" si="4">D17*$C17</f>
        <v>0</v>
      </c>
      <c r="E39" s="23">
        <f t="shared" si="4"/>
        <v>0</v>
      </c>
      <c r="F39" s="23">
        <f t="shared" si="4"/>
        <v>0</v>
      </c>
      <c r="G39" s="23">
        <f t="shared" si="4"/>
        <v>0</v>
      </c>
      <c r="H39" s="23">
        <f t="shared" si="4"/>
        <v>0</v>
      </c>
      <c r="I39" s="23">
        <f t="shared" si="4"/>
        <v>0</v>
      </c>
      <c r="J39" s="23">
        <f t="shared" si="4"/>
        <v>0</v>
      </c>
      <c r="K39" s="23">
        <f t="shared" si="4"/>
        <v>0</v>
      </c>
      <c r="L39" s="23">
        <f t="shared" si="4"/>
        <v>0</v>
      </c>
      <c r="M39" s="23">
        <f t="shared" si="4"/>
        <v>0</v>
      </c>
      <c r="N39" s="23">
        <f t="shared" si="4"/>
        <v>0</v>
      </c>
      <c r="O39" s="62" t="s">
        <v>13</v>
      </c>
      <c r="P39" s="23">
        <f t="shared" si="4"/>
        <v>0</v>
      </c>
      <c r="Q39" s="23">
        <f t="shared" si="4"/>
        <v>22.7</v>
      </c>
      <c r="R39" s="23">
        <f t="shared" si="4"/>
        <v>60.533333333333331</v>
      </c>
      <c r="S39" s="23">
        <f t="shared" si="4"/>
        <v>83.233333333333334</v>
      </c>
      <c r="T39" s="23">
        <f t="shared" si="4"/>
        <v>90.8</v>
      </c>
      <c r="U39" s="23">
        <f t="shared" si="4"/>
        <v>68.099999999999994</v>
      </c>
      <c r="V39" s="23">
        <f t="shared" si="4"/>
        <v>68.099999999999994</v>
      </c>
      <c r="W39" s="23">
        <f t="shared" si="4"/>
        <v>45.4</v>
      </c>
      <c r="X39" s="23">
        <f t="shared" si="4"/>
        <v>37.833333333333336</v>
      </c>
      <c r="Y39" s="23">
        <f t="shared" si="4"/>
        <v>22.7</v>
      </c>
      <c r="Z39" s="23">
        <f t="shared" si="4"/>
        <v>15.133333333333333</v>
      </c>
      <c r="AA39" s="23">
        <f t="shared" si="4"/>
        <v>7.5666666666666664</v>
      </c>
      <c r="AB39" s="23">
        <f t="shared" si="4"/>
        <v>7.5666666666666664</v>
      </c>
      <c r="AC39" s="23">
        <f t="shared" si="4"/>
        <v>7.5666666666666664</v>
      </c>
      <c r="AD39" s="23">
        <f t="shared" si="4"/>
        <v>7.5666666666666664</v>
      </c>
      <c r="AE39" s="23">
        <f t="shared" si="4"/>
        <v>7.5666666666666664</v>
      </c>
      <c r="AF39" s="23">
        <f t="shared" si="4"/>
        <v>7.5666666666666664</v>
      </c>
      <c r="AG39" s="23">
        <f t="shared" si="4"/>
        <v>7.5666666666666664</v>
      </c>
      <c r="AH39" s="23">
        <f t="shared" si="4"/>
        <v>0</v>
      </c>
      <c r="AI39" s="23">
        <f t="shared" si="4"/>
        <v>0</v>
      </c>
      <c r="AJ39" s="23">
        <f t="shared" si="4"/>
        <v>0</v>
      </c>
      <c r="AK39" s="23">
        <f t="shared" si="4"/>
        <v>0</v>
      </c>
      <c r="AL39" s="23">
        <f t="shared" si="4"/>
        <v>0</v>
      </c>
      <c r="AM39" s="23">
        <f t="shared" si="4"/>
        <v>0</v>
      </c>
      <c r="AN39" s="23">
        <f t="shared" si="4"/>
        <v>0</v>
      </c>
      <c r="AO39" s="23">
        <f t="shared" si="4"/>
        <v>0</v>
      </c>
      <c r="AP39" s="23">
        <f t="shared" si="4"/>
        <v>0</v>
      </c>
      <c r="AQ39" s="23">
        <f t="shared" si="4"/>
        <v>0</v>
      </c>
      <c r="AR39" s="23">
        <f t="shared" si="4"/>
        <v>0</v>
      </c>
      <c r="AS39" s="23">
        <f t="shared" si="4"/>
        <v>7.5666666666666664</v>
      </c>
      <c r="AT39" s="23">
        <f t="shared" si="4"/>
        <v>7.5666666666666664</v>
      </c>
      <c r="AU39" s="23">
        <f t="shared" si="4"/>
        <v>7.5666666666666664</v>
      </c>
      <c r="AV39" s="23">
        <f t="shared" si="4"/>
        <v>7.5666666666666664</v>
      </c>
      <c r="AW39" s="23">
        <f t="shared" si="4"/>
        <v>22.7</v>
      </c>
      <c r="AX39" s="23">
        <f t="shared" si="4"/>
        <v>30.266666666666666</v>
      </c>
      <c r="AY39" s="23">
        <f t="shared" si="4"/>
        <v>37.833333333333336</v>
      </c>
      <c r="AZ39" s="23">
        <f t="shared" si="4"/>
        <v>30.266666666666666</v>
      </c>
      <c r="BA39" s="23">
        <f t="shared" si="4"/>
        <v>22.7</v>
      </c>
      <c r="BB39" s="23">
        <f t="shared" si="4"/>
        <v>15.133333333333333</v>
      </c>
      <c r="BC39" s="23">
        <f t="shared" si="4"/>
        <v>7.5666666666666664</v>
      </c>
      <c r="BD39" s="23">
        <f t="shared" si="4"/>
        <v>7.5666666666666664</v>
      </c>
      <c r="BE39" s="23">
        <f t="shared" si="4"/>
        <v>7.5666666666666664</v>
      </c>
      <c r="BF39" s="23">
        <f t="shared" si="2"/>
        <v>37.833333333333336</v>
      </c>
      <c r="BG39" s="23">
        <f t="shared" si="1"/>
        <v>52.966666666666669</v>
      </c>
      <c r="BH39" s="23">
        <f t="shared" si="1"/>
        <v>52.966666666666669</v>
      </c>
      <c r="BI39" s="23">
        <f t="shared" si="1"/>
        <v>45.4</v>
      </c>
      <c r="BJ39" s="23">
        <f t="shared" si="1"/>
        <v>45.4</v>
      </c>
      <c r="BK39" s="23">
        <f t="shared" si="1"/>
        <v>75.666666666666671</v>
      </c>
      <c r="BL39" s="23">
        <f t="shared" si="1"/>
        <v>60.533333333333331</v>
      </c>
      <c r="BM39" s="23">
        <f t="shared" si="1"/>
        <v>45.4</v>
      </c>
      <c r="BN39" s="23">
        <f t="shared" si="1"/>
        <v>15.133333333333333</v>
      </c>
      <c r="BO39" s="23">
        <f t="shared" si="1"/>
        <v>7.5666666666666664</v>
      </c>
      <c r="BP39" s="23">
        <f t="shared" si="1"/>
        <v>22.7</v>
      </c>
      <c r="BQ39" s="23">
        <f t="shared" si="1"/>
        <v>30.266666666666666</v>
      </c>
      <c r="BR39" s="23">
        <f t="shared" si="1"/>
        <v>37.833333333333336</v>
      </c>
      <c r="BS39" s="23">
        <f t="shared" si="1"/>
        <v>22.7</v>
      </c>
      <c r="BT39" s="23">
        <f t="shared" si="1"/>
        <v>7.5666666666666664</v>
      </c>
      <c r="BU39" s="23">
        <f t="shared" si="1"/>
        <v>7.5666666666666664</v>
      </c>
      <c r="BV39" s="23">
        <f t="shared" si="1"/>
        <v>7.5666666666666664</v>
      </c>
      <c r="BW39" s="23">
        <f t="shared" si="1"/>
        <v>7.5666666666666664</v>
      </c>
      <c r="BX39" s="23">
        <f t="shared" si="1"/>
        <v>0</v>
      </c>
      <c r="BY39" s="23">
        <f t="shared" si="1"/>
        <v>0</v>
      </c>
      <c r="BZ39" s="23">
        <f t="shared" si="1"/>
        <v>0</v>
      </c>
      <c r="CA39" s="23">
        <f t="shared" si="1"/>
        <v>0</v>
      </c>
      <c r="CB39" s="23">
        <f t="shared" si="1"/>
        <v>0</v>
      </c>
      <c r="CC39" s="23">
        <f t="shared" si="1"/>
        <v>0</v>
      </c>
      <c r="CD39" s="23">
        <f t="shared" si="1"/>
        <v>0</v>
      </c>
      <c r="CE39" s="23"/>
      <c r="CF39" s="23"/>
      <c r="CG39" s="23"/>
      <c r="CH39" s="2"/>
      <c r="CI39" s="2"/>
      <c r="CJ39" s="2"/>
      <c r="CK39" s="2"/>
      <c r="CL39" s="2"/>
      <c r="CM39" s="2"/>
      <c r="CN39" s="2"/>
      <c r="CO39" s="2"/>
      <c r="CP39" s="2"/>
      <c r="CQ39" s="23"/>
      <c r="CR39" s="2"/>
      <c r="CS39" s="2"/>
      <c r="CT39" s="2"/>
      <c r="CU39" s="2"/>
      <c r="CV39" s="2"/>
      <c r="CW39" s="16"/>
      <c r="CY39" s="2"/>
      <c r="CZ39" s="2"/>
      <c r="DA39" s="2"/>
      <c r="DB39" s="2"/>
      <c r="DC39" s="2"/>
      <c r="DD39" s="2"/>
      <c r="DE39" s="2"/>
    </row>
    <row r="40" spans="2:109" ht="13.5" customHeight="1" x14ac:dyDescent="0.2">
      <c r="B40" s="32" t="s">
        <v>14</v>
      </c>
      <c r="C40" s="32"/>
      <c r="D40" s="23">
        <f t="shared" si="4"/>
        <v>0</v>
      </c>
      <c r="E40" s="23">
        <f t="shared" si="4"/>
        <v>0</v>
      </c>
      <c r="F40" s="23">
        <f t="shared" si="4"/>
        <v>0</v>
      </c>
      <c r="G40" s="23">
        <f t="shared" si="4"/>
        <v>0</v>
      </c>
      <c r="H40" s="23">
        <f t="shared" si="4"/>
        <v>0</v>
      </c>
      <c r="I40" s="23">
        <f t="shared" si="4"/>
        <v>0</v>
      </c>
      <c r="J40" s="23">
        <f t="shared" si="4"/>
        <v>0</v>
      </c>
      <c r="K40" s="23">
        <f t="shared" si="4"/>
        <v>0</v>
      </c>
      <c r="L40" s="23">
        <f t="shared" si="4"/>
        <v>0</v>
      </c>
      <c r="M40" s="23">
        <f t="shared" si="4"/>
        <v>0</v>
      </c>
      <c r="N40" s="23">
        <f t="shared" si="4"/>
        <v>0</v>
      </c>
      <c r="O40" s="68" t="s">
        <v>14</v>
      </c>
      <c r="P40" s="23">
        <f t="shared" si="4"/>
        <v>9.2333333333333325</v>
      </c>
      <c r="Q40" s="23">
        <f t="shared" si="4"/>
        <v>55.4</v>
      </c>
      <c r="R40" s="23">
        <f t="shared" si="4"/>
        <v>129.26666666666668</v>
      </c>
      <c r="S40" s="23">
        <f t="shared" si="4"/>
        <v>193.9</v>
      </c>
      <c r="T40" s="23">
        <f t="shared" si="4"/>
        <v>230.83333333333334</v>
      </c>
      <c r="U40" s="23">
        <f t="shared" si="4"/>
        <v>175.43333333333331</v>
      </c>
      <c r="V40" s="23">
        <f t="shared" si="4"/>
        <v>138.5</v>
      </c>
      <c r="W40" s="23">
        <f t="shared" si="4"/>
        <v>110.8</v>
      </c>
      <c r="X40" s="23">
        <f t="shared" si="4"/>
        <v>110.8</v>
      </c>
      <c r="Y40" s="23">
        <f t="shared" si="4"/>
        <v>83.1</v>
      </c>
      <c r="Z40" s="23">
        <f t="shared" si="4"/>
        <v>36.93333333333333</v>
      </c>
      <c r="AA40" s="23">
        <f t="shared" si="4"/>
        <v>27.7</v>
      </c>
      <c r="AB40" s="23">
        <f t="shared" si="4"/>
        <v>27.7</v>
      </c>
      <c r="AC40" s="23">
        <f t="shared" si="4"/>
        <v>18.466666666666665</v>
      </c>
      <c r="AD40" s="23">
        <f t="shared" si="4"/>
        <v>9.2333333333333325</v>
      </c>
      <c r="AE40" s="23">
        <f t="shared" si="4"/>
        <v>0</v>
      </c>
      <c r="AF40" s="23">
        <f t="shared" si="4"/>
        <v>0</v>
      </c>
      <c r="AG40" s="23">
        <f t="shared" si="4"/>
        <v>0</v>
      </c>
      <c r="AH40" s="23">
        <f t="shared" si="4"/>
        <v>0</v>
      </c>
      <c r="AI40" s="23">
        <f t="shared" si="4"/>
        <v>0</v>
      </c>
      <c r="AJ40" s="23">
        <f t="shared" si="4"/>
        <v>0</v>
      </c>
      <c r="AK40" s="23">
        <f t="shared" si="4"/>
        <v>0</v>
      </c>
      <c r="AL40" s="23">
        <f t="shared" si="4"/>
        <v>0</v>
      </c>
      <c r="AM40" s="23">
        <f t="shared" si="4"/>
        <v>0</v>
      </c>
      <c r="AN40" s="23">
        <f t="shared" si="4"/>
        <v>0</v>
      </c>
      <c r="AO40" s="23">
        <f t="shared" si="4"/>
        <v>0</v>
      </c>
      <c r="AP40" s="23">
        <f t="shared" si="4"/>
        <v>0</v>
      </c>
      <c r="AQ40" s="23">
        <f t="shared" si="4"/>
        <v>0</v>
      </c>
      <c r="AR40" s="23">
        <f t="shared" si="4"/>
        <v>9.2333333333333325</v>
      </c>
      <c r="AS40" s="23">
        <f t="shared" si="4"/>
        <v>9.2333333333333325</v>
      </c>
      <c r="AT40" s="23">
        <f t="shared" si="4"/>
        <v>9.2333333333333325</v>
      </c>
      <c r="AU40" s="23">
        <f t="shared" si="4"/>
        <v>9.2333333333333325</v>
      </c>
      <c r="AV40" s="23">
        <f t="shared" si="4"/>
        <v>36.93333333333333</v>
      </c>
      <c r="AW40" s="23">
        <f t="shared" si="4"/>
        <v>46.166666666666664</v>
      </c>
      <c r="AX40" s="23">
        <f t="shared" si="4"/>
        <v>46.166666666666664</v>
      </c>
      <c r="AY40" s="23">
        <f t="shared" si="4"/>
        <v>27.7</v>
      </c>
      <c r="AZ40" s="23">
        <f t="shared" si="4"/>
        <v>46.166666666666664</v>
      </c>
      <c r="BA40" s="23">
        <f t="shared" si="4"/>
        <v>64.63333333333334</v>
      </c>
      <c r="BB40" s="23">
        <f t="shared" si="4"/>
        <v>55.4</v>
      </c>
      <c r="BC40" s="23">
        <f t="shared" si="4"/>
        <v>36.93333333333333</v>
      </c>
      <c r="BD40" s="23">
        <f t="shared" si="4"/>
        <v>64.63333333333334</v>
      </c>
      <c r="BE40" s="23">
        <f t="shared" si="4"/>
        <v>120.03333333333332</v>
      </c>
      <c r="BF40" s="23">
        <f t="shared" si="2"/>
        <v>147.73333333333332</v>
      </c>
      <c r="BG40" s="23">
        <f t="shared" si="1"/>
        <v>156.96666666666667</v>
      </c>
      <c r="BH40" s="23">
        <f t="shared" si="1"/>
        <v>138.5</v>
      </c>
      <c r="BI40" s="23">
        <f t="shared" si="1"/>
        <v>175.43333333333331</v>
      </c>
      <c r="BJ40" s="23">
        <f t="shared" si="1"/>
        <v>166.2</v>
      </c>
      <c r="BK40" s="23">
        <f t="shared" si="1"/>
        <v>156.96666666666667</v>
      </c>
      <c r="BL40" s="23">
        <f t="shared" si="1"/>
        <v>147.73333333333332</v>
      </c>
      <c r="BM40" s="23">
        <f t="shared" si="1"/>
        <v>138.5</v>
      </c>
      <c r="BN40" s="23">
        <f t="shared" si="1"/>
        <v>120.03333333333332</v>
      </c>
      <c r="BO40" s="23">
        <f t="shared" si="1"/>
        <v>55.4</v>
      </c>
      <c r="BP40" s="23">
        <f t="shared" si="1"/>
        <v>9.2333333333333325</v>
      </c>
      <c r="BQ40" s="23">
        <f t="shared" si="1"/>
        <v>0</v>
      </c>
      <c r="BR40" s="23">
        <f t="shared" si="1"/>
        <v>0</v>
      </c>
      <c r="BS40" s="23">
        <f t="shared" si="1"/>
        <v>9.2333333333333325</v>
      </c>
      <c r="BT40" s="23">
        <f t="shared" si="1"/>
        <v>9.2333333333333325</v>
      </c>
      <c r="BU40" s="23">
        <f t="shared" si="1"/>
        <v>9.2333333333333325</v>
      </c>
      <c r="BV40" s="23">
        <f t="shared" si="1"/>
        <v>0</v>
      </c>
      <c r="BW40" s="23">
        <f t="shared" si="1"/>
        <v>18.466666666666665</v>
      </c>
      <c r="BX40" s="23">
        <f t="shared" si="1"/>
        <v>18.466666666666665</v>
      </c>
      <c r="BY40" s="23">
        <f t="shared" si="1"/>
        <v>18.466666666666665</v>
      </c>
      <c r="BZ40" s="23">
        <f t="shared" si="1"/>
        <v>0</v>
      </c>
      <c r="CA40" s="23">
        <f t="shared" si="1"/>
        <v>9.2333333333333325</v>
      </c>
      <c r="CB40" s="23">
        <f t="shared" si="1"/>
        <v>18.466666666666665</v>
      </c>
      <c r="CC40" s="23">
        <f t="shared" si="1"/>
        <v>36.93333333333333</v>
      </c>
      <c r="CD40" s="23">
        <f t="shared" si="1"/>
        <v>27.7</v>
      </c>
      <c r="CE40" s="23"/>
      <c r="CF40" s="23"/>
      <c r="CG40" s="23"/>
      <c r="CH40" s="2"/>
      <c r="CI40" s="2"/>
      <c r="CJ40" s="2"/>
      <c r="CK40" s="2"/>
      <c r="CL40" s="2"/>
      <c r="CM40" s="2"/>
      <c r="CN40" s="2"/>
      <c r="CO40" s="2"/>
      <c r="CP40" s="2"/>
      <c r="CQ40" s="23"/>
      <c r="CR40" s="2"/>
      <c r="CS40" s="2"/>
      <c r="CT40" s="2"/>
      <c r="CU40" s="2"/>
      <c r="CV40" s="2"/>
      <c r="CW40" s="16"/>
      <c r="CY40" s="2"/>
      <c r="CZ40" s="2"/>
      <c r="DA40" s="2"/>
      <c r="DB40" s="2"/>
      <c r="DC40" s="2"/>
      <c r="DD40" s="2"/>
      <c r="DE40" s="2"/>
    </row>
    <row r="41" spans="2:109" ht="13.5" customHeight="1" x14ac:dyDescent="0.2">
      <c r="B41" s="32" t="s">
        <v>15</v>
      </c>
      <c r="C41" s="32"/>
      <c r="D41" s="23">
        <f t="shared" si="4"/>
        <v>0</v>
      </c>
      <c r="E41" s="23">
        <f t="shared" si="4"/>
        <v>0</v>
      </c>
      <c r="F41" s="23">
        <f t="shared" si="4"/>
        <v>0</v>
      </c>
      <c r="G41" s="23">
        <f t="shared" si="4"/>
        <v>0</v>
      </c>
      <c r="H41" s="23">
        <f t="shared" si="4"/>
        <v>0</v>
      </c>
      <c r="I41" s="23">
        <f t="shared" si="4"/>
        <v>0</v>
      </c>
      <c r="J41" s="23">
        <f t="shared" si="4"/>
        <v>0</v>
      </c>
      <c r="K41" s="23">
        <f t="shared" si="4"/>
        <v>0</v>
      </c>
      <c r="L41" s="23">
        <f t="shared" si="4"/>
        <v>0</v>
      </c>
      <c r="M41" s="23">
        <f t="shared" si="4"/>
        <v>0</v>
      </c>
      <c r="N41" s="23">
        <f t="shared" si="4"/>
        <v>0</v>
      </c>
      <c r="O41" s="68" t="s">
        <v>15</v>
      </c>
      <c r="P41" s="23">
        <f t="shared" si="4"/>
        <v>43.6</v>
      </c>
      <c r="Q41" s="23">
        <f t="shared" si="4"/>
        <v>141.69999999999999</v>
      </c>
      <c r="R41" s="23">
        <f t="shared" si="4"/>
        <v>218.00000000000003</v>
      </c>
      <c r="S41" s="23">
        <f t="shared" si="4"/>
        <v>316.10000000000002</v>
      </c>
      <c r="T41" s="23">
        <f t="shared" si="4"/>
        <v>436.00000000000006</v>
      </c>
      <c r="U41" s="23">
        <f t="shared" si="4"/>
        <v>425.1</v>
      </c>
      <c r="V41" s="23">
        <f t="shared" si="4"/>
        <v>370.60000000000008</v>
      </c>
      <c r="W41" s="23">
        <f t="shared" si="4"/>
        <v>196.20000000000002</v>
      </c>
      <c r="X41" s="23">
        <f t="shared" si="4"/>
        <v>174.4</v>
      </c>
      <c r="Y41" s="23">
        <f t="shared" si="4"/>
        <v>87.2</v>
      </c>
      <c r="Z41" s="23">
        <f t="shared" si="4"/>
        <v>76.300000000000011</v>
      </c>
      <c r="AA41" s="23">
        <f t="shared" si="4"/>
        <v>32.700000000000003</v>
      </c>
      <c r="AB41" s="23">
        <f t="shared" si="4"/>
        <v>43.6</v>
      </c>
      <c r="AC41" s="23">
        <f t="shared" si="4"/>
        <v>10.9</v>
      </c>
      <c r="AD41" s="23">
        <f t="shared" si="4"/>
        <v>21.8</v>
      </c>
      <c r="AE41" s="23">
        <f t="shared" si="4"/>
        <v>10.9</v>
      </c>
      <c r="AF41" s="23">
        <f t="shared" si="4"/>
        <v>10.9</v>
      </c>
      <c r="AG41" s="23">
        <f t="shared" si="4"/>
        <v>10.9</v>
      </c>
      <c r="AH41" s="23">
        <f t="shared" si="4"/>
        <v>10.9</v>
      </c>
      <c r="AI41" s="23">
        <f t="shared" si="4"/>
        <v>10.9</v>
      </c>
      <c r="AJ41" s="23">
        <f t="shared" si="4"/>
        <v>10.9</v>
      </c>
      <c r="AK41" s="23">
        <f t="shared" si="4"/>
        <v>10.9</v>
      </c>
      <c r="AL41" s="23">
        <f t="shared" si="4"/>
        <v>10.9</v>
      </c>
      <c r="AM41" s="23">
        <f t="shared" si="4"/>
        <v>0</v>
      </c>
      <c r="AN41" s="23">
        <f t="shared" si="4"/>
        <v>10.9</v>
      </c>
      <c r="AO41" s="23">
        <f t="shared" si="4"/>
        <v>32.700000000000003</v>
      </c>
      <c r="AP41" s="23">
        <f t="shared" si="4"/>
        <v>32.700000000000003</v>
      </c>
      <c r="AQ41" s="23">
        <f t="shared" si="4"/>
        <v>21.8</v>
      </c>
      <c r="AR41" s="23">
        <f t="shared" si="4"/>
        <v>21.8</v>
      </c>
      <c r="AS41" s="23">
        <f t="shared" si="4"/>
        <v>43.6</v>
      </c>
      <c r="AT41" s="23">
        <f t="shared" si="4"/>
        <v>76.300000000000011</v>
      </c>
      <c r="AU41" s="23">
        <f t="shared" si="4"/>
        <v>65.400000000000006</v>
      </c>
      <c r="AV41" s="23">
        <f t="shared" si="4"/>
        <v>43.6</v>
      </c>
      <c r="AW41" s="23">
        <f t="shared" si="4"/>
        <v>43.6</v>
      </c>
      <c r="AX41" s="23">
        <f t="shared" si="4"/>
        <v>65.400000000000006</v>
      </c>
      <c r="AY41" s="23">
        <f t="shared" si="4"/>
        <v>130.80000000000001</v>
      </c>
      <c r="AZ41" s="23">
        <f t="shared" si="4"/>
        <v>130.80000000000001</v>
      </c>
      <c r="BA41" s="23">
        <f t="shared" si="4"/>
        <v>109.00000000000001</v>
      </c>
      <c r="BB41" s="23">
        <f t="shared" si="4"/>
        <v>54.500000000000007</v>
      </c>
      <c r="BC41" s="23">
        <f t="shared" si="4"/>
        <v>54.500000000000007</v>
      </c>
      <c r="BD41" s="23">
        <f t="shared" si="4"/>
        <v>87.2</v>
      </c>
      <c r="BE41" s="23">
        <f t="shared" si="4"/>
        <v>218.00000000000003</v>
      </c>
      <c r="BF41" s="23">
        <f t="shared" si="2"/>
        <v>316.10000000000002</v>
      </c>
      <c r="BG41" s="23">
        <f t="shared" si="1"/>
        <v>381.5</v>
      </c>
      <c r="BH41" s="23">
        <f t="shared" si="1"/>
        <v>446.90000000000003</v>
      </c>
      <c r="BI41" s="23">
        <f t="shared" si="1"/>
        <v>490.50000000000006</v>
      </c>
      <c r="BJ41" s="23">
        <f t="shared" si="1"/>
        <v>490.50000000000006</v>
      </c>
      <c r="BK41" s="23">
        <f t="shared" si="1"/>
        <v>381.5</v>
      </c>
      <c r="BL41" s="23">
        <f t="shared" si="1"/>
        <v>239.8</v>
      </c>
      <c r="BM41" s="23">
        <f t="shared" si="1"/>
        <v>196.20000000000002</v>
      </c>
      <c r="BN41" s="23">
        <f t="shared" si="1"/>
        <v>130.80000000000001</v>
      </c>
      <c r="BO41" s="23">
        <f t="shared" si="1"/>
        <v>109.00000000000001</v>
      </c>
      <c r="BP41" s="23">
        <f t="shared" si="1"/>
        <v>87.2</v>
      </c>
      <c r="BQ41" s="23">
        <f t="shared" si="1"/>
        <v>141.69999999999999</v>
      </c>
      <c r="BR41" s="23">
        <f t="shared" si="1"/>
        <v>163.5</v>
      </c>
      <c r="BS41" s="23">
        <f t="shared" si="1"/>
        <v>163.5</v>
      </c>
      <c r="BT41" s="23">
        <f t="shared" si="1"/>
        <v>87.2</v>
      </c>
      <c r="BU41" s="23">
        <f t="shared" si="1"/>
        <v>65.400000000000006</v>
      </c>
      <c r="BV41" s="23">
        <f t="shared" si="1"/>
        <v>43.6</v>
      </c>
      <c r="BW41" s="23">
        <f t="shared" si="1"/>
        <v>32.700000000000003</v>
      </c>
      <c r="BX41" s="23">
        <f t="shared" si="1"/>
        <v>21.8</v>
      </c>
      <c r="BY41" s="23">
        <f t="shared" si="1"/>
        <v>0</v>
      </c>
      <c r="BZ41" s="23">
        <f t="shared" si="1"/>
        <v>21.8</v>
      </c>
      <c r="CA41" s="23">
        <f t="shared" si="1"/>
        <v>21.8</v>
      </c>
      <c r="CB41" s="23">
        <f t="shared" si="1"/>
        <v>21.8</v>
      </c>
      <c r="CC41" s="23">
        <f t="shared" si="1"/>
        <v>10.9</v>
      </c>
      <c r="CD41" s="23">
        <f t="shared" si="1"/>
        <v>32.700000000000003</v>
      </c>
      <c r="CE41" s="23"/>
      <c r="CF41" s="23"/>
      <c r="CG41" s="23"/>
      <c r="CH41" s="2"/>
      <c r="CI41" s="2"/>
      <c r="CJ41" s="2"/>
      <c r="CK41" s="2"/>
      <c r="CL41" s="2"/>
      <c r="CM41" s="2"/>
      <c r="CN41" s="2"/>
      <c r="CO41" s="2"/>
      <c r="CP41" s="2"/>
      <c r="CQ41" s="23"/>
      <c r="CR41" s="2"/>
      <c r="CS41" s="2"/>
      <c r="CT41" s="2"/>
      <c r="CU41" s="2"/>
      <c r="CV41" s="2"/>
      <c r="CW41" s="16"/>
      <c r="CY41" s="2"/>
      <c r="CZ41" s="2"/>
      <c r="DA41" s="2"/>
      <c r="DB41" s="2"/>
      <c r="DC41" s="2"/>
      <c r="DD41" s="2"/>
      <c r="DE41" s="2"/>
    </row>
    <row r="42" spans="2:109" ht="13.5" customHeight="1" x14ac:dyDescent="0.2">
      <c r="B42" s="32" t="s">
        <v>16</v>
      </c>
      <c r="C42" s="32"/>
      <c r="D42" s="23">
        <f t="shared" si="4"/>
        <v>0</v>
      </c>
      <c r="E42" s="23">
        <f t="shared" si="4"/>
        <v>0</v>
      </c>
      <c r="F42" s="23">
        <f t="shared" si="4"/>
        <v>0</v>
      </c>
      <c r="G42" s="23">
        <f t="shared" si="4"/>
        <v>0</v>
      </c>
      <c r="H42" s="23">
        <f t="shared" si="4"/>
        <v>0</v>
      </c>
      <c r="I42" s="23">
        <f t="shared" si="4"/>
        <v>0</v>
      </c>
      <c r="J42" s="23">
        <f t="shared" si="4"/>
        <v>0</v>
      </c>
      <c r="K42" s="23">
        <f t="shared" si="4"/>
        <v>0</v>
      </c>
      <c r="L42" s="23">
        <f t="shared" si="4"/>
        <v>0</v>
      </c>
      <c r="M42" s="23">
        <f t="shared" si="4"/>
        <v>0</v>
      </c>
      <c r="N42" s="23">
        <f t="shared" si="4"/>
        <v>0</v>
      </c>
      <c r="O42" s="68" t="s">
        <v>16</v>
      </c>
      <c r="P42" s="23">
        <f t="shared" si="4"/>
        <v>37.700000000000003</v>
      </c>
      <c r="Q42" s="23">
        <f t="shared" si="4"/>
        <v>188.5</v>
      </c>
      <c r="R42" s="23">
        <f t="shared" si="4"/>
        <v>427.26666666666671</v>
      </c>
      <c r="S42" s="23">
        <f t="shared" si="4"/>
        <v>728.86666666666667</v>
      </c>
      <c r="T42" s="23">
        <f t="shared" si="4"/>
        <v>791.7</v>
      </c>
      <c r="U42" s="23">
        <f t="shared" si="4"/>
        <v>779.13333333333344</v>
      </c>
      <c r="V42" s="23">
        <f t="shared" si="4"/>
        <v>527.80000000000007</v>
      </c>
      <c r="W42" s="23">
        <f t="shared" si="4"/>
        <v>402.13333333333333</v>
      </c>
      <c r="X42" s="23">
        <f t="shared" si="4"/>
        <v>226.20000000000002</v>
      </c>
      <c r="Y42" s="23">
        <f t="shared" si="4"/>
        <v>163.36666666666667</v>
      </c>
      <c r="Z42" s="23">
        <f t="shared" si="4"/>
        <v>138.23333333333335</v>
      </c>
      <c r="AA42" s="23">
        <f t="shared" si="4"/>
        <v>125.66666666666669</v>
      </c>
      <c r="AB42" s="23">
        <f t="shared" si="4"/>
        <v>138.23333333333335</v>
      </c>
      <c r="AC42" s="23">
        <f t="shared" si="4"/>
        <v>75.400000000000006</v>
      </c>
      <c r="AD42" s="23">
        <f t="shared" si="4"/>
        <v>50.266666666666666</v>
      </c>
      <c r="AE42" s="23">
        <f t="shared" si="4"/>
        <v>25.133333333333333</v>
      </c>
      <c r="AF42" s="23">
        <f t="shared" si="4"/>
        <v>37.700000000000003</v>
      </c>
      <c r="AG42" s="23">
        <f t="shared" si="4"/>
        <v>25.133333333333333</v>
      </c>
      <c r="AH42" s="23">
        <f t="shared" si="4"/>
        <v>25.133333333333333</v>
      </c>
      <c r="AI42" s="23">
        <f t="shared" si="4"/>
        <v>12.566666666666666</v>
      </c>
      <c r="AJ42" s="23">
        <f t="shared" si="4"/>
        <v>12.566666666666666</v>
      </c>
      <c r="AK42" s="23">
        <f t="shared" si="4"/>
        <v>0</v>
      </c>
      <c r="AL42" s="23">
        <f t="shared" si="4"/>
        <v>25.133333333333333</v>
      </c>
      <c r="AM42" s="23">
        <f t="shared" si="4"/>
        <v>25.133333333333333</v>
      </c>
      <c r="AN42" s="23">
        <f t="shared" si="4"/>
        <v>50.266666666666666</v>
      </c>
      <c r="AO42" s="23">
        <f t="shared" si="4"/>
        <v>37.700000000000003</v>
      </c>
      <c r="AP42" s="23">
        <f t="shared" si="4"/>
        <v>50.266666666666666</v>
      </c>
      <c r="AQ42" s="23">
        <f t="shared" si="4"/>
        <v>37.700000000000003</v>
      </c>
      <c r="AR42" s="23">
        <f t="shared" si="4"/>
        <v>25.133333333333333</v>
      </c>
      <c r="AS42" s="23">
        <f t="shared" si="4"/>
        <v>25.133333333333333</v>
      </c>
      <c r="AT42" s="23">
        <f t="shared" si="4"/>
        <v>50.266666666666666</v>
      </c>
      <c r="AU42" s="23">
        <f t="shared" si="4"/>
        <v>100.53333333333333</v>
      </c>
      <c r="AV42" s="23">
        <f t="shared" si="4"/>
        <v>100.53333333333333</v>
      </c>
      <c r="AW42" s="23">
        <f t="shared" si="4"/>
        <v>100.53333333333333</v>
      </c>
      <c r="AX42" s="23">
        <f t="shared" si="4"/>
        <v>138.23333333333335</v>
      </c>
      <c r="AY42" s="23">
        <f t="shared" si="4"/>
        <v>201.06666666666666</v>
      </c>
      <c r="AZ42" s="23">
        <f t="shared" si="4"/>
        <v>276.4666666666667</v>
      </c>
      <c r="BA42" s="23">
        <f t="shared" si="4"/>
        <v>276.4666666666667</v>
      </c>
      <c r="BB42" s="23">
        <f t="shared" si="4"/>
        <v>276.4666666666667</v>
      </c>
      <c r="BC42" s="23">
        <f t="shared" si="4"/>
        <v>226.20000000000002</v>
      </c>
      <c r="BD42" s="23">
        <f t="shared" si="4"/>
        <v>201.06666666666666</v>
      </c>
      <c r="BE42" s="23">
        <f t="shared" si="4"/>
        <v>301.60000000000002</v>
      </c>
      <c r="BF42" s="23">
        <f t="shared" si="2"/>
        <v>578.06666666666672</v>
      </c>
      <c r="BG42" s="23">
        <f t="shared" si="1"/>
        <v>829.40000000000009</v>
      </c>
      <c r="BH42" s="23">
        <f t="shared" si="1"/>
        <v>1043.0333333333335</v>
      </c>
      <c r="BI42" s="23">
        <f t="shared" si="1"/>
        <v>1005.3333333333335</v>
      </c>
      <c r="BJ42" s="23">
        <f t="shared" si="1"/>
        <v>992.76666666666665</v>
      </c>
      <c r="BK42" s="23">
        <f t="shared" si="1"/>
        <v>791.7</v>
      </c>
      <c r="BL42" s="23">
        <f t="shared" si="1"/>
        <v>666.03333333333342</v>
      </c>
      <c r="BM42" s="23">
        <f t="shared" si="1"/>
        <v>540.36666666666667</v>
      </c>
      <c r="BN42" s="23">
        <f t="shared" si="1"/>
        <v>452.40000000000003</v>
      </c>
      <c r="BO42" s="23">
        <f t="shared" si="1"/>
        <v>339.3</v>
      </c>
      <c r="BP42" s="23">
        <f t="shared" si="1"/>
        <v>201.06666666666666</v>
      </c>
      <c r="BQ42" s="23">
        <f t="shared" si="1"/>
        <v>150.80000000000001</v>
      </c>
      <c r="BR42" s="23">
        <f t="shared" si="1"/>
        <v>138.23333333333335</v>
      </c>
      <c r="BS42" s="23">
        <f t="shared" si="1"/>
        <v>125.66666666666669</v>
      </c>
      <c r="BT42" s="23">
        <f t="shared" si="1"/>
        <v>87.966666666666683</v>
      </c>
      <c r="BU42" s="23">
        <f t="shared" si="1"/>
        <v>62.833333333333343</v>
      </c>
      <c r="BV42" s="23">
        <f t="shared" si="1"/>
        <v>50.266666666666666</v>
      </c>
      <c r="BW42" s="23">
        <f t="shared" si="1"/>
        <v>62.833333333333343</v>
      </c>
      <c r="BX42" s="23">
        <f t="shared" si="1"/>
        <v>62.833333333333343</v>
      </c>
      <c r="BY42" s="23">
        <f t="shared" si="1"/>
        <v>87.966666666666683</v>
      </c>
      <c r="BZ42" s="23">
        <f t="shared" si="1"/>
        <v>100.53333333333333</v>
      </c>
      <c r="CA42" s="23">
        <f t="shared" si="1"/>
        <v>87.966666666666683</v>
      </c>
      <c r="CB42" s="23">
        <f t="shared" si="1"/>
        <v>62.833333333333343</v>
      </c>
      <c r="CC42" s="23">
        <f t="shared" si="1"/>
        <v>37.700000000000003</v>
      </c>
      <c r="CD42" s="23">
        <f t="shared" si="1"/>
        <v>50.266666666666666</v>
      </c>
      <c r="CE42" s="23"/>
      <c r="CF42" s="23"/>
      <c r="CG42" s="23"/>
      <c r="CH42" s="2"/>
      <c r="CI42" s="2"/>
      <c r="CJ42" s="2"/>
      <c r="CK42" s="2"/>
      <c r="CL42" s="2"/>
      <c r="CM42" s="2"/>
      <c r="CN42" s="2"/>
      <c r="CO42" s="2"/>
      <c r="CP42" s="2"/>
      <c r="CQ42" s="23"/>
      <c r="CR42" s="2"/>
      <c r="CS42" s="2"/>
      <c r="CT42" s="2"/>
      <c r="CU42" s="2"/>
      <c r="CV42" s="2"/>
      <c r="CW42" s="16"/>
      <c r="CY42" s="2"/>
      <c r="CZ42" s="2"/>
      <c r="DA42" s="2"/>
      <c r="DB42" s="2"/>
      <c r="DC42" s="2"/>
      <c r="DD42" s="2"/>
      <c r="DE42" s="2"/>
    </row>
    <row r="43" spans="2:109" ht="13.5" customHeight="1" x14ac:dyDescent="0.2">
      <c r="B43" s="32" t="s">
        <v>17</v>
      </c>
      <c r="C43" s="32"/>
      <c r="D43" s="23">
        <f t="shared" si="4"/>
        <v>0</v>
      </c>
      <c r="E43" s="23">
        <f t="shared" si="4"/>
        <v>0</v>
      </c>
      <c r="F43" s="23">
        <f t="shared" si="4"/>
        <v>0</v>
      </c>
      <c r="G43" s="23">
        <f t="shared" si="4"/>
        <v>0</v>
      </c>
      <c r="H43" s="23">
        <f t="shared" si="4"/>
        <v>0</v>
      </c>
      <c r="I43" s="23">
        <f t="shared" si="4"/>
        <v>0</v>
      </c>
      <c r="J43" s="23">
        <f t="shared" si="4"/>
        <v>0</v>
      </c>
      <c r="K43" s="23">
        <f t="shared" si="4"/>
        <v>0</v>
      </c>
      <c r="L43" s="23">
        <f t="shared" si="4"/>
        <v>0</v>
      </c>
      <c r="M43" s="23">
        <f t="shared" si="4"/>
        <v>0</v>
      </c>
      <c r="N43" s="23">
        <f t="shared" si="4"/>
        <v>14.233333333333334</v>
      </c>
      <c r="O43" s="68" t="s">
        <v>17</v>
      </c>
      <c r="P43" s="23">
        <f t="shared" si="4"/>
        <v>14.233333333333334</v>
      </c>
      <c r="Q43" s="23">
        <f t="shared" si="4"/>
        <v>170.8</v>
      </c>
      <c r="R43" s="23">
        <f t="shared" si="4"/>
        <v>612.03333333333342</v>
      </c>
      <c r="S43" s="23">
        <f t="shared" si="4"/>
        <v>1309.4666666666667</v>
      </c>
      <c r="T43" s="23">
        <f t="shared" si="4"/>
        <v>1907.2666666666667</v>
      </c>
      <c r="U43" s="23">
        <f t="shared" si="4"/>
        <v>1779.1666666666667</v>
      </c>
      <c r="V43" s="23">
        <f t="shared" si="4"/>
        <v>1337.9333333333334</v>
      </c>
      <c r="W43" s="23">
        <f t="shared" si="4"/>
        <v>782.83333333333337</v>
      </c>
      <c r="X43" s="23">
        <f t="shared" si="4"/>
        <v>725.90000000000009</v>
      </c>
      <c r="Y43" s="23">
        <f t="shared" si="4"/>
        <v>498.16666666666669</v>
      </c>
      <c r="Z43" s="23">
        <f t="shared" si="4"/>
        <v>384.3</v>
      </c>
      <c r="AA43" s="23">
        <f t="shared" si="4"/>
        <v>185.03333333333333</v>
      </c>
      <c r="AB43" s="23">
        <f t="shared" si="4"/>
        <v>241.9666666666667</v>
      </c>
      <c r="AC43" s="23">
        <f t="shared" si="4"/>
        <v>199.26666666666668</v>
      </c>
      <c r="AD43" s="23">
        <f t="shared" si="4"/>
        <v>185.03333333333333</v>
      </c>
      <c r="AE43" s="23">
        <f t="shared" si="4"/>
        <v>128.10000000000002</v>
      </c>
      <c r="AF43" s="23">
        <f t="shared" si="4"/>
        <v>113.86666666666667</v>
      </c>
      <c r="AG43" s="23">
        <f t="shared" si="4"/>
        <v>85.4</v>
      </c>
      <c r="AH43" s="23">
        <f t="shared" si="4"/>
        <v>71.166666666666671</v>
      </c>
      <c r="AI43" s="23">
        <f t="shared" si="4"/>
        <v>56.933333333333337</v>
      </c>
      <c r="AJ43" s="23">
        <f t="shared" si="4"/>
        <v>42.7</v>
      </c>
      <c r="AK43" s="23">
        <f t="shared" si="4"/>
        <v>42.7</v>
      </c>
      <c r="AL43" s="23">
        <f t="shared" si="4"/>
        <v>56.933333333333337</v>
      </c>
      <c r="AM43" s="23">
        <f t="shared" si="4"/>
        <v>42.7</v>
      </c>
      <c r="AN43" s="23">
        <f t="shared" si="4"/>
        <v>42.7</v>
      </c>
      <c r="AO43" s="23">
        <f t="shared" si="4"/>
        <v>28.466666666666669</v>
      </c>
      <c r="AP43" s="23">
        <f t="shared" si="4"/>
        <v>56.933333333333337</v>
      </c>
      <c r="AQ43" s="23">
        <f t="shared" si="4"/>
        <v>71.166666666666671</v>
      </c>
      <c r="AR43" s="23">
        <f t="shared" si="4"/>
        <v>85.4</v>
      </c>
      <c r="AS43" s="23">
        <f t="shared" si="4"/>
        <v>128.10000000000002</v>
      </c>
      <c r="AT43" s="23">
        <f t="shared" si="4"/>
        <v>142.33333333333334</v>
      </c>
      <c r="AU43" s="23">
        <f t="shared" si="4"/>
        <v>199.26666666666668</v>
      </c>
      <c r="AV43" s="23">
        <f t="shared" ref="AV43:BE43" si="5">AV21*$C21</f>
        <v>199.26666666666668</v>
      </c>
      <c r="AW43" s="23">
        <f t="shared" si="5"/>
        <v>327.36666666666667</v>
      </c>
      <c r="AX43" s="23">
        <f t="shared" si="5"/>
        <v>355.83333333333337</v>
      </c>
      <c r="AY43" s="23">
        <f t="shared" si="5"/>
        <v>384.3</v>
      </c>
      <c r="AZ43" s="23">
        <f t="shared" si="5"/>
        <v>384.3</v>
      </c>
      <c r="BA43" s="23">
        <f t="shared" si="5"/>
        <v>427</v>
      </c>
      <c r="BB43" s="23">
        <f t="shared" si="5"/>
        <v>469.70000000000005</v>
      </c>
      <c r="BC43" s="23">
        <f t="shared" si="5"/>
        <v>469.70000000000005</v>
      </c>
      <c r="BD43" s="23">
        <f t="shared" si="5"/>
        <v>483.93333333333339</v>
      </c>
      <c r="BE43" s="23">
        <f t="shared" si="5"/>
        <v>654.73333333333335</v>
      </c>
      <c r="BF43" s="23">
        <f t="shared" si="2"/>
        <v>1039.0333333333333</v>
      </c>
      <c r="BG43" s="23">
        <f t="shared" si="1"/>
        <v>1508.7333333333336</v>
      </c>
      <c r="BH43" s="23">
        <f t="shared" si="1"/>
        <v>1793.4</v>
      </c>
      <c r="BI43" s="23">
        <f t="shared" si="1"/>
        <v>1850.3333333333335</v>
      </c>
      <c r="BJ43" s="23">
        <f t="shared" si="1"/>
        <v>1622.6000000000001</v>
      </c>
      <c r="BK43" s="23">
        <f t="shared" si="1"/>
        <v>1337.9333333333334</v>
      </c>
      <c r="BL43" s="23">
        <f t="shared" si="1"/>
        <v>953.63333333333333</v>
      </c>
      <c r="BM43" s="23">
        <f t="shared" si="1"/>
        <v>839.76666666666677</v>
      </c>
      <c r="BN43" s="23">
        <f t="shared" si="1"/>
        <v>725.90000000000009</v>
      </c>
      <c r="BO43" s="23">
        <f t="shared" si="1"/>
        <v>597.80000000000007</v>
      </c>
      <c r="BP43" s="23">
        <f t="shared" si="1"/>
        <v>341.6</v>
      </c>
      <c r="BQ43" s="23">
        <f t="shared" si="1"/>
        <v>185.03333333333333</v>
      </c>
      <c r="BR43" s="23">
        <f t="shared" si="1"/>
        <v>185.03333333333333</v>
      </c>
      <c r="BS43" s="23">
        <f t="shared" si="1"/>
        <v>227.73333333333335</v>
      </c>
      <c r="BT43" s="23">
        <f t="shared" si="1"/>
        <v>213.5</v>
      </c>
      <c r="BU43" s="23">
        <f t="shared" si="1"/>
        <v>185.03333333333333</v>
      </c>
      <c r="BV43" s="23">
        <f t="shared" si="1"/>
        <v>128.10000000000002</v>
      </c>
      <c r="BW43" s="23">
        <f t="shared" si="1"/>
        <v>113.86666666666667</v>
      </c>
      <c r="BX43" s="23">
        <f t="shared" si="1"/>
        <v>56.933333333333337</v>
      </c>
      <c r="BY43" s="23">
        <f t="shared" si="1"/>
        <v>56.933333333333337</v>
      </c>
      <c r="BZ43" s="23">
        <f t="shared" si="1"/>
        <v>56.933333333333337</v>
      </c>
      <c r="CA43" s="23">
        <f t="shared" si="1"/>
        <v>71.166666666666671</v>
      </c>
      <c r="CB43" s="23">
        <f t="shared" si="1"/>
        <v>42.7</v>
      </c>
      <c r="CC43" s="23">
        <f t="shared" si="1"/>
        <v>56.933333333333337</v>
      </c>
      <c r="CD43" s="23">
        <f t="shared" si="1"/>
        <v>99.63333333333334</v>
      </c>
      <c r="CE43" s="23"/>
      <c r="CF43" s="23"/>
      <c r="CG43" s="23"/>
      <c r="CH43" s="2"/>
      <c r="CI43" s="2"/>
      <c r="CJ43" s="2"/>
      <c r="CK43" s="2"/>
      <c r="CL43" s="2"/>
      <c r="CM43" s="2"/>
      <c r="CN43" s="2"/>
      <c r="CO43" s="2"/>
      <c r="CP43" s="2"/>
      <c r="CQ43" s="23"/>
      <c r="CR43" s="2"/>
      <c r="CS43" s="2"/>
      <c r="CT43" s="2"/>
      <c r="CU43" s="2"/>
      <c r="CV43" s="2"/>
      <c r="CW43" s="16"/>
      <c r="CY43" s="2"/>
      <c r="CZ43" s="2"/>
      <c r="DA43" s="2"/>
      <c r="DB43" s="2"/>
      <c r="DC43" s="2"/>
      <c r="DD43" s="2"/>
      <c r="DE43" s="2"/>
    </row>
    <row r="44" spans="2:109" ht="13.5" customHeight="1" x14ac:dyDescent="0.2">
      <c r="B44" s="32" t="s">
        <v>18</v>
      </c>
      <c r="C44" s="32"/>
      <c r="D44" s="23">
        <f t="shared" ref="D44:BE48" si="6">D22*$C22</f>
        <v>0</v>
      </c>
      <c r="E44" s="23">
        <f t="shared" si="6"/>
        <v>0</v>
      </c>
      <c r="F44" s="23">
        <f t="shared" si="6"/>
        <v>0</v>
      </c>
      <c r="G44" s="23">
        <f t="shared" si="6"/>
        <v>0</v>
      </c>
      <c r="H44" s="23">
        <f t="shared" si="6"/>
        <v>0</v>
      </c>
      <c r="I44" s="23">
        <f t="shared" si="6"/>
        <v>0</v>
      </c>
      <c r="J44" s="23">
        <f t="shared" si="6"/>
        <v>0</v>
      </c>
      <c r="K44" s="23">
        <f t="shared" si="6"/>
        <v>0</v>
      </c>
      <c r="L44" s="23">
        <f t="shared" si="6"/>
        <v>0</v>
      </c>
      <c r="M44" s="23">
        <f t="shared" si="6"/>
        <v>0</v>
      </c>
      <c r="N44" s="23">
        <f t="shared" si="6"/>
        <v>0</v>
      </c>
      <c r="O44" s="68" t="s">
        <v>18</v>
      </c>
      <c r="P44" s="23">
        <f t="shared" si="6"/>
        <v>127.2</v>
      </c>
      <c r="Q44" s="23">
        <f t="shared" si="6"/>
        <v>795.00000000000011</v>
      </c>
      <c r="R44" s="23">
        <f t="shared" si="6"/>
        <v>1987.5</v>
      </c>
      <c r="S44" s="23">
        <f t="shared" si="6"/>
        <v>3068.7</v>
      </c>
      <c r="T44" s="23">
        <f t="shared" si="6"/>
        <v>3704.7000000000003</v>
      </c>
      <c r="U44" s="23">
        <f t="shared" si="6"/>
        <v>3402.6</v>
      </c>
      <c r="V44" s="23">
        <f t="shared" si="6"/>
        <v>2607.6</v>
      </c>
      <c r="W44" s="23">
        <f t="shared" si="6"/>
        <v>1701.3</v>
      </c>
      <c r="X44" s="23">
        <f t="shared" si="6"/>
        <v>1113</v>
      </c>
      <c r="Y44" s="23">
        <f t="shared" si="6"/>
        <v>874.5</v>
      </c>
      <c r="Z44" s="23">
        <f t="shared" si="6"/>
        <v>636.00000000000011</v>
      </c>
      <c r="AA44" s="23">
        <f t="shared" si="6"/>
        <v>461.1</v>
      </c>
      <c r="AB44" s="23">
        <f t="shared" si="6"/>
        <v>381.6</v>
      </c>
      <c r="AC44" s="23">
        <f t="shared" si="6"/>
        <v>286.20000000000005</v>
      </c>
      <c r="AD44" s="23">
        <f t="shared" si="6"/>
        <v>286.20000000000005</v>
      </c>
      <c r="AE44" s="23">
        <f t="shared" si="6"/>
        <v>206.7</v>
      </c>
      <c r="AF44" s="23">
        <f t="shared" si="6"/>
        <v>254.4</v>
      </c>
      <c r="AG44" s="23">
        <f t="shared" si="6"/>
        <v>159.00000000000003</v>
      </c>
      <c r="AH44" s="23">
        <f t="shared" si="6"/>
        <v>206.7</v>
      </c>
      <c r="AI44" s="23">
        <f t="shared" si="6"/>
        <v>111.30000000000001</v>
      </c>
      <c r="AJ44" s="23">
        <f t="shared" si="6"/>
        <v>111.30000000000001</v>
      </c>
      <c r="AK44" s="23">
        <f t="shared" si="6"/>
        <v>79.500000000000014</v>
      </c>
      <c r="AL44" s="23">
        <f t="shared" si="6"/>
        <v>95.4</v>
      </c>
      <c r="AM44" s="23">
        <f t="shared" si="6"/>
        <v>63.6</v>
      </c>
      <c r="AN44" s="23">
        <f t="shared" si="6"/>
        <v>63.6</v>
      </c>
      <c r="AO44" s="23">
        <f t="shared" si="6"/>
        <v>47.7</v>
      </c>
      <c r="AP44" s="23">
        <f t="shared" si="6"/>
        <v>63.6</v>
      </c>
      <c r="AQ44" s="23">
        <f t="shared" si="6"/>
        <v>95.4</v>
      </c>
      <c r="AR44" s="23">
        <f t="shared" si="6"/>
        <v>159.00000000000003</v>
      </c>
      <c r="AS44" s="23">
        <f t="shared" si="6"/>
        <v>190.8</v>
      </c>
      <c r="AT44" s="23">
        <f t="shared" si="6"/>
        <v>286.20000000000005</v>
      </c>
      <c r="AU44" s="23">
        <f t="shared" si="6"/>
        <v>349.8</v>
      </c>
      <c r="AV44" s="23">
        <f t="shared" si="6"/>
        <v>588.30000000000007</v>
      </c>
      <c r="AW44" s="23">
        <f t="shared" si="6"/>
        <v>683.7</v>
      </c>
      <c r="AX44" s="23">
        <f t="shared" si="6"/>
        <v>858.6</v>
      </c>
      <c r="AY44" s="23">
        <f t="shared" si="6"/>
        <v>922.2</v>
      </c>
      <c r="AZ44" s="23">
        <f t="shared" si="6"/>
        <v>1001.7</v>
      </c>
      <c r="BA44" s="23">
        <f t="shared" si="6"/>
        <v>985.80000000000007</v>
      </c>
      <c r="BB44" s="23">
        <f t="shared" si="6"/>
        <v>1033.5000000000002</v>
      </c>
      <c r="BC44" s="23">
        <f t="shared" si="6"/>
        <v>1033.5000000000002</v>
      </c>
      <c r="BD44" s="23">
        <f t="shared" si="6"/>
        <v>1049.4000000000001</v>
      </c>
      <c r="BE44" s="23">
        <f t="shared" si="6"/>
        <v>1558.2</v>
      </c>
      <c r="BF44" s="23">
        <f t="shared" si="2"/>
        <v>2496.3000000000002</v>
      </c>
      <c r="BG44" s="23">
        <f t="shared" si="1"/>
        <v>3609.3000000000006</v>
      </c>
      <c r="BH44" s="23">
        <f t="shared" si="1"/>
        <v>4006.8</v>
      </c>
      <c r="BI44" s="23">
        <f t="shared" si="1"/>
        <v>4197.6000000000004</v>
      </c>
      <c r="BJ44" s="23">
        <f t="shared" si="1"/>
        <v>3784.2</v>
      </c>
      <c r="BK44" s="23">
        <f t="shared" si="1"/>
        <v>3275.4000000000005</v>
      </c>
      <c r="BL44" s="23">
        <f t="shared" si="1"/>
        <v>2385</v>
      </c>
      <c r="BM44" s="23">
        <f t="shared" si="1"/>
        <v>1828.5000000000002</v>
      </c>
      <c r="BN44" s="23">
        <f t="shared" si="1"/>
        <v>1303.8</v>
      </c>
      <c r="BO44" s="23">
        <f t="shared" si="1"/>
        <v>1033.5000000000002</v>
      </c>
      <c r="BP44" s="23">
        <f t="shared" si="1"/>
        <v>795.00000000000011</v>
      </c>
      <c r="BQ44" s="23">
        <f t="shared" si="1"/>
        <v>667.80000000000007</v>
      </c>
      <c r="BR44" s="23">
        <f t="shared" si="1"/>
        <v>445.20000000000005</v>
      </c>
      <c r="BS44" s="23">
        <f t="shared" si="1"/>
        <v>381.6</v>
      </c>
      <c r="BT44" s="23">
        <f t="shared" si="1"/>
        <v>318.00000000000006</v>
      </c>
      <c r="BU44" s="23">
        <f t="shared" si="1"/>
        <v>286.20000000000005</v>
      </c>
      <c r="BV44" s="23">
        <f t="shared" si="1"/>
        <v>174.9</v>
      </c>
      <c r="BW44" s="23">
        <f t="shared" si="1"/>
        <v>143.10000000000002</v>
      </c>
      <c r="BX44" s="23">
        <f t="shared" si="1"/>
        <v>159.00000000000003</v>
      </c>
      <c r="BY44" s="23">
        <f t="shared" si="1"/>
        <v>159.00000000000003</v>
      </c>
      <c r="BZ44" s="23">
        <f t="shared" si="1"/>
        <v>190.8</v>
      </c>
      <c r="CA44" s="23">
        <f t="shared" si="1"/>
        <v>143.10000000000002</v>
      </c>
      <c r="CB44" s="23">
        <f t="shared" si="1"/>
        <v>222.60000000000002</v>
      </c>
      <c r="CC44" s="23">
        <f t="shared" si="1"/>
        <v>159.00000000000003</v>
      </c>
      <c r="CD44" s="23">
        <f t="shared" si="1"/>
        <v>222.60000000000002</v>
      </c>
      <c r="CE44" s="23"/>
      <c r="CF44" s="23"/>
      <c r="CG44" s="23"/>
      <c r="CH44" s="2"/>
      <c r="CI44" s="2"/>
      <c r="CJ44" s="2"/>
      <c r="CK44" s="2"/>
      <c r="CL44" s="2"/>
      <c r="CM44" s="2"/>
      <c r="CN44" s="2"/>
      <c r="CO44" s="2"/>
      <c r="CP44" s="2"/>
      <c r="CQ44" s="23"/>
      <c r="CR44" s="2"/>
      <c r="CS44" s="2"/>
      <c r="CT44" s="2"/>
      <c r="CU44" s="2"/>
      <c r="CV44" s="2"/>
      <c r="CW44" s="16"/>
      <c r="CY44" s="2"/>
      <c r="CZ44" s="2"/>
      <c r="DA44" s="2"/>
      <c r="DB44" s="2"/>
      <c r="DC44" s="2"/>
      <c r="DD44" s="2"/>
      <c r="DE44" s="2"/>
    </row>
    <row r="45" spans="2:109" ht="13.5" customHeight="1" x14ac:dyDescent="0.2">
      <c r="B45" s="32" t="s">
        <v>19</v>
      </c>
      <c r="C45" s="32"/>
      <c r="D45" s="23">
        <f t="shared" si="6"/>
        <v>0</v>
      </c>
      <c r="E45" s="23">
        <f t="shared" si="6"/>
        <v>0</v>
      </c>
      <c r="F45" s="23">
        <f t="shared" si="6"/>
        <v>0</v>
      </c>
      <c r="G45" s="23">
        <f t="shared" si="6"/>
        <v>0</v>
      </c>
      <c r="H45" s="23">
        <f t="shared" si="6"/>
        <v>0</v>
      </c>
      <c r="I45" s="23">
        <f t="shared" si="6"/>
        <v>0</v>
      </c>
      <c r="J45" s="23">
        <f t="shared" si="6"/>
        <v>0</v>
      </c>
      <c r="K45" s="23">
        <f t="shared" si="6"/>
        <v>0</v>
      </c>
      <c r="L45" s="23">
        <f t="shared" si="6"/>
        <v>0</v>
      </c>
      <c r="M45" s="23">
        <f t="shared" si="6"/>
        <v>0</v>
      </c>
      <c r="N45" s="23">
        <f t="shared" si="6"/>
        <v>35.133333333333333</v>
      </c>
      <c r="O45" s="68" t="s">
        <v>19</v>
      </c>
      <c r="P45" s="23">
        <f t="shared" si="6"/>
        <v>193.23333333333335</v>
      </c>
      <c r="Q45" s="23">
        <f t="shared" si="6"/>
        <v>1317.5</v>
      </c>
      <c r="R45" s="23">
        <f t="shared" si="6"/>
        <v>3495.7666666666664</v>
      </c>
      <c r="S45" s="23">
        <f t="shared" si="6"/>
        <v>6675.3333333333339</v>
      </c>
      <c r="T45" s="23">
        <f t="shared" si="6"/>
        <v>7992.833333333333</v>
      </c>
      <c r="U45" s="23">
        <f t="shared" si="6"/>
        <v>7430.7000000000007</v>
      </c>
      <c r="V45" s="23">
        <f t="shared" si="6"/>
        <v>5129.4666666666662</v>
      </c>
      <c r="W45" s="23">
        <f t="shared" si="6"/>
        <v>3372.8</v>
      </c>
      <c r="X45" s="23">
        <f t="shared" si="6"/>
        <v>2266.1</v>
      </c>
      <c r="Y45" s="23">
        <f t="shared" si="6"/>
        <v>1545.8666666666668</v>
      </c>
      <c r="Z45" s="23">
        <f t="shared" si="6"/>
        <v>1299.9333333333334</v>
      </c>
      <c r="AA45" s="23">
        <f t="shared" si="6"/>
        <v>1036.4333333333334</v>
      </c>
      <c r="AB45" s="23">
        <f t="shared" si="6"/>
        <v>913.4666666666667</v>
      </c>
      <c r="AC45" s="23">
        <f t="shared" si="6"/>
        <v>685.1</v>
      </c>
      <c r="AD45" s="23">
        <f t="shared" si="6"/>
        <v>544.56666666666672</v>
      </c>
      <c r="AE45" s="23">
        <f t="shared" si="6"/>
        <v>439.16666666666674</v>
      </c>
      <c r="AF45" s="23">
        <f t="shared" si="6"/>
        <v>316.20000000000005</v>
      </c>
      <c r="AG45" s="23">
        <f t="shared" si="6"/>
        <v>333.76666666666665</v>
      </c>
      <c r="AH45" s="23">
        <f t="shared" si="6"/>
        <v>281.06666666666666</v>
      </c>
      <c r="AI45" s="23">
        <f t="shared" si="6"/>
        <v>245.93333333333337</v>
      </c>
      <c r="AJ45" s="23">
        <f t="shared" si="6"/>
        <v>87.833333333333343</v>
      </c>
      <c r="AK45" s="23">
        <f t="shared" si="6"/>
        <v>122.96666666666668</v>
      </c>
      <c r="AL45" s="23">
        <f t="shared" si="6"/>
        <v>122.96666666666668</v>
      </c>
      <c r="AM45" s="23">
        <f t="shared" si="6"/>
        <v>193.23333333333335</v>
      </c>
      <c r="AN45" s="23">
        <f t="shared" si="6"/>
        <v>140.53333333333333</v>
      </c>
      <c r="AO45" s="23">
        <f t="shared" si="6"/>
        <v>122.96666666666668</v>
      </c>
      <c r="AP45" s="23">
        <f t="shared" si="6"/>
        <v>175.66666666666669</v>
      </c>
      <c r="AQ45" s="23">
        <f t="shared" si="6"/>
        <v>193.23333333333335</v>
      </c>
      <c r="AR45" s="23">
        <f t="shared" si="6"/>
        <v>281.06666666666666</v>
      </c>
      <c r="AS45" s="23">
        <f t="shared" si="6"/>
        <v>316.20000000000005</v>
      </c>
      <c r="AT45" s="23">
        <f t="shared" si="6"/>
        <v>456.73333333333335</v>
      </c>
      <c r="AU45" s="23">
        <f t="shared" si="6"/>
        <v>702.66666666666674</v>
      </c>
      <c r="AV45" s="23">
        <f t="shared" si="6"/>
        <v>1089.1333333333334</v>
      </c>
      <c r="AW45" s="23">
        <f t="shared" si="6"/>
        <v>1493.1666666666667</v>
      </c>
      <c r="AX45" s="23">
        <f t="shared" si="6"/>
        <v>1721.5333333333333</v>
      </c>
      <c r="AY45" s="23">
        <f t="shared" si="6"/>
        <v>1844.5</v>
      </c>
      <c r="AZ45" s="23">
        <f t="shared" si="6"/>
        <v>1985.0333333333333</v>
      </c>
      <c r="BA45" s="23">
        <f t="shared" si="6"/>
        <v>2037.7333333333333</v>
      </c>
      <c r="BB45" s="23">
        <f t="shared" si="6"/>
        <v>2125.5666666666671</v>
      </c>
      <c r="BC45" s="23">
        <f t="shared" si="6"/>
        <v>2125.5666666666671</v>
      </c>
      <c r="BD45" s="23">
        <f t="shared" si="6"/>
        <v>2336.3666666666668</v>
      </c>
      <c r="BE45" s="23">
        <f t="shared" si="6"/>
        <v>3548.4666666666667</v>
      </c>
      <c r="BF45" s="23">
        <f t="shared" si="2"/>
        <v>5094.3333333333339</v>
      </c>
      <c r="BG45" s="23">
        <f t="shared" si="1"/>
        <v>6587.5</v>
      </c>
      <c r="BH45" s="23">
        <f t="shared" si="1"/>
        <v>7623.9333333333334</v>
      </c>
      <c r="BI45" s="23">
        <f t="shared" si="1"/>
        <v>7992.833333333333</v>
      </c>
      <c r="BJ45" s="23">
        <f t="shared" si="1"/>
        <v>7905</v>
      </c>
      <c r="BK45" s="23">
        <f t="shared" si="1"/>
        <v>6429.4000000000005</v>
      </c>
      <c r="BL45" s="23">
        <f t="shared" si="1"/>
        <v>5094.3333333333339</v>
      </c>
      <c r="BM45" s="23">
        <f t="shared" ref="BG45:CD53" si="7">BM23*$C23</f>
        <v>3689</v>
      </c>
      <c r="BN45" s="23">
        <f t="shared" si="7"/>
        <v>3214.7000000000003</v>
      </c>
      <c r="BO45" s="23">
        <f t="shared" si="7"/>
        <v>2318.8000000000002</v>
      </c>
      <c r="BP45" s="23">
        <f t="shared" si="7"/>
        <v>2143.1333333333332</v>
      </c>
      <c r="BQ45" s="23">
        <f t="shared" si="7"/>
        <v>1335.0666666666666</v>
      </c>
      <c r="BR45" s="23">
        <f t="shared" si="7"/>
        <v>1159.4000000000001</v>
      </c>
      <c r="BS45" s="23">
        <f t="shared" si="7"/>
        <v>649.9666666666667</v>
      </c>
      <c r="BT45" s="23">
        <f t="shared" si="7"/>
        <v>579.70000000000005</v>
      </c>
      <c r="BU45" s="23">
        <f t="shared" si="7"/>
        <v>439.16666666666674</v>
      </c>
      <c r="BV45" s="23">
        <f t="shared" si="7"/>
        <v>351.33333333333337</v>
      </c>
      <c r="BW45" s="23">
        <f t="shared" si="7"/>
        <v>333.76666666666665</v>
      </c>
      <c r="BX45" s="23">
        <f t="shared" si="7"/>
        <v>281.06666666666666</v>
      </c>
      <c r="BY45" s="23">
        <f t="shared" si="7"/>
        <v>281.06666666666666</v>
      </c>
      <c r="BZ45" s="23">
        <f t="shared" si="7"/>
        <v>193.23333333333335</v>
      </c>
      <c r="CA45" s="23">
        <f t="shared" si="7"/>
        <v>228.36666666666667</v>
      </c>
      <c r="CB45" s="23">
        <f t="shared" si="7"/>
        <v>140.53333333333333</v>
      </c>
      <c r="CC45" s="23">
        <f t="shared" si="7"/>
        <v>105.4</v>
      </c>
      <c r="CD45" s="23">
        <f t="shared" si="7"/>
        <v>105.4</v>
      </c>
      <c r="CE45" s="23"/>
      <c r="CF45" s="23"/>
      <c r="CG45" s="23"/>
      <c r="CH45" s="2"/>
      <c r="CI45" s="2"/>
      <c r="CJ45" s="2"/>
      <c r="CK45" s="2"/>
      <c r="CL45" s="2"/>
      <c r="CM45" s="2"/>
      <c r="CN45" s="2"/>
      <c r="CO45" s="2"/>
      <c r="CP45" s="2"/>
      <c r="CQ45" s="23"/>
      <c r="CR45" s="2"/>
      <c r="CS45" s="2"/>
      <c r="CT45" s="2"/>
      <c r="CU45" s="2"/>
      <c r="CV45" s="2"/>
      <c r="CW45" s="16"/>
      <c r="CY45" s="2"/>
      <c r="CZ45" s="2"/>
      <c r="DA45" s="2"/>
      <c r="DB45" s="2"/>
      <c r="DC45" s="2"/>
      <c r="DD45" s="2"/>
      <c r="DE45" s="2"/>
    </row>
    <row r="46" spans="2:109" ht="13.5" customHeight="1" x14ac:dyDescent="0.2">
      <c r="B46" s="32" t="s">
        <v>20</v>
      </c>
      <c r="C46" s="32"/>
      <c r="D46" s="23">
        <f t="shared" si="6"/>
        <v>0</v>
      </c>
      <c r="E46" s="23">
        <f t="shared" si="6"/>
        <v>0</v>
      </c>
      <c r="F46" s="23">
        <f t="shared" si="6"/>
        <v>0</v>
      </c>
      <c r="G46" s="23">
        <f t="shared" si="6"/>
        <v>0</v>
      </c>
      <c r="H46" s="23">
        <f t="shared" si="6"/>
        <v>0</v>
      </c>
      <c r="I46" s="23">
        <f t="shared" si="6"/>
        <v>0</v>
      </c>
      <c r="J46" s="23">
        <f t="shared" si="6"/>
        <v>0</v>
      </c>
      <c r="K46" s="23">
        <f t="shared" si="6"/>
        <v>0</v>
      </c>
      <c r="L46" s="23">
        <f t="shared" si="6"/>
        <v>0</v>
      </c>
      <c r="M46" s="23">
        <f t="shared" si="6"/>
        <v>0</v>
      </c>
      <c r="N46" s="23">
        <f t="shared" si="6"/>
        <v>38.466666666666669</v>
      </c>
      <c r="O46" s="68" t="s">
        <v>20</v>
      </c>
      <c r="P46" s="23">
        <f t="shared" si="6"/>
        <v>346.20000000000005</v>
      </c>
      <c r="Q46" s="23">
        <f t="shared" si="6"/>
        <v>2981.1666666666665</v>
      </c>
      <c r="R46" s="23">
        <f t="shared" si="6"/>
        <v>6943.2333333333336</v>
      </c>
      <c r="S46" s="23">
        <f t="shared" si="6"/>
        <v>12155.466666666667</v>
      </c>
      <c r="T46" s="23">
        <f t="shared" si="6"/>
        <v>14136.5</v>
      </c>
      <c r="U46" s="23">
        <f t="shared" si="6"/>
        <v>13290.233333333335</v>
      </c>
      <c r="V46" s="23">
        <f t="shared" si="6"/>
        <v>9635.9</v>
      </c>
      <c r="W46" s="23">
        <f t="shared" si="6"/>
        <v>6558.5666666666675</v>
      </c>
      <c r="X46" s="23">
        <f t="shared" si="6"/>
        <v>4596.7666666666673</v>
      </c>
      <c r="Y46" s="23">
        <f t="shared" si="6"/>
        <v>3519.7000000000003</v>
      </c>
      <c r="Z46" s="23">
        <f t="shared" si="6"/>
        <v>2769.6000000000004</v>
      </c>
      <c r="AA46" s="23">
        <f t="shared" si="6"/>
        <v>2096.4333333333334</v>
      </c>
      <c r="AB46" s="23">
        <f t="shared" si="6"/>
        <v>1673.3000000000002</v>
      </c>
      <c r="AC46" s="23">
        <f t="shared" si="6"/>
        <v>1115.5333333333333</v>
      </c>
      <c r="AD46" s="23">
        <f t="shared" si="6"/>
        <v>846.26666666666665</v>
      </c>
      <c r="AE46" s="23">
        <f t="shared" si="6"/>
        <v>634.70000000000005</v>
      </c>
      <c r="AF46" s="23">
        <f t="shared" si="6"/>
        <v>538.53333333333342</v>
      </c>
      <c r="AG46" s="23">
        <f t="shared" si="6"/>
        <v>461.6</v>
      </c>
      <c r="AH46" s="23">
        <f t="shared" si="6"/>
        <v>442.36666666666673</v>
      </c>
      <c r="AI46" s="23">
        <f t="shared" si="6"/>
        <v>403.90000000000003</v>
      </c>
      <c r="AJ46" s="23">
        <f t="shared" si="6"/>
        <v>250.03333333333333</v>
      </c>
      <c r="AK46" s="23">
        <f t="shared" si="6"/>
        <v>250.03333333333333</v>
      </c>
      <c r="AL46" s="23">
        <f t="shared" si="6"/>
        <v>230.8</v>
      </c>
      <c r="AM46" s="23">
        <f t="shared" si="6"/>
        <v>269.26666666666671</v>
      </c>
      <c r="AN46" s="23">
        <f t="shared" si="6"/>
        <v>153.86666666666667</v>
      </c>
      <c r="AO46" s="23">
        <f t="shared" si="6"/>
        <v>134.63333333333335</v>
      </c>
      <c r="AP46" s="23">
        <f t="shared" si="6"/>
        <v>211.56666666666666</v>
      </c>
      <c r="AQ46" s="23">
        <f t="shared" si="6"/>
        <v>384.66666666666669</v>
      </c>
      <c r="AR46" s="23">
        <f t="shared" si="6"/>
        <v>538.53333333333342</v>
      </c>
      <c r="AS46" s="23">
        <f t="shared" si="6"/>
        <v>634.70000000000005</v>
      </c>
      <c r="AT46" s="23">
        <f t="shared" si="6"/>
        <v>942.43333333333328</v>
      </c>
      <c r="AU46" s="23">
        <f t="shared" si="6"/>
        <v>1327.1000000000001</v>
      </c>
      <c r="AV46" s="23">
        <f t="shared" si="6"/>
        <v>2000.2666666666667</v>
      </c>
      <c r="AW46" s="23">
        <f t="shared" si="6"/>
        <v>2673.4333333333334</v>
      </c>
      <c r="AX46" s="23">
        <f t="shared" si="6"/>
        <v>3192.7333333333336</v>
      </c>
      <c r="AY46" s="23">
        <f t="shared" si="6"/>
        <v>3750.5</v>
      </c>
      <c r="AZ46" s="23">
        <f t="shared" si="6"/>
        <v>3769.7333333333331</v>
      </c>
      <c r="BA46" s="23">
        <f t="shared" si="6"/>
        <v>3904.3666666666672</v>
      </c>
      <c r="BB46" s="23">
        <f t="shared" si="6"/>
        <v>3885.1333333333332</v>
      </c>
      <c r="BC46" s="23">
        <f t="shared" si="6"/>
        <v>3904.3666666666672</v>
      </c>
      <c r="BD46" s="23">
        <f t="shared" si="6"/>
        <v>4212.1000000000004</v>
      </c>
      <c r="BE46" s="23">
        <f t="shared" si="6"/>
        <v>6058.5</v>
      </c>
      <c r="BF46" s="23">
        <f t="shared" si="2"/>
        <v>9039.6666666666661</v>
      </c>
      <c r="BG46" s="23">
        <f t="shared" si="7"/>
        <v>12424.733333333335</v>
      </c>
      <c r="BH46" s="23">
        <f t="shared" si="7"/>
        <v>14155.733333333335</v>
      </c>
      <c r="BI46" s="23">
        <f t="shared" si="7"/>
        <v>14059.566666666668</v>
      </c>
      <c r="BJ46" s="23">
        <f t="shared" si="7"/>
        <v>12617.066666666668</v>
      </c>
      <c r="BK46" s="23">
        <f t="shared" si="7"/>
        <v>10751.433333333334</v>
      </c>
      <c r="BL46" s="23">
        <f t="shared" si="7"/>
        <v>8847.3333333333339</v>
      </c>
      <c r="BM46" s="23">
        <f t="shared" si="7"/>
        <v>7000.9333333333334</v>
      </c>
      <c r="BN46" s="23">
        <f t="shared" si="7"/>
        <v>5289.166666666667</v>
      </c>
      <c r="BO46" s="23">
        <f t="shared" si="7"/>
        <v>4115.9333333333334</v>
      </c>
      <c r="BP46" s="23">
        <f t="shared" si="7"/>
        <v>3096.5666666666666</v>
      </c>
      <c r="BQ46" s="23">
        <f t="shared" si="7"/>
        <v>2211.8333333333335</v>
      </c>
      <c r="BR46" s="23">
        <f t="shared" si="7"/>
        <v>1615.6000000000001</v>
      </c>
      <c r="BS46" s="23">
        <f t="shared" si="7"/>
        <v>1500.2</v>
      </c>
      <c r="BT46" s="23">
        <f t="shared" si="7"/>
        <v>1154</v>
      </c>
      <c r="BU46" s="23">
        <f t="shared" si="7"/>
        <v>923.2</v>
      </c>
      <c r="BV46" s="23">
        <f t="shared" si="7"/>
        <v>634.70000000000005</v>
      </c>
      <c r="BW46" s="23">
        <f t="shared" si="7"/>
        <v>596.23333333333335</v>
      </c>
      <c r="BX46" s="23">
        <f t="shared" si="7"/>
        <v>557.76666666666665</v>
      </c>
      <c r="BY46" s="23">
        <f t="shared" si="7"/>
        <v>480.83333333333337</v>
      </c>
      <c r="BZ46" s="23">
        <f t="shared" si="7"/>
        <v>442.36666666666673</v>
      </c>
      <c r="CA46" s="23">
        <f t="shared" si="7"/>
        <v>423.13333333333333</v>
      </c>
      <c r="CB46" s="23">
        <f t="shared" si="7"/>
        <v>403.90000000000003</v>
      </c>
      <c r="CC46" s="23">
        <f t="shared" si="7"/>
        <v>500.06666666666666</v>
      </c>
      <c r="CD46" s="23">
        <f t="shared" si="7"/>
        <v>480.83333333333337</v>
      </c>
      <c r="CE46" s="23"/>
      <c r="CF46" s="23"/>
      <c r="CG46" s="23"/>
      <c r="CH46" s="2"/>
      <c r="CI46" s="2"/>
      <c r="CJ46" s="2"/>
      <c r="CK46" s="2"/>
      <c r="CL46" s="2"/>
      <c r="CM46" s="2"/>
      <c r="CN46" s="2"/>
      <c r="CO46" s="2"/>
      <c r="CP46" s="2"/>
      <c r="CQ46" s="23"/>
      <c r="CR46" s="2"/>
      <c r="CS46" s="2"/>
      <c r="CT46" s="2"/>
      <c r="CU46" s="2"/>
      <c r="CV46" s="2"/>
      <c r="CW46" s="16"/>
      <c r="CY46" s="2"/>
      <c r="CZ46" s="2"/>
      <c r="DA46" s="2"/>
      <c r="DB46" s="2"/>
      <c r="DC46" s="2"/>
      <c r="DD46" s="2"/>
      <c r="DE46" s="2"/>
    </row>
    <row r="47" spans="2:109" ht="13.5" customHeight="1" x14ac:dyDescent="0.2">
      <c r="B47" s="32" t="s">
        <v>21</v>
      </c>
      <c r="C47" s="32"/>
      <c r="D47" s="23">
        <f t="shared" si="6"/>
        <v>0</v>
      </c>
      <c r="E47" s="23">
        <f t="shared" si="6"/>
        <v>0</v>
      </c>
      <c r="F47" s="23">
        <f t="shared" si="6"/>
        <v>0</v>
      </c>
      <c r="G47" s="23">
        <f t="shared" si="6"/>
        <v>0</v>
      </c>
      <c r="H47" s="23">
        <f t="shared" si="6"/>
        <v>0</v>
      </c>
      <c r="I47" s="23">
        <f t="shared" si="6"/>
        <v>0</v>
      </c>
      <c r="J47" s="23">
        <f t="shared" si="6"/>
        <v>0</v>
      </c>
      <c r="K47" s="23">
        <f t="shared" si="6"/>
        <v>0</v>
      </c>
      <c r="L47" s="23">
        <f t="shared" si="6"/>
        <v>0</v>
      </c>
      <c r="M47" s="23">
        <f t="shared" si="6"/>
        <v>20.9</v>
      </c>
      <c r="N47" s="23">
        <f t="shared" si="6"/>
        <v>62.7</v>
      </c>
      <c r="O47" s="68" t="s">
        <v>21</v>
      </c>
      <c r="P47" s="23">
        <f t="shared" si="6"/>
        <v>689.7</v>
      </c>
      <c r="Q47" s="23">
        <f t="shared" si="6"/>
        <v>4200.9000000000005</v>
      </c>
      <c r="R47" s="23">
        <f t="shared" si="6"/>
        <v>11118.800000000001</v>
      </c>
      <c r="S47" s="23">
        <f t="shared" si="6"/>
        <v>19123.5</v>
      </c>
      <c r="T47" s="23">
        <f t="shared" si="6"/>
        <v>23157.200000000001</v>
      </c>
      <c r="U47" s="23">
        <f t="shared" si="6"/>
        <v>20335.7</v>
      </c>
      <c r="V47" s="23">
        <f t="shared" si="6"/>
        <v>14525.5</v>
      </c>
      <c r="W47" s="23">
        <f t="shared" si="6"/>
        <v>9509.5</v>
      </c>
      <c r="X47" s="23">
        <f t="shared" si="6"/>
        <v>7168.7</v>
      </c>
      <c r="Y47" s="23">
        <f t="shared" si="6"/>
        <v>5454.9000000000005</v>
      </c>
      <c r="Z47" s="23">
        <f t="shared" si="6"/>
        <v>3887.4</v>
      </c>
      <c r="AA47" s="23">
        <f t="shared" si="6"/>
        <v>2800.6</v>
      </c>
      <c r="AB47" s="23">
        <f t="shared" si="6"/>
        <v>2340.8000000000002</v>
      </c>
      <c r="AC47" s="23">
        <f t="shared" si="6"/>
        <v>1922.8000000000002</v>
      </c>
      <c r="AD47" s="23">
        <f t="shared" si="6"/>
        <v>1463</v>
      </c>
      <c r="AE47" s="23">
        <f t="shared" si="6"/>
        <v>1128.6000000000001</v>
      </c>
      <c r="AF47" s="23">
        <f t="shared" si="6"/>
        <v>752.40000000000009</v>
      </c>
      <c r="AG47" s="23">
        <f t="shared" si="6"/>
        <v>647.90000000000009</v>
      </c>
      <c r="AH47" s="23">
        <f t="shared" si="6"/>
        <v>522.50000000000011</v>
      </c>
      <c r="AI47" s="23">
        <f t="shared" si="6"/>
        <v>480.70000000000005</v>
      </c>
      <c r="AJ47" s="23">
        <f t="shared" si="6"/>
        <v>438.90000000000003</v>
      </c>
      <c r="AK47" s="23">
        <f t="shared" si="6"/>
        <v>355.3</v>
      </c>
      <c r="AL47" s="23">
        <f t="shared" si="6"/>
        <v>313.5</v>
      </c>
      <c r="AM47" s="23">
        <f t="shared" si="6"/>
        <v>313.5</v>
      </c>
      <c r="AN47" s="23">
        <f t="shared" si="6"/>
        <v>313.5</v>
      </c>
      <c r="AO47" s="23">
        <f t="shared" si="6"/>
        <v>355.3</v>
      </c>
      <c r="AP47" s="23">
        <f t="shared" si="6"/>
        <v>480.70000000000005</v>
      </c>
      <c r="AQ47" s="23">
        <f t="shared" si="6"/>
        <v>606.1</v>
      </c>
      <c r="AR47" s="23">
        <f t="shared" si="6"/>
        <v>836.00000000000011</v>
      </c>
      <c r="AS47" s="23">
        <f t="shared" si="6"/>
        <v>1107.7</v>
      </c>
      <c r="AT47" s="23">
        <f t="shared" si="6"/>
        <v>1734.7</v>
      </c>
      <c r="AU47" s="23">
        <f t="shared" si="6"/>
        <v>2319.9</v>
      </c>
      <c r="AV47" s="23">
        <f t="shared" si="6"/>
        <v>3511.2000000000003</v>
      </c>
      <c r="AW47" s="23">
        <f t="shared" si="6"/>
        <v>4807.0000000000009</v>
      </c>
      <c r="AX47" s="23">
        <f t="shared" si="6"/>
        <v>5872.9000000000005</v>
      </c>
      <c r="AY47" s="23">
        <f t="shared" si="6"/>
        <v>6332.7000000000007</v>
      </c>
      <c r="AZ47" s="23">
        <f t="shared" si="6"/>
        <v>6374.5000000000009</v>
      </c>
      <c r="BA47" s="23">
        <f t="shared" si="6"/>
        <v>6980.6</v>
      </c>
      <c r="BB47" s="23">
        <f t="shared" si="6"/>
        <v>7315.0000000000009</v>
      </c>
      <c r="BC47" s="23">
        <f t="shared" si="6"/>
        <v>7356.8</v>
      </c>
      <c r="BD47" s="23">
        <f t="shared" si="6"/>
        <v>7126.9000000000005</v>
      </c>
      <c r="BE47" s="23">
        <f t="shared" si="6"/>
        <v>10220.1</v>
      </c>
      <c r="BF47" s="23">
        <f t="shared" si="2"/>
        <v>15048</v>
      </c>
      <c r="BG47" s="23">
        <f t="shared" si="7"/>
        <v>20523.8</v>
      </c>
      <c r="BH47" s="23">
        <f t="shared" si="7"/>
        <v>22843.7</v>
      </c>
      <c r="BI47" s="23">
        <f t="shared" si="7"/>
        <v>23136.3</v>
      </c>
      <c r="BJ47" s="23">
        <f t="shared" si="7"/>
        <v>21547.9</v>
      </c>
      <c r="BK47" s="23">
        <f t="shared" si="7"/>
        <v>18538.300000000003</v>
      </c>
      <c r="BL47" s="23">
        <f t="shared" si="7"/>
        <v>15173.400000000001</v>
      </c>
      <c r="BM47" s="23">
        <f t="shared" si="7"/>
        <v>12080.2</v>
      </c>
      <c r="BN47" s="23">
        <f t="shared" si="7"/>
        <v>9091.5</v>
      </c>
      <c r="BO47" s="23">
        <f t="shared" si="7"/>
        <v>6771.6</v>
      </c>
      <c r="BP47" s="23">
        <f t="shared" si="7"/>
        <v>4932.4000000000005</v>
      </c>
      <c r="BQ47" s="23">
        <f t="shared" si="7"/>
        <v>3594.8</v>
      </c>
      <c r="BR47" s="23">
        <f t="shared" si="7"/>
        <v>2570.7000000000003</v>
      </c>
      <c r="BS47" s="23">
        <f t="shared" si="7"/>
        <v>1651.1</v>
      </c>
      <c r="BT47" s="23">
        <f t="shared" si="7"/>
        <v>1588.4</v>
      </c>
      <c r="BU47" s="23">
        <f t="shared" si="7"/>
        <v>1233.1000000000001</v>
      </c>
      <c r="BV47" s="23">
        <f t="shared" si="7"/>
        <v>1003.2</v>
      </c>
      <c r="BW47" s="23">
        <f t="shared" si="7"/>
        <v>731.5</v>
      </c>
      <c r="BX47" s="23">
        <f t="shared" si="7"/>
        <v>543.4</v>
      </c>
      <c r="BY47" s="23">
        <f t="shared" si="7"/>
        <v>522.50000000000011</v>
      </c>
      <c r="BZ47" s="23">
        <f t="shared" si="7"/>
        <v>418.00000000000006</v>
      </c>
      <c r="CA47" s="23">
        <f t="shared" si="7"/>
        <v>459.8</v>
      </c>
      <c r="CB47" s="23">
        <f t="shared" si="7"/>
        <v>355.3</v>
      </c>
      <c r="CC47" s="23">
        <f t="shared" si="7"/>
        <v>522.50000000000011</v>
      </c>
      <c r="CD47" s="23">
        <f t="shared" si="7"/>
        <v>585.20000000000005</v>
      </c>
      <c r="CE47" s="23"/>
      <c r="CF47" s="23"/>
      <c r="CG47" s="23"/>
      <c r="CH47" s="2"/>
      <c r="CI47" s="2"/>
      <c r="CJ47" s="2"/>
      <c r="CK47" s="2"/>
      <c r="CL47" s="2"/>
      <c r="CM47" s="2"/>
      <c r="CN47" s="2"/>
      <c r="CO47" s="2"/>
      <c r="CP47" s="2"/>
      <c r="CQ47" s="23"/>
      <c r="CR47" s="2"/>
      <c r="CS47" s="2"/>
      <c r="CT47" s="2"/>
      <c r="CU47" s="2"/>
      <c r="CV47" s="2"/>
      <c r="CW47" s="16"/>
      <c r="CY47" s="2"/>
      <c r="CZ47" s="2"/>
      <c r="DA47" s="2"/>
      <c r="DB47" s="2"/>
      <c r="DC47" s="2"/>
      <c r="DD47" s="2"/>
      <c r="DE47" s="2"/>
    </row>
    <row r="48" spans="2:109" ht="13.5" customHeight="1" x14ac:dyDescent="0.2">
      <c r="B48" s="32" t="s">
        <v>22</v>
      </c>
      <c r="C48" s="32"/>
      <c r="D48" s="23">
        <f t="shared" si="6"/>
        <v>0</v>
      </c>
      <c r="E48" s="23">
        <f t="shared" si="6"/>
        <v>0</v>
      </c>
      <c r="F48" s="23">
        <f t="shared" si="6"/>
        <v>0</v>
      </c>
      <c r="G48" s="23">
        <f t="shared" si="6"/>
        <v>0</v>
      </c>
      <c r="H48" s="23">
        <f t="shared" si="6"/>
        <v>0</v>
      </c>
      <c r="I48" s="23">
        <f t="shared" si="6"/>
        <v>0</v>
      </c>
      <c r="J48" s="23">
        <f t="shared" si="6"/>
        <v>0</v>
      </c>
      <c r="K48" s="23">
        <f t="shared" si="6"/>
        <v>0</v>
      </c>
      <c r="L48" s="23">
        <f t="shared" si="6"/>
        <v>0</v>
      </c>
      <c r="M48" s="23">
        <f t="shared" si="6"/>
        <v>0</v>
      </c>
      <c r="N48" s="23">
        <f t="shared" si="6"/>
        <v>248.23333333333332</v>
      </c>
      <c r="O48" s="68" t="s">
        <v>22</v>
      </c>
      <c r="P48" s="23">
        <f t="shared" si="6"/>
        <v>1196.0333333333335</v>
      </c>
      <c r="Q48" s="23">
        <f t="shared" si="6"/>
        <v>6250.9666666666662</v>
      </c>
      <c r="R48" s="23">
        <f t="shared" si="6"/>
        <v>15638.7</v>
      </c>
      <c r="S48" s="23">
        <f t="shared" si="6"/>
        <v>27170.266666666666</v>
      </c>
      <c r="T48" s="23">
        <f t="shared" si="6"/>
        <v>32450.866666666665</v>
      </c>
      <c r="U48" s="23">
        <f t="shared" si="6"/>
        <v>29810.566666666666</v>
      </c>
      <c r="V48" s="23">
        <f t="shared" si="6"/>
        <v>21370.633333333335</v>
      </c>
      <c r="W48" s="23">
        <f t="shared" si="6"/>
        <v>15119.666666666668</v>
      </c>
      <c r="X48" s="23">
        <f t="shared" si="6"/>
        <v>10448.366666666669</v>
      </c>
      <c r="Y48" s="23">
        <f t="shared" si="6"/>
        <v>7898.3333333333339</v>
      </c>
      <c r="Z48" s="23">
        <f t="shared" si="6"/>
        <v>5709.3666666666668</v>
      </c>
      <c r="AA48" s="23">
        <f t="shared" si="6"/>
        <v>4400.5</v>
      </c>
      <c r="AB48" s="23">
        <f t="shared" si="6"/>
        <v>3768.6333333333332</v>
      </c>
      <c r="AC48" s="23">
        <f t="shared" si="6"/>
        <v>2595.166666666667</v>
      </c>
      <c r="AD48" s="23">
        <f t="shared" si="6"/>
        <v>2211.5333333333333</v>
      </c>
      <c r="AE48" s="23">
        <f t="shared" si="6"/>
        <v>1850.4666666666667</v>
      </c>
      <c r="AF48" s="23">
        <f t="shared" si="6"/>
        <v>1444.2666666666667</v>
      </c>
      <c r="AG48" s="23">
        <f t="shared" si="6"/>
        <v>1105.7666666666667</v>
      </c>
      <c r="AH48" s="23">
        <f t="shared" si="6"/>
        <v>970.36666666666679</v>
      </c>
      <c r="AI48" s="23">
        <f t="shared" si="6"/>
        <v>925.23333333333335</v>
      </c>
      <c r="AJ48" s="23">
        <f t="shared" si="6"/>
        <v>857.5333333333333</v>
      </c>
      <c r="AK48" s="23">
        <f t="shared" si="6"/>
        <v>654.43333333333328</v>
      </c>
      <c r="AL48" s="23">
        <f t="shared" si="6"/>
        <v>564.16666666666674</v>
      </c>
      <c r="AM48" s="23">
        <f t="shared" si="6"/>
        <v>473.90000000000003</v>
      </c>
      <c r="AN48" s="23">
        <f t="shared" si="6"/>
        <v>541.6</v>
      </c>
      <c r="AO48" s="23">
        <f t="shared" si="6"/>
        <v>496.46666666666664</v>
      </c>
      <c r="AP48" s="23">
        <f t="shared" si="6"/>
        <v>654.43333333333328</v>
      </c>
      <c r="AQ48" s="23">
        <f t="shared" si="6"/>
        <v>925.23333333333335</v>
      </c>
      <c r="AR48" s="23">
        <f t="shared" si="6"/>
        <v>1557.1000000000001</v>
      </c>
      <c r="AS48" s="23">
        <f t="shared" si="6"/>
        <v>2143.8333333333335</v>
      </c>
      <c r="AT48" s="23">
        <f t="shared" si="6"/>
        <v>3046.5</v>
      </c>
      <c r="AU48" s="23">
        <f t="shared" si="6"/>
        <v>4513.3333333333339</v>
      </c>
      <c r="AV48" s="23">
        <f t="shared" ref="AV48:BE48" si="8">AV26*$C26</f>
        <v>6047.8666666666668</v>
      </c>
      <c r="AW48" s="23">
        <f t="shared" si="8"/>
        <v>8011.166666666667</v>
      </c>
      <c r="AX48" s="23">
        <f t="shared" si="8"/>
        <v>9455.4333333333325</v>
      </c>
      <c r="AY48" s="23">
        <f t="shared" si="8"/>
        <v>10606.333333333334</v>
      </c>
      <c r="AZ48" s="23">
        <f t="shared" si="8"/>
        <v>11080.233333333334</v>
      </c>
      <c r="BA48" s="23">
        <f t="shared" si="8"/>
        <v>10877.133333333333</v>
      </c>
      <c r="BB48" s="23">
        <f t="shared" si="8"/>
        <v>11305.9</v>
      </c>
      <c r="BC48" s="23">
        <f t="shared" si="8"/>
        <v>11080.233333333334</v>
      </c>
      <c r="BD48" s="23">
        <f t="shared" si="8"/>
        <v>11757.233333333334</v>
      </c>
      <c r="BE48" s="23">
        <f t="shared" si="8"/>
        <v>15751.533333333333</v>
      </c>
      <c r="BF48" s="23">
        <f t="shared" si="2"/>
        <v>21731.7</v>
      </c>
      <c r="BG48" s="23">
        <f t="shared" si="7"/>
        <v>29336.666666666668</v>
      </c>
      <c r="BH48" s="23">
        <f t="shared" si="7"/>
        <v>32383.166666666668</v>
      </c>
      <c r="BI48" s="23">
        <f t="shared" si="7"/>
        <v>32947.333333333336</v>
      </c>
      <c r="BJ48" s="23">
        <f t="shared" si="7"/>
        <v>29788</v>
      </c>
      <c r="BK48" s="23">
        <f t="shared" si="7"/>
        <v>25545.466666666667</v>
      </c>
      <c r="BL48" s="23">
        <f t="shared" si="7"/>
        <v>20287.433333333334</v>
      </c>
      <c r="BM48" s="23">
        <f t="shared" si="7"/>
        <v>16067.466666666667</v>
      </c>
      <c r="BN48" s="23">
        <f t="shared" si="7"/>
        <v>12253.7</v>
      </c>
      <c r="BO48" s="23">
        <f t="shared" si="7"/>
        <v>9094.3666666666668</v>
      </c>
      <c r="BP48" s="23">
        <f t="shared" si="7"/>
        <v>5980.166666666667</v>
      </c>
      <c r="BQ48" s="23">
        <f t="shared" si="7"/>
        <v>3768.6333333333332</v>
      </c>
      <c r="BR48" s="23">
        <f t="shared" si="7"/>
        <v>2753.1333333333332</v>
      </c>
      <c r="BS48" s="23">
        <f t="shared" si="7"/>
        <v>2211.5333333333333</v>
      </c>
      <c r="BT48" s="23">
        <f t="shared" si="7"/>
        <v>1918.1666666666667</v>
      </c>
      <c r="BU48" s="23">
        <f t="shared" si="7"/>
        <v>1602.2333333333336</v>
      </c>
      <c r="BV48" s="23">
        <f t="shared" si="7"/>
        <v>1105.7666666666667</v>
      </c>
      <c r="BW48" s="23">
        <f t="shared" si="7"/>
        <v>1015.5</v>
      </c>
      <c r="BX48" s="23">
        <f t="shared" si="7"/>
        <v>970.36666666666679</v>
      </c>
      <c r="BY48" s="23">
        <f t="shared" si="7"/>
        <v>1128.3333333333335</v>
      </c>
      <c r="BZ48" s="23">
        <f t="shared" si="7"/>
        <v>1015.5</v>
      </c>
      <c r="CA48" s="23">
        <f t="shared" si="7"/>
        <v>789.83333333333337</v>
      </c>
      <c r="CB48" s="23">
        <f t="shared" si="7"/>
        <v>609.30000000000007</v>
      </c>
      <c r="CC48" s="23">
        <f t="shared" si="7"/>
        <v>541.6</v>
      </c>
      <c r="CD48" s="23">
        <f t="shared" si="7"/>
        <v>586.73333333333335</v>
      </c>
      <c r="CE48" s="23"/>
      <c r="CF48" s="23"/>
      <c r="CG48" s="23"/>
      <c r="CH48" s="2"/>
      <c r="CI48" s="2"/>
      <c r="CJ48" s="2"/>
      <c r="CK48" s="2"/>
      <c r="CL48" s="2"/>
      <c r="CM48" s="2"/>
      <c r="CN48" s="2"/>
      <c r="CO48" s="2"/>
      <c r="CP48" s="2"/>
      <c r="CQ48" s="23"/>
      <c r="CR48" s="2"/>
      <c r="CS48" s="2"/>
      <c r="CT48" s="2"/>
      <c r="CU48" s="2"/>
      <c r="CV48" s="2"/>
      <c r="CW48" s="16"/>
      <c r="CY48" s="2"/>
      <c r="CZ48" s="2"/>
      <c r="DA48" s="2"/>
      <c r="DB48" s="2"/>
      <c r="DC48" s="2"/>
      <c r="DD48" s="2"/>
      <c r="DE48" s="2"/>
    </row>
    <row r="49" spans="2:109" ht="13.5" customHeight="1" x14ac:dyDescent="0.2">
      <c r="B49" s="32" t="s">
        <v>23</v>
      </c>
      <c r="C49" s="32"/>
      <c r="D49" s="23">
        <f t="shared" ref="D49:BE53" si="9">D27*$C27</f>
        <v>0</v>
      </c>
      <c r="E49" s="23">
        <f t="shared" si="9"/>
        <v>0</v>
      </c>
      <c r="F49" s="23">
        <f t="shared" si="9"/>
        <v>0</v>
      </c>
      <c r="G49" s="23">
        <f t="shared" si="9"/>
        <v>0</v>
      </c>
      <c r="H49" s="23">
        <f t="shared" si="9"/>
        <v>0</v>
      </c>
      <c r="I49" s="23">
        <f t="shared" si="9"/>
        <v>0</v>
      </c>
      <c r="J49" s="23">
        <f t="shared" si="9"/>
        <v>0</v>
      </c>
      <c r="K49" s="23">
        <f t="shared" si="9"/>
        <v>0</v>
      </c>
      <c r="L49" s="23">
        <f t="shared" si="9"/>
        <v>0</v>
      </c>
      <c r="M49" s="23">
        <f t="shared" si="9"/>
        <v>24.233333333333334</v>
      </c>
      <c r="N49" s="23">
        <f t="shared" si="9"/>
        <v>242.33333333333334</v>
      </c>
      <c r="O49" s="68" t="s">
        <v>23</v>
      </c>
      <c r="P49" s="23">
        <f t="shared" si="9"/>
        <v>1623.6333333333332</v>
      </c>
      <c r="Q49" s="23">
        <f t="shared" si="9"/>
        <v>11341.2</v>
      </c>
      <c r="R49" s="23">
        <f t="shared" si="9"/>
        <v>27529.066666666669</v>
      </c>
      <c r="S49" s="23">
        <f t="shared" si="9"/>
        <v>47691.200000000004</v>
      </c>
      <c r="T49" s="23">
        <f t="shared" si="9"/>
        <v>55663.966666666667</v>
      </c>
      <c r="U49" s="23">
        <f t="shared" si="9"/>
        <v>51253.5</v>
      </c>
      <c r="V49" s="23">
        <f t="shared" si="9"/>
        <v>37149.700000000004</v>
      </c>
      <c r="W49" s="23">
        <f t="shared" si="9"/>
        <v>26802.066666666669</v>
      </c>
      <c r="X49" s="23">
        <f t="shared" si="9"/>
        <v>19629</v>
      </c>
      <c r="Y49" s="23">
        <f t="shared" si="9"/>
        <v>15994</v>
      </c>
      <c r="Z49" s="23">
        <f t="shared" si="9"/>
        <v>11753.166666666666</v>
      </c>
      <c r="AA49" s="23">
        <f t="shared" si="9"/>
        <v>9160.2000000000007</v>
      </c>
      <c r="AB49" s="23">
        <f t="shared" si="9"/>
        <v>6930.7333333333336</v>
      </c>
      <c r="AC49" s="23">
        <f t="shared" si="9"/>
        <v>5089</v>
      </c>
      <c r="AD49" s="23">
        <f t="shared" si="9"/>
        <v>3925.8</v>
      </c>
      <c r="AE49" s="23">
        <f t="shared" si="9"/>
        <v>3247.2666666666664</v>
      </c>
      <c r="AF49" s="23">
        <f t="shared" si="9"/>
        <v>2617.2000000000003</v>
      </c>
      <c r="AG49" s="23">
        <f t="shared" si="9"/>
        <v>2205.2333333333331</v>
      </c>
      <c r="AH49" s="23">
        <f t="shared" si="9"/>
        <v>1647.8666666666668</v>
      </c>
      <c r="AI49" s="23">
        <f t="shared" si="9"/>
        <v>1357.0666666666668</v>
      </c>
      <c r="AJ49" s="23">
        <f t="shared" si="9"/>
        <v>1066.2666666666667</v>
      </c>
      <c r="AK49" s="23">
        <f t="shared" si="9"/>
        <v>945.1</v>
      </c>
      <c r="AL49" s="23">
        <f t="shared" si="9"/>
        <v>702.76666666666665</v>
      </c>
      <c r="AM49" s="23">
        <f t="shared" si="9"/>
        <v>460.43333333333334</v>
      </c>
      <c r="AN49" s="23">
        <f t="shared" si="9"/>
        <v>484.66666666666669</v>
      </c>
      <c r="AO49" s="23">
        <f t="shared" si="9"/>
        <v>751.23333333333346</v>
      </c>
      <c r="AP49" s="23">
        <f t="shared" si="9"/>
        <v>1114.7333333333333</v>
      </c>
      <c r="AQ49" s="23">
        <f t="shared" si="9"/>
        <v>1817.5</v>
      </c>
      <c r="AR49" s="23">
        <f t="shared" si="9"/>
        <v>2592.9666666666667</v>
      </c>
      <c r="AS49" s="23">
        <f t="shared" si="9"/>
        <v>3901.5666666666666</v>
      </c>
      <c r="AT49" s="23">
        <f t="shared" si="9"/>
        <v>5622.1333333333332</v>
      </c>
      <c r="AU49" s="23">
        <f t="shared" si="9"/>
        <v>7803.1333333333332</v>
      </c>
      <c r="AV49" s="23">
        <f t="shared" si="9"/>
        <v>10711.133333333335</v>
      </c>
      <c r="AW49" s="23">
        <f t="shared" si="9"/>
        <v>14491.533333333335</v>
      </c>
      <c r="AX49" s="23">
        <f t="shared" si="9"/>
        <v>17763.033333333336</v>
      </c>
      <c r="AY49" s="23">
        <f t="shared" si="9"/>
        <v>20477.166666666668</v>
      </c>
      <c r="AZ49" s="23">
        <f t="shared" si="9"/>
        <v>21010.3</v>
      </c>
      <c r="BA49" s="23">
        <f t="shared" si="9"/>
        <v>20646.8</v>
      </c>
      <c r="BB49" s="23">
        <f t="shared" si="9"/>
        <v>19338.2</v>
      </c>
      <c r="BC49" s="23">
        <f t="shared" si="9"/>
        <v>19023.166666666668</v>
      </c>
      <c r="BD49" s="23">
        <f t="shared" si="9"/>
        <v>20065.2</v>
      </c>
      <c r="BE49" s="23">
        <f t="shared" si="9"/>
        <v>28086.433333333334</v>
      </c>
      <c r="BF49" s="23">
        <f t="shared" si="2"/>
        <v>38724.866666666669</v>
      </c>
      <c r="BG49" s="23">
        <f t="shared" si="7"/>
        <v>50962.700000000004</v>
      </c>
      <c r="BH49" s="23">
        <f t="shared" si="7"/>
        <v>56706</v>
      </c>
      <c r="BI49" s="23">
        <f t="shared" si="7"/>
        <v>56003.233333333337</v>
      </c>
      <c r="BJ49" s="23">
        <f t="shared" si="7"/>
        <v>49823.733333333337</v>
      </c>
      <c r="BK49" s="23">
        <f t="shared" si="7"/>
        <v>39985</v>
      </c>
      <c r="BL49" s="23">
        <f t="shared" si="7"/>
        <v>30849.033333333333</v>
      </c>
      <c r="BM49" s="23">
        <f t="shared" si="7"/>
        <v>22537</v>
      </c>
      <c r="BN49" s="23">
        <f t="shared" si="7"/>
        <v>16090.933333333334</v>
      </c>
      <c r="BO49" s="23">
        <f t="shared" si="7"/>
        <v>11098.866666666667</v>
      </c>
      <c r="BP49" s="23">
        <f t="shared" si="7"/>
        <v>7536.5666666666675</v>
      </c>
      <c r="BQ49" s="23">
        <f t="shared" si="7"/>
        <v>4604.3333333333339</v>
      </c>
      <c r="BR49" s="23">
        <f t="shared" si="7"/>
        <v>2980.7000000000003</v>
      </c>
      <c r="BS49" s="23">
        <f t="shared" si="7"/>
        <v>2181</v>
      </c>
      <c r="BT49" s="23">
        <f t="shared" si="7"/>
        <v>2253.7000000000003</v>
      </c>
      <c r="BU49" s="23">
        <f t="shared" si="7"/>
        <v>2059.8333333333335</v>
      </c>
      <c r="BV49" s="23">
        <f t="shared" si="7"/>
        <v>1769.0333333333333</v>
      </c>
      <c r="BW49" s="23">
        <f t="shared" si="7"/>
        <v>1381.3</v>
      </c>
      <c r="BX49" s="23">
        <f t="shared" si="7"/>
        <v>1017.8000000000001</v>
      </c>
      <c r="BY49" s="23">
        <f t="shared" si="7"/>
        <v>799.7</v>
      </c>
      <c r="BZ49" s="23">
        <f t="shared" si="7"/>
        <v>727</v>
      </c>
      <c r="CA49" s="23">
        <f t="shared" si="7"/>
        <v>654.30000000000007</v>
      </c>
      <c r="CB49" s="23">
        <f t="shared" si="7"/>
        <v>848.16666666666663</v>
      </c>
      <c r="CC49" s="23">
        <f t="shared" si="7"/>
        <v>799.7</v>
      </c>
      <c r="CD49" s="23">
        <f t="shared" si="7"/>
        <v>823.93333333333339</v>
      </c>
      <c r="CE49" s="23"/>
      <c r="CF49" s="23"/>
      <c r="CG49" s="23"/>
      <c r="CH49" s="2"/>
      <c r="CI49" s="2"/>
      <c r="CJ49" s="2"/>
      <c r="CK49" s="2"/>
      <c r="CL49" s="2"/>
      <c r="CM49" s="2"/>
      <c r="CN49" s="2"/>
      <c r="CO49" s="2"/>
      <c r="CP49" s="2"/>
      <c r="CQ49" s="23"/>
      <c r="CR49" s="2"/>
      <c r="CS49" s="2"/>
      <c r="CT49" s="2"/>
      <c r="CU49" s="2"/>
      <c r="CV49" s="2"/>
      <c r="CW49" s="16"/>
      <c r="CY49" s="2"/>
      <c r="CZ49" s="2"/>
      <c r="DA49" s="2"/>
      <c r="DB49" s="2"/>
      <c r="DC49" s="2"/>
      <c r="DD49" s="2"/>
      <c r="DE49" s="2"/>
    </row>
    <row r="50" spans="2:109" ht="13.5" customHeight="1" x14ac:dyDescent="0.2">
      <c r="B50" s="32" t="s">
        <v>24</v>
      </c>
      <c r="C50" s="32"/>
      <c r="D50" s="23">
        <f t="shared" si="9"/>
        <v>0</v>
      </c>
      <c r="E50" s="23">
        <f t="shared" si="9"/>
        <v>0</v>
      </c>
      <c r="F50" s="23">
        <f t="shared" si="9"/>
        <v>0</v>
      </c>
      <c r="G50" s="23">
        <f t="shared" si="9"/>
        <v>0</v>
      </c>
      <c r="H50" s="23">
        <f t="shared" si="9"/>
        <v>0</v>
      </c>
      <c r="I50" s="23">
        <f t="shared" si="9"/>
        <v>0</v>
      </c>
      <c r="J50" s="23">
        <f t="shared" si="9"/>
        <v>0</v>
      </c>
      <c r="K50" s="23">
        <f t="shared" si="9"/>
        <v>0</v>
      </c>
      <c r="L50" s="23">
        <f t="shared" si="9"/>
        <v>0</v>
      </c>
      <c r="M50" s="23">
        <f t="shared" si="9"/>
        <v>51.8</v>
      </c>
      <c r="N50" s="23">
        <f t="shared" si="9"/>
        <v>336.7</v>
      </c>
      <c r="O50" s="68" t="s">
        <v>24</v>
      </c>
      <c r="P50" s="23">
        <f t="shared" si="9"/>
        <v>2512.3000000000002</v>
      </c>
      <c r="Q50" s="23">
        <f t="shared" si="9"/>
        <v>16679.599999999999</v>
      </c>
      <c r="R50" s="23">
        <f t="shared" si="9"/>
        <v>41595.4</v>
      </c>
      <c r="S50" s="23">
        <f t="shared" si="9"/>
        <v>70422.100000000006</v>
      </c>
      <c r="T50" s="23">
        <f t="shared" si="9"/>
        <v>83139</v>
      </c>
      <c r="U50" s="23">
        <f t="shared" si="9"/>
        <v>77881.3</v>
      </c>
      <c r="V50" s="23">
        <f t="shared" si="9"/>
        <v>58896.6</v>
      </c>
      <c r="W50" s="23">
        <f t="shared" si="9"/>
        <v>44107.7</v>
      </c>
      <c r="X50" s="23">
        <f t="shared" si="9"/>
        <v>32349.1</v>
      </c>
      <c r="Y50" s="23">
        <f t="shared" si="9"/>
        <v>25770.500000000004</v>
      </c>
      <c r="Z50" s="23">
        <f t="shared" si="9"/>
        <v>18751.600000000002</v>
      </c>
      <c r="AA50" s="23">
        <f t="shared" si="9"/>
        <v>14167.300000000001</v>
      </c>
      <c r="AB50" s="23">
        <f t="shared" si="9"/>
        <v>11188.800000000001</v>
      </c>
      <c r="AC50" s="23">
        <f t="shared" si="9"/>
        <v>8132.6</v>
      </c>
      <c r="AD50" s="23">
        <f t="shared" si="9"/>
        <v>6371.4000000000005</v>
      </c>
      <c r="AE50" s="23">
        <f t="shared" si="9"/>
        <v>5231.8</v>
      </c>
      <c r="AF50" s="23">
        <f t="shared" si="9"/>
        <v>4144</v>
      </c>
      <c r="AG50" s="23">
        <f t="shared" si="9"/>
        <v>3056.2000000000003</v>
      </c>
      <c r="AH50" s="23">
        <f t="shared" si="9"/>
        <v>2486.4</v>
      </c>
      <c r="AI50" s="23">
        <f t="shared" si="9"/>
        <v>2072</v>
      </c>
      <c r="AJ50" s="23">
        <f t="shared" si="9"/>
        <v>1735.3</v>
      </c>
      <c r="AK50" s="23">
        <f t="shared" si="9"/>
        <v>1476.3</v>
      </c>
      <c r="AL50" s="23">
        <f t="shared" si="9"/>
        <v>1243.2</v>
      </c>
      <c r="AM50" s="23">
        <f t="shared" si="9"/>
        <v>1165.5</v>
      </c>
      <c r="AN50" s="23">
        <f t="shared" si="9"/>
        <v>1061.9000000000001</v>
      </c>
      <c r="AO50" s="23">
        <f t="shared" si="9"/>
        <v>1269.0999999999999</v>
      </c>
      <c r="AP50" s="23">
        <f t="shared" si="9"/>
        <v>1631.7</v>
      </c>
      <c r="AQ50" s="23">
        <f t="shared" si="9"/>
        <v>2486.4</v>
      </c>
      <c r="AR50" s="23">
        <f t="shared" si="9"/>
        <v>3755.5000000000005</v>
      </c>
      <c r="AS50" s="23">
        <f t="shared" si="9"/>
        <v>5853.4</v>
      </c>
      <c r="AT50" s="23">
        <f t="shared" si="9"/>
        <v>8676.5</v>
      </c>
      <c r="AU50" s="23">
        <f t="shared" si="9"/>
        <v>12665.1</v>
      </c>
      <c r="AV50" s="23">
        <f t="shared" si="9"/>
        <v>17249.400000000001</v>
      </c>
      <c r="AW50" s="23">
        <f t="shared" si="9"/>
        <v>22066.799999999999</v>
      </c>
      <c r="AX50" s="23">
        <f t="shared" si="9"/>
        <v>27013.7</v>
      </c>
      <c r="AY50" s="23">
        <f t="shared" si="9"/>
        <v>31261.3</v>
      </c>
      <c r="AZ50" s="23">
        <f t="shared" si="9"/>
        <v>33100.200000000004</v>
      </c>
      <c r="BA50" s="23">
        <f t="shared" si="9"/>
        <v>32711.7</v>
      </c>
      <c r="BB50" s="23">
        <f t="shared" si="9"/>
        <v>31131.800000000003</v>
      </c>
      <c r="BC50" s="23">
        <f t="shared" si="9"/>
        <v>30691.5</v>
      </c>
      <c r="BD50" s="23">
        <f t="shared" si="9"/>
        <v>30872.799999999999</v>
      </c>
      <c r="BE50" s="23">
        <f t="shared" si="9"/>
        <v>41983.9</v>
      </c>
      <c r="BF50" s="23">
        <f t="shared" si="2"/>
        <v>56254.8</v>
      </c>
      <c r="BG50" s="23">
        <f t="shared" si="7"/>
        <v>74462.5</v>
      </c>
      <c r="BH50" s="23">
        <f t="shared" si="7"/>
        <v>80005.100000000006</v>
      </c>
      <c r="BI50" s="23">
        <f t="shared" si="7"/>
        <v>79357.600000000006</v>
      </c>
      <c r="BJ50" s="23">
        <f t="shared" si="7"/>
        <v>70085.400000000009</v>
      </c>
      <c r="BK50" s="23">
        <f t="shared" si="7"/>
        <v>56824.600000000006</v>
      </c>
      <c r="BL50" s="23">
        <f t="shared" si="7"/>
        <v>42476</v>
      </c>
      <c r="BM50" s="23">
        <f t="shared" si="7"/>
        <v>29681.4</v>
      </c>
      <c r="BN50" s="23">
        <f t="shared" si="7"/>
        <v>21082.6</v>
      </c>
      <c r="BO50" s="23">
        <f t="shared" si="7"/>
        <v>14529.9</v>
      </c>
      <c r="BP50" s="23">
        <f t="shared" si="7"/>
        <v>9842</v>
      </c>
      <c r="BQ50" s="23">
        <f t="shared" si="7"/>
        <v>6241.9</v>
      </c>
      <c r="BR50" s="23">
        <f t="shared" si="7"/>
        <v>4558.3999999999996</v>
      </c>
      <c r="BS50" s="23">
        <f t="shared" si="7"/>
        <v>3522.4</v>
      </c>
      <c r="BT50" s="23">
        <f t="shared" si="7"/>
        <v>3056.2000000000003</v>
      </c>
      <c r="BU50" s="23">
        <f t="shared" si="7"/>
        <v>2305.1000000000004</v>
      </c>
      <c r="BV50" s="23">
        <f t="shared" si="7"/>
        <v>1813</v>
      </c>
      <c r="BW50" s="23">
        <f t="shared" si="7"/>
        <v>1424.5</v>
      </c>
      <c r="BX50" s="23">
        <f t="shared" si="7"/>
        <v>1165.5</v>
      </c>
      <c r="BY50" s="23">
        <f t="shared" si="7"/>
        <v>958.30000000000007</v>
      </c>
      <c r="BZ50" s="23">
        <f t="shared" si="7"/>
        <v>880.6</v>
      </c>
      <c r="CA50" s="23">
        <f t="shared" si="7"/>
        <v>828.8</v>
      </c>
      <c r="CB50" s="23">
        <f t="shared" si="7"/>
        <v>828.8</v>
      </c>
      <c r="CC50" s="23">
        <f t="shared" si="7"/>
        <v>751.1</v>
      </c>
      <c r="CD50" s="23">
        <f t="shared" si="7"/>
        <v>1010.1</v>
      </c>
      <c r="CE50" s="23"/>
      <c r="CF50" s="23"/>
      <c r="CG50" s="23"/>
      <c r="CH50" s="2"/>
      <c r="CI50" s="2"/>
      <c r="CJ50" s="2"/>
      <c r="CK50" s="2"/>
      <c r="CL50" s="2"/>
      <c r="CM50" s="2"/>
      <c r="CN50" s="2"/>
      <c r="CO50" s="2"/>
      <c r="CP50" s="2"/>
      <c r="CQ50" s="23"/>
      <c r="CR50" s="2"/>
      <c r="CS50" s="2"/>
      <c r="CT50" s="2"/>
      <c r="CU50" s="2"/>
      <c r="CV50" s="2"/>
      <c r="CW50" s="16"/>
      <c r="CY50" s="2"/>
      <c r="CZ50" s="2"/>
      <c r="DA50" s="2"/>
      <c r="DB50" s="2"/>
      <c r="DC50" s="2"/>
      <c r="DD50" s="2"/>
      <c r="DE50" s="2"/>
    </row>
    <row r="51" spans="2:109" ht="13.5" customHeight="1" x14ac:dyDescent="0.2">
      <c r="B51" s="32" t="s">
        <v>25</v>
      </c>
      <c r="C51" s="32"/>
      <c r="D51" s="23">
        <f t="shared" si="9"/>
        <v>0</v>
      </c>
      <c r="E51" s="23">
        <f t="shared" si="9"/>
        <v>0</v>
      </c>
      <c r="F51" s="23">
        <f t="shared" si="9"/>
        <v>0</v>
      </c>
      <c r="G51" s="23">
        <f t="shared" si="9"/>
        <v>0</v>
      </c>
      <c r="H51" s="23">
        <f t="shared" si="9"/>
        <v>0</v>
      </c>
      <c r="I51" s="23">
        <f t="shared" si="9"/>
        <v>0</v>
      </c>
      <c r="J51" s="23">
        <f t="shared" si="9"/>
        <v>0</v>
      </c>
      <c r="K51" s="23">
        <f t="shared" si="9"/>
        <v>0</v>
      </c>
      <c r="L51" s="23">
        <f t="shared" si="9"/>
        <v>0</v>
      </c>
      <c r="M51" s="23">
        <f t="shared" si="9"/>
        <v>27.566666666666666</v>
      </c>
      <c r="N51" s="23">
        <f t="shared" si="9"/>
        <v>578.9</v>
      </c>
      <c r="O51" s="68" t="s">
        <v>25</v>
      </c>
      <c r="P51" s="23">
        <f t="shared" si="9"/>
        <v>3252.8666666666668</v>
      </c>
      <c r="Q51" s="23">
        <f t="shared" si="9"/>
        <v>22025.766666666666</v>
      </c>
      <c r="R51" s="23">
        <f t="shared" si="9"/>
        <v>55574.400000000001</v>
      </c>
      <c r="S51" s="23">
        <f t="shared" si="9"/>
        <v>98027.066666666666</v>
      </c>
      <c r="T51" s="23">
        <f t="shared" si="9"/>
        <v>122644.1</v>
      </c>
      <c r="U51" s="23">
        <f t="shared" si="9"/>
        <v>118757.2</v>
      </c>
      <c r="V51" s="23">
        <f t="shared" si="9"/>
        <v>94912.03333333334</v>
      </c>
      <c r="W51" s="23">
        <f t="shared" si="9"/>
        <v>70405.266666666677</v>
      </c>
      <c r="X51" s="23">
        <f t="shared" si="9"/>
        <v>52790.166666666672</v>
      </c>
      <c r="Y51" s="23">
        <f t="shared" si="9"/>
        <v>42011.6</v>
      </c>
      <c r="Z51" s="23">
        <f t="shared" si="9"/>
        <v>31288.166666666668</v>
      </c>
      <c r="AA51" s="23">
        <f t="shared" si="9"/>
        <v>24865.133333333335</v>
      </c>
      <c r="AB51" s="23">
        <f t="shared" si="9"/>
        <v>18855.600000000002</v>
      </c>
      <c r="AC51" s="23">
        <f t="shared" si="9"/>
        <v>13976.300000000001</v>
      </c>
      <c r="AD51" s="23">
        <f t="shared" si="9"/>
        <v>10916.4</v>
      </c>
      <c r="AE51" s="23">
        <f t="shared" si="9"/>
        <v>8159.7333333333336</v>
      </c>
      <c r="AF51" s="23">
        <f t="shared" si="9"/>
        <v>6450.6</v>
      </c>
      <c r="AG51" s="23">
        <f t="shared" si="9"/>
        <v>4245.2666666666673</v>
      </c>
      <c r="AH51" s="23">
        <f t="shared" si="9"/>
        <v>3583.666666666667</v>
      </c>
      <c r="AI51" s="23">
        <f t="shared" si="9"/>
        <v>2673.9666666666672</v>
      </c>
      <c r="AJ51" s="23">
        <f t="shared" si="9"/>
        <v>2398.3000000000002</v>
      </c>
      <c r="AK51" s="23">
        <f t="shared" si="9"/>
        <v>2260.4666666666667</v>
      </c>
      <c r="AL51" s="23">
        <f t="shared" si="9"/>
        <v>2150.2000000000003</v>
      </c>
      <c r="AM51" s="23">
        <f t="shared" si="9"/>
        <v>1929.6666666666667</v>
      </c>
      <c r="AN51" s="23">
        <f t="shared" si="9"/>
        <v>1350.7666666666667</v>
      </c>
      <c r="AO51" s="23">
        <f t="shared" si="9"/>
        <v>1350.7666666666667</v>
      </c>
      <c r="AP51" s="23">
        <f t="shared" si="9"/>
        <v>2039.9333333333334</v>
      </c>
      <c r="AQ51" s="23">
        <f t="shared" si="9"/>
        <v>3390.7000000000003</v>
      </c>
      <c r="AR51" s="23">
        <f t="shared" si="9"/>
        <v>5375.5</v>
      </c>
      <c r="AS51" s="23">
        <f t="shared" si="9"/>
        <v>8104.6</v>
      </c>
      <c r="AT51" s="23">
        <f t="shared" si="9"/>
        <v>11550.433333333332</v>
      </c>
      <c r="AU51" s="23">
        <f t="shared" si="9"/>
        <v>16126.5</v>
      </c>
      <c r="AV51" s="23">
        <f t="shared" si="9"/>
        <v>23900.3</v>
      </c>
      <c r="AW51" s="23">
        <f t="shared" si="9"/>
        <v>31784.366666666665</v>
      </c>
      <c r="AX51" s="23">
        <f t="shared" si="9"/>
        <v>39503.033333333333</v>
      </c>
      <c r="AY51" s="23">
        <f t="shared" si="9"/>
        <v>43582.9</v>
      </c>
      <c r="AZ51" s="23">
        <f t="shared" si="9"/>
        <v>44575.3</v>
      </c>
      <c r="BA51" s="23">
        <f t="shared" si="9"/>
        <v>43279.666666666672</v>
      </c>
      <c r="BB51" s="23">
        <f t="shared" si="9"/>
        <v>42590.5</v>
      </c>
      <c r="BC51" s="23">
        <f t="shared" si="9"/>
        <v>44630.433333333334</v>
      </c>
      <c r="BD51" s="23">
        <f t="shared" si="9"/>
        <v>46532.533333333333</v>
      </c>
      <c r="BE51" s="23">
        <f t="shared" si="9"/>
        <v>62493.633333333331</v>
      </c>
      <c r="BF51" s="23">
        <f t="shared" ref="BF51:BF53" si="10">BF29*$C29</f>
        <v>82782.7</v>
      </c>
      <c r="BG51" s="23">
        <f t="shared" si="7"/>
        <v>106600.3</v>
      </c>
      <c r="BH51" s="23">
        <f t="shared" si="7"/>
        <v>116110.8</v>
      </c>
      <c r="BI51" s="23">
        <f t="shared" si="7"/>
        <v>112747.66666666667</v>
      </c>
      <c r="BJ51" s="23">
        <f t="shared" si="7"/>
        <v>98220.03333333334</v>
      </c>
      <c r="BK51" s="23">
        <f t="shared" si="7"/>
        <v>76056.433333333334</v>
      </c>
      <c r="BL51" s="23">
        <f t="shared" si="7"/>
        <v>54912.800000000003</v>
      </c>
      <c r="BM51" s="23">
        <f t="shared" si="7"/>
        <v>38924.133333333339</v>
      </c>
      <c r="BN51" s="23">
        <f t="shared" si="7"/>
        <v>27015.333333333336</v>
      </c>
      <c r="BO51" s="23">
        <f t="shared" si="7"/>
        <v>19186.400000000001</v>
      </c>
      <c r="BP51" s="23">
        <f t="shared" si="7"/>
        <v>13176.866666666669</v>
      </c>
      <c r="BQ51" s="23">
        <f t="shared" si="7"/>
        <v>8325.1333333333332</v>
      </c>
      <c r="BR51" s="23">
        <f t="shared" si="7"/>
        <v>5844.1333333333341</v>
      </c>
      <c r="BS51" s="23">
        <f t="shared" si="7"/>
        <v>4520.9333333333334</v>
      </c>
      <c r="BT51" s="23">
        <f t="shared" si="7"/>
        <v>4300.4000000000005</v>
      </c>
      <c r="BU51" s="23">
        <f t="shared" si="7"/>
        <v>3666.3666666666668</v>
      </c>
      <c r="BV51" s="23">
        <f t="shared" si="7"/>
        <v>2673.9666666666672</v>
      </c>
      <c r="BW51" s="23">
        <f t="shared" si="7"/>
        <v>1902.1000000000001</v>
      </c>
      <c r="BX51" s="23">
        <f t="shared" si="7"/>
        <v>1268.0666666666668</v>
      </c>
      <c r="BY51" s="23">
        <f t="shared" si="7"/>
        <v>1102.6666666666667</v>
      </c>
      <c r="BZ51" s="23">
        <f t="shared" si="7"/>
        <v>854.56666666666672</v>
      </c>
      <c r="CA51" s="23">
        <f t="shared" si="7"/>
        <v>909.7</v>
      </c>
      <c r="CB51" s="23">
        <f t="shared" si="7"/>
        <v>1212.9333333333334</v>
      </c>
      <c r="CC51" s="23">
        <f t="shared" si="7"/>
        <v>1268.0666666666668</v>
      </c>
      <c r="CD51" s="23">
        <f t="shared" si="7"/>
        <v>1130.2333333333333</v>
      </c>
      <c r="CE51" s="23"/>
      <c r="CF51" s="23"/>
      <c r="CG51" s="23"/>
      <c r="CH51" s="2"/>
      <c r="CI51" s="2"/>
      <c r="CJ51" s="2"/>
      <c r="CK51" s="2"/>
      <c r="CL51" s="2"/>
      <c r="CM51" s="2"/>
      <c r="CN51" s="2"/>
      <c r="CO51" s="2"/>
      <c r="CP51" s="2"/>
      <c r="CQ51" s="23"/>
      <c r="CR51" s="2"/>
      <c r="CS51" s="2"/>
      <c r="CT51" s="2"/>
      <c r="CU51" s="2"/>
      <c r="CV51" s="2"/>
      <c r="CW51" s="16"/>
      <c r="CY51" s="2"/>
      <c r="CZ51" s="2"/>
      <c r="DA51" s="2"/>
      <c r="DB51" s="2"/>
      <c r="DC51" s="2"/>
      <c r="DD51" s="2"/>
      <c r="DE51" s="2"/>
    </row>
    <row r="52" spans="2:109" ht="13.5" customHeight="1" x14ac:dyDescent="0.2">
      <c r="B52" s="32" t="s">
        <v>26</v>
      </c>
      <c r="C52" s="32"/>
      <c r="D52" s="23">
        <f t="shared" si="9"/>
        <v>0</v>
      </c>
      <c r="E52" s="23">
        <f t="shared" si="9"/>
        <v>0</v>
      </c>
      <c r="F52" s="23">
        <f t="shared" si="9"/>
        <v>0</v>
      </c>
      <c r="G52" s="23">
        <f t="shared" si="9"/>
        <v>0</v>
      </c>
      <c r="H52" s="23">
        <f t="shared" si="9"/>
        <v>0</v>
      </c>
      <c r="I52" s="23">
        <f t="shared" si="9"/>
        <v>0</v>
      </c>
      <c r="J52" s="23">
        <f t="shared" si="9"/>
        <v>0</v>
      </c>
      <c r="K52" s="23">
        <f t="shared" si="9"/>
        <v>0</v>
      </c>
      <c r="L52" s="23">
        <f t="shared" si="9"/>
        <v>0</v>
      </c>
      <c r="M52" s="23">
        <f t="shared" si="9"/>
        <v>0</v>
      </c>
      <c r="N52" s="23">
        <f t="shared" si="9"/>
        <v>701.6</v>
      </c>
      <c r="O52" s="68" t="s">
        <v>26</v>
      </c>
      <c r="P52" s="23">
        <f t="shared" si="9"/>
        <v>3683.4</v>
      </c>
      <c r="Q52" s="23">
        <f t="shared" si="9"/>
        <v>21720.366666666665</v>
      </c>
      <c r="R52" s="23">
        <f t="shared" si="9"/>
        <v>52912.333333333336</v>
      </c>
      <c r="S52" s="23">
        <f t="shared" si="9"/>
        <v>100767.3</v>
      </c>
      <c r="T52" s="23">
        <f t="shared" si="9"/>
        <v>132690.1</v>
      </c>
      <c r="U52" s="23">
        <f t="shared" si="9"/>
        <v>138975.26666666669</v>
      </c>
      <c r="V52" s="23">
        <f t="shared" si="9"/>
        <v>112548.33333333333</v>
      </c>
      <c r="W52" s="23">
        <f t="shared" si="9"/>
        <v>87963.1</v>
      </c>
      <c r="X52" s="23">
        <f t="shared" si="9"/>
        <v>67119.733333333337</v>
      </c>
      <c r="Y52" s="23">
        <f t="shared" si="9"/>
        <v>54695.566666666666</v>
      </c>
      <c r="Z52" s="23">
        <f t="shared" si="9"/>
        <v>39172.666666666672</v>
      </c>
      <c r="AA52" s="23">
        <f t="shared" si="9"/>
        <v>28941</v>
      </c>
      <c r="AB52" s="23">
        <f t="shared" si="9"/>
        <v>21749.600000000002</v>
      </c>
      <c r="AC52" s="23">
        <f t="shared" si="9"/>
        <v>15464.433333333334</v>
      </c>
      <c r="AD52" s="23">
        <f t="shared" si="9"/>
        <v>11693.333333333334</v>
      </c>
      <c r="AE52" s="23">
        <f t="shared" si="9"/>
        <v>8799.2333333333336</v>
      </c>
      <c r="AF52" s="23">
        <f t="shared" si="9"/>
        <v>6811.3666666666677</v>
      </c>
      <c r="AG52" s="23">
        <f t="shared" si="9"/>
        <v>4881.9666666666662</v>
      </c>
      <c r="AH52" s="23">
        <f t="shared" si="9"/>
        <v>3946.5</v>
      </c>
      <c r="AI52" s="23">
        <f t="shared" si="9"/>
        <v>3157.2000000000003</v>
      </c>
      <c r="AJ52" s="23">
        <f t="shared" si="9"/>
        <v>2601.7666666666669</v>
      </c>
      <c r="AK52" s="23">
        <f t="shared" si="9"/>
        <v>2660.2333333333331</v>
      </c>
      <c r="AL52" s="23">
        <f t="shared" si="9"/>
        <v>2367.9</v>
      </c>
      <c r="AM52" s="23">
        <f t="shared" si="9"/>
        <v>1841.7</v>
      </c>
      <c r="AN52" s="23">
        <f t="shared" si="9"/>
        <v>1490.9</v>
      </c>
      <c r="AO52" s="23">
        <f t="shared" si="9"/>
        <v>1929.4</v>
      </c>
      <c r="AP52" s="23">
        <f t="shared" si="9"/>
        <v>2718.7000000000003</v>
      </c>
      <c r="AQ52" s="23">
        <f t="shared" si="9"/>
        <v>3712.6333333333337</v>
      </c>
      <c r="AR52" s="23">
        <f t="shared" si="9"/>
        <v>5115.8333333333339</v>
      </c>
      <c r="AS52" s="23">
        <f t="shared" si="9"/>
        <v>7542.2</v>
      </c>
      <c r="AT52" s="23">
        <f t="shared" si="9"/>
        <v>11371.766666666666</v>
      </c>
      <c r="AU52" s="23">
        <f t="shared" si="9"/>
        <v>17247.666666666668</v>
      </c>
      <c r="AV52" s="23">
        <f t="shared" si="9"/>
        <v>24175.966666666671</v>
      </c>
      <c r="AW52" s="23">
        <f t="shared" si="9"/>
        <v>34056.833333333336</v>
      </c>
      <c r="AX52" s="23">
        <f t="shared" si="9"/>
        <v>41160.533333333333</v>
      </c>
      <c r="AY52" s="23">
        <f t="shared" si="9"/>
        <v>49375.1</v>
      </c>
      <c r="AZ52" s="23">
        <f t="shared" si="9"/>
        <v>51479.9</v>
      </c>
      <c r="BA52" s="23">
        <f t="shared" si="9"/>
        <v>52824.633333333339</v>
      </c>
      <c r="BB52" s="23">
        <f t="shared" si="9"/>
        <v>51947.633333333339</v>
      </c>
      <c r="BC52" s="23">
        <f t="shared" si="9"/>
        <v>52152.266666666663</v>
      </c>
      <c r="BD52" s="23">
        <f t="shared" si="9"/>
        <v>56098.766666666663</v>
      </c>
      <c r="BE52" s="23">
        <f t="shared" si="9"/>
        <v>73346.433333333334</v>
      </c>
      <c r="BF52" s="23">
        <f t="shared" si="10"/>
        <v>96382.3</v>
      </c>
      <c r="BG52" s="23">
        <f t="shared" si="7"/>
        <v>125001.73333333334</v>
      </c>
      <c r="BH52" s="23">
        <f t="shared" si="7"/>
        <v>137630.53333333333</v>
      </c>
      <c r="BI52" s="23">
        <f t="shared" si="7"/>
        <v>139413.76666666669</v>
      </c>
      <c r="BJ52" s="23">
        <f t="shared" si="7"/>
        <v>121698.36666666668</v>
      </c>
      <c r="BK52" s="23">
        <f t="shared" si="7"/>
        <v>95593</v>
      </c>
      <c r="BL52" s="23">
        <f t="shared" si="7"/>
        <v>68552.166666666672</v>
      </c>
      <c r="BM52" s="23">
        <f t="shared" si="7"/>
        <v>47328.766666666663</v>
      </c>
      <c r="BN52" s="23">
        <f t="shared" si="7"/>
        <v>33501.4</v>
      </c>
      <c r="BO52" s="23">
        <f t="shared" si="7"/>
        <v>22655.833333333332</v>
      </c>
      <c r="BP52" s="23">
        <f t="shared" si="7"/>
        <v>15873.7</v>
      </c>
      <c r="BQ52" s="23">
        <f t="shared" si="7"/>
        <v>9939.3333333333339</v>
      </c>
      <c r="BR52" s="23">
        <f t="shared" si="7"/>
        <v>7132.9333333333334</v>
      </c>
      <c r="BS52" s="23">
        <f t="shared" si="7"/>
        <v>5700.5</v>
      </c>
      <c r="BT52" s="23">
        <f t="shared" si="7"/>
        <v>5028.1333333333341</v>
      </c>
      <c r="BU52" s="23">
        <f t="shared" si="7"/>
        <v>4209.6000000000004</v>
      </c>
      <c r="BV52" s="23">
        <f t="shared" si="7"/>
        <v>2660.2333333333331</v>
      </c>
      <c r="BW52" s="23">
        <f t="shared" si="7"/>
        <v>2250.9666666666667</v>
      </c>
      <c r="BX52" s="23">
        <f t="shared" si="7"/>
        <v>1812.4666666666669</v>
      </c>
      <c r="BY52" s="23">
        <f t="shared" si="7"/>
        <v>1666.3</v>
      </c>
      <c r="BZ52" s="23">
        <f t="shared" si="7"/>
        <v>1257.0333333333335</v>
      </c>
      <c r="CA52" s="23">
        <f t="shared" si="7"/>
        <v>1110.8666666666666</v>
      </c>
      <c r="CB52" s="23">
        <f t="shared" si="7"/>
        <v>964.7</v>
      </c>
      <c r="CC52" s="23">
        <f t="shared" si="7"/>
        <v>964.7</v>
      </c>
      <c r="CD52" s="23">
        <f t="shared" si="7"/>
        <v>1052.4000000000001</v>
      </c>
      <c r="CE52" s="23"/>
      <c r="CF52" s="23"/>
      <c r="CG52" s="23"/>
      <c r="CH52" s="2"/>
      <c r="CI52" s="2"/>
      <c r="CJ52" s="2"/>
      <c r="CK52" s="2"/>
      <c r="CL52" s="2"/>
      <c r="CM52" s="2"/>
      <c r="CN52" s="2"/>
      <c r="CO52" s="2"/>
      <c r="CP52" s="2"/>
      <c r="CQ52" s="23"/>
      <c r="CR52" s="2"/>
      <c r="CS52" s="2"/>
      <c r="CT52" s="2"/>
      <c r="CU52" s="2"/>
      <c r="CV52" s="2"/>
      <c r="CW52" s="16"/>
      <c r="CY52" s="2"/>
      <c r="CZ52" s="2"/>
      <c r="DA52" s="2"/>
      <c r="DB52" s="2"/>
      <c r="DC52" s="2"/>
      <c r="DD52" s="2"/>
      <c r="DE52" s="2"/>
    </row>
    <row r="53" spans="2:109" ht="13.5" customHeight="1" x14ac:dyDescent="0.2">
      <c r="B53" s="32" t="s">
        <v>27</v>
      </c>
      <c r="C53" s="32"/>
      <c r="D53" s="23">
        <f t="shared" si="9"/>
        <v>0</v>
      </c>
      <c r="E53" s="23">
        <f t="shared" si="9"/>
        <v>0</v>
      </c>
      <c r="F53" s="23">
        <f t="shared" si="9"/>
        <v>0</v>
      </c>
      <c r="G53" s="23">
        <f t="shared" si="9"/>
        <v>0</v>
      </c>
      <c r="H53" s="23">
        <f t="shared" si="9"/>
        <v>0</v>
      </c>
      <c r="I53" s="23">
        <f t="shared" si="9"/>
        <v>0</v>
      </c>
      <c r="J53" s="23">
        <f t="shared" si="9"/>
        <v>0</v>
      </c>
      <c r="K53" s="23">
        <f t="shared" si="9"/>
        <v>0</v>
      </c>
      <c r="L53" s="23">
        <f t="shared" si="9"/>
        <v>0</v>
      </c>
      <c r="M53" s="23">
        <f t="shared" si="9"/>
        <v>0</v>
      </c>
      <c r="N53" s="23">
        <f t="shared" si="9"/>
        <v>648.9</v>
      </c>
      <c r="O53" s="68" t="s">
        <v>27</v>
      </c>
      <c r="P53" s="23">
        <f t="shared" si="9"/>
        <v>3306.2999999999997</v>
      </c>
      <c r="Q53" s="23">
        <f t="shared" si="9"/>
        <v>20177.7</v>
      </c>
      <c r="R53" s="23">
        <f t="shared" si="9"/>
        <v>50181.600000000006</v>
      </c>
      <c r="S53" s="23">
        <f t="shared" si="9"/>
        <v>99250.8</v>
      </c>
      <c r="T53" s="23">
        <f t="shared" si="9"/>
        <v>137937.60000000001</v>
      </c>
      <c r="U53" s="23">
        <f t="shared" si="9"/>
        <v>153449.4</v>
      </c>
      <c r="V53" s="23">
        <f t="shared" si="9"/>
        <v>133086.30000000002</v>
      </c>
      <c r="W53" s="23">
        <f t="shared" si="9"/>
        <v>108489.9</v>
      </c>
      <c r="X53" s="23">
        <f t="shared" si="9"/>
        <v>83739</v>
      </c>
      <c r="Y53" s="23">
        <f t="shared" si="9"/>
        <v>66836.7</v>
      </c>
      <c r="Z53" s="23">
        <f t="shared" si="9"/>
        <v>48358.5</v>
      </c>
      <c r="AA53" s="23">
        <f t="shared" si="9"/>
        <v>35504.1</v>
      </c>
      <c r="AB53" s="23">
        <f t="shared" si="9"/>
        <v>26574.000000000004</v>
      </c>
      <c r="AC53" s="23">
        <f t="shared" si="9"/>
        <v>18447.3</v>
      </c>
      <c r="AD53" s="23">
        <f t="shared" si="9"/>
        <v>13441.5</v>
      </c>
      <c r="AE53" s="23">
        <f t="shared" si="9"/>
        <v>10845.9</v>
      </c>
      <c r="AF53" s="23">
        <f t="shared" si="9"/>
        <v>8744.7000000000007</v>
      </c>
      <c r="AG53" s="23">
        <f t="shared" si="9"/>
        <v>6334.5</v>
      </c>
      <c r="AH53" s="23">
        <f t="shared" si="9"/>
        <v>4542.3</v>
      </c>
      <c r="AI53" s="23">
        <f t="shared" si="9"/>
        <v>3337.2000000000003</v>
      </c>
      <c r="AJ53" s="23">
        <f t="shared" si="9"/>
        <v>3306.2999999999997</v>
      </c>
      <c r="AK53" s="23">
        <f t="shared" si="9"/>
        <v>2626.5</v>
      </c>
      <c r="AL53" s="23">
        <f t="shared" si="9"/>
        <v>2163</v>
      </c>
      <c r="AM53" s="23">
        <f t="shared" si="9"/>
        <v>1545.0000000000002</v>
      </c>
      <c r="AN53" s="23">
        <f t="shared" si="9"/>
        <v>1545.0000000000002</v>
      </c>
      <c r="AO53" s="23">
        <f t="shared" si="9"/>
        <v>1761.3</v>
      </c>
      <c r="AP53" s="23">
        <f t="shared" si="9"/>
        <v>2750.1000000000004</v>
      </c>
      <c r="AQ53" s="23">
        <f t="shared" si="9"/>
        <v>4233.3</v>
      </c>
      <c r="AR53" s="23">
        <f t="shared" si="9"/>
        <v>5500.2000000000007</v>
      </c>
      <c r="AS53" s="23">
        <f t="shared" si="9"/>
        <v>8095.8</v>
      </c>
      <c r="AT53" s="23">
        <f t="shared" si="9"/>
        <v>11649.300000000001</v>
      </c>
      <c r="AU53" s="23">
        <f t="shared" si="9"/>
        <v>17582.099999999999</v>
      </c>
      <c r="AV53" s="23">
        <f t="shared" ref="AV53:BE53" si="11">AV31*$C31</f>
        <v>25399.8</v>
      </c>
      <c r="AW53" s="23">
        <f t="shared" si="11"/>
        <v>34577.1</v>
      </c>
      <c r="AX53" s="23">
        <f t="shared" si="11"/>
        <v>43692.6</v>
      </c>
      <c r="AY53" s="23">
        <f t="shared" si="11"/>
        <v>52066.5</v>
      </c>
      <c r="AZ53" s="23">
        <f t="shared" si="11"/>
        <v>55898.1</v>
      </c>
      <c r="BA53" s="23">
        <f t="shared" si="11"/>
        <v>57659.4</v>
      </c>
      <c r="BB53" s="23">
        <f t="shared" si="11"/>
        <v>60131.4</v>
      </c>
      <c r="BC53" s="23">
        <f t="shared" si="11"/>
        <v>61367.4</v>
      </c>
      <c r="BD53" s="23">
        <f t="shared" si="11"/>
        <v>63932.1</v>
      </c>
      <c r="BE53" s="23">
        <f t="shared" si="11"/>
        <v>81761.400000000009</v>
      </c>
      <c r="BF53" s="23">
        <f t="shared" si="10"/>
        <v>111301.80000000002</v>
      </c>
      <c r="BG53" s="23">
        <f t="shared" si="7"/>
        <v>149370.6</v>
      </c>
      <c r="BH53" s="23">
        <f t="shared" si="7"/>
        <v>170753.4</v>
      </c>
      <c r="BI53" s="23">
        <f t="shared" si="7"/>
        <v>174214.2</v>
      </c>
      <c r="BJ53" s="23">
        <f t="shared" si="7"/>
        <v>154345.5</v>
      </c>
      <c r="BK53" s="23">
        <f t="shared" si="7"/>
        <v>118779.59999999999</v>
      </c>
      <c r="BL53" s="23">
        <f t="shared" si="7"/>
        <v>84696.9</v>
      </c>
      <c r="BM53" s="23">
        <f t="shared" si="7"/>
        <v>57752.1</v>
      </c>
      <c r="BN53" s="23">
        <f t="shared" si="7"/>
        <v>39582.9</v>
      </c>
      <c r="BO53" s="23">
        <f t="shared" si="7"/>
        <v>26326.799999999999</v>
      </c>
      <c r="BP53" s="23">
        <f t="shared" si="7"/>
        <v>18014.7</v>
      </c>
      <c r="BQ53" s="23">
        <f t="shared" si="7"/>
        <v>12143.7</v>
      </c>
      <c r="BR53" s="23">
        <f t="shared" si="7"/>
        <v>8497.5</v>
      </c>
      <c r="BS53" s="23">
        <f t="shared" si="7"/>
        <v>5994.6</v>
      </c>
      <c r="BT53" s="23">
        <f t="shared" si="7"/>
        <v>4820.4000000000005</v>
      </c>
      <c r="BU53" s="23">
        <f t="shared" si="7"/>
        <v>3986.1</v>
      </c>
      <c r="BV53" s="23">
        <f t="shared" si="7"/>
        <v>2595.6</v>
      </c>
      <c r="BW53" s="23">
        <f t="shared" si="7"/>
        <v>2132.1</v>
      </c>
      <c r="BX53" s="23">
        <f t="shared" si="7"/>
        <v>1699.5</v>
      </c>
      <c r="BY53" s="23">
        <f t="shared" si="7"/>
        <v>1452.3</v>
      </c>
      <c r="BZ53" s="23">
        <f t="shared" si="7"/>
        <v>1143.3000000000002</v>
      </c>
      <c r="CA53" s="23">
        <f t="shared" si="7"/>
        <v>927</v>
      </c>
      <c r="CB53" s="23">
        <f t="shared" si="7"/>
        <v>1236</v>
      </c>
      <c r="CC53" s="23">
        <f t="shared" si="7"/>
        <v>1236</v>
      </c>
      <c r="CD53" s="23">
        <f t="shared" si="7"/>
        <v>1359.6</v>
      </c>
      <c r="CE53" s="23"/>
      <c r="CF53" s="23"/>
      <c r="CG53" s="23"/>
      <c r="CH53" s="2"/>
      <c r="CI53" s="2"/>
      <c r="CJ53" s="2"/>
      <c r="CK53" s="2"/>
      <c r="CL53" s="2"/>
      <c r="CM53" s="2"/>
      <c r="CN53" s="2"/>
      <c r="CO53" s="2"/>
      <c r="CP53" s="2"/>
      <c r="CQ53" s="23"/>
      <c r="CR53" s="2"/>
      <c r="CS53" s="2"/>
      <c r="CT53" s="2"/>
      <c r="CU53" s="2"/>
      <c r="CV53" s="2"/>
      <c r="CW53" s="16"/>
      <c r="CY53" s="2"/>
      <c r="CZ53" s="2"/>
      <c r="DA53" s="2"/>
      <c r="DB53" s="2"/>
      <c r="DC53" s="2"/>
      <c r="DD53" s="2"/>
      <c r="DE53" s="2"/>
    </row>
    <row r="54" spans="2:109" ht="24" customHeight="1" x14ac:dyDescent="0.2">
      <c r="B54" s="29" t="s">
        <v>42</v>
      </c>
      <c r="C54" s="29"/>
      <c r="D54" s="33"/>
      <c r="E54" s="33"/>
      <c r="F54" s="33"/>
      <c r="G54" s="33"/>
      <c r="H54" s="33"/>
      <c r="I54" s="33"/>
      <c r="J54" s="33"/>
      <c r="K54" s="33"/>
      <c r="L54" s="33"/>
      <c r="M54" s="33"/>
      <c r="N54" s="33"/>
      <c r="O54" s="66" t="s">
        <v>42</v>
      </c>
      <c r="P54" s="33">
        <f t="shared" ref="P54:BE54" si="12">SUM(P34:P53)/SUM(P12:P31)</f>
        <v>78.990571870170029</v>
      </c>
      <c r="Q54" s="33">
        <f t="shared" si="12"/>
        <v>78.761452513966461</v>
      </c>
      <c r="R54" s="33">
        <f t="shared" si="12"/>
        <v>78.750161337635674</v>
      </c>
      <c r="S54" s="33">
        <f t="shared" si="12"/>
        <v>79.208999241027868</v>
      </c>
      <c r="T54" s="33">
        <f t="shared" si="12"/>
        <v>79.757264736297827</v>
      </c>
      <c r="U54" s="33">
        <f t="shared" si="12"/>
        <v>80.481589231437269</v>
      </c>
      <c r="V54" s="33">
        <f t="shared" si="12"/>
        <v>81.141259202285454</v>
      </c>
      <c r="W54" s="33">
        <f t="shared" si="12"/>
        <v>81.795869328493652</v>
      </c>
      <c r="X54" s="33">
        <f t="shared" si="12"/>
        <v>82.05091489979668</v>
      </c>
      <c r="Y54" s="33">
        <f t="shared" si="12"/>
        <v>82.277034424036003</v>
      </c>
      <c r="Z54" s="33">
        <f t="shared" si="12"/>
        <v>82.156576096016011</v>
      </c>
      <c r="AA54" s="33">
        <f t="shared" si="12"/>
        <v>82.108709106984975</v>
      </c>
      <c r="AB54" s="33">
        <f t="shared" si="12"/>
        <v>81.641176470588235</v>
      </c>
      <c r="AC54" s="33">
        <f t="shared" si="12"/>
        <v>81.533399920095889</v>
      </c>
      <c r="AD54" s="33">
        <f t="shared" si="12"/>
        <v>81.166944299843834</v>
      </c>
      <c r="AE54" s="33">
        <f t="shared" si="12"/>
        <v>81.213962765957461</v>
      </c>
      <c r="AF54" s="33">
        <f t="shared" si="12"/>
        <v>81.082229673093067</v>
      </c>
      <c r="AG54" s="33">
        <f t="shared" si="12"/>
        <v>80.501822323462406</v>
      </c>
      <c r="AH54" s="33">
        <f t="shared" si="12"/>
        <v>79.742553191489364</v>
      </c>
      <c r="AI54" s="33">
        <f t="shared" si="12"/>
        <v>79.256939501779371</v>
      </c>
      <c r="AJ54" s="33">
        <f t="shared" si="12"/>
        <v>80.096694214876024</v>
      </c>
      <c r="AK54" s="33">
        <f t="shared" si="12"/>
        <v>80.310722610722621</v>
      </c>
      <c r="AL54" s="33">
        <f t="shared" si="12"/>
        <v>79.737037037037041</v>
      </c>
      <c r="AM54" s="33">
        <f t="shared" si="12"/>
        <v>78.772555205047311</v>
      </c>
      <c r="AN54" s="33">
        <f t="shared" si="12"/>
        <v>78.239568345323747</v>
      </c>
      <c r="AO54" s="33">
        <f t="shared" si="12"/>
        <v>78.965822784810129</v>
      </c>
      <c r="AP54" s="33">
        <f t="shared" si="12"/>
        <v>79.344591611479032</v>
      </c>
      <c r="AQ54" s="33">
        <f t="shared" si="12"/>
        <v>79.892592592592607</v>
      </c>
      <c r="AR54" s="33">
        <f t="shared" si="12"/>
        <v>79.630184804928135</v>
      </c>
      <c r="AS54" s="33">
        <f t="shared" si="12"/>
        <v>79.995311406578026</v>
      </c>
      <c r="AT54" s="33">
        <f t="shared" si="12"/>
        <v>79.993863854266564</v>
      </c>
      <c r="AU54" s="33">
        <f t="shared" si="12"/>
        <v>80.296630327056491</v>
      </c>
      <c r="AV54" s="33">
        <f t="shared" si="12"/>
        <v>80.387470889613425</v>
      </c>
      <c r="AW54" s="33">
        <f t="shared" si="12"/>
        <v>80.518228986509868</v>
      </c>
      <c r="AX54" s="33">
        <f t="shared" si="12"/>
        <v>80.649295774647882</v>
      </c>
      <c r="AY54" s="33">
        <f t="shared" si="12"/>
        <v>80.828123857125462</v>
      </c>
      <c r="AZ54" s="33">
        <f t="shared" si="12"/>
        <v>80.898203453103136</v>
      </c>
      <c r="BA54" s="33">
        <f t="shared" si="12"/>
        <v>80.927320125130336</v>
      </c>
      <c r="BB54" s="33">
        <f t="shared" si="12"/>
        <v>81.037414014224083</v>
      </c>
      <c r="BC54" s="33">
        <f t="shared" si="12"/>
        <v>81.177582620753412</v>
      </c>
      <c r="BD54" s="33">
        <f t="shared" si="12"/>
        <v>81.230192435301944</v>
      </c>
      <c r="BE54" s="33">
        <f t="shared" si="12"/>
        <v>80.772731775778098</v>
      </c>
      <c r="BF54" s="33">
        <f>SUM(BF34:BF53)/SUM(BF12:BF31)</f>
        <v>80.44474036239815</v>
      </c>
      <c r="BG54" s="33">
        <f t="shared" ref="BG54:CD54" si="13">SUM(BG34:BG53)/SUM(BG12:BG31)</f>
        <v>80.350985085619612</v>
      </c>
      <c r="BH54" s="33">
        <f t="shared" si="13"/>
        <v>80.378838174273866</v>
      </c>
      <c r="BI54" s="33">
        <f t="shared" si="13"/>
        <v>80.372802481902809</v>
      </c>
      <c r="BJ54" s="33">
        <f t="shared" si="13"/>
        <v>80.184144749113983</v>
      </c>
      <c r="BK54" s="33">
        <f t="shared" si="13"/>
        <v>79.791574019894682</v>
      </c>
      <c r="BL54" s="33">
        <f t="shared" si="13"/>
        <v>79.31699779249449</v>
      </c>
      <c r="BM54" s="33">
        <f t="shared" si="13"/>
        <v>78.696372829193223</v>
      </c>
      <c r="BN54" s="33">
        <f t="shared" si="13"/>
        <v>78.167791411042941</v>
      </c>
      <c r="BO54" s="33">
        <f t="shared" si="13"/>
        <v>77.646377763186692</v>
      </c>
      <c r="BP54" s="33">
        <f t="shared" si="13"/>
        <v>77.343418158969527</v>
      </c>
      <c r="BQ54" s="33">
        <f t="shared" si="13"/>
        <v>76.873871277617681</v>
      </c>
      <c r="BR54" s="33">
        <f t="shared" si="13"/>
        <v>76.278104138851816</v>
      </c>
      <c r="BS54" s="33">
        <f t="shared" si="13"/>
        <v>75.90333041191937</v>
      </c>
      <c r="BT54" s="33">
        <f t="shared" si="13"/>
        <v>76.1915084915085</v>
      </c>
      <c r="BU54" s="33">
        <f t="shared" si="13"/>
        <v>76.327569528415964</v>
      </c>
      <c r="BV54" s="33">
        <f t="shared" si="13"/>
        <v>75.814478114478121</v>
      </c>
      <c r="BW54" s="33">
        <f t="shared" si="13"/>
        <v>75.132989690721658</v>
      </c>
      <c r="BX54" s="33">
        <f t="shared" si="13"/>
        <v>74.689664082687344</v>
      </c>
      <c r="BY54" s="33">
        <f t="shared" si="13"/>
        <v>74.059773371104811</v>
      </c>
      <c r="BZ54" s="33">
        <f t="shared" si="13"/>
        <v>73.01666666666668</v>
      </c>
      <c r="CA54" s="33">
        <f t="shared" si="13"/>
        <v>72.230685920577628</v>
      </c>
      <c r="CB54" s="33">
        <f t="shared" si="13"/>
        <v>73.650704225352115</v>
      </c>
      <c r="CC54" s="33">
        <f t="shared" si="13"/>
        <v>73.629824561403524</v>
      </c>
      <c r="CD54" s="33">
        <f t="shared" si="13"/>
        <v>73.232258064516131</v>
      </c>
      <c r="CE54" s="2"/>
      <c r="CF54" s="2"/>
      <c r="CG54" s="2"/>
      <c r="CH54" s="2"/>
      <c r="CI54" s="2"/>
      <c r="CJ54" s="2"/>
      <c r="CK54" s="2"/>
      <c r="CL54" s="2"/>
      <c r="CM54" s="2"/>
      <c r="CN54" s="2"/>
      <c r="CO54" s="2"/>
      <c r="CP54" s="2"/>
      <c r="CQ54" s="23"/>
      <c r="CR54" s="2"/>
      <c r="CS54" s="2"/>
      <c r="CT54" s="2"/>
      <c r="CU54" s="2"/>
      <c r="CV54" s="2"/>
      <c r="CW54" s="2"/>
      <c r="CY54" s="2"/>
      <c r="CZ54" s="2"/>
      <c r="DA54" s="2"/>
      <c r="DB54" s="2"/>
      <c r="DC54" s="2"/>
      <c r="DD54" s="2"/>
      <c r="DE54" s="2"/>
    </row>
    <row r="55" spans="2:109" ht="13.5" customHeight="1" x14ac:dyDescent="0.2">
      <c r="B55" s="29"/>
      <c r="C55" s="29"/>
      <c r="D55" s="25"/>
      <c r="E55" s="25"/>
      <c r="F55" s="25"/>
      <c r="G55" s="25"/>
      <c r="H55" s="25"/>
      <c r="I55" s="25"/>
      <c r="J55" s="25"/>
      <c r="K55" s="25"/>
      <c r="L55" s="25"/>
      <c r="M55" s="25"/>
      <c r="N55" s="25"/>
      <c r="O55" s="66"/>
      <c r="P55" s="25"/>
      <c r="Q55" s="25"/>
      <c r="R55" s="25"/>
      <c r="S55" s="3" t="s">
        <v>43</v>
      </c>
      <c r="T55" s="3"/>
      <c r="U55" s="3" t="s">
        <v>43</v>
      </c>
      <c r="V55" s="3"/>
      <c r="AP55" s="3"/>
      <c r="AW55" s="4"/>
      <c r="BF55" s="25"/>
      <c r="BG55" s="25"/>
      <c r="BH55" s="25"/>
      <c r="BI55" s="25"/>
      <c r="BJ55" s="25"/>
      <c r="BK55" s="25"/>
      <c r="BL55" s="25"/>
      <c r="BM55" s="25"/>
      <c r="BN55" s="25"/>
      <c r="BO55" s="25"/>
      <c r="BP55" s="25"/>
      <c r="BQ55" s="25"/>
      <c r="BR55" s="25"/>
      <c r="BS55" s="25"/>
      <c r="BT55" s="23"/>
      <c r="BU55" s="23"/>
      <c r="BV55" s="23"/>
      <c r="BW55" s="23"/>
      <c r="BX55" s="2"/>
      <c r="BY55" s="2"/>
      <c r="BZ55" s="2"/>
      <c r="CA55" s="2"/>
      <c r="CB55" s="2"/>
      <c r="CC55" s="2"/>
      <c r="CD55" s="2"/>
      <c r="CE55" s="2"/>
      <c r="CF55" s="2"/>
      <c r="CG55" s="2"/>
      <c r="CH55" s="2"/>
      <c r="CI55" s="2"/>
      <c r="CJ55" s="2"/>
      <c r="CK55" s="2"/>
      <c r="CL55" s="2"/>
      <c r="CM55" s="2"/>
      <c r="CN55" s="2"/>
      <c r="CO55" s="2"/>
      <c r="CP55" s="2"/>
      <c r="CQ55" s="23"/>
      <c r="CR55" s="2"/>
      <c r="CS55" s="2"/>
      <c r="CT55" s="2"/>
      <c r="CU55" s="2"/>
      <c r="CV55" s="2"/>
      <c r="CW55" s="2"/>
      <c r="CY55" s="2"/>
      <c r="CZ55" s="2"/>
      <c r="DA55" s="2"/>
      <c r="DB55" s="2"/>
      <c r="DC55" s="2"/>
      <c r="DD55" s="2"/>
      <c r="DE55" s="2"/>
    </row>
    <row r="56" spans="2:109" ht="13.5" customHeight="1" x14ac:dyDescent="0.2">
      <c r="D56" s="3"/>
      <c r="E56" s="3"/>
      <c r="F56" s="3"/>
      <c r="G56" s="3"/>
      <c r="I56" s="3"/>
      <c r="J56" s="3"/>
      <c r="K56" s="3"/>
      <c r="L56" s="3"/>
      <c r="M56" s="3"/>
      <c r="N56" s="3"/>
      <c r="P56" s="3"/>
      <c r="Q56" s="3"/>
      <c r="R56" s="3"/>
      <c r="S56" s="3"/>
      <c r="T56" s="3"/>
      <c r="U56" s="3"/>
      <c r="V56" s="3"/>
      <c r="W56" s="3"/>
      <c r="X56" s="3"/>
      <c r="Y56" s="3"/>
      <c r="Z56" s="3"/>
      <c r="AA56" s="3"/>
      <c r="AB56" s="3"/>
      <c r="AC56" s="3"/>
      <c r="AD56" s="3"/>
      <c r="AE56" s="3"/>
      <c r="AF56" s="3"/>
      <c r="AP56" s="3"/>
      <c r="AV56"/>
      <c r="AW56" s="4"/>
      <c r="BF56" s="23"/>
      <c r="BG56" s="23"/>
      <c r="BH56" s="23"/>
      <c r="BI56" s="23"/>
      <c r="BJ56" s="23"/>
      <c r="BK56" s="23"/>
      <c r="BL56" s="23"/>
      <c r="BM56" s="23"/>
      <c r="BN56" s="23"/>
      <c r="BO56" s="23"/>
      <c r="BP56" s="23"/>
      <c r="BQ56" s="23"/>
      <c r="BR56" s="23"/>
      <c r="BS56" s="30"/>
      <c r="BT56" s="23"/>
      <c r="BU56" s="23"/>
      <c r="BV56" s="23"/>
      <c r="BW56" s="23"/>
      <c r="BX56" s="23"/>
      <c r="BY56" s="23"/>
      <c r="BZ56" s="23"/>
      <c r="CA56" s="23"/>
      <c r="CB56" s="23"/>
      <c r="CC56" s="23"/>
      <c r="CD56" s="23"/>
      <c r="CE56" s="23"/>
      <c r="CF56" s="23"/>
      <c r="CG56" s="23"/>
      <c r="CH56" s="2"/>
      <c r="CI56" s="2"/>
      <c r="CJ56" s="2"/>
      <c r="CK56" s="2"/>
      <c r="CL56" s="2"/>
      <c r="CM56" s="2"/>
      <c r="CN56" s="2"/>
      <c r="CO56" s="2"/>
      <c r="CP56" s="2"/>
      <c r="CQ56" s="23"/>
      <c r="CR56" s="2"/>
      <c r="CS56" s="2"/>
      <c r="CT56" s="2"/>
      <c r="CU56" s="2"/>
      <c r="CV56" s="2"/>
      <c r="CW56" s="16"/>
      <c r="CY56" s="2"/>
      <c r="CZ56" s="2"/>
      <c r="DA56" s="2"/>
      <c r="DB56" s="2"/>
      <c r="DC56" s="2"/>
      <c r="DD56" s="2"/>
      <c r="DE56" s="2"/>
    </row>
    <row r="57" spans="2:109" ht="13.5" customHeight="1" x14ac:dyDescent="0.2">
      <c r="B57" s="31"/>
      <c r="C57" s="31"/>
      <c r="D57" s="3"/>
      <c r="E57" s="3"/>
      <c r="F57" s="3"/>
      <c r="G57" s="3"/>
      <c r="I57" s="3"/>
      <c r="J57" s="3"/>
      <c r="K57" s="3"/>
      <c r="L57" s="3"/>
      <c r="M57" s="3"/>
      <c r="N57" s="3"/>
      <c r="O57" s="67"/>
      <c r="P57" s="3"/>
      <c r="Q57" s="3"/>
      <c r="R57" s="3"/>
      <c r="S57" s="3"/>
      <c r="T57" s="3"/>
      <c r="U57" s="3"/>
      <c r="V57" s="3"/>
      <c r="W57" s="3"/>
      <c r="X57" s="3"/>
      <c r="Y57" s="3"/>
      <c r="Z57" s="3"/>
      <c r="AA57" s="3"/>
      <c r="AB57" s="3"/>
      <c r="AC57" s="3"/>
      <c r="AD57" s="3"/>
      <c r="AE57" s="3"/>
      <c r="AF57" s="3"/>
      <c r="AP57" s="3"/>
      <c r="AV57"/>
      <c r="AW57" s="4"/>
      <c r="BF57" s="23"/>
      <c r="BG57" s="23"/>
      <c r="BH57" s="23"/>
      <c r="BI57" s="23"/>
      <c r="BJ57" s="23"/>
      <c r="BK57" s="23"/>
      <c r="BL57" s="23"/>
      <c r="BM57" s="23"/>
      <c r="BN57" s="23"/>
      <c r="BO57" s="23"/>
      <c r="BP57" s="23"/>
      <c r="BQ57" s="23"/>
      <c r="BR57" s="23"/>
      <c r="BS57" s="30"/>
      <c r="BT57" s="23"/>
      <c r="BU57" s="23"/>
      <c r="BV57" s="23"/>
      <c r="BW57" s="23"/>
      <c r="BX57" s="23"/>
      <c r="BY57" s="23"/>
      <c r="BZ57" s="23"/>
      <c r="CA57" s="23"/>
      <c r="CB57" s="23"/>
      <c r="CC57" s="23"/>
      <c r="CD57" s="23"/>
      <c r="CE57" s="23"/>
      <c r="CF57" s="23"/>
      <c r="CG57" s="23"/>
      <c r="CH57" s="2"/>
      <c r="CI57" s="2"/>
      <c r="CJ57" s="2"/>
      <c r="CK57" s="2"/>
      <c r="CL57" s="2"/>
      <c r="CM57" s="2"/>
      <c r="CN57" s="2"/>
      <c r="CO57" s="2"/>
      <c r="CP57" s="2"/>
      <c r="CQ57" s="23"/>
      <c r="CR57" s="2"/>
      <c r="CS57" s="2"/>
      <c r="CT57" s="2"/>
      <c r="CU57" s="2"/>
      <c r="CV57" s="2"/>
      <c r="CW57" s="16"/>
      <c r="CY57" s="2"/>
      <c r="CZ57" s="2"/>
      <c r="DA57" s="2"/>
      <c r="DB57" s="2"/>
      <c r="DC57" s="2"/>
      <c r="DD57" s="2"/>
      <c r="DE57" s="2"/>
    </row>
    <row r="58" spans="2:109" ht="13.5" customHeight="1" x14ac:dyDescent="0.2">
      <c r="B58" s="31"/>
      <c r="C58" s="31"/>
      <c r="D58" s="3"/>
      <c r="E58" s="3"/>
      <c r="F58" s="3"/>
      <c r="G58" s="3"/>
      <c r="I58" s="3"/>
      <c r="J58" s="3"/>
      <c r="K58" s="3"/>
      <c r="L58" s="3"/>
      <c r="M58" s="3"/>
      <c r="N58" s="3"/>
      <c r="O58" s="67"/>
      <c r="P58" s="3"/>
      <c r="Q58" s="3"/>
      <c r="R58" s="3"/>
      <c r="S58" s="3"/>
      <c r="T58" s="3"/>
      <c r="U58" s="3"/>
      <c r="V58" s="3"/>
      <c r="W58" s="3"/>
      <c r="X58" s="3"/>
      <c r="Y58" s="3"/>
      <c r="Z58" s="3"/>
      <c r="AA58" s="3"/>
      <c r="AB58" s="3"/>
      <c r="AC58" s="3"/>
      <c r="AD58" s="3"/>
      <c r="AE58" s="3"/>
      <c r="AF58" s="3"/>
      <c r="AP58" s="3"/>
      <c r="AV58"/>
      <c r="AW58" s="4"/>
      <c r="BF58" s="23"/>
      <c r="BG58" s="23"/>
      <c r="BH58" s="23"/>
      <c r="BI58" s="23"/>
      <c r="BJ58" s="23"/>
      <c r="BK58" s="23"/>
      <c r="BL58" s="23"/>
      <c r="BM58" s="23"/>
      <c r="BN58" s="23"/>
      <c r="BO58" s="23"/>
      <c r="BP58" s="23"/>
      <c r="BQ58" s="23"/>
      <c r="BR58" s="23"/>
      <c r="BS58" s="30"/>
      <c r="BT58" s="23"/>
      <c r="BU58" s="23"/>
      <c r="BV58" s="23"/>
      <c r="BW58" s="23"/>
      <c r="BX58" s="23"/>
      <c r="BY58" s="23"/>
      <c r="BZ58" s="23"/>
      <c r="CA58" s="23"/>
      <c r="CB58" s="23"/>
      <c r="CC58" s="23"/>
      <c r="CD58" s="23"/>
      <c r="CE58" s="23"/>
      <c r="CF58" s="23"/>
      <c r="CG58" s="23"/>
      <c r="CH58" s="2"/>
      <c r="CI58" s="2"/>
      <c r="CJ58" s="2"/>
      <c r="CK58" s="2"/>
      <c r="CL58" s="2"/>
      <c r="CM58" s="2"/>
      <c r="CN58" s="2"/>
      <c r="CO58" s="2"/>
      <c r="CP58" s="2"/>
      <c r="CQ58" s="23"/>
      <c r="CR58" s="2"/>
      <c r="CS58" s="2"/>
      <c r="CT58" s="2"/>
      <c r="CU58" s="2"/>
      <c r="CV58" s="2"/>
      <c r="CW58" s="16"/>
      <c r="CY58" s="2"/>
      <c r="CZ58" s="2"/>
      <c r="DA58" s="2"/>
      <c r="DB58" s="2"/>
      <c r="DC58" s="2"/>
      <c r="DD58" s="2"/>
      <c r="DE58" s="2"/>
    </row>
    <row r="59" spans="2:109" ht="13.5" customHeight="1" x14ac:dyDescent="0.2">
      <c r="D59" s="3"/>
      <c r="E59" s="3"/>
      <c r="F59" s="3"/>
      <c r="G59" s="3"/>
      <c r="I59" s="3"/>
      <c r="J59" s="3"/>
      <c r="K59" s="3"/>
      <c r="L59" s="3"/>
      <c r="M59" s="3"/>
      <c r="N59" s="3"/>
      <c r="P59" s="3"/>
      <c r="Q59" s="3"/>
      <c r="R59" s="3"/>
      <c r="S59" s="3"/>
      <c r="T59" s="3"/>
      <c r="U59" s="3"/>
      <c r="V59" s="3"/>
      <c r="W59" s="3"/>
      <c r="X59" s="3"/>
      <c r="Y59" s="3"/>
      <c r="Z59" s="3"/>
      <c r="AA59" s="3"/>
      <c r="AB59" s="3"/>
      <c r="AC59" s="3"/>
      <c r="AD59" s="3"/>
      <c r="AE59" s="3"/>
      <c r="AF59" s="3"/>
      <c r="AP59" s="3"/>
      <c r="AV59"/>
      <c r="AW59" s="4"/>
      <c r="BF59" s="23"/>
      <c r="BG59" s="23"/>
      <c r="BH59" s="23"/>
      <c r="BI59" s="23"/>
      <c r="BJ59" s="23"/>
      <c r="BK59" s="23"/>
      <c r="BL59" s="23"/>
      <c r="BM59" s="23"/>
      <c r="BN59" s="23"/>
      <c r="BO59" s="23"/>
      <c r="BP59" s="23"/>
      <c r="BQ59" s="23"/>
      <c r="BR59" s="23"/>
      <c r="BS59" s="30"/>
      <c r="BT59" s="23"/>
      <c r="BU59" s="23"/>
      <c r="BV59" s="23"/>
      <c r="BW59" s="23"/>
      <c r="BX59" s="23"/>
      <c r="BY59" s="23"/>
      <c r="BZ59" s="23"/>
      <c r="CA59" s="23"/>
      <c r="CB59" s="23"/>
      <c r="CC59" s="23"/>
      <c r="CD59" s="23"/>
      <c r="CE59" s="23"/>
      <c r="CF59" s="23"/>
      <c r="CG59" s="23"/>
      <c r="CH59" s="2"/>
      <c r="CI59" s="2"/>
      <c r="CJ59" s="2"/>
      <c r="CK59" s="2"/>
      <c r="CL59" s="2"/>
      <c r="CM59" s="2"/>
      <c r="CN59" s="2"/>
      <c r="CO59" s="2"/>
      <c r="CP59" s="2"/>
      <c r="CQ59" s="23"/>
      <c r="CR59" s="2"/>
      <c r="CS59" s="2"/>
      <c r="CT59" s="2"/>
      <c r="CU59" s="2"/>
      <c r="CV59" s="2"/>
      <c r="CW59" s="16"/>
      <c r="CY59" s="2"/>
      <c r="CZ59" s="2"/>
      <c r="DA59" s="2"/>
      <c r="DB59" s="2"/>
      <c r="DC59" s="2"/>
      <c r="DD59" s="2"/>
      <c r="DE59" s="2"/>
    </row>
    <row r="60" spans="2:109" ht="13.5" customHeight="1" x14ac:dyDescent="0.2">
      <c r="D60" s="3"/>
      <c r="E60" s="3"/>
      <c r="F60" s="3"/>
      <c r="G60" s="3"/>
      <c r="I60" s="3"/>
      <c r="J60" s="3"/>
      <c r="K60" s="3"/>
      <c r="L60" s="3"/>
      <c r="M60" s="3"/>
      <c r="N60" s="3"/>
      <c r="P60" s="3"/>
      <c r="Q60" s="3"/>
      <c r="R60" s="3"/>
      <c r="S60" s="3"/>
      <c r="T60" s="3"/>
      <c r="U60" s="3"/>
      <c r="V60" s="3"/>
      <c r="W60" s="3"/>
      <c r="X60" s="3"/>
      <c r="Y60" s="3"/>
      <c r="Z60" s="3"/>
      <c r="AA60" s="3"/>
      <c r="AB60" s="3"/>
      <c r="AC60" s="3"/>
      <c r="AD60" s="3"/>
      <c r="AE60" s="3"/>
      <c r="AF60" s="3"/>
      <c r="AP60" s="3"/>
      <c r="AV60"/>
      <c r="AW60" s="4"/>
      <c r="BF60" s="23"/>
      <c r="BG60" s="23"/>
      <c r="BH60" s="23"/>
      <c r="BI60" s="23"/>
      <c r="BJ60" s="23"/>
      <c r="BK60" s="23"/>
      <c r="BL60" s="23"/>
      <c r="BM60" s="23"/>
      <c r="BN60" s="23"/>
      <c r="BO60" s="23"/>
      <c r="BP60" s="23"/>
      <c r="BQ60" s="23"/>
      <c r="BR60" s="23"/>
      <c r="BS60" s="30"/>
      <c r="BT60" s="23"/>
      <c r="BU60" s="23"/>
      <c r="BV60" s="23"/>
      <c r="BW60" s="23"/>
      <c r="BX60" s="23"/>
      <c r="BY60" s="23"/>
      <c r="BZ60" s="23"/>
      <c r="CA60" s="23"/>
      <c r="CB60" s="23"/>
      <c r="CC60" s="23"/>
      <c r="CD60" s="23"/>
      <c r="CE60" s="23"/>
      <c r="CF60" s="23"/>
      <c r="CG60" s="23"/>
      <c r="CH60" s="2"/>
      <c r="CI60" s="2"/>
      <c r="CJ60" s="2"/>
      <c r="CK60" s="2"/>
      <c r="CL60" s="2"/>
      <c r="CM60" s="2"/>
      <c r="CN60" s="2"/>
      <c r="CO60" s="2"/>
      <c r="CP60" s="2"/>
      <c r="CQ60" s="23"/>
      <c r="CR60" s="2"/>
      <c r="CS60" s="2"/>
      <c r="CT60" s="2"/>
      <c r="CU60" s="2"/>
      <c r="CV60" s="2"/>
      <c r="CW60" s="16"/>
      <c r="CY60" s="2"/>
      <c r="CZ60" s="2"/>
      <c r="DA60" s="2"/>
      <c r="DB60" s="2"/>
      <c r="DC60" s="2"/>
      <c r="DD60" s="2"/>
      <c r="DE60" s="2"/>
    </row>
    <row r="61" spans="2:109" ht="13.5" customHeight="1" x14ac:dyDescent="0.2">
      <c r="D61" s="3"/>
      <c r="E61" s="3"/>
      <c r="F61" s="3"/>
      <c r="G61" s="3"/>
      <c r="I61" s="3"/>
      <c r="J61" s="3"/>
      <c r="K61" s="3"/>
      <c r="L61" s="3"/>
      <c r="M61" s="3"/>
      <c r="N61" s="3"/>
      <c r="P61" s="3"/>
      <c r="Q61" s="3"/>
      <c r="R61" s="3"/>
      <c r="S61" s="3"/>
      <c r="T61" s="3"/>
      <c r="U61" s="3"/>
      <c r="V61" s="3"/>
      <c r="W61" s="3"/>
      <c r="X61" s="3"/>
      <c r="Y61" s="3"/>
      <c r="Z61" s="3"/>
      <c r="AA61" s="3"/>
      <c r="AB61" s="3"/>
      <c r="AC61" s="3"/>
      <c r="AD61" s="3"/>
      <c r="AE61" s="3"/>
      <c r="AF61" s="3"/>
      <c r="AP61" s="3"/>
      <c r="AV61"/>
      <c r="AW61" s="4"/>
      <c r="BF61" s="23"/>
      <c r="BG61" s="23"/>
      <c r="BH61" s="23"/>
      <c r="BI61" s="23"/>
      <c r="BJ61" s="23"/>
      <c r="BK61" s="23"/>
      <c r="BL61" s="23"/>
      <c r="BM61" s="23"/>
      <c r="BN61" s="23"/>
      <c r="BO61" s="23"/>
      <c r="BP61" s="23"/>
      <c r="BQ61" s="23"/>
      <c r="BR61" s="23"/>
      <c r="BS61" s="30"/>
      <c r="BT61" s="23"/>
      <c r="BU61" s="23"/>
      <c r="BV61" s="23"/>
      <c r="BW61" s="23"/>
      <c r="BX61" s="23"/>
      <c r="BY61" s="23"/>
      <c r="BZ61" s="23"/>
      <c r="CA61" s="23"/>
      <c r="CB61" s="23"/>
      <c r="CC61" s="23"/>
      <c r="CD61" s="23"/>
      <c r="CE61" s="23"/>
      <c r="CF61" s="23"/>
      <c r="CG61" s="23"/>
      <c r="CH61" s="2"/>
      <c r="CI61" s="2"/>
      <c r="CJ61" s="2"/>
      <c r="CK61" s="2"/>
      <c r="CL61" s="2"/>
      <c r="CM61" s="2"/>
      <c r="CN61" s="2"/>
      <c r="CO61" s="2"/>
      <c r="CP61" s="2"/>
      <c r="CQ61" s="23"/>
      <c r="CR61" s="2"/>
      <c r="CS61" s="2"/>
      <c r="CT61" s="2"/>
      <c r="CU61" s="2"/>
      <c r="CV61" s="2"/>
      <c r="CW61" s="16"/>
      <c r="CY61" s="2"/>
      <c r="CZ61" s="2"/>
      <c r="DA61" s="2"/>
      <c r="DB61" s="2"/>
      <c r="DC61" s="2"/>
      <c r="DD61" s="2"/>
      <c r="DE61" s="2"/>
    </row>
    <row r="62" spans="2:109" ht="13.5" customHeight="1" x14ac:dyDescent="0.2">
      <c r="B62" s="32"/>
      <c r="C62" s="32"/>
      <c r="D62" s="3"/>
      <c r="E62" s="3"/>
      <c r="F62" s="3"/>
      <c r="G62" s="3"/>
      <c r="I62" s="3"/>
      <c r="J62" s="3"/>
      <c r="K62" s="3"/>
      <c r="L62" s="3"/>
      <c r="M62" s="3"/>
      <c r="N62" s="3"/>
      <c r="O62" s="68"/>
      <c r="P62" s="3"/>
      <c r="Q62" s="3"/>
      <c r="R62" s="3"/>
      <c r="S62" s="3"/>
      <c r="T62" s="3"/>
      <c r="U62" s="3"/>
      <c r="V62" s="3"/>
      <c r="W62" s="3"/>
      <c r="X62" s="3"/>
      <c r="Y62" s="3"/>
      <c r="Z62" s="3"/>
      <c r="AA62" s="3"/>
      <c r="AB62" s="3"/>
      <c r="AC62" s="3"/>
      <c r="AD62" s="3"/>
      <c r="AE62" s="3"/>
      <c r="AF62" s="3"/>
      <c r="AP62" s="3"/>
      <c r="AV62"/>
      <c r="AW62" s="4"/>
      <c r="BF62" s="23"/>
      <c r="BG62" s="23"/>
      <c r="BH62" s="23"/>
      <c r="BI62" s="23"/>
      <c r="BJ62" s="23"/>
      <c r="BK62" s="23"/>
      <c r="BL62" s="23"/>
      <c r="BM62" s="23"/>
      <c r="BN62" s="23"/>
      <c r="BO62" s="23"/>
      <c r="BP62" s="23"/>
      <c r="BQ62" s="23"/>
      <c r="BR62" s="23"/>
      <c r="BS62" s="30"/>
      <c r="BT62" s="23"/>
      <c r="BU62" s="23"/>
      <c r="BV62" s="23"/>
      <c r="BW62" s="23"/>
      <c r="BX62" s="23"/>
      <c r="BY62" s="23"/>
      <c r="BZ62" s="23"/>
      <c r="CA62" s="23"/>
      <c r="CB62" s="23"/>
      <c r="CC62" s="23"/>
      <c r="CD62" s="23"/>
      <c r="CE62" s="23"/>
      <c r="CF62" s="23"/>
      <c r="CG62" s="23"/>
      <c r="CH62" s="2"/>
      <c r="CI62" s="2"/>
      <c r="CJ62" s="2"/>
      <c r="CK62" s="2"/>
      <c r="CL62" s="2"/>
      <c r="CM62" s="2"/>
      <c r="CN62" s="2"/>
      <c r="CO62" s="2"/>
      <c r="CP62" s="2"/>
      <c r="CQ62" s="23"/>
      <c r="CR62" s="2"/>
      <c r="CS62" s="2"/>
      <c r="CT62" s="2"/>
      <c r="CU62" s="2"/>
      <c r="CV62" s="2"/>
      <c r="CW62" s="16"/>
      <c r="CY62" s="2"/>
      <c r="CZ62" s="2"/>
      <c r="DA62" s="2"/>
      <c r="DB62" s="2"/>
      <c r="DC62" s="2"/>
      <c r="DD62" s="2"/>
      <c r="DE62" s="2"/>
    </row>
    <row r="63" spans="2:109" ht="13.5" customHeight="1" x14ac:dyDescent="0.2">
      <c r="B63" s="32"/>
      <c r="C63" s="32"/>
      <c r="D63" s="3"/>
      <c r="E63" s="3"/>
      <c r="F63" s="3"/>
      <c r="G63" s="3"/>
      <c r="I63" s="3"/>
      <c r="J63" s="3"/>
      <c r="K63" s="3"/>
      <c r="L63" s="3"/>
      <c r="M63" s="3"/>
      <c r="N63" s="3"/>
      <c r="O63" s="68"/>
      <c r="P63" s="3"/>
      <c r="Q63" s="3"/>
      <c r="R63" s="3"/>
      <c r="S63" s="3"/>
      <c r="T63" s="3"/>
      <c r="U63" s="3"/>
      <c r="V63" s="3"/>
      <c r="W63" s="3"/>
      <c r="X63" s="3"/>
      <c r="Y63" s="3"/>
      <c r="Z63" s="3"/>
      <c r="AA63" s="3"/>
      <c r="AB63" s="3"/>
      <c r="AC63" s="3"/>
      <c r="AD63" s="3"/>
      <c r="AE63" s="3"/>
      <c r="AF63" s="3"/>
      <c r="AP63" s="3"/>
      <c r="AV63"/>
      <c r="AW63" s="4"/>
      <c r="BF63" s="23"/>
      <c r="BG63" s="23"/>
      <c r="BH63" s="23"/>
      <c r="BI63" s="23"/>
      <c r="BJ63" s="23"/>
      <c r="BK63" s="23"/>
      <c r="BL63" s="23"/>
      <c r="BM63" s="23"/>
      <c r="BN63" s="23"/>
      <c r="BO63" s="23"/>
      <c r="BP63" s="23"/>
      <c r="BQ63" s="23"/>
      <c r="BR63" s="23"/>
      <c r="BS63" s="30"/>
      <c r="BT63" s="23"/>
      <c r="BU63" s="23"/>
      <c r="BV63" s="23"/>
      <c r="BW63" s="23"/>
      <c r="BX63" s="23"/>
      <c r="BY63" s="23"/>
      <c r="BZ63" s="23"/>
      <c r="CA63" s="23"/>
      <c r="CB63" s="23"/>
      <c r="CC63" s="23"/>
      <c r="CD63" s="23"/>
      <c r="CE63" s="23"/>
      <c r="CF63" s="23"/>
      <c r="CG63" s="23"/>
      <c r="CH63" s="2"/>
      <c r="CI63" s="2"/>
      <c r="CJ63" s="2"/>
      <c r="CK63" s="2"/>
      <c r="CL63" s="2"/>
      <c r="CM63" s="2"/>
      <c r="CN63" s="2"/>
      <c r="CO63" s="2"/>
      <c r="CP63" s="2"/>
      <c r="CQ63" s="23"/>
      <c r="CR63" s="2"/>
      <c r="CS63" s="2"/>
      <c r="CT63" s="2"/>
      <c r="CU63" s="2"/>
      <c r="CV63" s="2"/>
      <c r="CW63" s="16"/>
      <c r="CY63" s="2"/>
      <c r="CZ63" s="2"/>
      <c r="DA63" s="2"/>
      <c r="DB63" s="2"/>
      <c r="DC63" s="2"/>
      <c r="DD63" s="2"/>
      <c r="DE63" s="2"/>
    </row>
    <row r="64" spans="2:109" ht="13.5" customHeight="1" x14ac:dyDescent="0.2">
      <c r="B64" s="32"/>
      <c r="C64" s="32"/>
      <c r="D64" s="3"/>
      <c r="E64" s="3"/>
      <c r="F64" s="3"/>
      <c r="G64" s="3"/>
      <c r="I64" s="3"/>
      <c r="J64" s="3"/>
      <c r="K64" s="3"/>
      <c r="L64" s="3"/>
      <c r="M64" s="3"/>
      <c r="N64" s="3"/>
      <c r="O64" s="68"/>
      <c r="P64" s="3"/>
      <c r="Q64" s="3"/>
      <c r="R64" s="3"/>
      <c r="S64" s="3"/>
      <c r="T64" s="3"/>
      <c r="U64" s="3"/>
      <c r="V64" s="3"/>
      <c r="W64" s="3"/>
      <c r="X64" s="3"/>
      <c r="Y64" s="3"/>
      <c r="Z64" s="3"/>
      <c r="AA64" s="3"/>
      <c r="AB64" s="3"/>
      <c r="AC64" s="3"/>
      <c r="AD64" s="3"/>
      <c r="AE64" s="3"/>
      <c r="AF64" s="3"/>
      <c r="AP64" s="3"/>
      <c r="AV64"/>
      <c r="AW64" s="4"/>
      <c r="BF64" s="23"/>
      <c r="BG64" s="23"/>
      <c r="BH64" s="23"/>
      <c r="BI64" s="23"/>
      <c r="BJ64" s="23"/>
      <c r="BK64" s="23"/>
      <c r="BL64" s="23"/>
      <c r="BM64" s="23"/>
      <c r="BN64" s="23"/>
      <c r="BO64" s="23"/>
      <c r="BP64" s="23"/>
      <c r="BQ64" s="23"/>
      <c r="BR64" s="23"/>
      <c r="BS64" s="30"/>
      <c r="BT64" s="23"/>
      <c r="BU64" s="23"/>
      <c r="BV64" s="23"/>
      <c r="BW64" s="23"/>
      <c r="BX64" s="23"/>
      <c r="BY64" s="23"/>
      <c r="BZ64" s="23"/>
      <c r="CA64" s="23"/>
      <c r="CB64" s="23"/>
      <c r="CC64" s="23"/>
      <c r="CD64" s="23"/>
      <c r="CE64" s="23"/>
      <c r="CF64" s="23"/>
      <c r="CG64" s="23"/>
      <c r="CH64" s="2"/>
      <c r="CI64" s="2"/>
      <c r="CJ64" s="2"/>
      <c r="CK64" s="2"/>
      <c r="CL64" s="2"/>
      <c r="CM64" s="2"/>
      <c r="CN64" s="2"/>
      <c r="CO64" s="2"/>
      <c r="CP64" s="2"/>
      <c r="CQ64" s="23"/>
      <c r="CR64" s="2"/>
      <c r="CS64" s="2"/>
      <c r="CT64" s="2"/>
      <c r="CU64" s="2"/>
      <c r="CV64" s="2"/>
      <c r="CW64" s="16"/>
      <c r="CY64" s="2"/>
      <c r="CZ64" s="2"/>
      <c r="DA64" s="2"/>
      <c r="DB64" s="2"/>
      <c r="DC64" s="2"/>
      <c r="DD64" s="2"/>
      <c r="DE64" s="2"/>
    </row>
    <row r="65" spans="1:109" ht="13.5" customHeight="1" x14ac:dyDescent="0.2">
      <c r="B65" s="32"/>
      <c r="C65" s="32"/>
      <c r="D65" s="3"/>
      <c r="E65" s="3"/>
      <c r="F65" s="3"/>
      <c r="G65" s="3"/>
      <c r="I65" s="3"/>
      <c r="J65" s="3"/>
      <c r="K65" s="3"/>
      <c r="L65" s="3"/>
      <c r="M65" s="3"/>
      <c r="N65" s="3"/>
      <c r="O65" s="68"/>
      <c r="P65" s="3"/>
      <c r="Q65" s="3"/>
      <c r="R65" s="3"/>
      <c r="S65" s="3"/>
      <c r="T65" s="3"/>
      <c r="U65" s="3"/>
      <c r="V65" s="3"/>
      <c r="W65" s="3"/>
      <c r="X65" s="3"/>
      <c r="Y65" s="3"/>
      <c r="Z65" s="3"/>
      <c r="AA65" s="3"/>
      <c r="AB65" s="3"/>
      <c r="AC65" s="3"/>
      <c r="AD65" s="3"/>
      <c r="AE65" s="3"/>
      <c r="AF65" s="3"/>
      <c r="AP65" s="3"/>
      <c r="AV65"/>
      <c r="AW65" s="4"/>
      <c r="BF65" s="23"/>
      <c r="BG65" s="23"/>
      <c r="BH65" s="23"/>
      <c r="BI65" s="23"/>
      <c r="BJ65" s="23"/>
      <c r="BK65" s="23"/>
      <c r="BL65" s="23"/>
      <c r="BM65" s="23"/>
      <c r="BN65" s="23"/>
      <c r="BO65" s="23"/>
      <c r="BP65" s="23"/>
      <c r="BQ65" s="23"/>
      <c r="BR65" s="23"/>
      <c r="BS65" s="30"/>
      <c r="BT65" s="23"/>
      <c r="BU65" s="23"/>
      <c r="BV65" s="23"/>
      <c r="BW65" s="23"/>
      <c r="BX65" s="23"/>
      <c r="BY65" s="23"/>
      <c r="BZ65" s="23"/>
      <c r="CA65" s="23"/>
      <c r="CB65" s="23"/>
      <c r="CC65" s="23"/>
      <c r="CD65" s="23"/>
      <c r="CE65" s="23"/>
      <c r="CF65" s="23"/>
      <c r="CG65" s="23"/>
      <c r="CH65" s="2"/>
      <c r="CI65" s="2"/>
      <c r="CJ65" s="2"/>
      <c r="CK65" s="2"/>
      <c r="CL65" s="2"/>
      <c r="CM65" s="2"/>
      <c r="CN65" s="2"/>
      <c r="CO65" s="2"/>
      <c r="CP65" s="2"/>
      <c r="CQ65" s="23"/>
      <c r="CR65" s="2"/>
      <c r="CS65" s="2"/>
      <c r="CT65" s="2"/>
      <c r="CU65" s="2"/>
      <c r="CV65" s="2"/>
      <c r="CW65" s="16"/>
      <c r="CY65" s="2"/>
      <c r="CZ65" s="2"/>
      <c r="DA65" s="2"/>
      <c r="DB65" s="2"/>
      <c r="DC65" s="2"/>
      <c r="DD65" s="2"/>
      <c r="DE65" s="2"/>
    </row>
    <row r="66" spans="1:109" ht="13.5" customHeight="1" x14ac:dyDescent="0.2">
      <c r="B66" s="32"/>
      <c r="C66" s="32"/>
      <c r="D66" s="3"/>
      <c r="E66" s="3"/>
      <c r="F66" s="3"/>
      <c r="G66" s="3"/>
      <c r="I66" s="3"/>
      <c r="J66" s="3"/>
      <c r="K66" s="3"/>
      <c r="L66" s="3"/>
      <c r="M66" s="3"/>
      <c r="N66" s="3"/>
      <c r="O66" s="68"/>
      <c r="P66" s="3"/>
      <c r="Q66" s="3"/>
      <c r="R66" s="3"/>
      <c r="S66" s="3"/>
      <c r="T66" s="3"/>
      <c r="U66" s="3"/>
      <c r="V66" s="3"/>
      <c r="W66" s="3"/>
      <c r="X66" s="3"/>
      <c r="Y66" s="3"/>
      <c r="Z66" s="3"/>
      <c r="AA66" s="3"/>
      <c r="AB66" s="3"/>
      <c r="AC66" s="3"/>
      <c r="AD66" s="3"/>
      <c r="AE66" s="3"/>
      <c r="AF66" s="3"/>
      <c r="AP66" s="3"/>
      <c r="AV66"/>
      <c r="AW66" s="4"/>
      <c r="BF66" s="23"/>
      <c r="BG66" s="23"/>
      <c r="BH66" s="23"/>
      <c r="BI66" s="23"/>
      <c r="BJ66" s="23"/>
      <c r="BK66" s="23"/>
      <c r="BL66" s="23"/>
      <c r="BM66" s="23"/>
      <c r="BN66" s="23"/>
      <c r="BO66" s="23"/>
      <c r="BP66" s="23"/>
      <c r="BQ66" s="23"/>
      <c r="BR66" s="23"/>
      <c r="BS66" s="30"/>
      <c r="BT66" s="23"/>
      <c r="BU66" s="23"/>
      <c r="BV66" s="23"/>
      <c r="BW66" s="23"/>
      <c r="BX66" s="23"/>
      <c r="BY66" s="23"/>
      <c r="BZ66" s="23"/>
      <c r="CA66" s="23"/>
      <c r="CB66" s="23"/>
      <c r="CC66" s="23"/>
      <c r="CD66" s="23"/>
      <c r="CE66" s="23"/>
      <c r="CF66" s="23"/>
      <c r="CG66" s="23"/>
      <c r="CH66" s="2"/>
      <c r="CI66" s="2"/>
      <c r="CJ66" s="2"/>
      <c r="CK66" s="2"/>
      <c r="CL66" s="2"/>
      <c r="CM66" s="2"/>
      <c r="CN66" s="2"/>
      <c r="CO66" s="2"/>
      <c r="CP66" s="2"/>
      <c r="CQ66" s="23"/>
      <c r="CR66" s="2"/>
      <c r="CS66" s="2"/>
      <c r="CT66" s="2"/>
      <c r="CU66" s="2"/>
      <c r="CV66" s="2"/>
      <c r="CW66" s="16"/>
      <c r="CY66" s="2"/>
      <c r="CZ66" s="2"/>
      <c r="DA66" s="2"/>
      <c r="DB66" s="2"/>
      <c r="DC66" s="2"/>
      <c r="DD66" s="2"/>
      <c r="DE66" s="2"/>
    </row>
    <row r="67" spans="1:109" ht="13.5" customHeight="1" x14ac:dyDescent="0.2">
      <c r="B67" s="32"/>
      <c r="C67" s="32"/>
      <c r="D67" s="3"/>
      <c r="E67" s="3"/>
      <c r="F67" s="3"/>
      <c r="G67" s="3"/>
      <c r="I67" s="3"/>
      <c r="J67" s="3"/>
      <c r="K67" s="3"/>
      <c r="L67" s="3"/>
      <c r="M67" s="3"/>
      <c r="N67" s="3"/>
      <c r="O67" s="68"/>
      <c r="P67" s="3"/>
      <c r="Q67" s="3"/>
      <c r="R67" s="3"/>
      <c r="S67" s="3"/>
      <c r="T67" s="3"/>
      <c r="U67" s="3"/>
      <c r="V67" s="3"/>
      <c r="W67" s="3"/>
      <c r="X67" s="3"/>
      <c r="Y67" s="3"/>
      <c r="Z67" s="3"/>
      <c r="AA67" s="3"/>
      <c r="AB67" s="3"/>
      <c r="AC67" s="3"/>
      <c r="AD67" s="3"/>
      <c r="AE67" s="3"/>
      <c r="AF67" s="3"/>
      <c r="AP67" s="3"/>
      <c r="AV67"/>
      <c r="AW67" s="4"/>
      <c r="BF67" s="23"/>
      <c r="BG67" s="23"/>
      <c r="BH67" s="23"/>
      <c r="BI67" s="23"/>
      <c r="BJ67" s="23"/>
      <c r="BK67" s="23"/>
      <c r="BL67" s="23"/>
      <c r="BM67" s="23"/>
      <c r="BN67" s="23"/>
      <c r="BO67" s="23"/>
      <c r="BP67" s="23"/>
      <c r="BQ67" s="23"/>
      <c r="BR67" s="23"/>
      <c r="BS67" s="30"/>
      <c r="BT67" s="23"/>
      <c r="BU67" s="23"/>
      <c r="BV67" s="23"/>
      <c r="BW67" s="23"/>
      <c r="BX67" s="23"/>
      <c r="BY67" s="23"/>
      <c r="BZ67" s="23"/>
      <c r="CA67" s="23"/>
      <c r="CB67" s="23"/>
      <c r="CC67" s="23"/>
      <c r="CD67" s="23"/>
      <c r="CE67" s="23"/>
      <c r="CF67" s="23"/>
      <c r="CG67" s="23"/>
      <c r="CH67" s="2"/>
      <c r="CI67" s="2"/>
      <c r="CJ67" s="2"/>
      <c r="CK67" s="2"/>
      <c r="CL67" s="2"/>
      <c r="CM67" s="2"/>
      <c r="CN67" s="2"/>
      <c r="CO67" s="2"/>
      <c r="CP67" s="2"/>
      <c r="CQ67" s="23"/>
      <c r="CR67" s="2"/>
      <c r="CS67" s="2"/>
      <c r="CT67" s="2"/>
      <c r="CU67" s="2"/>
      <c r="CV67" s="2"/>
      <c r="CW67" s="16"/>
      <c r="CY67" s="2"/>
      <c r="CZ67" s="2"/>
      <c r="DA67" s="2"/>
      <c r="DB67" s="2"/>
      <c r="DC67" s="2"/>
      <c r="DD67" s="2"/>
      <c r="DE67" s="2"/>
    </row>
    <row r="68" spans="1:109" ht="13.5" customHeight="1" x14ac:dyDescent="0.2">
      <c r="B68" s="32"/>
      <c r="C68" s="32"/>
      <c r="D68" s="3"/>
      <c r="E68" s="3"/>
      <c r="F68" s="3"/>
      <c r="G68" s="3"/>
      <c r="I68" s="3"/>
      <c r="J68" s="3"/>
      <c r="K68" s="3"/>
      <c r="L68" s="3"/>
      <c r="M68" s="3"/>
      <c r="N68" s="3"/>
      <c r="O68" s="68"/>
      <c r="P68" s="3"/>
      <c r="Q68" s="3"/>
      <c r="R68" s="3"/>
      <c r="S68" s="3"/>
      <c r="T68" s="3"/>
      <c r="U68" s="3"/>
      <c r="V68" s="3"/>
      <c r="W68" s="3"/>
      <c r="X68" s="3"/>
      <c r="Y68" s="3"/>
      <c r="Z68" s="3"/>
      <c r="AA68" s="3"/>
      <c r="AB68" s="3"/>
      <c r="AC68" s="3"/>
      <c r="AD68" s="3"/>
      <c r="AE68" s="3"/>
      <c r="AF68" s="3"/>
      <c r="AP68" s="3"/>
      <c r="AV68"/>
      <c r="AW68" s="4"/>
      <c r="BF68" s="23"/>
      <c r="BG68" s="23"/>
      <c r="BH68" s="23"/>
      <c r="BI68" s="23"/>
      <c r="BJ68" s="23"/>
      <c r="BK68" s="23"/>
      <c r="BL68" s="23"/>
      <c r="BM68" s="23"/>
      <c r="BN68" s="23"/>
      <c r="BO68" s="23"/>
      <c r="BP68" s="23"/>
      <c r="BQ68" s="23"/>
      <c r="BR68" s="23"/>
      <c r="BS68" s="30"/>
      <c r="BT68" s="23"/>
      <c r="BU68" s="23"/>
      <c r="BV68" s="23"/>
      <c r="BW68" s="23"/>
      <c r="BX68" s="23"/>
      <c r="BY68" s="23"/>
      <c r="BZ68" s="23"/>
      <c r="CA68" s="23"/>
      <c r="CB68" s="23"/>
      <c r="CC68" s="23"/>
      <c r="CD68" s="23"/>
      <c r="CE68" s="23"/>
      <c r="CF68" s="23"/>
      <c r="CG68" s="23"/>
      <c r="CH68" s="2"/>
      <c r="CI68" s="2"/>
      <c r="CJ68" s="2"/>
      <c r="CK68" s="2"/>
      <c r="CL68" s="2"/>
      <c r="CM68" s="2"/>
      <c r="CN68" s="2"/>
      <c r="CO68" s="2"/>
      <c r="CP68" s="2"/>
      <c r="CQ68" s="23"/>
      <c r="CR68" s="2"/>
      <c r="CS68" s="2"/>
      <c r="CT68" s="2"/>
      <c r="CU68" s="2"/>
      <c r="CV68" s="2"/>
      <c r="CW68" s="16"/>
      <c r="CY68" s="2"/>
      <c r="CZ68" s="2"/>
      <c r="DA68" s="2"/>
      <c r="DB68" s="2"/>
      <c r="DC68" s="2"/>
      <c r="DD68" s="2"/>
      <c r="DE68" s="2"/>
    </row>
    <row r="69" spans="1:109" ht="13.5" customHeight="1" x14ac:dyDescent="0.2">
      <c r="B69" s="32"/>
      <c r="C69" s="32"/>
      <c r="D69" s="3"/>
      <c r="E69" s="3"/>
      <c r="F69" s="3"/>
      <c r="G69" s="3"/>
      <c r="I69" s="3"/>
      <c r="J69" s="3"/>
      <c r="K69" s="3"/>
      <c r="L69" s="3"/>
      <c r="M69" s="3"/>
      <c r="N69" s="3"/>
      <c r="O69" s="68"/>
      <c r="P69" s="3"/>
      <c r="Q69" s="3"/>
      <c r="R69" s="3"/>
      <c r="S69" s="3"/>
      <c r="T69" s="3"/>
      <c r="U69" s="3"/>
      <c r="V69" s="3"/>
      <c r="W69" s="3"/>
      <c r="X69" s="3"/>
      <c r="Y69" s="3"/>
      <c r="Z69" s="3"/>
      <c r="AA69" s="3"/>
      <c r="AB69" s="3"/>
      <c r="AC69" s="3"/>
      <c r="AD69" s="3"/>
      <c r="AE69" s="3"/>
      <c r="AF69" s="3"/>
      <c r="AP69" s="3"/>
      <c r="AV69"/>
      <c r="AW69" s="4"/>
      <c r="BF69" s="23"/>
      <c r="BG69" s="23"/>
      <c r="BH69" s="23"/>
      <c r="BI69" s="23"/>
      <c r="BJ69" s="23"/>
      <c r="BK69" s="23"/>
      <c r="BL69" s="23"/>
      <c r="BM69" s="23"/>
      <c r="BN69" s="23"/>
      <c r="BO69" s="23"/>
      <c r="BP69" s="23"/>
      <c r="BQ69" s="23"/>
      <c r="BR69" s="23"/>
      <c r="BS69" s="30"/>
      <c r="BT69" s="23"/>
      <c r="BU69" s="23"/>
      <c r="BV69" s="23"/>
      <c r="BW69" s="23"/>
      <c r="BX69" s="23"/>
      <c r="BY69" s="23"/>
      <c r="BZ69" s="23"/>
      <c r="CA69" s="23"/>
      <c r="CB69" s="23"/>
      <c r="CC69" s="23"/>
      <c r="CD69" s="23"/>
      <c r="CE69" s="23"/>
      <c r="CF69" s="23"/>
      <c r="CG69" s="23"/>
      <c r="CH69" s="2"/>
      <c r="CI69" s="2"/>
      <c r="CJ69" s="2"/>
      <c r="CK69" s="2"/>
      <c r="CL69" s="2"/>
      <c r="CM69" s="2"/>
      <c r="CN69" s="2"/>
      <c r="CO69" s="2"/>
      <c r="CP69" s="2"/>
      <c r="CQ69" s="23"/>
      <c r="CR69" s="2"/>
      <c r="CS69" s="2"/>
      <c r="CT69" s="2"/>
      <c r="CU69" s="2"/>
      <c r="CV69" s="2"/>
      <c r="CW69" s="16"/>
      <c r="CY69" s="2"/>
      <c r="CZ69" s="2"/>
      <c r="DA69" s="2"/>
      <c r="DB69" s="2"/>
      <c r="DC69" s="2"/>
      <c r="DD69" s="2"/>
      <c r="DE69" s="2"/>
    </row>
    <row r="70" spans="1:109" ht="13.5" customHeight="1" x14ac:dyDescent="0.2">
      <c r="B70" s="32"/>
      <c r="C70" s="32"/>
      <c r="D70" s="3"/>
      <c r="E70" s="3"/>
      <c r="F70" s="3"/>
      <c r="G70" s="3"/>
      <c r="I70" s="3"/>
      <c r="J70" s="3"/>
      <c r="K70" s="3"/>
      <c r="L70" s="3"/>
      <c r="M70" s="3"/>
      <c r="N70" s="3"/>
      <c r="O70" s="68"/>
      <c r="P70" s="3"/>
      <c r="Q70" s="3"/>
      <c r="R70" s="3"/>
      <c r="S70" s="3"/>
      <c r="T70" s="3"/>
      <c r="U70" s="3"/>
      <c r="V70" s="3"/>
      <c r="W70" s="3"/>
      <c r="X70" s="3"/>
      <c r="Y70" s="3"/>
      <c r="Z70" s="3"/>
      <c r="AA70" s="3"/>
      <c r="AB70" s="3"/>
      <c r="AC70" s="3"/>
      <c r="AD70" s="3"/>
      <c r="AE70" s="3"/>
      <c r="AF70" s="3"/>
      <c r="AP70" s="3"/>
      <c r="AV70"/>
      <c r="AW70" s="4"/>
      <c r="BF70" s="23"/>
      <c r="BG70" s="23"/>
      <c r="BH70" s="23"/>
      <c r="BI70" s="23"/>
      <c r="BJ70" s="23"/>
      <c r="BK70" s="23"/>
      <c r="BL70" s="23"/>
      <c r="BM70" s="23"/>
      <c r="BN70" s="23"/>
      <c r="BO70" s="23"/>
      <c r="BP70" s="23"/>
      <c r="BQ70" s="23"/>
      <c r="BR70" s="23"/>
      <c r="BS70" s="30"/>
      <c r="BT70" s="23"/>
      <c r="BU70" s="23"/>
      <c r="BV70" s="23"/>
      <c r="BW70" s="23"/>
      <c r="BX70" s="23"/>
      <c r="BY70" s="23"/>
      <c r="BZ70" s="23"/>
      <c r="CA70" s="23"/>
      <c r="CB70" s="23"/>
      <c r="CC70" s="23"/>
      <c r="CD70" s="23"/>
      <c r="CE70" s="23"/>
      <c r="CF70" s="23"/>
      <c r="CG70" s="23"/>
      <c r="CH70" s="2"/>
      <c r="CI70" s="2"/>
      <c r="CJ70" s="2"/>
      <c r="CK70" s="2"/>
      <c r="CL70" s="2"/>
      <c r="CM70" s="2"/>
      <c r="CN70" s="2"/>
      <c r="CO70" s="2"/>
      <c r="CP70" s="2"/>
      <c r="CQ70" s="23"/>
      <c r="CR70" s="2"/>
      <c r="CS70" s="2"/>
      <c r="CT70" s="2"/>
      <c r="CU70" s="2"/>
      <c r="CV70" s="2"/>
      <c r="CW70" s="16"/>
      <c r="CY70" s="2"/>
      <c r="CZ70" s="2"/>
      <c r="DA70" s="2"/>
      <c r="DB70" s="2"/>
      <c r="DC70" s="2"/>
      <c r="DD70" s="2"/>
      <c r="DE70" s="2"/>
    </row>
    <row r="71" spans="1:109" ht="13.5" customHeight="1" x14ac:dyDescent="0.2">
      <c r="B71" s="32"/>
      <c r="C71" s="32"/>
      <c r="D71" s="3"/>
      <c r="E71" s="3"/>
      <c r="F71" s="3"/>
      <c r="G71" s="3"/>
      <c r="I71" s="3"/>
      <c r="J71" s="3"/>
      <c r="K71" s="3"/>
      <c r="L71" s="3"/>
      <c r="M71" s="3"/>
      <c r="N71" s="3"/>
      <c r="O71" s="68"/>
      <c r="P71" s="3"/>
      <c r="Q71" s="3"/>
      <c r="R71" s="3"/>
      <c r="S71" s="3"/>
      <c r="T71" s="3"/>
      <c r="U71" s="3"/>
      <c r="V71" s="3"/>
      <c r="W71" s="3"/>
      <c r="X71" s="3"/>
      <c r="Y71" s="3"/>
      <c r="Z71" s="3"/>
      <c r="AA71" s="3"/>
      <c r="AB71" s="3"/>
      <c r="AC71" s="3"/>
      <c r="AD71" s="3"/>
      <c r="AE71" s="3"/>
      <c r="AF71" s="3"/>
      <c r="AP71" s="3"/>
      <c r="AV71"/>
      <c r="AW71" s="4"/>
      <c r="BF71" s="23"/>
      <c r="BG71" s="23"/>
      <c r="BH71" s="23"/>
      <c r="BI71" s="23"/>
      <c r="BJ71" s="23"/>
      <c r="BK71" s="23"/>
      <c r="BL71" s="23"/>
      <c r="BM71" s="23"/>
      <c r="BN71" s="23"/>
      <c r="BO71" s="23"/>
      <c r="BP71" s="23"/>
      <c r="BQ71" s="23"/>
      <c r="BR71" s="23"/>
      <c r="BS71" s="30"/>
      <c r="BT71" s="23"/>
      <c r="BU71" s="23"/>
      <c r="BV71" s="23"/>
      <c r="BW71" s="23"/>
      <c r="BX71" s="23"/>
      <c r="BY71" s="23"/>
      <c r="BZ71" s="23"/>
      <c r="CA71" s="23"/>
      <c r="CB71" s="23"/>
      <c r="CC71" s="23"/>
      <c r="CD71" s="23"/>
      <c r="CE71" s="23"/>
      <c r="CF71" s="23"/>
      <c r="CG71" s="23"/>
      <c r="CH71" s="2"/>
      <c r="CI71" s="2"/>
      <c r="CJ71" s="2"/>
      <c r="CK71" s="2"/>
      <c r="CL71" s="2"/>
      <c r="CM71" s="2"/>
      <c r="CN71" s="2"/>
      <c r="CO71" s="2"/>
      <c r="CP71" s="2"/>
      <c r="CQ71" s="23"/>
      <c r="CR71" s="2"/>
      <c r="CS71" s="2"/>
      <c r="CT71" s="2"/>
      <c r="CU71" s="2"/>
      <c r="CV71" s="2"/>
      <c r="CW71" s="16"/>
      <c r="CY71" s="2"/>
      <c r="CZ71" s="2"/>
      <c r="DA71" s="2"/>
      <c r="DB71" s="2"/>
      <c r="DC71" s="2"/>
      <c r="DD71" s="2"/>
      <c r="DE71" s="2"/>
    </row>
    <row r="72" spans="1:109" ht="13.5" customHeight="1" x14ac:dyDescent="0.2">
      <c r="B72" s="32"/>
      <c r="C72" s="32"/>
      <c r="D72" s="3"/>
      <c r="E72" s="3"/>
      <c r="F72" s="3"/>
      <c r="G72" s="3"/>
      <c r="I72" s="3"/>
      <c r="J72" s="3"/>
      <c r="K72" s="3"/>
      <c r="L72" s="3"/>
      <c r="M72" s="3"/>
      <c r="N72" s="3"/>
      <c r="O72" s="68"/>
      <c r="P72" s="3"/>
      <c r="Q72" s="3"/>
      <c r="R72" s="3"/>
      <c r="S72" s="3"/>
      <c r="T72" s="3"/>
      <c r="U72" s="3"/>
      <c r="V72" s="3"/>
      <c r="W72" s="3"/>
      <c r="X72" s="3"/>
      <c r="Y72" s="3"/>
      <c r="Z72" s="3"/>
      <c r="AA72" s="3"/>
      <c r="AB72" s="3"/>
      <c r="AC72" s="3"/>
      <c r="AD72" s="3"/>
      <c r="AE72" s="3"/>
      <c r="AF72" s="3"/>
      <c r="AP72" s="3"/>
      <c r="AV72"/>
      <c r="AW72" s="4"/>
      <c r="BF72" s="23"/>
      <c r="BG72" s="23"/>
      <c r="BH72" s="23"/>
      <c r="BI72" s="23"/>
      <c r="BJ72" s="23"/>
      <c r="BK72" s="23"/>
      <c r="BL72" s="23"/>
      <c r="BM72" s="23"/>
      <c r="BN72" s="23"/>
      <c r="BO72" s="23"/>
      <c r="BP72" s="23"/>
      <c r="BQ72" s="23"/>
      <c r="BR72" s="23"/>
      <c r="BS72" s="30"/>
      <c r="BT72" s="23"/>
      <c r="BU72" s="23"/>
      <c r="BV72" s="23"/>
      <c r="BW72" s="23"/>
      <c r="BX72" s="23"/>
      <c r="BY72" s="23"/>
      <c r="BZ72" s="23"/>
      <c r="CA72" s="23"/>
      <c r="CB72" s="23"/>
      <c r="CC72" s="23"/>
      <c r="CD72" s="23"/>
      <c r="CE72" s="23"/>
      <c r="CF72" s="23"/>
      <c r="CG72" s="23"/>
      <c r="CH72" s="2"/>
      <c r="CI72" s="2"/>
      <c r="CJ72" s="2"/>
      <c r="CK72" s="2"/>
      <c r="CL72" s="2"/>
      <c r="CM72" s="2"/>
      <c r="CN72" s="2"/>
      <c r="CO72" s="2"/>
      <c r="CP72" s="2"/>
      <c r="CQ72" s="23"/>
      <c r="CR72" s="2"/>
      <c r="CS72" s="2"/>
      <c r="CT72" s="2"/>
      <c r="CU72" s="2"/>
      <c r="CV72" s="2"/>
      <c r="CW72" s="16"/>
      <c r="CY72" s="2"/>
      <c r="CZ72" s="2"/>
      <c r="DA72" s="2"/>
      <c r="DB72" s="2"/>
      <c r="DC72" s="2"/>
      <c r="DD72" s="2"/>
      <c r="DE72" s="2"/>
    </row>
    <row r="73" spans="1:109" ht="13.5" customHeight="1" x14ac:dyDescent="0.2">
      <c r="B73" s="32"/>
      <c r="C73" s="32"/>
      <c r="D73" s="3"/>
      <c r="E73" s="3"/>
      <c r="F73" s="3"/>
      <c r="G73" s="3"/>
      <c r="I73" s="3"/>
      <c r="J73" s="3"/>
      <c r="K73" s="3"/>
      <c r="L73" s="3"/>
      <c r="M73" s="3"/>
      <c r="N73" s="3"/>
      <c r="O73" s="68"/>
      <c r="P73" s="3"/>
      <c r="Q73" s="3"/>
      <c r="R73" s="3"/>
      <c r="S73" s="3"/>
      <c r="T73" s="3"/>
      <c r="U73" s="3"/>
      <c r="V73" s="3"/>
      <c r="W73" s="3"/>
      <c r="X73" s="3"/>
      <c r="Y73" s="3"/>
      <c r="Z73" s="3"/>
      <c r="AA73" s="3"/>
      <c r="AB73" s="3"/>
      <c r="AC73" s="3"/>
      <c r="AD73" s="3"/>
      <c r="AE73" s="3"/>
      <c r="AF73" s="3"/>
      <c r="AP73" s="3"/>
      <c r="AV73"/>
      <c r="AW73" s="4"/>
      <c r="BF73" s="23"/>
      <c r="BG73" s="23"/>
      <c r="BH73" s="23"/>
      <c r="BI73" s="23"/>
      <c r="BJ73" s="23"/>
      <c r="BK73" s="23"/>
      <c r="BL73" s="23"/>
      <c r="BM73" s="23"/>
      <c r="BN73" s="23"/>
      <c r="BO73" s="23"/>
      <c r="BP73" s="23"/>
      <c r="BQ73" s="23"/>
      <c r="BR73" s="23"/>
      <c r="BS73" s="30"/>
      <c r="BT73" s="23"/>
      <c r="BU73" s="23"/>
      <c r="BV73" s="23"/>
      <c r="BW73" s="23"/>
      <c r="BX73" s="23"/>
      <c r="BY73" s="23"/>
      <c r="BZ73" s="23"/>
      <c r="CA73" s="23"/>
      <c r="CB73" s="23"/>
      <c r="CC73" s="23"/>
      <c r="CD73" s="23"/>
      <c r="CE73" s="23"/>
      <c r="CF73" s="23"/>
      <c r="CG73" s="23"/>
      <c r="CH73" s="2"/>
      <c r="CI73" s="2"/>
      <c r="CJ73" s="2"/>
      <c r="CK73" s="2"/>
      <c r="CL73" s="2"/>
      <c r="CM73" s="2"/>
      <c r="CN73" s="2"/>
      <c r="CO73" s="2"/>
      <c r="CP73" s="2"/>
      <c r="CQ73" s="23"/>
      <c r="CR73" s="2"/>
      <c r="CS73" s="2"/>
      <c r="CT73" s="2"/>
      <c r="CU73" s="2"/>
      <c r="CV73" s="2"/>
      <c r="CW73" s="16"/>
      <c r="CY73" s="2"/>
      <c r="CZ73" s="2"/>
      <c r="DA73" s="2"/>
      <c r="DB73" s="2"/>
      <c r="DC73" s="2"/>
      <c r="DD73" s="2"/>
      <c r="DE73" s="2"/>
    </row>
    <row r="74" spans="1:109" ht="13.5" customHeight="1" x14ac:dyDescent="0.2">
      <c r="B74" s="32"/>
      <c r="C74" s="32"/>
      <c r="D74" s="3"/>
      <c r="E74" s="3"/>
      <c r="F74" s="3"/>
      <c r="G74" s="3"/>
      <c r="I74" s="3"/>
      <c r="J74" s="3"/>
      <c r="K74" s="3"/>
      <c r="L74" s="3"/>
      <c r="M74" s="3"/>
      <c r="N74" s="3"/>
      <c r="O74" s="68"/>
      <c r="P74" s="3"/>
      <c r="Q74" s="3"/>
      <c r="R74" s="3"/>
      <c r="S74" s="3"/>
      <c r="T74" s="3"/>
      <c r="U74" s="3"/>
      <c r="V74" s="3"/>
      <c r="W74" s="3"/>
      <c r="X74" s="3"/>
      <c r="Y74" s="3"/>
      <c r="Z74" s="3"/>
      <c r="AA74" s="3"/>
      <c r="AB74" s="3"/>
      <c r="AC74" s="3"/>
      <c r="AD74" s="3"/>
      <c r="AE74" s="3"/>
      <c r="AF74" s="3"/>
      <c r="AP74" s="3"/>
      <c r="AV74"/>
      <c r="AW74" s="4"/>
      <c r="BF74" s="23"/>
      <c r="BG74" s="23"/>
      <c r="BH74" s="23"/>
      <c r="BI74" s="23"/>
      <c r="BJ74" s="23"/>
      <c r="BK74" s="23"/>
      <c r="BL74" s="23"/>
      <c r="BM74" s="23"/>
      <c r="BN74" s="23"/>
      <c r="BO74" s="23"/>
      <c r="BP74" s="23"/>
      <c r="BQ74" s="23"/>
      <c r="BR74" s="23"/>
      <c r="BS74" s="30"/>
      <c r="BT74" s="23"/>
      <c r="BU74" s="23"/>
      <c r="BV74" s="23"/>
      <c r="BW74" s="23"/>
      <c r="BX74" s="23"/>
      <c r="BY74" s="23"/>
      <c r="BZ74" s="23"/>
      <c r="CA74" s="23"/>
      <c r="CB74" s="23"/>
      <c r="CC74" s="23"/>
      <c r="CD74" s="23"/>
      <c r="CE74" s="23"/>
      <c r="CF74" s="23"/>
      <c r="CG74" s="23"/>
      <c r="CH74" s="2"/>
      <c r="CI74" s="2"/>
      <c r="CJ74" s="2"/>
      <c r="CK74" s="2"/>
      <c r="CL74" s="2"/>
      <c r="CM74" s="2"/>
      <c r="CN74" s="2"/>
      <c r="CO74" s="2"/>
      <c r="CP74" s="2"/>
      <c r="CQ74" s="23"/>
      <c r="CR74" s="2"/>
      <c r="CS74" s="2"/>
      <c r="CT74" s="2"/>
      <c r="CU74" s="2"/>
      <c r="CV74" s="2"/>
      <c r="CW74" s="16"/>
      <c r="CY74" s="2"/>
      <c r="CZ74" s="2"/>
      <c r="DA74" s="2"/>
      <c r="DB74" s="2"/>
      <c r="DC74" s="2"/>
      <c r="DD74" s="2"/>
      <c r="DE74" s="2"/>
    </row>
    <row r="75" spans="1:109" ht="13.5" customHeight="1" x14ac:dyDescent="0.2">
      <c r="B75" s="32"/>
      <c r="C75" s="32"/>
      <c r="D75" s="3"/>
      <c r="E75" s="3"/>
      <c r="F75" s="3"/>
      <c r="G75" s="3"/>
      <c r="I75" s="3"/>
      <c r="J75" s="3"/>
      <c r="K75" s="3"/>
      <c r="L75" s="3"/>
      <c r="M75" s="3"/>
      <c r="N75" s="3"/>
      <c r="O75" s="68"/>
      <c r="P75" s="3"/>
      <c r="Q75" s="3"/>
      <c r="R75" s="3"/>
      <c r="S75" s="3"/>
      <c r="T75" s="3"/>
      <c r="U75" s="3"/>
      <c r="V75" s="3"/>
      <c r="W75" s="3"/>
      <c r="X75" s="3"/>
      <c r="Y75" s="3"/>
      <c r="Z75" s="3"/>
      <c r="AA75" s="3"/>
      <c r="AB75" s="3"/>
      <c r="AC75" s="3"/>
      <c r="AD75" s="3"/>
      <c r="AE75" s="3"/>
      <c r="AF75" s="3"/>
      <c r="AP75" s="3"/>
      <c r="AV75"/>
      <c r="AW75" s="4"/>
      <c r="BF75" s="23"/>
      <c r="BG75" s="23"/>
      <c r="BH75" s="23"/>
      <c r="BI75" s="23"/>
      <c r="BJ75" s="23"/>
      <c r="BK75" s="23"/>
      <c r="BL75" s="23"/>
      <c r="BM75" s="23"/>
      <c r="BN75" s="23"/>
      <c r="BO75" s="23"/>
      <c r="BP75" s="23"/>
      <c r="BQ75" s="23"/>
      <c r="BR75" s="23"/>
      <c r="BS75" s="30"/>
      <c r="BT75" s="23"/>
      <c r="BU75" s="23"/>
      <c r="BV75" s="23"/>
      <c r="BW75" s="23"/>
      <c r="BX75" s="23"/>
      <c r="BY75" s="23"/>
      <c r="BZ75" s="23"/>
      <c r="CA75" s="23"/>
      <c r="CB75" s="23"/>
      <c r="CC75" s="23"/>
      <c r="CD75" s="23"/>
      <c r="CE75" s="23"/>
      <c r="CF75" s="23"/>
      <c r="CG75" s="23"/>
      <c r="CH75" s="2"/>
      <c r="CI75" s="2"/>
      <c r="CJ75" s="2"/>
      <c r="CK75" s="2"/>
      <c r="CL75" s="2"/>
      <c r="CM75" s="2"/>
      <c r="CN75" s="2"/>
      <c r="CO75" s="2"/>
      <c r="CP75" s="2"/>
      <c r="CQ75" s="23"/>
      <c r="CR75" s="2"/>
      <c r="CS75" s="2"/>
      <c r="CT75" s="2"/>
      <c r="CU75" s="2"/>
      <c r="CV75" s="2"/>
      <c r="CW75" s="16"/>
      <c r="CY75" s="2"/>
      <c r="CZ75" s="2"/>
      <c r="DA75" s="2"/>
      <c r="DB75" s="2"/>
      <c r="DC75" s="2"/>
      <c r="DD75" s="2"/>
      <c r="DE75" s="2"/>
    </row>
    <row r="76" spans="1:109" ht="30" customHeight="1" x14ac:dyDescent="0.2">
      <c r="B76" s="29"/>
      <c r="C76" s="29"/>
      <c r="D76" s="3"/>
      <c r="E76" s="3"/>
      <c r="F76" s="3"/>
      <c r="G76" s="3"/>
      <c r="I76" s="3"/>
      <c r="J76" s="3"/>
      <c r="K76" s="3"/>
      <c r="L76" s="3"/>
      <c r="M76" s="3"/>
      <c r="N76" s="3"/>
      <c r="O76" s="66"/>
      <c r="P76" s="3"/>
      <c r="Q76" s="3"/>
      <c r="R76" s="3"/>
      <c r="S76" s="3"/>
      <c r="T76" s="3"/>
      <c r="U76" s="3"/>
      <c r="V76" s="3"/>
      <c r="W76" s="3"/>
      <c r="X76" s="3"/>
      <c r="Y76" s="3"/>
      <c r="Z76" s="3"/>
      <c r="AA76" s="3"/>
      <c r="AB76" s="3"/>
      <c r="AC76" s="3"/>
      <c r="AD76" s="3"/>
      <c r="AE76" s="3"/>
      <c r="AF76" s="3"/>
      <c r="AP76" s="3"/>
      <c r="AW76" s="4"/>
      <c r="BF76" s="23"/>
      <c r="BG76" s="23"/>
      <c r="BH76" s="23"/>
      <c r="BI76" s="23"/>
      <c r="BJ76" s="23"/>
      <c r="BK76" s="23"/>
      <c r="BL76" s="23"/>
      <c r="BM76" s="23"/>
      <c r="BN76" s="23"/>
      <c r="BO76" s="23"/>
      <c r="BP76" s="23"/>
      <c r="BQ76" s="23"/>
      <c r="BR76" s="23"/>
      <c r="BS76" s="23"/>
      <c r="BT76" s="23"/>
      <c r="BU76" s="23"/>
      <c r="BV76" s="23"/>
      <c r="BW76" s="23"/>
      <c r="BX76" s="23"/>
      <c r="BY76" s="23"/>
      <c r="BZ76" s="23"/>
      <c r="CA76" s="23"/>
      <c r="CB76" s="23"/>
      <c r="CC76" s="23"/>
      <c r="CD76" s="23"/>
      <c r="CE76" s="23"/>
      <c r="CF76" s="23"/>
      <c r="CG76" s="23"/>
      <c r="CH76" s="2"/>
      <c r="CI76" s="2"/>
      <c r="CJ76" s="2"/>
      <c r="CK76" s="2"/>
      <c r="CL76" s="2"/>
      <c r="CM76" s="2"/>
      <c r="CN76" s="2"/>
      <c r="CO76" s="2"/>
      <c r="CP76" s="2"/>
      <c r="CQ76" s="23"/>
      <c r="CR76" s="2"/>
      <c r="CS76" s="2"/>
      <c r="CT76" s="2"/>
      <c r="CU76" s="2"/>
      <c r="CV76" s="2"/>
      <c r="CW76" s="2"/>
      <c r="CY76" s="2"/>
      <c r="CZ76" s="2"/>
      <c r="DA76" s="2"/>
      <c r="DB76" s="2"/>
      <c r="DC76" s="2"/>
      <c r="DD76" s="2"/>
      <c r="DE76" s="2"/>
    </row>
    <row r="77" spans="1:109" ht="13.5" customHeight="1" x14ac:dyDescent="0.2">
      <c r="A77"/>
      <c r="D77" s="3"/>
      <c r="E77" s="3"/>
      <c r="F77" s="3"/>
      <c r="G77" s="3"/>
      <c r="I77" s="3"/>
      <c r="J77" s="3"/>
      <c r="K77" s="3"/>
      <c r="L77" s="3"/>
      <c r="M77" s="3"/>
      <c r="N77" s="3"/>
      <c r="P77" s="3"/>
      <c r="Q77" s="3"/>
      <c r="R77" s="3"/>
      <c r="S77" s="3"/>
      <c r="T77" s="3"/>
      <c r="U77" s="3"/>
      <c r="V77" s="3"/>
      <c r="W77" s="3"/>
      <c r="X77" s="3"/>
      <c r="Y77" s="3"/>
      <c r="Z77" s="3"/>
      <c r="AA77" s="3"/>
      <c r="AB77" s="3"/>
      <c r="AC77" s="3"/>
      <c r="AD77" s="3"/>
      <c r="AE77" s="3"/>
      <c r="AF77" s="3"/>
      <c r="AP77" s="3"/>
      <c r="AV77"/>
      <c r="AW77" s="4"/>
      <c r="BF77" s="23"/>
      <c r="BG77" s="23"/>
      <c r="BH77" s="23"/>
      <c r="BI77" s="23"/>
      <c r="BJ77" s="23"/>
      <c r="BK77" s="23"/>
      <c r="BL77" s="34"/>
      <c r="BM77" s="23"/>
      <c r="BN77" s="23"/>
      <c r="BO77" s="23"/>
      <c r="BP77" s="23"/>
      <c r="BQ77" s="23"/>
      <c r="BR77" s="23"/>
      <c r="BS77" s="30"/>
      <c r="BT77" s="23"/>
      <c r="BU77" s="23"/>
      <c r="BV77" s="23"/>
      <c r="BW77" s="23"/>
      <c r="BX77" s="23"/>
      <c r="BY77" s="23"/>
      <c r="BZ77" s="23"/>
      <c r="CA77" s="23"/>
      <c r="CB77" s="23"/>
      <c r="CC77" s="23"/>
      <c r="CD77" s="23"/>
      <c r="CE77" s="23"/>
      <c r="CF77" s="23"/>
      <c r="CG77" s="23"/>
      <c r="CH77" s="2"/>
      <c r="CI77" s="2"/>
      <c r="CJ77" s="2"/>
      <c r="CK77" s="2"/>
      <c r="CL77" s="2"/>
      <c r="CM77" s="2"/>
      <c r="CN77" s="2"/>
      <c r="CO77" s="2"/>
      <c r="CP77" s="2"/>
      <c r="CQ77" s="23"/>
      <c r="CR77" s="2"/>
      <c r="CS77" s="2"/>
      <c r="CT77" s="2"/>
      <c r="CU77" s="2"/>
      <c r="CV77" s="2"/>
      <c r="CW77" s="16"/>
      <c r="CY77" s="2"/>
      <c r="CZ77" s="2"/>
      <c r="DA77" s="2"/>
      <c r="DB77" s="2"/>
      <c r="DC77" s="2"/>
      <c r="DD77" s="2"/>
      <c r="DE77" s="2"/>
    </row>
    <row r="78" spans="1:109" ht="13.5" customHeight="1" x14ac:dyDescent="0.2">
      <c r="A78"/>
      <c r="D78" s="3"/>
      <c r="E78" s="3"/>
      <c r="F78" s="3"/>
      <c r="G78" s="3"/>
      <c r="I78" s="3"/>
      <c r="J78" s="3"/>
      <c r="K78" s="3"/>
      <c r="L78" s="3"/>
      <c r="M78" s="3"/>
      <c r="N78" s="3"/>
      <c r="P78" s="3"/>
      <c r="Q78" s="3"/>
      <c r="R78" s="3"/>
      <c r="S78" s="3"/>
      <c r="T78" s="3"/>
      <c r="U78" s="3"/>
      <c r="V78" s="3"/>
      <c r="W78" s="3"/>
      <c r="X78" s="3"/>
      <c r="Y78" s="3"/>
      <c r="Z78" s="3"/>
      <c r="AA78" s="3"/>
      <c r="AB78" s="3"/>
      <c r="AC78" s="3"/>
      <c r="AD78" s="3"/>
      <c r="AE78" s="3"/>
      <c r="AF78" s="3"/>
      <c r="AP78" s="3"/>
      <c r="AV78"/>
      <c r="AW78" s="4"/>
      <c r="BF78" s="23"/>
      <c r="BG78" s="23"/>
      <c r="BH78" s="23"/>
      <c r="BI78" s="23"/>
      <c r="BJ78" s="23"/>
      <c r="BK78" s="23"/>
      <c r="BL78" s="34"/>
      <c r="BM78" s="23"/>
      <c r="BN78" s="23"/>
      <c r="BO78" s="23"/>
      <c r="BP78" s="23"/>
      <c r="BQ78" s="23"/>
      <c r="BR78" s="23"/>
      <c r="BS78" s="30"/>
      <c r="BT78" s="23"/>
      <c r="BU78" s="23"/>
      <c r="BV78" s="23"/>
      <c r="BW78" s="23"/>
      <c r="BX78" s="23"/>
      <c r="BY78" s="23"/>
      <c r="BZ78" s="23"/>
      <c r="CA78" s="23"/>
      <c r="CB78" s="23"/>
      <c r="CC78" s="23"/>
      <c r="CD78" s="23"/>
      <c r="CE78" s="23"/>
      <c r="CF78" s="23"/>
      <c r="CG78" s="23"/>
      <c r="CH78" s="2"/>
      <c r="CI78" s="2"/>
      <c r="CJ78" s="2"/>
      <c r="CK78" s="2"/>
      <c r="CL78" s="2"/>
      <c r="CM78" s="2"/>
      <c r="CN78" s="2"/>
      <c r="CO78" s="2"/>
      <c r="CP78" s="2"/>
      <c r="CQ78" s="23"/>
      <c r="CR78" s="2"/>
      <c r="CS78" s="2"/>
      <c r="CT78" s="2"/>
      <c r="CU78" s="2"/>
      <c r="CV78" s="2"/>
      <c r="CW78" s="16"/>
      <c r="CY78" s="2"/>
      <c r="CZ78" s="2"/>
      <c r="DA78" s="2"/>
      <c r="DB78" s="2"/>
      <c r="DC78" s="2"/>
      <c r="DD78" s="2"/>
      <c r="DE78" s="2"/>
    </row>
    <row r="79" spans="1:109" ht="13.5" customHeight="1" x14ac:dyDescent="0.2">
      <c r="A79"/>
      <c r="D79" s="3"/>
      <c r="E79" s="3"/>
      <c r="F79" s="3"/>
      <c r="G79" s="3"/>
      <c r="I79" s="3"/>
      <c r="J79" s="3"/>
      <c r="K79" s="3"/>
      <c r="L79" s="3"/>
      <c r="M79" s="3"/>
      <c r="N79" s="3"/>
      <c r="P79" s="3"/>
      <c r="Q79" s="3"/>
      <c r="R79" s="3"/>
      <c r="S79" s="3"/>
      <c r="T79" s="3"/>
      <c r="U79" s="3"/>
      <c r="V79" s="3"/>
      <c r="W79" s="3"/>
      <c r="X79" s="3"/>
      <c r="Y79" s="3"/>
      <c r="Z79" s="3"/>
      <c r="AA79" s="3"/>
      <c r="AB79" s="3"/>
      <c r="AC79" s="3"/>
      <c r="AD79" s="3"/>
      <c r="AE79" s="3"/>
      <c r="AF79" s="3"/>
      <c r="AP79" s="3"/>
      <c r="AV79"/>
      <c r="AW79" s="4"/>
      <c r="BF79" s="23"/>
      <c r="BG79" s="23"/>
      <c r="BH79" s="23"/>
      <c r="BI79" s="23"/>
      <c r="BJ79" s="23"/>
      <c r="BK79" s="23"/>
      <c r="BL79" s="34"/>
      <c r="BM79" s="23"/>
      <c r="BN79" s="23"/>
      <c r="BO79" s="23"/>
      <c r="BP79" s="23"/>
      <c r="BQ79" s="23"/>
      <c r="BR79" s="23"/>
      <c r="BS79" s="30"/>
      <c r="BT79" s="23"/>
      <c r="BU79" s="23"/>
      <c r="BV79" s="23"/>
      <c r="BW79" s="23"/>
      <c r="BX79" s="23"/>
      <c r="BY79" s="23"/>
      <c r="BZ79" s="23"/>
      <c r="CA79" s="23"/>
      <c r="CB79" s="23"/>
      <c r="CC79" s="23"/>
      <c r="CD79" s="23"/>
      <c r="CE79" s="23"/>
      <c r="CF79" s="23"/>
      <c r="CG79" s="23"/>
      <c r="CH79" s="2"/>
      <c r="CI79" s="2"/>
      <c r="CJ79" s="2"/>
      <c r="CK79" s="2"/>
      <c r="CL79" s="2"/>
      <c r="CM79" s="2"/>
      <c r="CN79" s="2"/>
      <c r="CO79" s="2"/>
      <c r="CP79" s="2"/>
      <c r="CQ79" s="23"/>
      <c r="CR79" s="2"/>
      <c r="CS79" s="2"/>
      <c r="CT79" s="2"/>
      <c r="CU79" s="2"/>
      <c r="CV79" s="2"/>
      <c r="CW79" s="16"/>
      <c r="CY79" s="2"/>
      <c r="CZ79" s="2"/>
      <c r="DA79" s="2"/>
      <c r="DB79" s="2"/>
      <c r="DC79" s="2"/>
      <c r="DD79" s="2"/>
      <c r="DE79" s="2"/>
    </row>
    <row r="80" spans="1:109" ht="13.5" customHeight="1" x14ac:dyDescent="0.2">
      <c r="A80"/>
      <c r="D80" s="3"/>
      <c r="E80" s="3"/>
      <c r="F80" s="3"/>
      <c r="G80" s="3"/>
      <c r="I80" s="3"/>
      <c r="J80" s="3"/>
      <c r="K80" s="3"/>
      <c r="L80" s="3"/>
      <c r="M80" s="3"/>
      <c r="N80" s="3"/>
      <c r="P80" s="3"/>
      <c r="Q80" s="3"/>
      <c r="R80" s="3"/>
      <c r="S80" s="3"/>
      <c r="T80" s="3"/>
      <c r="U80" s="3"/>
      <c r="V80" s="3"/>
      <c r="W80" s="3"/>
      <c r="X80" s="3"/>
      <c r="Y80" s="3"/>
      <c r="Z80" s="3"/>
      <c r="AA80" s="3"/>
      <c r="AB80" s="3"/>
      <c r="AC80" s="3"/>
      <c r="AD80" s="3"/>
      <c r="AE80" s="3"/>
      <c r="AF80" s="3"/>
      <c r="AP80" s="3"/>
      <c r="AV80"/>
      <c r="AW80" s="4"/>
      <c r="BF80" s="23"/>
      <c r="BG80" s="23"/>
      <c r="BH80" s="23"/>
      <c r="BI80" s="23"/>
      <c r="BJ80" s="23"/>
      <c r="BK80" s="23"/>
      <c r="BL80" s="34"/>
      <c r="BM80" s="23"/>
      <c r="BN80" s="23"/>
      <c r="BO80" s="23"/>
      <c r="BP80" s="23"/>
      <c r="BQ80" s="23"/>
      <c r="BR80" s="23"/>
      <c r="BS80" s="30"/>
      <c r="BT80" s="23"/>
      <c r="BU80" s="23"/>
      <c r="BV80" s="23"/>
      <c r="BW80" s="23"/>
      <c r="BX80" s="23"/>
      <c r="BY80" s="23"/>
      <c r="BZ80" s="23"/>
      <c r="CA80" s="23"/>
      <c r="CB80" s="23"/>
      <c r="CC80" s="23"/>
      <c r="CD80" s="23"/>
      <c r="CE80" s="23"/>
      <c r="CF80" s="23"/>
      <c r="CG80" s="23"/>
      <c r="CH80" s="2"/>
      <c r="CI80" s="2"/>
      <c r="CJ80" s="2"/>
      <c r="CK80" s="2"/>
      <c r="CL80" s="2"/>
      <c r="CM80" s="2"/>
      <c r="CN80" s="2"/>
      <c r="CO80" s="2"/>
      <c r="CP80" s="2"/>
      <c r="CQ80" s="23"/>
      <c r="CR80" s="2"/>
      <c r="CS80" s="2"/>
      <c r="CT80" s="2"/>
      <c r="CU80" s="2"/>
      <c r="CV80" s="2"/>
      <c r="CW80" s="16"/>
      <c r="CY80" s="2"/>
      <c r="CZ80" s="2"/>
      <c r="DA80" s="2"/>
      <c r="DB80" s="2"/>
      <c r="DC80" s="2"/>
      <c r="DD80" s="2"/>
      <c r="DE80" s="2"/>
    </row>
    <row r="81" spans="1:109" ht="13.5" customHeight="1" x14ac:dyDescent="0.2">
      <c r="A81"/>
      <c r="D81" s="3"/>
      <c r="E81" s="3"/>
      <c r="F81" s="3"/>
      <c r="G81" s="3"/>
      <c r="I81" s="3"/>
      <c r="J81" s="3"/>
      <c r="K81" s="3"/>
      <c r="L81" s="3"/>
      <c r="M81" s="3"/>
      <c r="N81" s="3"/>
      <c r="P81" s="3"/>
      <c r="Q81" s="3"/>
      <c r="R81" s="3"/>
      <c r="S81" s="3"/>
      <c r="T81" s="3"/>
      <c r="U81" s="3"/>
      <c r="V81" s="3"/>
      <c r="W81" s="3"/>
      <c r="X81" s="3"/>
      <c r="Y81" s="3"/>
      <c r="Z81" s="3"/>
      <c r="AA81" s="3"/>
      <c r="AB81" s="3"/>
      <c r="AC81" s="3"/>
      <c r="AD81" s="3"/>
      <c r="AE81" s="3"/>
      <c r="AF81" s="3"/>
      <c r="AP81" s="3"/>
      <c r="AV81"/>
      <c r="AW81" s="4"/>
      <c r="BF81" s="23"/>
      <c r="BG81" s="23"/>
      <c r="BH81" s="23"/>
      <c r="BI81" s="23"/>
      <c r="BJ81" s="23"/>
      <c r="BK81" s="23"/>
      <c r="BL81" s="34"/>
      <c r="BM81" s="23"/>
      <c r="BN81" s="23"/>
      <c r="BO81" s="23"/>
      <c r="BP81" s="23"/>
      <c r="BQ81" s="23"/>
      <c r="BR81" s="23"/>
      <c r="BS81" s="30"/>
      <c r="BT81" s="23"/>
      <c r="BU81" s="23"/>
      <c r="BV81" s="23"/>
      <c r="BW81" s="23"/>
      <c r="BX81" s="23"/>
      <c r="BY81" s="23"/>
      <c r="BZ81" s="23"/>
      <c r="CA81" s="23"/>
      <c r="CB81" s="23"/>
      <c r="CC81" s="23"/>
      <c r="CD81" s="23"/>
      <c r="CE81" s="23"/>
      <c r="CF81" s="23"/>
      <c r="CG81" s="23"/>
      <c r="CH81" s="2"/>
      <c r="CI81" s="2"/>
      <c r="CJ81" s="2"/>
      <c r="CK81" s="2"/>
      <c r="CL81" s="2"/>
      <c r="CM81" s="2"/>
      <c r="CN81" s="2"/>
      <c r="CO81" s="2"/>
      <c r="CP81" s="2"/>
      <c r="CQ81" s="23"/>
      <c r="CR81" s="2"/>
      <c r="CS81" s="2"/>
      <c r="CT81" s="2"/>
      <c r="CU81" s="2"/>
      <c r="CV81" s="2"/>
      <c r="CW81" s="16"/>
      <c r="CY81" s="2"/>
      <c r="CZ81" s="2"/>
      <c r="DA81" s="2"/>
      <c r="DB81" s="2"/>
      <c r="DC81" s="2"/>
      <c r="DD81" s="2"/>
      <c r="DE81" s="2"/>
    </row>
    <row r="82" spans="1:109" ht="13.5" customHeight="1" x14ac:dyDescent="0.2">
      <c r="A82"/>
      <c r="D82" s="3"/>
      <c r="E82" s="3"/>
      <c r="F82" s="3"/>
      <c r="G82" s="3"/>
      <c r="I82" s="3"/>
      <c r="J82" s="3"/>
      <c r="K82" s="3"/>
      <c r="L82" s="3"/>
      <c r="M82" s="3"/>
      <c r="N82" s="3"/>
      <c r="P82" s="3"/>
      <c r="Q82" s="3"/>
      <c r="R82" s="3"/>
      <c r="S82" s="3"/>
      <c r="T82" s="3"/>
      <c r="U82" s="3"/>
      <c r="V82" s="3"/>
      <c r="W82" s="3"/>
      <c r="X82" s="3"/>
      <c r="Y82" s="3"/>
      <c r="Z82" s="3"/>
      <c r="AA82" s="3"/>
      <c r="AB82" s="3"/>
      <c r="AC82" s="3"/>
      <c r="AD82" s="3"/>
      <c r="AE82" s="3"/>
      <c r="AF82" s="3"/>
      <c r="AP82" s="3"/>
      <c r="AV82"/>
      <c r="AW82" s="4"/>
      <c r="BF82" s="23"/>
      <c r="BG82" s="23"/>
      <c r="BH82" s="23"/>
      <c r="BI82" s="23"/>
      <c r="BJ82" s="23"/>
      <c r="BK82" s="23"/>
      <c r="BL82" s="34"/>
      <c r="BM82" s="23"/>
      <c r="BN82" s="23"/>
      <c r="BO82" s="23"/>
      <c r="BP82" s="23"/>
      <c r="BQ82" s="23"/>
      <c r="BR82" s="23"/>
      <c r="BS82" s="30"/>
      <c r="BT82" s="23"/>
      <c r="BU82" s="23"/>
      <c r="BV82" s="23"/>
      <c r="BW82" s="23"/>
      <c r="BX82" s="23"/>
      <c r="BY82" s="23"/>
      <c r="BZ82" s="23"/>
      <c r="CA82" s="23"/>
      <c r="CB82" s="23"/>
      <c r="CC82" s="23"/>
      <c r="CD82" s="23"/>
      <c r="CE82" s="23"/>
      <c r="CF82" s="23"/>
      <c r="CG82" s="23"/>
      <c r="CH82" s="2"/>
      <c r="CI82" s="2"/>
      <c r="CJ82" s="2"/>
      <c r="CK82" s="2"/>
      <c r="CL82" s="2"/>
      <c r="CM82" s="2"/>
      <c r="CN82" s="2"/>
      <c r="CO82" s="2"/>
      <c r="CP82" s="2"/>
      <c r="CQ82" s="23"/>
      <c r="CR82" s="2"/>
      <c r="CS82" s="2"/>
      <c r="CT82" s="2"/>
      <c r="CU82" s="2"/>
      <c r="CV82" s="2"/>
      <c r="CW82" s="16"/>
      <c r="CY82" s="2"/>
      <c r="CZ82" s="2"/>
      <c r="DA82" s="2"/>
      <c r="DB82" s="2"/>
      <c r="DC82" s="2"/>
      <c r="DD82" s="2"/>
      <c r="DE82" s="2"/>
    </row>
    <row r="83" spans="1:109" ht="13.5" customHeight="1" x14ac:dyDescent="0.2">
      <c r="A83"/>
      <c r="D83" s="3"/>
      <c r="E83" s="3"/>
      <c r="F83" s="3"/>
      <c r="G83" s="3"/>
      <c r="I83" s="3"/>
      <c r="J83" s="3"/>
      <c r="K83" s="3"/>
      <c r="L83" s="3"/>
      <c r="M83" s="3"/>
      <c r="N83" s="3"/>
      <c r="P83" s="3"/>
      <c r="Q83" s="3"/>
      <c r="R83" s="3"/>
      <c r="S83" s="3"/>
      <c r="T83" s="3"/>
      <c r="U83" s="3"/>
      <c r="V83" s="3"/>
      <c r="W83" s="3"/>
      <c r="X83" s="3"/>
      <c r="Y83" s="3"/>
      <c r="Z83" s="3"/>
      <c r="AA83" s="3"/>
      <c r="AB83" s="3"/>
      <c r="AC83" s="3"/>
      <c r="AD83" s="3"/>
      <c r="AE83" s="3"/>
      <c r="AF83" s="3"/>
      <c r="AP83" s="3"/>
      <c r="AV83"/>
      <c r="AW83" s="4"/>
      <c r="BF83" s="23"/>
      <c r="BG83" s="23"/>
      <c r="BH83" s="23"/>
      <c r="BI83" s="23"/>
      <c r="BJ83" s="23"/>
      <c r="BK83" s="23"/>
      <c r="BL83" s="34"/>
      <c r="BM83" s="23"/>
      <c r="BN83" s="23"/>
      <c r="BO83" s="23"/>
      <c r="BP83" s="23"/>
      <c r="BQ83" s="23"/>
      <c r="BR83" s="23"/>
      <c r="BS83" s="30"/>
      <c r="BT83" s="23"/>
      <c r="BU83" s="23"/>
      <c r="BV83" s="23"/>
      <c r="BW83" s="23"/>
      <c r="BX83" s="23"/>
      <c r="BY83" s="23"/>
      <c r="BZ83" s="23"/>
      <c r="CA83" s="23"/>
      <c r="CB83" s="23"/>
      <c r="CC83" s="23"/>
      <c r="CD83" s="23"/>
      <c r="CE83" s="23"/>
      <c r="CF83" s="23"/>
      <c r="CG83" s="23"/>
      <c r="CH83" s="2"/>
      <c r="CI83" s="2"/>
      <c r="CJ83" s="2"/>
      <c r="CK83" s="2"/>
      <c r="CL83" s="2"/>
      <c r="CM83" s="2"/>
      <c r="CN83" s="2"/>
      <c r="CO83" s="2"/>
      <c r="CP83" s="2"/>
      <c r="CQ83" s="23"/>
      <c r="CR83" s="2"/>
      <c r="CS83" s="2"/>
      <c r="CT83" s="2"/>
      <c r="CU83" s="2"/>
      <c r="CV83" s="2"/>
      <c r="CW83" s="16"/>
      <c r="CY83" s="2"/>
      <c r="CZ83" s="2"/>
      <c r="DA83" s="2"/>
      <c r="DB83" s="2"/>
      <c r="DC83" s="2"/>
      <c r="DD83" s="2"/>
      <c r="DE83" s="2"/>
    </row>
    <row r="84" spans="1:109" ht="13.5" customHeight="1" x14ac:dyDescent="0.2">
      <c r="A84"/>
      <c r="D84" s="3"/>
      <c r="E84" s="3"/>
      <c r="F84" s="3"/>
      <c r="G84" s="3"/>
      <c r="I84" s="3"/>
      <c r="J84" s="3"/>
      <c r="K84" s="3"/>
      <c r="L84" s="3"/>
      <c r="M84" s="3"/>
      <c r="N84" s="3"/>
      <c r="P84" s="3"/>
      <c r="Q84" s="3"/>
      <c r="R84" s="3"/>
      <c r="S84" s="3"/>
      <c r="T84" s="3"/>
      <c r="U84" s="3"/>
      <c r="V84" s="3"/>
      <c r="W84" s="3"/>
      <c r="X84" s="3"/>
      <c r="Y84" s="3"/>
      <c r="Z84" s="3"/>
      <c r="AA84" s="3"/>
      <c r="AB84" s="3"/>
      <c r="AC84" s="3"/>
      <c r="AD84" s="3"/>
      <c r="AE84" s="3"/>
      <c r="AF84" s="3"/>
      <c r="AP84" s="3"/>
      <c r="AV84"/>
      <c r="AW84" s="4"/>
      <c r="BF84" s="23"/>
      <c r="BG84" s="23"/>
      <c r="BH84" s="23"/>
      <c r="BI84" s="23"/>
      <c r="BJ84" s="23"/>
      <c r="BK84" s="23"/>
      <c r="BL84" s="34"/>
      <c r="BM84" s="23"/>
      <c r="BN84" s="23"/>
      <c r="BO84" s="23"/>
      <c r="BP84" s="23"/>
      <c r="BQ84" s="23"/>
      <c r="BR84" s="23"/>
      <c r="BS84" s="30"/>
      <c r="BT84" s="23"/>
      <c r="BU84" s="23"/>
      <c r="BV84" s="23"/>
      <c r="BW84" s="23"/>
      <c r="BX84" s="23"/>
      <c r="BY84" s="23"/>
      <c r="BZ84" s="23"/>
      <c r="CA84" s="23"/>
      <c r="CB84" s="23"/>
      <c r="CC84" s="23"/>
      <c r="CD84" s="23"/>
      <c r="CE84" s="23"/>
      <c r="CF84" s="23"/>
      <c r="CG84" s="23"/>
      <c r="CH84" s="2"/>
      <c r="CI84" s="2"/>
      <c r="CJ84" s="2"/>
      <c r="CK84" s="2"/>
      <c r="CL84" s="2"/>
      <c r="CM84" s="2"/>
      <c r="CN84" s="2"/>
      <c r="CO84" s="2"/>
      <c r="CP84" s="2"/>
      <c r="CQ84" s="23"/>
      <c r="CR84" s="2"/>
      <c r="CS84" s="2"/>
      <c r="CT84" s="2"/>
      <c r="CU84" s="2"/>
      <c r="CV84" s="2"/>
      <c r="CW84" s="16"/>
      <c r="CY84" s="2"/>
      <c r="CZ84" s="2"/>
      <c r="DA84" s="2"/>
      <c r="DB84" s="2"/>
      <c r="DC84" s="2"/>
      <c r="DD84" s="2"/>
      <c r="DE84" s="2"/>
    </row>
    <row r="85" spans="1:109" ht="13.5" customHeight="1" x14ac:dyDescent="0.2">
      <c r="A85"/>
      <c r="D85" s="3"/>
      <c r="E85" s="3"/>
      <c r="F85" s="3"/>
      <c r="G85" s="3"/>
      <c r="I85" s="3"/>
      <c r="J85" s="3"/>
      <c r="K85" s="3"/>
      <c r="L85" s="3"/>
      <c r="M85" s="3"/>
      <c r="N85" s="3"/>
      <c r="P85" s="3"/>
      <c r="Q85" s="3"/>
      <c r="R85" s="3"/>
      <c r="S85" s="3"/>
      <c r="T85" s="3"/>
      <c r="U85" s="3"/>
      <c r="V85" s="3"/>
      <c r="W85" s="3"/>
      <c r="X85" s="3"/>
      <c r="Y85" s="3"/>
      <c r="Z85" s="3"/>
      <c r="AA85" s="3"/>
      <c r="AB85" s="3"/>
      <c r="AC85" s="3"/>
      <c r="AD85" s="3"/>
      <c r="AE85" s="3"/>
      <c r="AF85" s="3"/>
      <c r="AP85" s="3"/>
      <c r="AV85"/>
      <c r="AW85" s="4"/>
      <c r="BF85" s="23"/>
      <c r="BG85" s="23"/>
      <c r="BH85" s="23"/>
      <c r="BI85" s="23"/>
      <c r="BJ85" s="23"/>
      <c r="BK85" s="23"/>
      <c r="BL85" s="34"/>
      <c r="BM85" s="23"/>
      <c r="BN85" s="23"/>
      <c r="BO85" s="23"/>
      <c r="BP85" s="23"/>
      <c r="BQ85" s="23"/>
      <c r="BR85" s="23"/>
      <c r="BS85" s="30"/>
      <c r="BT85" s="23"/>
      <c r="BU85" s="23"/>
      <c r="BV85" s="23"/>
      <c r="BW85" s="23"/>
      <c r="BX85" s="23"/>
      <c r="BY85" s="23"/>
      <c r="BZ85" s="23"/>
      <c r="CA85" s="23"/>
      <c r="CB85" s="23"/>
      <c r="CC85" s="23"/>
      <c r="CD85" s="23"/>
      <c r="CE85" s="23"/>
      <c r="CF85" s="23"/>
      <c r="CG85" s="23"/>
      <c r="CH85" s="2"/>
      <c r="CI85" s="2"/>
      <c r="CJ85" s="2"/>
      <c r="CK85" s="2"/>
      <c r="CL85" s="2"/>
      <c r="CM85" s="2"/>
      <c r="CN85" s="2"/>
      <c r="CO85" s="2"/>
      <c r="CP85" s="2"/>
      <c r="CQ85" s="23"/>
      <c r="CR85" s="2"/>
      <c r="CS85" s="2"/>
      <c r="CT85" s="2"/>
      <c r="CU85" s="2"/>
      <c r="CV85" s="2"/>
      <c r="CW85" s="16"/>
      <c r="CY85" s="2"/>
      <c r="CZ85" s="2"/>
      <c r="DA85" s="2"/>
      <c r="DB85" s="2"/>
      <c r="DC85" s="2"/>
      <c r="DD85" s="2"/>
      <c r="DE85" s="2"/>
    </row>
    <row r="86" spans="1:109" ht="13.5" customHeight="1" thickBot="1" x14ac:dyDescent="0.25">
      <c r="A86" s="13"/>
      <c r="B86" s="11"/>
      <c r="C86" s="11"/>
      <c r="D86" s="3"/>
      <c r="E86" s="3"/>
      <c r="F86" s="3"/>
      <c r="G86" s="3"/>
      <c r="I86" s="3"/>
      <c r="J86" s="3"/>
      <c r="K86" s="3"/>
      <c r="L86" s="3"/>
      <c r="M86" s="3"/>
      <c r="N86" s="3"/>
      <c r="O86" s="63"/>
      <c r="P86" s="3"/>
      <c r="Q86" s="3"/>
      <c r="R86" s="3"/>
      <c r="S86" s="3"/>
      <c r="T86" s="3"/>
      <c r="U86" s="3"/>
      <c r="V86" s="3"/>
      <c r="W86" s="3"/>
      <c r="X86" s="3"/>
      <c r="Y86" s="3"/>
      <c r="Z86" s="3"/>
      <c r="AA86" s="3"/>
      <c r="AB86" s="3"/>
      <c r="AC86" s="3"/>
      <c r="AD86" s="3"/>
      <c r="AE86" s="3"/>
      <c r="AF86" s="3"/>
      <c r="AP86" s="3"/>
      <c r="AV86"/>
      <c r="AW86" s="4"/>
      <c r="BF86" s="35"/>
      <c r="BG86" s="35"/>
      <c r="BH86" s="35"/>
      <c r="BI86" s="35"/>
      <c r="BJ86" s="35"/>
      <c r="BK86" s="35"/>
      <c r="BL86" s="35"/>
      <c r="BM86" s="35"/>
      <c r="BN86" s="35"/>
      <c r="BO86" s="35"/>
      <c r="BP86" s="35"/>
      <c r="BQ86" s="35"/>
      <c r="BR86" s="35"/>
      <c r="BS86" s="36"/>
      <c r="BT86" s="35"/>
      <c r="BU86" s="35"/>
      <c r="BV86" s="35"/>
      <c r="BW86" s="35"/>
      <c r="BX86" s="35"/>
      <c r="BY86" s="35"/>
      <c r="BZ86" s="35"/>
      <c r="CA86" s="35"/>
      <c r="CB86" s="35"/>
      <c r="CC86" s="35"/>
      <c r="CD86" s="35"/>
      <c r="CE86" s="35"/>
      <c r="CF86" s="35"/>
      <c r="CG86" s="35"/>
      <c r="CH86" s="12"/>
      <c r="CI86" s="12"/>
      <c r="CJ86" s="12"/>
      <c r="CK86" s="12"/>
      <c r="CL86" s="12"/>
      <c r="CM86" s="12"/>
      <c r="CN86" s="12"/>
      <c r="CO86" s="12"/>
      <c r="CP86" s="12"/>
      <c r="CQ86" s="35"/>
      <c r="CR86" s="12"/>
      <c r="CS86" s="12"/>
      <c r="CT86" s="12"/>
      <c r="CU86" s="12"/>
      <c r="CV86" s="12"/>
      <c r="CW86" s="37"/>
      <c r="CX86" s="12"/>
      <c r="CY86" s="12"/>
      <c r="CZ86" s="12"/>
      <c r="DA86" s="12"/>
      <c r="DB86" s="12"/>
      <c r="DC86" s="12"/>
      <c r="DD86" s="12"/>
      <c r="DE86" s="12"/>
    </row>
    <row r="87" spans="1:109" x14ac:dyDescent="0.2">
      <c r="D87" s="23"/>
      <c r="E87" s="23"/>
      <c r="F87" s="23"/>
      <c r="G87" s="23"/>
      <c r="I87" s="3"/>
      <c r="J87" s="3"/>
      <c r="K87" s="23"/>
      <c r="L87" s="3"/>
      <c r="M87" s="3"/>
      <c r="N87" s="3"/>
      <c r="P87" s="3"/>
      <c r="Q87" s="3"/>
      <c r="R87" s="3"/>
      <c r="S87" s="3"/>
      <c r="BF87" s="23"/>
      <c r="BG87" s="23"/>
      <c r="BH87" s="23"/>
      <c r="BI87" s="23"/>
      <c r="BK87" s="3"/>
      <c r="BL87" s="3"/>
      <c r="BM87" s="23"/>
      <c r="BN87" s="3"/>
      <c r="BO87" s="3"/>
      <c r="BP87" s="3"/>
      <c r="BQ87" s="3"/>
      <c r="BR87" s="3"/>
      <c r="BS87" s="3"/>
      <c r="BT87" s="3"/>
    </row>
    <row r="88" spans="1:109" x14ac:dyDescent="0.2">
      <c r="A88" s="38" t="s">
        <v>28</v>
      </c>
      <c r="B88" s="2"/>
      <c r="C88" s="2"/>
      <c r="D88" s="23"/>
      <c r="E88" s="23"/>
      <c r="F88" s="23"/>
      <c r="G88" s="3"/>
      <c r="H88" s="39"/>
      <c r="I88" s="39"/>
      <c r="J88" s="40"/>
      <c r="K88" s="3"/>
      <c r="L88" s="3"/>
      <c r="M88" s="3"/>
      <c r="N88" s="3"/>
      <c r="O88" s="59"/>
      <c r="P88" s="3"/>
      <c r="Q88" s="3"/>
      <c r="R88" s="3"/>
      <c r="S88" s="3"/>
      <c r="U88" s="41"/>
      <c r="V88" s="41"/>
      <c r="W88" s="41"/>
      <c r="X88" s="41"/>
      <c r="Y88" s="41"/>
      <c r="Z88" s="41"/>
      <c r="AA88" s="41"/>
      <c r="AB88" s="41"/>
      <c r="AC88" s="41"/>
      <c r="AD88" s="41"/>
      <c r="AE88" s="41"/>
      <c r="AF88" s="41"/>
      <c r="AG88" s="41"/>
      <c r="AH88" s="41"/>
      <c r="AI88" s="41"/>
      <c r="AJ88" s="41"/>
      <c r="AK88" s="41"/>
      <c r="AL88" s="41"/>
      <c r="AM88" s="41"/>
      <c r="AN88" s="41"/>
      <c r="AO88" s="41"/>
      <c r="AP88" s="41"/>
      <c r="AQ88" s="41"/>
      <c r="AR88" s="41"/>
      <c r="AS88" s="41"/>
      <c r="AT88" s="41"/>
      <c r="AU88" s="41"/>
      <c r="AV88" s="41"/>
      <c r="AW88" s="41"/>
      <c r="BF88" s="23"/>
      <c r="BG88" s="23"/>
      <c r="BH88" s="23"/>
      <c r="BI88" s="3"/>
      <c r="BJ88" s="39"/>
      <c r="BK88" s="39"/>
      <c r="BL88" s="40"/>
      <c r="BM88" s="3"/>
      <c r="BN88" s="3"/>
      <c r="BO88" s="3"/>
      <c r="BP88" s="3"/>
      <c r="BQ88" s="3"/>
      <c r="BR88" s="3"/>
      <c r="BS88" s="3"/>
      <c r="BT88" s="3"/>
      <c r="BV88" s="41"/>
      <c r="BW88" s="41"/>
      <c r="BX88" s="41"/>
      <c r="BY88" s="41"/>
      <c r="BZ88" s="41"/>
      <c r="CA88" s="41"/>
      <c r="CB88" s="41"/>
      <c r="CC88" s="41"/>
      <c r="CD88" s="41"/>
      <c r="CE88" s="41"/>
      <c r="CF88" s="41"/>
      <c r="CG88" s="41"/>
      <c r="CH88" s="41"/>
      <c r="CI88" s="41"/>
      <c r="CJ88" s="41"/>
      <c r="CK88" s="41"/>
      <c r="CL88" s="41"/>
      <c r="CM88" s="41"/>
      <c r="CN88" s="41"/>
      <c r="CO88" s="41"/>
      <c r="CP88" s="41"/>
      <c r="CQ88" s="41"/>
      <c r="CR88" s="41"/>
      <c r="CS88" s="41"/>
      <c r="CT88" s="41"/>
      <c r="CU88" s="41"/>
      <c r="CV88" s="41"/>
      <c r="CW88" s="41"/>
      <c r="CX88" s="41"/>
    </row>
    <row r="89" spans="1:109" ht="15" customHeight="1" x14ac:dyDescent="0.2">
      <c r="A89" s="79" t="s">
        <v>29</v>
      </c>
      <c r="B89" s="80"/>
      <c r="C89" s="80"/>
      <c r="D89" s="80"/>
      <c r="E89" s="80"/>
      <c r="F89" s="80"/>
      <c r="G89" s="80"/>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80"/>
      <c r="AI89" s="80"/>
      <c r="AJ89" s="80"/>
      <c r="AK89" s="80"/>
      <c r="AL89" s="80"/>
      <c r="AM89" s="80"/>
      <c r="AN89" s="80"/>
      <c r="AO89" s="80"/>
      <c r="AP89" s="80"/>
      <c r="AQ89" s="80"/>
      <c r="AR89" s="80"/>
      <c r="AS89" s="80"/>
      <c r="AT89" s="80"/>
      <c r="AU89" s="80"/>
      <c r="AV89" s="80"/>
      <c r="AW89" s="80"/>
      <c r="AX89" s="80"/>
      <c r="AY89" s="80"/>
      <c r="AZ89" s="80"/>
      <c r="BA89" s="80"/>
      <c r="BB89" s="80"/>
      <c r="BC89" s="80"/>
      <c r="BD89" s="80"/>
      <c r="BE89" s="80"/>
      <c r="BF89" s="80"/>
      <c r="BG89" s="80"/>
      <c r="BH89" s="42"/>
      <c r="BI89" s="43"/>
      <c r="BJ89" s="44"/>
      <c r="BK89" s="41"/>
      <c r="BL89" s="45"/>
      <c r="BM89" s="41"/>
      <c r="BN89" s="41"/>
      <c r="BO89" s="41"/>
      <c r="BP89" s="41"/>
      <c r="BQ89" s="41"/>
      <c r="BR89" s="41"/>
      <c r="BS89" s="41"/>
      <c r="BT89" s="41"/>
      <c r="BU89" s="41"/>
      <c r="BV89" s="41"/>
      <c r="BW89" s="41"/>
      <c r="BX89" s="41"/>
      <c r="BY89" s="41"/>
      <c r="BZ89" s="41"/>
      <c r="CA89" s="41"/>
      <c r="CB89" s="41"/>
      <c r="CC89" s="41"/>
      <c r="CD89" s="41"/>
      <c r="CE89" s="41"/>
      <c r="CF89" s="41"/>
      <c r="CG89" s="41"/>
      <c r="CH89" s="41"/>
      <c r="CI89" s="41"/>
      <c r="CJ89" s="41"/>
      <c r="CK89" s="41"/>
      <c r="CL89" s="41"/>
      <c r="CM89" s="41"/>
      <c r="CN89" s="41"/>
      <c r="CO89" s="41"/>
      <c r="CP89" s="41"/>
      <c r="CQ89" s="41"/>
      <c r="CR89" s="41"/>
      <c r="CS89" s="41"/>
      <c r="CT89" s="41"/>
      <c r="CU89" s="41"/>
      <c r="CV89" s="41"/>
      <c r="CW89" s="41"/>
      <c r="CX89" s="41"/>
    </row>
    <row r="90" spans="1:109" ht="39.75" customHeight="1" x14ac:dyDescent="0.2">
      <c r="A90" s="81" t="s">
        <v>30</v>
      </c>
      <c r="B90" s="81"/>
      <c r="C90" s="81"/>
      <c r="D90" s="81"/>
      <c r="E90" s="81"/>
      <c r="F90" s="81"/>
      <c r="G90" s="81"/>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81"/>
      <c r="AI90" s="81"/>
      <c r="AJ90" s="81"/>
      <c r="AK90" s="81"/>
      <c r="AL90" s="81"/>
      <c r="AM90" s="81"/>
      <c r="AN90" s="81"/>
      <c r="AO90" s="81"/>
      <c r="AP90" s="81"/>
      <c r="AQ90" s="81"/>
      <c r="AR90" s="81"/>
      <c r="AS90" s="81"/>
      <c r="AT90" s="81"/>
      <c r="AU90" s="81"/>
      <c r="AV90" s="81"/>
      <c r="AW90" s="81"/>
      <c r="AX90" s="81"/>
      <c r="AY90" s="81"/>
      <c r="AZ90" s="81"/>
      <c r="BA90" s="81"/>
      <c r="BB90" s="81"/>
      <c r="BC90" s="81"/>
      <c r="BD90" s="81"/>
      <c r="BE90" s="81"/>
      <c r="BF90" s="81"/>
      <c r="BG90" s="81"/>
      <c r="BH90" s="81"/>
      <c r="BI90" s="81"/>
      <c r="BJ90" s="81"/>
      <c r="BK90" s="41"/>
      <c r="BL90" s="45"/>
      <c r="BM90" s="41"/>
      <c r="BN90" s="41"/>
      <c r="BO90" s="41"/>
      <c r="BP90" s="41"/>
      <c r="BQ90" s="41"/>
      <c r="BR90" s="41"/>
      <c r="BS90" s="41"/>
      <c r="BT90" s="41"/>
      <c r="BU90" s="41"/>
      <c r="BV90" s="39"/>
      <c r="BW90" s="39"/>
      <c r="BX90" s="41"/>
      <c r="BY90" s="41"/>
      <c r="BZ90" s="41"/>
      <c r="CA90" s="41"/>
      <c r="CB90" s="41"/>
      <c r="CC90" s="41"/>
      <c r="CD90" s="41"/>
      <c r="CE90" s="41"/>
      <c r="CF90" s="41"/>
      <c r="CG90" s="41"/>
      <c r="CH90" s="41"/>
      <c r="CI90" s="41"/>
      <c r="CJ90" s="41"/>
      <c r="CK90" s="41"/>
      <c r="CL90" s="41"/>
      <c r="CM90" s="41"/>
      <c r="CN90" s="41"/>
      <c r="CO90" s="41"/>
      <c r="CP90" s="41"/>
      <c r="CQ90" s="41"/>
      <c r="CR90" s="41"/>
      <c r="CS90" s="41"/>
      <c r="CT90" s="41"/>
      <c r="CU90" s="41"/>
      <c r="CV90" s="41"/>
      <c r="CW90" s="41"/>
      <c r="CX90" s="41"/>
    </row>
    <row r="91" spans="1:109" ht="15" customHeight="1" x14ac:dyDescent="0.2">
      <c r="A91" s="79" t="s">
        <v>31</v>
      </c>
      <c r="B91" s="79"/>
      <c r="C91" s="79"/>
      <c r="D91" s="79"/>
      <c r="E91" s="79"/>
      <c r="F91" s="79"/>
      <c r="G91" s="79"/>
      <c r="H91" s="79"/>
      <c r="I91" s="79"/>
      <c r="J91" s="79"/>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79"/>
      <c r="AW91" s="79"/>
      <c r="AX91" s="79"/>
      <c r="AY91" s="79"/>
      <c r="AZ91" s="79"/>
      <c r="BA91" s="79"/>
      <c r="BB91" s="79"/>
      <c r="BC91" s="79"/>
      <c r="BD91" s="79"/>
      <c r="BE91" s="79"/>
      <c r="BF91" s="79"/>
      <c r="BG91" s="79"/>
      <c r="BH91" s="79"/>
      <c r="BI91" s="79"/>
      <c r="BJ91" s="79"/>
      <c r="BK91" s="41"/>
      <c r="BL91" s="45"/>
      <c r="BM91" s="41"/>
      <c r="BN91" s="41"/>
      <c r="BO91" s="41"/>
      <c r="BP91" s="41"/>
      <c r="BQ91" s="41"/>
      <c r="BR91" s="41"/>
      <c r="BS91" s="41"/>
      <c r="BT91" s="41"/>
      <c r="BU91" s="41"/>
      <c r="BV91" s="41"/>
      <c r="BW91" s="41"/>
      <c r="BX91" s="41"/>
      <c r="BY91" s="41"/>
      <c r="BZ91" s="41"/>
      <c r="CA91" s="41"/>
      <c r="CB91" s="41"/>
      <c r="CC91" s="41"/>
      <c r="CD91" s="41"/>
      <c r="CE91" s="41"/>
      <c r="CF91" s="41"/>
      <c r="CG91" s="41"/>
      <c r="CH91" s="41"/>
      <c r="CI91" s="41"/>
      <c r="CJ91" s="41"/>
      <c r="CK91" s="41"/>
      <c r="CL91" s="41"/>
      <c r="CM91" s="41"/>
      <c r="CN91" s="41"/>
      <c r="CO91" s="41"/>
      <c r="CP91" s="41"/>
      <c r="CQ91" s="41"/>
      <c r="CR91" s="41"/>
      <c r="CS91" s="41"/>
      <c r="CT91" s="41"/>
      <c r="CU91" s="41"/>
      <c r="CV91" s="41"/>
      <c r="CW91" s="41"/>
      <c r="CX91" s="41"/>
    </row>
    <row r="92" spans="1:109" ht="30" customHeight="1" x14ac:dyDescent="0.2">
      <c r="A92" s="79" t="s">
        <v>32</v>
      </c>
      <c r="B92" s="80"/>
      <c r="C92" s="80"/>
      <c r="D92" s="80"/>
      <c r="E92" s="80"/>
      <c r="F92" s="80"/>
      <c r="G92" s="80"/>
      <c r="H92" s="80"/>
      <c r="I92" s="80"/>
      <c r="J92" s="80"/>
      <c r="K92" s="80"/>
      <c r="L92" s="80"/>
      <c r="M92" s="80"/>
      <c r="N92" s="80"/>
      <c r="O92" s="80"/>
      <c r="P92" s="80"/>
      <c r="Q92" s="80"/>
      <c r="R92" s="80"/>
      <c r="S92" s="80"/>
      <c r="T92" s="80"/>
      <c r="U92" s="80"/>
      <c r="V92" s="80"/>
      <c r="W92" s="80"/>
      <c r="X92" s="80"/>
      <c r="Y92" s="80"/>
      <c r="Z92" s="80"/>
      <c r="AA92" s="80"/>
      <c r="AB92" s="80"/>
      <c r="AC92" s="80"/>
      <c r="AD92" s="80"/>
      <c r="AE92" s="80"/>
      <c r="AF92" s="80"/>
      <c r="AG92" s="80"/>
      <c r="AH92" s="80"/>
      <c r="AI92" s="80"/>
      <c r="AJ92" s="80"/>
      <c r="AK92" s="80"/>
      <c r="AL92" s="80"/>
      <c r="AM92" s="80"/>
      <c r="AN92" s="80"/>
      <c r="AO92" s="80"/>
      <c r="AP92" s="80"/>
      <c r="AQ92" s="80"/>
      <c r="AR92" s="80"/>
      <c r="AS92" s="80"/>
      <c r="AT92" s="80"/>
      <c r="AU92" s="80"/>
      <c r="AV92" s="80"/>
      <c r="AW92" s="80"/>
      <c r="AX92" s="80"/>
      <c r="AY92" s="80"/>
      <c r="AZ92" s="80"/>
      <c r="BA92" s="80"/>
      <c r="BB92" s="80"/>
      <c r="BC92" s="80"/>
      <c r="BD92" s="80"/>
      <c r="BE92" s="80"/>
      <c r="BF92" s="80"/>
      <c r="BG92" s="80"/>
      <c r="BH92" s="82"/>
      <c r="BI92" s="82"/>
      <c r="BJ92" s="82"/>
      <c r="BK92" s="41"/>
      <c r="BL92" s="45"/>
      <c r="BM92" s="41"/>
      <c r="BN92" s="41"/>
      <c r="BO92" s="41"/>
      <c r="BP92" s="41"/>
      <c r="BQ92" s="41"/>
      <c r="BR92" s="41"/>
      <c r="BS92" s="41"/>
      <c r="BT92" s="41"/>
      <c r="BU92" s="41"/>
      <c r="BV92" s="41"/>
      <c r="BW92" s="41"/>
      <c r="BX92" s="41"/>
      <c r="BY92" s="41"/>
      <c r="BZ92" s="41"/>
      <c r="CA92" s="41"/>
      <c r="CB92" s="41"/>
      <c r="CC92" s="41"/>
      <c r="CD92" s="41"/>
      <c r="CE92" s="41"/>
      <c r="CF92" s="41"/>
      <c r="CG92" s="41"/>
      <c r="CH92" s="41"/>
      <c r="CI92" s="41"/>
      <c r="CJ92" s="41"/>
      <c r="CK92" s="41"/>
      <c r="CL92" s="41"/>
      <c r="CM92" s="41"/>
      <c r="CN92" s="41"/>
      <c r="CO92" s="41"/>
      <c r="CP92" s="41"/>
      <c r="CQ92" s="41"/>
      <c r="CR92" s="41"/>
      <c r="CS92" s="41"/>
      <c r="CT92" s="41"/>
      <c r="CU92" s="41"/>
      <c r="CV92" s="41"/>
      <c r="CW92" s="41"/>
      <c r="CX92" s="41"/>
    </row>
    <row r="93" spans="1:109" ht="43.35" customHeight="1" x14ac:dyDescent="0.2">
      <c r="A93" s="79" t="s">
        <v>33</v>
      </c>
      <c r="B93" s="80"/>
      <c r="C93" s="80"/>
      <c r="D93" s="80"/>
      <c r="E93" s="80"/>
      <c r="F93" s="80"/>
      <c r="G93" s="80"/>
      <c r="H93" s="80"/>
      <c r="I93" s="80"/>
      <c r="J93" s="80"/>
      <c r="K93" s="80"/>
      <c r="L93" s="80"/>
      <c r="M93" s="80"/>
      <c r="N93" s="80"/>
      <c r="O93" s="80"/>
      <c r="P93" s="80"/>
      <c r="Q93" s="80"/>
      <c r="R93" s="80"/>
      <c r="S93" s="80"/>
      <c r="T93" s="80"/>
      <c r="U93" s="80"/>
      <c r="V93" s="80"/>
      <c r="W93" s="80"/>
      <c r="X93" s="80"/>
      <c r="Y93" s="80"/>
      <c r="Z93" s="80"/>
      <c r="AA93" s="80"/>
      <c r="AB93" s="80"/>
      <c r="AC93" s="80"/>
      <c r="AD93" s="80"/>
      <c r="AE93" s="80"/>
      <c r="AF93" s="80"/>
      <c r="AG93" s="80"/>
      <c r="AH93" s="80"/>
      <c r="AI93" s="80"/>
      <c r="AJ93" s="80"/>
      <c r="AK93" s="80"/>
      <c r="AL93" s="80"/>
      <c r="AM93" s="80"/>
      <c r="AN93" s="80"/>
      <c r="AO93" s="80"/>
      <c r="AP93" s="80"/>
      <c r="AQ93" s="80"/>
      <c r="AR93" s="80"/>
      <c r="AS93" s="80"/>
      <c r="AT93" s="80"/>
      <c r="AU93" s="80"/>
      <c r="AV93" s="80"/>
      <c r="AW93" s="80"/>
      <c r="AX93" s="80"/>
      <c r="AY93" s="80"/>
      <c r="AZ93" s="80"/>
      <c r="BA93" s="80"/>
      <c r="BB93" s="80"/>
      <c r="BC93" s="80"/>
      <c r="BD93" s="80"/>
      <c r="BE93" s="80"/>
      <c r="BF93" s="80"/>
      <c r="BG93" s="80"/>
      <c r="BH93" s="82"/>
      <c r="BI93" s="82"/>
      <c r="BJ93" s="82"/>
      <c r="BK93" s="41"/>
      <c r="BL93" s="45"/>
      <c r="BM93" s="41"/>
      <c r="BN93" s="41"/>
      <c r="BO93" s="41"/>
      <c r="BP93" s="41"/>
      <c r="BQ93" s="41"/>
      <c r="BR93" s="41"/>
      <c r="BV93" s="41"/>
      <c r="BW93" s="41"/>
      <c r="BX93" s="41"/>
      <c r="BY93" s="41"/>
      <c r="BZ93" s="41"/>
      <c r="CA93" s="41"/>
      <c r="CB93" s="41"/>
      <c r="CC93" s="41"/>
      <c r="CD93" s="41"/>
      <c r="CE93" s="41"/>
      <c r="CF93" s="41"/>
      <c r="CG93" s="41"/>
      <c r="CH93" s="41"/>
      <c r="CI93" s="41"/>
      <c r="CJ93" s="41"/>
      <c r="CK93" s="41"/>
      <c r="CL93" s="41"/>
      <c r="CM93" s="41"/>
      <c r="CN93" s="41"/>
      <c r="CO93" s="41"/>
      <c r="CP93" s="41"/>
      <c r="CQ93" s="41"/>
      <c r="CR93" s="41"/>
      <c r="CS93" s="41"/>
      <c r="CT93" s="41"/>
      <c r="CU93" s="41"/>
      <c r="CV93" s="41"/>
      <c r="CW93" s="41"/>
      <c r="CX93" s="41"/>
    </row>
    <row r="94" spans="1:109" ht="28.5" customHeight="1" x14ac:dyDescent="0.2">
      <c r="A94" s="81" t="s">
        <v>34</v>
      </c>
      <c r="B94" s="81"/>
      <c r="C94" s="81"/>
      <c r="D94" s="81"/>
      <c r="E94" s="81"/>
      <c r="F94" s="81"/>
      <c r="G94" s="81"/>
      <c r="H94" s="81"/>
      <c r="I94" s="81"/>
      <c r="J94" s="81"/>
      <c r="K94" s="81"/>
      <c r="L94" s="81"/>
      <c r="M94" s="81"/>
      <c r="N94" s="81"/>
      <c r="O94" s="81"/>
      <c r="P94" s="81"/>
      <c r="Q94" s="81"/>
      <c r="R94" s="81"/>
      <c r="S94" s="81"/>
      <c r="T94" s="81"/>
      <c r="U94" s="81"/>
      <c r="V94" s="81"/>
      <c r="W94" s="81"/>
      <c r="X94" s="81"/>
      <c r="Y94" s="81"/>
      <c r="Z94" s="81"/>
      <c r="AA94" s="81"/>
      <c r="AB94" s="81"/>
      <c r="AC94" s="81"/>
      <c r="AD94" s="81"/>
      <c r="AE94" s="81"/>
      <c r="AF94" s="81"/>
      <c r="AG94" s="81"/>
      <c r="AH94" s="81"/>
      <c r="AI94" s="81"/>
      <c r="AJ94" s="81"/>
      <c r="AK94" s="81"/>
      <c r="AL94" s="81"/>
      <c r="AM94" s="81"/>
      <c r="AN94" s="81"/>
      <c r="AO94" s="81"/>
      <c r="AP94" s="81"/>
      <c r="AQ94" s="81"/>
      <c r="AR94" s="81"/>
      <c r="AS94" s="81"/>
      <c r="AT94" s="81"/>
      <c r="AU94" s="81"/>
      <c r="AV94" s="81"/>
      <c r="AW94" s="81"/>
      <c r="AX94" s="81"/>
      <c r="AY94" s="81"/>
      <c r="AZ94" s="81"/>
      <c r="BA94" s="81"/>
      <c r="BB94" s="81"/>
      <c r="BC94" s="81"/>
      <c r="BD94" s="81"/>
      <c r="BE94" s="81"/>
      <c r="BF94" s="81"/>
      <c r="BG94" s="81"/>
      <c r="BH94" s="81"/>
      <c r="BI94" s="81"/>
      <c r="BJ94" s="81"/>
      <c r="BK94" s="41"/>
      <c r="BL94" s="45"/>
      <c r="BM94" s="41"/>
      <c r="BN94" s="41"/>
      <c r="BO94" s="41"/>
      <c r="BP94" s="41"/>
      <c r="BQ94" s="41"/>
      <c r="BR94" s="41"/>
      <c r="BV94" s="41"/>
      <c r="BW94" s="41"/>
      <c r="BX94" s="41"/>
      <c r="BY94" s="41"/>
      <c r="BZ94" s="41"/>
      <c r="CA94" s="41"/>
      <c r="CB94" s="41"/>
      <c r="CC94" s="41"/>
      <c r="CD94" s="41"/>
      <c r="CE94" s="41"/>
      <c r="CF94" s="41"/>
      <c r="CG94" s="41"/>
      <c r="CH94" s="41"/>
      <c r="CI94" s="41"/>
      <c r="CJ94" s="41"/>
      <c r="CK94" s="41"/>
      <c r="CL94" s="41"/>
      <c r="CM94" s="41"/>
      <c r="CN94" s="41"/>
      <c r="CO94" s="41"/>
      <c r="CP94" s="41"/>
      <c r="CQ94" s="41"/>
      <c r="CR94" s="41"/>
      <c r="CS94" s="41"/>
      <c r="CT94" s="41"/>
      <c r="CU94" s="41"/>
      <c r="CV94" s="41"/>
      <c r="CW94" s="41"/>
      <c r="CX94" s="41"/>
    </row>
    <row r="95" spans="1:109" ht="18" customHeight="1" x14ac:dyDescent="0.2">
      <c r="A95" s="79" t="s">
        <v>35</v>
      </c>
      <c r="B95" s="80"/>
      <c r="C95" s="80"/>
      <c r="D95" s="80"/>
      <c r="E95" s="80"/>
      <c r="F95" s="80"/>
      <c r="G95" s="80"/>
      <c r="H95" s="80"/>
      <c r="I95" s="80"/>
      <c r="J95" s="80"/>
      <c r="K95" s="80"/>
      <c r="L95" s="80"/>
      <c r="M95" s="80"/>
      <c r="N95" s="80"/>
      <c r="O95" s="80"/>
      <c r="P95" s="80"/>
      <c r="Q95" s="80"/>
      <c r="R95" s="80"/>
      <c r="S95" s="80"/>
      <c r="T95" s="80"/>
      <c r="U95" s="80"/>
      <c r="V95" s="80"/>
      <c r="W95" s="80"/>
      <c r="X95" s="80"/>
      <c r="Y95" s="80"/>
      <c r="Z95" s="80"/>
      <c r="AA95" s="80"/>
      <c r="AB95" s="80"/>
      <c r="AC95" s="80"/>
      <c r="AD95" s="80"/>
      <c r="AE95" s="80"/>
      <c r="AF95" s="80"/>
      <c r="AG95" s="80"/>
      <c r="AH95" s="80"/>
      <c r="AI95" s="80"/>
      <c r="AJ95" s="80"/>
      <c r="AK95" s="80"/>
      <c r="AL95" s="80"/>
      <c r="AM95" s="80"/>
      <c r="AN95" s="80"/>
      <c r="AO95" s="80"/>
      <c r="AP95" s="80"/>
      <c r="AQ95" s="80"/>
      <c r="AR95" s="80"/>
      <c r="AS95" s="80"/>
      <c r="AT95" s="80"/>
      <c r="AU95" s="80"/>
      <c r="AV95" s="80"/>
      <c r="AW95" s="80"/>
      <c r="AX95" s="80"/>
      <c r="AY95" s="80"/>
      <c r="AZ95" s="80"/>
      <c r="BA95" s="80"/>
      <c r="BB95" s="80"/>
      <c r="BC95" s="80"/>
      <c r="BD95" s="80"/>
      <c r="BE95" s="80"/>
      <c r="BF95" s="80"/>
      <c r="BG95" s="80"/>
      <c r="BH95" s="82"/>
      <c r="BI95" s="82"/>
      <c r="BJ95" s="82"/>
      <c r="BK95" s="41"/>
      <c r="BL95" s="45"/>
      <c r="BM95" s="41"/>
      <c r="BN95" s="41"/>
      <c r="BO95" s="41"/>
      <c r="BP95" s="41"/>
      <c r="BQ95" s="41"/>
      <c r="BR95" s="41"/>
      <c r="BV95" s="41"/>
      <c r="BW95" s="41"/>
      <c r="BX95" s="41"/>
      <c r="BY95" s="41"/>
      <c r="BZ95" s="41"/>
      <c r="CA95" s="41"/>
      <c r="CB95" s="41"/>
      <c r="CC95" s="41"/>
      <c r="CD95" s="41"/>
      <c r="CE95" s="41"/>
      <c r="CF95" s="41"/>
      <c r="CG95" s="41"/>
      <c r="CH95" s="41"/>
      <c r="CI95" s="41"/>
      <c r="CJ95" s="41"/>
      <c r="CK95" s="41"/>
      <c r="CL95" s="41"/>
      <c r="CM95" s="41"/>
      <c r="CN95" s="41"/>
      <c r="CO95" s="41"/>
      <c r="CP95" s="41"/>
      <c r="CQ95" s="41"/>
      <c r="CR95" s="41"/>
      <c r="CS95" s="41"/>
      <c r="CT95" s="41"/>
      <c r="CU95" s="41"/>
      <c r="CV95" s="41"/>
      <c r="CW95" s="41"/>
      <c r="CX95" s="41"/>
    </row>
    <row r="96" spans="1:109" ht="33" customHeight="1" x14ac:dyDescent="0.2">
      <c r="A96" s="83" t="s">
        <v>36</v>
      </c>
      <c r="B96" s="83"/>
      <c r="C96" s="83"/>
      <c r="D96" s="83"/>
      <c r="E96" s="83"/>
      <c r="F96" s="83"/>
      <c r="G96" s="83"/>
      <c r="H96" s="83"/>
      <c r="I96" s="83"/>
      <c r="J96" s="83"/>
      <c r="K96" s="83"/>
      <c r="L96" s="83"/>
      <c r="M96" s="83"/>
      <c r="N96" s="83"/>
      <c r="O96" s="83"/>
      <c r="P96" s="83"/>
      <c r="Q96" s="83"/>
      <c r="R96" s="83"/>
      <c r="S96" s="83"/>
      <c r="T96" s="83"/>
      <c r="U96" s="83"/>
      <c r="V96" s="83"/>
      <c r="W96" s="83"/>
      <c r="X96" s="83"/>
      <c r="Y96" s="83"/>
      <c r="Z96" s="83"/>
      <c r="AA96" s="83"/>
      <c r="AB96" s="83"/>
      <c r="AC96" s="83"/>
      <c r="AD96" s="83"/>
      <c r="AE96" s="83"/>
      <c r="AF96" s="83"/>
      <c r="AG96" s="83"/>
      <c r="AH96" s="83"/>
      <c r="AI96" s="83"/>
      <c r="AJ96" s="83"/>
      <c r="AK96" s="83"/>
      <c r="AL96" s="83"/>
      <c r="AM96" s="83"/>
      <c r="AN96" s="83"/>
      <c r="AO96" s="83"/>
      <c r="AP96" s="83"/>
      <c r="AQ96" s="83"/>
      <c r="AR96" s="83"/>
      <c r="AS96" s="83"/>
      <c r="AT96" s="83"/>
      <c r="AU96" s="83"/>
      <c r="AV96" s="83"/>
      <c r="AW96" s="83"/>
      <c r="AX96" s="83"/>
      <c r="AY96" s="83"/>
      <c r="AZ96" s="83"/>
      <c r="BA96" s="83"/>
      <c r="BB96" s="83"/>
      <c r="BC96" s="83"/>
      <c r="BD96" s="83"/>
      <c r="BE96" s="83"/>
      <c r="BF96" s="83"/>
      <c r="BG96" s="83"/>
      <c r="BH96" s="83"/>
      <c r="BI96" s="83"/>
      <c r="BJ96" s="83"/>
      <c r="BK96" s="41"/>
      <c r="BL96" s="45"/>
      <c r="BM96" s="41"/>
      <c r="BN96" s="41"/>
      <c r="BO96" s="41"/>
      <c r="BP96" s="41"/>
      <c r="BQ96" s="41"/>
      <c r="BR96" s="41"/>
      <c r="BV96" s="41"/>
      <c r="BW96" s="41"/>
      <c r="BX96" s="41"/>
      <c r="BY96" s="41"/>
      <c r="BZ96" s="41"/>
      <c r="CA96" s="41"/>
      <c r="CB96" s="41"/>
      <c r="CC96" s="41"/>
      <c r="CD96" s="41"/>
      <c r="CE96" s="41"/>
      <c r="CF96" s="41"/>
      <c r="CG96" s="41"/>
      <c r="CH96" s="41"/>
      <c r="CI96" s="41"/>
      <c r="CJ96" s="41"/>
      <c r="CK96" s="41"/>
      <c r="CL96" s="41"/>
      <c r="CM96" s="41"/>
      <c r="CN96" s="41"/>
      <c r="CO96" s="41"/>
      <c r="CP96" s="41"/>
      <c r="CQ96" s="41"/>
      <c r="CR96" s="41"/>
      <c r="CS96" s="41"/>
      <c r="CT96" s="41"/>
      <c r="CU96" s="41"/>
      <c r="CV96" s="41"/>
      <c r="CW96" s="41"/>
      <c r="CX96" s="41"/>
    </row>
    <row r="97" spans="1:102" ht="96.75" customHeight="1" x14ac:dyDescent="0.2">
      <c r="A97" s="79" t="s">
        <v>37</v>
      </c>
      <c r="B97" s="80"/>
      <c r="C97" s="80"/>
      <c r="D97" s="80"/>
      <c r="E97" s="80"/>
      <c r="F97" s="80"/>
      <c r="G97" s="80"/>
      <c r="H97" s="80"/>
      <c r="I97" s="80"/>
      <c r="J97" s="80"/>
      <c r="K97" s="80"/>
      <c r="L97" s="80"/>
      <c r="M97" s="80"/>
      <c r="N97" s="80"/>
      <c r="O97" s="80"/>
      <c r="P97" s="80"/>
      <c r="Q97" s="80"/>
      <c r="R97" s="80"/>
      <c r="S97" s="80"/>
      <c r="T97" s="80"/>
      <c r="U97" s="80"/>
      <c r="V97" s="80"/>
      <c r="W97" s="80"/>
      <c r="X97" s="80"/>
      <c r="Y97" s="80"/>
      <c r="Z97" s="80"/>
      <c r="AA97" s="80"/>
      <c r="AB97" s="80"/>
      <c r="AC97" s="80"/>
      <c r="AD97" s="80"/>
      <c r="AE97" s="80"/>
      <c r="AF97" s="80"/>
      <c r="AG97" s="80"/>
      <c r="AH97" s="80"/>
      <c r="AI97" s="80"/>
      <c r="AJ97" s="80"/>
      <c r="AK97" s="80"/>
      <c r="AL97" s="80"/>
      <c r="AM97" s="80"/>
      <c r="AN97" s="80"/>
      <c r="AO97" s="80"/>
      <c r="AP97" s="80"/>
      <c r="AQ97" s="80"/>
      <c r="AR97" s="80"/>
      <c r="AS97" s="80"/>
      <c r="AT97" s="80"/>
      <c r="AU97" s="80"/>
      <c r="AV97" s="80"/>
      <c r="AW97" s="80"/>
      <c r="AX97" s="80"/>
      <c r="AY97" s="80"/>
      <c r="AZ97" s="80"/>
      <c r="BA97" s="80"/>
      <c r="BB97" s="80"/>
      <c r="BC97" s="80"/>
      <c r="BD97" s="80"/>
      <c r="BE97" s="80"/>
      <c r="BF97" s="80"/>
      <c r="BG97" s="80"/>
      <c r="BH97" s="82"/>
      <c r="BI97" s="82"/>
      <c r="BJ97" s="82"/>
      <c r="BK97" s="41"/>
      <c r="BL97" s="45"/>
      <c r="BM97" s="41"/>
      <c r="BN97" s="41"/>
      <c r="BO97" s="41"/>
      <c r="BP97" s="41"/>
      <c r="BQ97" s="41"/>
      <c r="BR97" s="41"/>
      <c r="BV97" s="41"/>
      <c r="BW97" s="41"/>
      <c r="BX97" s="41"/>
      <c r="BY97" s="41"/>
      <c r="BZ97" s="41"/>
      <c r="CA97" s="41"/>
      <c r="CB97" s="41"/>
      <c r="CC97" s="41"/>
      <c r="CD97" s="41"/>
      <c r="CE97" s="41"/>
      <c r="CF97" s="41"/>
      <c r="CG97" s="41"/>
      <c r="CH97" s="41"/>
      <c r="CI97" s="41"/>
      <c r="CJ97" s="41"/>
      <c r="CK97" s="41"/>
      <c r="CL97" s="41"/>
      <c r="CM97" s="41"/>
      <c r="CN97" s="41"/>
      <c r="CO97" s="41"/>
      <c r="CP97" s="41"/>
      <c r="CQ97" s="41"/>
      <c r="CR97" s="41"/>
      <c r="CS97" s="41"/>
      <c r="CT97" s="41"/>
      <c r="CU97" s="41"/>
      <c r="CV97" s="41"/>
      <c r="CW97" s="41"/>
      <c r="CX97" s="41"/>
    </row>
    <row r="98" spans="1:102" ht="33" customHeight="1" x14ac:dyDescent="0.2">
      <c r="A98" s="49"/>
      <c r="B98" s="49"/>
      <c r="C98" s="49"/>
      <c r="O98" s="69"/>
      <c r="BF98" s="49"/>
      <c r="BG98" s="49"/>
      <c r="BH98" s="49"/>
      <c r="BI98" s="49"/>
      <c r="BJ98" s="49"/>
      <c r="BK98" s="41"/>
      <c r="BL98" s="45"/>
      <c r="BM98" s="41"/>
      <c r="BN98" s="41"/>
      <c r="BO98" s="41"/>
      <c r="BP98" s="41"/>
      <c r="BQ98" s="41"/>
      <c r="BR98" s="41"/>
      <c r="BV98" s="41"/>
      <c r="BW98" s="41"/>
      <c r="BX98" s="41"/>
      <c r="BY98" s="41"/>
      <c r="BZ98" s="41"/>
      <c r="CA98" s="41"/>
      <c r="CB98" s="41"/>
      <c r="CC98" s="41"/>
      <c r="CD98" s="41"/>
      <c r="CE98" s="41"/>
      <c r="CF98" s="41"/>
      <c r="CG98" s="41"/>
      <c r="CH98" s="41"/>
      <c r="CI98" s="41"/>
      <c r="CJ98" s="41"/>
      <c r="CK98" s="41"/>
      <c r="CL98" s="41"/>
      <c r="CM98" s="41"/>
      <c r="CN98" s="41"/>
      <c r="CO98" s="41"/>
      <c r="CP98" s="41"/>
      <c r="CQ98" s="41"/>
      <c r="CR98" s="41"/>
      <c r="CS98" s="41"/>
      <c r="CT98" s="41"/>
      <c r="CU98" s="41"/>
      <c r="CV98" s="41"/>
      <c r="CW98" s="41"/>
      <c r="CX98" s="41"/>
    </row>
    <row r="99" spans="1:102" x14ac:dyDescent="0.2">
      <c r="A99" s="42" t="s">
        <v>38</v>
      </c>
      <c r="B99" s="15"/>
      <c r="C99" s="15"/>
      <c r="O99" s="64"/>
      <c r="BF99" s="42"/>
      <c r="BG99" s="42"/>
      <c r="BH99" s="76"/>
      <c r="BI99" s="76"/>
      <c r="BJ99" s="42"/>
    </row>
  </sheetData>
  <mergeCells count="12">
    <mergeCell ref="BH99:BI99"/>
    <mergeCell ref="A2:BO2"/>
    <mergeCell ref="A4:BN4"/>
    <mergeCell ref="A89:BG89"/>
    <mergeCell ref="A90:BJ90"/>
    <mergeCell ref="A91:BJ91"/>
    <mergeCell ref="A92:BJ92"/>
    <mergeCell ref="A93:BJ93"/>
    <mergeCell ref="A94:BJ94"/>
    <mergeCell ref="A95:BJ95"/>
    <mergeCell ref="A96:BJ96"/>
    <mergeCell ref="A97:BJ97"/>
  </mergeCells>
  <hyperlinks>
    <hyperlink ref="A1" location="Contents!A1" display="contents" xr:uid="{E9F5DF15-292F-4E89-A4B5-25539CB22703}"/>
    <hyperlink ref="A94:BJ94" r:id="rId1" display="6 These figures represent death registrations, there can be a delay between the date a death occurred and the date a death was registered. More information can be found in our impact of registration delays release. " xr:uid="{C4D94F9F-00C3-4507-A720-49002D12D0A6}"/>
    <hyperlink ref="A96:BJ96" r:id="rId2" display="5. The backseries has been updated to include refreshed data for some weeks in 2020 to give the best estimates available, for estimates for week prior to Week 28 2020 please referer to the Deaths registered weekly in England and Wales 2020 provisional dataset." xr:uid="{93E15E90-712E-462B-95AB-E7CC5004788E}"/>
    <hyperlink ref="A94" r:id="rId3" xr:uid="{2ADC241C-14E9-44E2-B05F-7273DDC5CF0D}"/>
    <hyperlink ref="A90:BJ90" r:id="rId4" display="2 For deaths registered from 1st January 2020, cause of death is coded to the ICD-10 classification using MUSE 5.5 software. Previous years were coded to IRIS 4.2.3, further information about the change in software is available." xr:uid="{28E79EBA-0AB3-457D-A777-4E8C6A21448D}"/>
    <hyperlink ref="D90:H90" r:id="rId5" display="2 For deaths registered from 1st January 2020, cause of death is coded to the ICD-10 classification using MUSE 5.5 software. Previous years were coded to IRIS 4.2.3, further information about the change in software is available." xr:uid="{7638F2BF-94B5-446B-BC94-17CBBE7C1554}"/>
    <hyperlink ref="O94" r:id="rId6" display="6 These figures represent death registrations, there can be a delay between the date a death occurred and the date a death was registered. More information can be found in our impact of registration delays release. " xr:uid="{8BAC8E92-4124-4238-9B29-54A2D41EEAA9}"/>
    <hyperlink ref="O96" r:id="rId7" display="5. The backseries has been updated to include refreshed data for some weeks in 2020 to give the best estimates available, for estimates for week prior to Week 28 2020 please referer to the Deaths registered weekly in England and Wales 2020 provisional dataset." xr:uid="{45D98244-FACE-4663-8B58-D75A0235A085}"/>
    <hyperlink ref="O90" r:id="rId8" display="2 For deaths registered from 1st January 2020, cause of death is coded to the ICD-10 classification using MUSE 5.5 software. Previous years were coded to IRIS 4.2.3, further information about the change in software is available." xr:uid="{47D46611-94AC-42D8-86E3-43B4D8E07626}"/>
  </hyperlinks>
  <pageMargins left="0.7" right="0.7" top="0.75" bottom="0.75" header="0.3" footer="0.3"/>
  <pageSetup paperSize="9" orientation="landscape" r:id="rId9"/>
  <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Covid-19 - Weekly registrations</vt:lpstr>
      <vt:lpstr>log charts</vt:lpstr>
      <vt:lpstr>smooth 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George</dc:creator>
  <cp:lastModifiedBy>Michael George</cp:lastModifiedBy>
  <dcterms:created xsi:type="dcterms:W3CDTF">2021-07-05T08:45:34Z</dcterms:created>
  <dcterms:modified xsi:type="dcterms:W3CDTF">2021-07-15T09:07:01Z</dcterms:modified>
</cp:coreProperties>
</file>