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D8FB04F7-7343-4ED4-B123-F2E7619C0199}" xr6:coauthVersionLast="46" xr6:coauthVersionMax="46" xr10:uidLastSave="{00000000-0000-0000-0000-000000000000}"/>
  <bookViews>
    <workbookView xWindow="-120" yWindow="-120" windowWidth="29040" windowHeight="16440" activeTab="1" xr2:uid="{09094A21-1BE2-4A2A-B3FF-A59A2E825B8A}"/>
  </bookViews>
  <sheets>
    <sheet name="Contents" sheetId="5" r:id="rId1"/>
    <sheet name="Vaccinations by Region &amp; Age" sheetId="7" r:id="rId2"/>
    <sheet name="Tab2 Vaccinations by Age" sheetId="1" state="hidden" r:id="rId3"/>
  </sheets>
  <externalReferences>
    <externalReference r:id="rId4"/>
  </externalReferences>
  <definedNames>
    <definedName name="_AMO_UniqueIdentifier" hidden="1">"'aae63586-2ce3-4a4b-8a32-e7bda9012f4c'"</definedName>
    <definedName name="_Order1" hidden="1">255</definedName>
    <definedName name="_Order2" hidden="1">255</definedName>
    <definedName name="TotalChartAxisRange">OFFSET(#REF!, , , , COUNTIF(#REF!, "&lt;=" &amp;#REF!) + 1)</definedName>
    <definedName name="TotalChartDeathsRange">OFFSET(#REF!, , , , COUNTIF(#REF!, "&lt;=" &amp;#REF!) + 1)</definedName>
    <definedName name="TotalChartPreAnnouncedRange">OFFSET(#REF!, , , , COUNTIF(#REF!, "&lt;=" &amp;#REF!) + 1)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K15" i="7"/>
  <c r="K16" i="7" s="1"/>
  <c r="J15" i="7"/>
  <c r="J16" i="7" s="1"/>
  <c r="I15" i="7"/>
  <c r="I16" i="7" s="1"/>
  <c r="H15" i="7"/>
  <c r="H16" i="7" s="1"/>
  <c r="G15" i="7"/>
  <c r="G16" i="7" s="1"/>
  <c r="E15" i="7"/>
  <c r="E16" i="7" s="1"/>
  <c r="F15" i="7"/>
  <c r="F16" i="7" s="1"/>
  <c r="D15" i="7"/>
</calcChain>
</file>

<file path=xl/sharedStrings.xml><?xml version="1.0" encoding="utf-8"?>
<sst xmlns="http://schemas.openxmlformats.org/spreadsheetml/2006/main" count="103" uniqueCount="63">
  <si>
    <t>Title:</t>
  </si>
  <si>
    <t>COVID-19 Vaccinations</t>
  </si>
  <si>
    <t>Summary:</t>
  </si>
  <si>
    <t>This file contains information on people who have been vaccinated for COVID-19 in England. All vaccinations were reported during the period specified below and are recorded against the date of vaccination as held on the National Immunisation Management Service (NIMS) database</t>
  </si>
  <si>
    <t>Period:</t>
  </si>
  <si>
    <t>Data between 8th December 2020 and 7th January 2021</t>
  </si>
  <si>
    <t>Source:</t>
  </si>
  <si>
    <t>National Immunisation Management Service (NIMS)</t>
  </si>
  <si>
    <t>Basis:</t>
  </si>
  <si>
    <t>England</t>
  </si>
  <si>
    <t>Published:</t>
  </si>
  <si>
    <t>14 January 2021</t>
  </si>
  <si>
    <t>Status:</t>
  </si>
  <si>
    <t>Published</t>
  </si>
  <si>
    <t>Contents</t>
  </si>
  <si>
    <t>Vaccinations by Region and Age</t>
  </si>
  <si>
    <t>COVID-19 Vaccinations By Region of Residence and Age Group</t>
  </si>
  <si>
    <t>Breakdown by region of residence and age group</t>
  </si>
  <si>
    <t>Region of residence</t>
  </si>
  <si>
    <t>1st dose</t>
  </si>
  <si>
    <t>2nd dose</t>
  </si>
  <si>
    <t>50-54</t>
  </si>
  <si>
    <t>55-59</t>
  </si>
  <si>
    <t>60-64</t>
  </si>
  <si>
    <t>65-69</t>
  </si>
  <si>
    <t>70-74</t>
  </si>
  <si>
    <t>75-79</t>
  </si>
  <si>
    <t>80+</t>
  </si>
  <si>
    <t>Total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</si>
  <si>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</si>
  <si>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</si>
  <si>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</si>
  <si>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</si>
  <si>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</si>
  <si>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</si>
  <si>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</si>
  <si>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Other</t>
  </si>
  <si>
    <t>Data quality notes:</t>
  </si>
  <si>
    <t xml:space="preserve">Note these figures may be updated as more information becomes available from local systems. </t>
  </si>
  <si>
    <t>Only records with a vaccination date between the 8th December 2020 and the 7th January 2021 have been included.</t>
  </si>
  <si>
    <t>COVID-19 Vaccinations By Age Band</t>
  </si>
  <si>
    <t>The number of people who have been vaccinated for COVID-19, split by age band. All figures are presented by date of vaccination as recorded on the National Immunisation Management Service (NIMS) database.</t>
  </si>
  <si>
    <t>All data between 8th December 2020 and 3rd January 2021</t>
  </si>
  <si>
    <t>Provider</t>
  </si>
  <si>
    <t>7 January 2021</t>
  </si>
  <si>
    <t>Revised:</t>
  </si>
  <si>
    <t>-</t>
  </si>
  <si>
    <t>Breakdown by age group</t>
  </si>
  <si>
    <t>Time period</t>
  </si>
  <si>
    <t>16-79 years old</t>
  </si>
  <si>
    <t>80+ years old</t>
  </si>
  <si>
    <t>All ages</t>
  </si>
  <si>
    <t>8-Dec to 27-Dec</t>
  </si>
  <si>
    <t>28-Dec to 3-Jan</t>
  </si>
  <si>
    <t xml:space="preserve">Data in these tables were extracted from the National Immunisation Management Service via NHS Foundry on 3rd January 2021. </t>
  </si>
  <si>
    <t>Only records with a vaccination date between the 8th December 2020 and the 3rd January 2021 have been included.</t>
  </si>
  <si>
    <t>Cumulative Total Doses to Date</t>
  </si>
  <si>
    <t xml:space="preserve">Data in these tables were extracted from the National Immunisation Management Service on 12th January 2021. </t>
  </si>
  <si>
    <t>The 'Other' category of region includes those living in Wales and Scotland, as well as those without an address listed.</t>
  </si>
  <si>
    <t>0-49</t>
  </si>
  <si>
    <t>The number of people who have been vaccinated for COVID-19, split by region of residence and age group. All figures are presented by date of vaccination as recorded on the National Immunisation Management Service (NIMS) database.</t>
  </si>
  <si>
    <t>Population</t>
  </si>
  <si>
    <t>Percentage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</si>
</sst>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rgb="FF0563C1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rgb="FF095BA6"/>
      <name val="Verdana"/>
      <family val="2"/>
    </font>
    <font>
      <sz val="10"/>
      <color theme="1"/>
      <name val="Verdana"/>
      <family val="2"/>
    </font>
    <font>
      <sz val="10"/>
      <color rgb="FFC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13px DIN-Next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horizontal="left" vertical="top" wrapText="1"/>
    </xf>
    <xf numFmtId="0" fontId="3" fillId="4" borderId="0" xfId="0" applyFont="1" applyFill="1"/>
    <xf numFmtId="0" fontId="4" fillId="5" borderId="0" xfId="0" applyFont="1" applyFill="1"/>
    <xf numFmtId="0" fontId="7" fillId="3" borderId="0" xfId="0" applyFont="1" applyFill="1"/>
    <xf numFmtId="0" fontId="5" fillId="3" borderId="0" xfId="0" applyFont="1" applyFill="1"/>
    <xf numFmtId="0" fontId="8" fillId="3" borderId="0" xfId="0" applyFont="1" applyFill="1" applyAlignment="1">
      <alignment vertical="center"/>
    </xf>
    <xf numFmtId="0" fontId="0" fillId="5" borderId="0" xfId="0" applyFill="1"/>
    <xf numFmtId="0" fontId="7" fillId="4" borderId="0" xfId="0" applyFont="1" applyFill="1"/>
    <xf numFmtId="0" fontId="3" fillId="2" borderId="0" xfId="0" applyFont="1" applyFill="1"/>
    <xf numFmtId="0" fontId="0" fillId="2" borderId="0" xfId="0" applyFill="1"/>
    <xf numFmtId="0" fontId="2" fillId="5" borderId="0" xfId="0" applyFont="1" applyFill="1"/>
    <xf numFmtId="0" fontId="1" fillId="5" borderId="0" xfId="0" applyFont="1" applyFill="1" applyAlignment="1">
      <alignment horizontal="left"/>
    </xf>
    <xf numFmtId="0" fontId="3" fillId="5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vertical="top" wrapText="1"/>
    </xf>
    <xf numFmtId="0" fontId="4" fillId="0" borderId="0" xfId="0" applyFont="1" applyFill="1"/>
    <xf numFmtId="17" fontId="5" fillId="0" borderId="0" xfId="0" applyNumberFormat="1" applyFont="1" applyFill="1"/>
    <xf numFmtId="0" fontId="11" fillId="0" borderId="0" xfId="0" applyFont="1" applyFill="1"/>
    <xf numFmtId="164" fontId="4" fillId="0" borderId="0" xfId="0" quotePrefix="1" applyNumberFormat="1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4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4" fillId="4" borderId="0" xfId="0" applyFont="1" applyFill="1"/>
    <xf numFmtId="17" fontId="5" fillId="4" borderId="0" xfId="0" quotePrefix="1" applyNumberFormat="1" applyFont="1" applyFill="1"/>
    <xf numFmtId="0" fontId="8" fillId="4" borderId="0" xfId="0" applyFont="1" applyFill="1" applyAlignment="1">
      <alignment vertical="center"/>
    </xf>
    <xf numFmtId="0" fontId="3" fillId="4" borderId="0" xfId="0" applyFont="1" applyFill="1" applyAlignment="1">
      <alignment vertical="top" wrapText="1"/>
    </xf>
    <xf numFmtId="0" fontId="10" fillId="0" borderId="0" xfId="0" applyFont="1" applyFill="1"/>
    <xf numFmtId="0" fontId="12" fillId="0" borderId="0" xfId="0" applyFont="1"/>
    <xf numFmtId="0" fontId="13" fillId="0" borderId="0" xfId="0" applyFont="1"/>
    <xf numFmtId="3" fontId="0" fillId="0" borderId="0" xfId="0" applyNumberFormat="1"/>
    <xf numFmtId="0" fontId="5" fillId="0" borderId="0" xfId="0" applyFont="1" applyFill="1"/>
    <xf numFmtId="15" fontId="9" fillId="7" borderId="0" xfId="0" applyNumberFormat="1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165" fontId="3" fillId="0" borderId="3" xfId="2" applyNumberFormat="1" applyFont="1" applyFill="1" applyBorder="1"/>
    <xf numFmtId="165" fontId="3" fillId="0" borderId="3" xfId="2" applyNumberFormat="1" applyFont="1" applyFill="1" applyBorder="1" applyAlignment="1">
      <alignment horizontal="right"/>
    </xf>
    <xf numFmtId="165" fontId="3" fillId="0" borderId="10" xfId="2" applyNumberFormat="1" applyFont="1" applyFill="1" applyBorder="1" applyAlignment="1">
      <alignment horizontal="right"/>
    </xf>
    <xf numFmtId="165" fontId="3" fillId="0" borderId="0" xfId="2" applyNumberFormat="1" applyFont="1" applyFill="1" applyBorder="1" applyAlignment="1">
      <alignment horizontal="right"/>
    </xf>
    <xf numFmtId="165" fontId="4" fillId="0" borderId="12" xfId="2" applyNumberFormat="1" applyFont="1" applyFill="1" applyBorder="1"/>
    <xf numFmtId="165" fontId="3" fillId="2" borderId="3" xfId="2" applyNumberFormat="1" applyFont="1" applyFill="1" applyBorder="1"/>
    <xf numFmtId="165" fontId="3" fillId="2" borderId="3" xfId="2" applyNumberFormat="1" applyFont="1" applyFill="1" applyBorder="1" applyAlignment="1">
      <alignment horizontal="right"/>
    </xf>
    <xf numFmtId="165" fontId="3" fillId="2" borderId="10" xfId="2" applyNumberFormat="1" applyFont="1" applyFill="1" applyBorder="1" applyAlignment="1">
      <alignment horizontal="right"/>
    </xf>
    <xf numFmtId="165" fontId="3" fillId="7" borderId="0" xfId="2" applyNumberFormat="1" applyFont="1" applyFill="1" applyBorder="1" applyAlignment="1">
      <alignment horizontal="right"/>
    </xf>
    <xf numFmtId="165" fontId="4" fillId="2" borderId="12" xfId="2" applyNumberFormat="1" applyFont="1" applyFill="1" applyBorder="1"/>
    <xf numFmtId="165" fontId="4" fillId="2" borderId="3" xfId="2" applyNumberFormat="1" applyFont="1" applyFill="1" applyBorder="1" applyAlignment="1">
      <alignment horizontal="right"/>
    </xf>
    <xf numFmtId="165" fontId="0" fillId="0" borderId="0" xfId="0" applyNumberFormat="1"/>
    <xf numFmtId="165" fontId="4" fillId="2" borderId="3" xfId="2" applyNumberFormat="1" applyFont="1" applyFill="1" applyBorder="1"/>
    <xf numFmtId="165" fontId="4" fillId="2" borderId="10" xfId="2" applyNumberFormat="1" applyFont="1" applyFill="1" applyBorder="1" applyAlignment="1">
      <alignment horizontal="right"/>
    </xf>
    <xf numFmtId="17" fontId="5" fillId="0" borderId="0" xfId="0" applyNumberFormat="1" applyFont="1"/>
    <xf numFmtId="164" fontId="4" fillId="0" borderId="0" xfId="0" quotePrefix="1" applyNumberFormat="1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/>
    <xf numFmtId="0" fontId="3" fillId="0" borderId="0" xfId="0" applyFont="1"/>
    <xf numFmtId="0" fontId="10" fillId="0" borderId="0" xfId="0" applyFont="1"/>
    <xf numFmtId="165" fontId="0" fillId="0" borderId="0" xfId="2" applyNumberFormat="1" applyFont="1"/>
    <xf numFmtId="165" fontId="3" fillId="0" borderId="12" xfId="2" applyNumberFormat="1" applyFont="1" applyBorder="1"/>
    <xf numFmtId="0" fontId="3" fillId="2" borderId="5" xfId="0" applyFont="1" applyFill="1" applyBorder="1"/>
    <xf numFmtId="165" fontId="3" fillId="0" borderId="5" xfId="2" applyNumberFormat="1" applyFont="1" applyBorder="1"/>
    <xf numFmtId="0" fontId="3" fillId="5" borderId="13" xfId="0" applyFont="1" applyFill="1" applyBorder="1"/>
    <xf numFmtId="0" fontId="3" fillId="5" borderId="14" xfId="0" applyFont="1" applyFill="1" applyBorder="1"/>
    <xf numFmtId="0" fontId="3" fillId="2" borderId="16" xfId="0" applyFont="1" applyFill="1" applyBorder="1"/>
    <xf numFmtId="165" fontId="3" fillId="0" borderId="17" xfId="2" applyNumberFormat="1" applyFont="1" applyBorder="1"/>
    <xf numFmtId="0" fontId="3" fillId="2" borderId="18" xfId="0" applyFont="1" applyFill="1" applyBorder="1"/>
    <xf numFmtId="165" fontId="3" fillId="0" borderId="19" xfId="2" applyNumberFormat="1" applyFont="1" applyBorder="1"/>
    <xf numFmtId="0" fontId="3" fillId="2" borderId="20" xfId="0" applyFont="1" applyFill="1" applyBorder="1"/>
    <xf numFmtId="165" fontId="3" fillId="0" borderId="21" xfId="2" applyNumberFormat="1" applyFont="1" applyBorder="1"/>
    <xf numFmtId="0" fontId="3" fillId="2" borderId="22" xfId="0" applyFont="1" applyFill="1" applyBorder="1"/>
    <xf numFmtId="0" fontId="5" fillId="4" borderId="0" xfId="0" applyFont="1" applyFill="1"/>
    <xf numFmtId="165" fontId="3" fillId="0" borderId="23" xfId="2" applyNumberFormat="1" applyFont="1" applyBorder="1"/>
    <xf numFmtId="0" fontId="3" fillId="5" borderId="15" xfId="0" applyFont="1" applyFill="1" applyBorder="1"/>
    <xf numFmtId="0" fontId="5" fillId="0" borderId="0" xfId="0" applyFont="1" applyAlignment="1"/>
    <xf numFmtId="0" fontId="0" fillId="5" borderId="0" xfId="0" applyFill="1" applyBorder="1"/>
    <xf numFmtId="15" fontId="9" fillId="4" borderId="0" xfId="0" applyNumberFormat="1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165" fontId="4" fillId="5" borderId="0" xfId="2" applyNumberFormat="1" applyFont="1" applyFill="1" applyBorder="1" applyAlignment="1">
      <alignment horizontal="right"/>
    </xf>
    <xf numFmtId="165" fontId="3" fillId="5" borderId="0" xfId="2" applyNumberFormat="1" applyFont="1" applyFill="1" applyBorder="1" applyAlignment="1">
      <alignment horizontal="right"/>
    </xf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26" xfId="2" applyNumberFormat="1" applyFont="1" applyBorder="1"/>
    <xf numFmtId="165" fontId="3" fillId="0" borderId="27" xfId="2" applyNumberFormat="1" applyFont="1" applyBorder="1"/>
    <xf numFmtId="165" fontId="3" fillId="0" borderId="28" xfId="2" applyNumberFormat="1" applyFont="1" applyBorder="1"/>
    <xf numFmtId="165" fontId="0" fillId="5" borderId="0" xfId="2" applyNumberFormat="1" applyFont="1" applyFill="1" applyBorder="1"/>
    <xf numFmtId="0" fontId="15" fillId="5" borderId="0" xfId="0" applyFont="1" applyFill="1" applyBorder="1" applyAlignment="1">
      <alignment horizontal="left" vertical="center" wrapText="1"/>
    </xf>
    <xf numFmtId="165" fontId="15" fillId="5" borderId="0" xfId="2" applyNumberFormat="1" applyFont="1" applyFill="1" applyBorder="1" applyAlignment="1">
      <alignment horizontal="right" vertical="center" wrapText="1"/>
    </xf>
    <xf numFmtId="15" fontId="9" fillId="4" borderId="30" xfId="0" applyNumberFormat="1" applyFont="1" applyFill="1" applyBorder="1" applyAlignment="1">
      <alignment horizontal="center" vertical="center" wrapText="1"/>
    </xf>
    <xf numFmtId="0" fontId="0" fillId="0" borderId="30" xfId="0" applyBorder="1"/>
    <xf numFmtId="17" fontId="5" fillId="5" borderId="0" xfId="0" applyNumberFormat="1" applyFont="1" applyFill="1"/>
    <xf numFmtId="0" fontId="10" fillId="5" borderId="0" xfId="0" applyFont="1" applyFill="1"/>
    <xf numFmtId="164" fontId="4" fillId="5" borderId="0" xfId="0" quotePrefix="1" applyNumberFormat="1" applyFont="1" applyFill="1" applyAlignment="1">
      <alignment horizontal="left"/>
    </xf>
    <xf numFmtId="0" fontId="6" fillId="5" borderId="0" xfId="1" quotePrefix="1" applyFill="1"/>
    <xf numFmtId="0" fontId="16" fillId="0" borderId="0" xfId="0" applyFont="1"/>
    <xf numFmtId="0" fontId="17" fillId="0" borderId="0" xfId="0" applyFont="1"/>
    <xf numFmtId="0" fontId="0" fillId="0" borderId="0" xfId="0" applyAlignment="1">
      <alignment vertical="center" wrapText="1"/>
    </xf>
    <xf numFmtId="0" fontId="9" fillId="6" borderId="2" xfId="0" applyFont="1" applyFill="1" applyBorder="1" applyAlignment="1">
      <alignment horizontal="center" vertical="center"/>
    </xf>
    <xf numFmtId="15" fontId="9" fillId="6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 wrapText="1"/>
    </xf>
    <xf numFmtId="0" fontId="3" fillId="2" borderId="1" xfId="0" applyFont="1" applyFill="1" applyBorder="1" applyAlignment="1"/>
    <xf numFmtId="0" fontId="3" fillId="2" borderId="5" xfId="0" applyFont="1" applyFill="1" applyBorder="1" applyAlignment="1"/>
    <xf numFmtId="15" fontId="9" fillId="6" borderId="9" xfId="0" applyNumberFormat="1" applyFont="1" applyFill="1" applyBorder="1" applyAlignment="1">
      <alignment horizontal="center" vertical="center" wrapText="1"/>
    </xf>
    <xf numFmtId="165" fontId="3" fillId="0" borderId="3" xfId="2" applyNumberFormat="1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4" fillId="2" borderId="5" xfId="0" applyFont="1" applyFill="1" applyBorder="1" applyAlignment="1"/>
    <xf numFmtId="165" fontId="3" fillId="0" borderId="0" xfId="2" applyNumberFormat="1" applyFont="1" applyBorder="1"/>
    <xf numFmtId="9" fontId="3" fillId="0" borderId="5" xfId="3" applyFont="1" applyBorder="1"/>
    <xf numFmtId="0" fontId="3" fillId="4" borderId="0" xfId="0" applyFont="1" applyFill="1" applyAlignment="1">
      <alignment horizontal="left" vertical="top" wrapText="1"/>
    </xf>
    <xf numFmtId="0" fontId="5" fillId="4" borderId="0" xfId="0" applyFont="1" applyFill="1" applyAlignment="1"/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/>
    <xf numFmtId="0" fontId="4" fillId="2" borderId="5" xfId="0" applyFont="1" applyFill="1" applyBorder="1" applyAlignment="1"/>
    <xf numFmtId="0" fontId="9" fillId="6" borderId="31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left" vertical="center"/>
    </xf>
    <xf numFmtId="0" fontId="9" fillId="6" borderId="29" xfId="0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left" vertical="center"/>
    </xf>
    <xf numFmtId="0" fontId="9" fillId="6" borderId="24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5" fontId="9" fillId="6" borderId="11" xfId="0" applyNumberFormat="1" applyFont="1" applyFill="1" applyBorder="1" applyAlignment="1">
      <alignment horizontal="center" vertical="center" wrapText="1"/>
    </xf>
    <xf numFmtId="15" fontId="9" fillId="6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2" borderId="1" xfId="0" applyFont="1" applyFill="1" applyBorder="1" applyAlignment="1"/>
    <xf numFmtId="0" fontId="3" fillId="2" borderId="5" xfId="0" applyFont="1" applyFill="1" applyBorder="1" applyAlignment="1"/>
    <xf numFmtId="15" fontId="9" fillId="6" borderId="1" xfId="0" applyNumberFormat="1" applyFont="1" applyFill="1" applyBorder="1" applyAlignment="1">
      <alignment horizontal="center" vertical="center" wrapText="1"/>
    </xf>
    <xf numFmtId="15" fontId="9" fillId="6" borderId="9" xfId="0" applyNumberFormat="1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horizontal="left" vertic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88189</xdr:colOff>
      <xdr:row>2</xdr:row>
      <xdr:rowOff>215712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0980EB-0C9A-4339-887E-C6E3B0268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3520" y="0"/>
          <a:ext cx="1299769" cy="642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</xdr:colOff>
      <xdr:row>0</xdr:row>
      <xdr:rowOff>161925</xdr:rowOff>
    </xdr:from>
    <xdr:to>
      <xdr:col>21</xdr:col>
      <xdr:colOff>1346034</xdr:colOff>
      <xdr:row>3</xdr:row>
      <xdr:rowOff>21402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063813-CC02-4960-9787-AAC85DC3F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78475" y="161925"/>
          <a:ext cx="1292149" cy="640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729616</xdr:colOff>
      <xdr:row>0</xdr:row>
      <xdr:rowOff>0</xdr:rowOff>
    </xdr:from>
    <xdr:to>
      <xdr:col>10</xdr:col>
      <xdr:colOff>152400</xdr:colOff>
      <xdr:row>2</xdr:row>
      <xdr:rowOff>211230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6623A7-3BE1-4359-9CCD-1B88643C9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3216" y="0"/>
          <a:ext cx="1261109" cy="6398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e\Downloads\_covid_19\data\ons\Population\mid-year\ukmidyearestimates20192020lad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"/>
      <sheetName val="Terms and conditions "/>
      <sheetName val="Notes and definitions"/>
      <sheetName val="Admin geography hierarchy"/>
      <sheetName val="MYE1"/>
      <sheetName val="MYE2 - Persons"/>
      <sheetName val="MYE2 - Males"/>
      <sheetName val="MYE2 - Females"/>
      <sheetName val="MYE3"/>
      <sheetName val="MYE4"/>
      <sheetName val="MYE 5"/>
      <sheetName val="MYE 6"/>
      <sheetName val="Related publications"/>
    </sheetNames>
    <sheetDataSet>
      <sheetData sheetId="0"/>
      <sheetData sheetId="1"/>
      <sheetData sheetId="2"/>
      <sheetData sheetId="3"/>
      <sheetData sheetId="4">
        <row r="13">
          <cell r="E13">
            <v>3299637</v>
          </cell>
        </row>
        <row r="14">
          <cell r="E14">
            <v>3538206</v>
          </cell>
        </row>
        <row r="15">
          <cell r="E15">
            <v>3354246</v>
          </cell>
        </row>
        <row r="16">
          <cell r="E16">
            <v>3090232</v>
          </cell>
        </row>
        <row r="17">
          <cell r="E17">
            <v>3487863</v>
          </cell>
        </row>
        <row r="18">
          <cell r="E18">
            <v>3801409</v>
          </cell>
        </row>
        <row r="19">
          <cell r="E19">
            <v>3807954</v>
          </cell>
        </row>
        <row r="20">
          <cell r="E20">
            <v>3733642</v>
          </cell>
        </row>
        <row r="21">
          <cell r="E21">
            <v>3414297</v>
          </cell>
        </row>
        <row r="22">
          <cell r="E22">
            <v>3715812</v>
          </cell>
        </row>
        <row r="23">
          <cell r="E23">
            <v>3907461</v>
          </cell>
        </row>
        <row r="24">
          <cell r="E24">
            <v>3670651</v>
          </cell>
        </row>
        <row r="25">
          <cell r="E25">
            <v>3111835</v>
          </cell>
        </row>
        <row r="26">
          <cell r="E26">
            <v>2796740</v>
          </cell>
        </row>
        <row r="27">
          <cell r="E27">
            <v>2779326</v>
          </cell>
        </row>
        <row r="28">
          <cell r="E28">
            <v>1940686</v>
          </cell>
        </row>
        <row r="29">
          <cell r="E29">
            <v>1439913</v>
          </cell>
        </row>
        <row r="30">
          <cell r="E30">
            <v>879778</v>
          </cell>
        </row>
        <row r="31">
          <cell r="E31">
            <v>517273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EC8-B729-4C95-B9C2-B5551250AAB9}">
  <dimension ref="A1:BE22"/>
  <sheetViews>
    <sheetView zoomScaleNormal="100" workbookViewId="0"/>
  </sheetViews>
  <sheetFormatPr defaultColWidth="9.140625" defaultRowHeight="15"/>
  <cols>
    <col min="1" max="1" width="2" style="12" customWidth="1"/>
    <col min="2" max="2" width="14.7109375" style="12" customWidth="1"/>
    <col min="3" max="3" width="41.42578125" style="13" customWidth="1"/>
    <col min="4" max="5" width="16.42578125" style="13" customWidth="1"/>
    <col min="6" max="6" width="2.7109375" style="13" customWidth="1"/>
    <col min="7" max="10" width="16.42578125" style="13" customWidth="1"/>
    <col min="11" max="11" width="10" style="13" customWidth="1"/>
    <col min="12" max="12" width="9.28515625" style="13" customWidth="1"/>
    <col min="13" max="13" width="9.7109375" style="13" customWidth="1"/>
    <col min="14" max="16" width="9.140625" style="13"/>
    <col min="17" max="17" width="15.42578125" style="13" customWidth="1"/>
    <col min="18" max="18" width="16.85546875" style="13" customWidth="1"/>
    <col min="19" max="21" width="15.28515625" style="13" customWidth="1"/>
    <col min="22" max="53" width="15.42578125" style="13" customWidth="1"/>
    <col min="54" max="54" width="2.42578125" style="13" customWidth="1"/>
    <col min="55" max="55" width="15.28515625" style="13" customWidth="1"/>
    <col min="56" max="56" width="2.42578125" style="13" customWidth="1"/>
    <col min="57" max="64" width="15.28515625" style="13" customWidth="1"/>
    <col min="65" max="16384" width="9.140625" style="13"/>
  </cols>
  <sheetData>
    <row r="1" spans="1:57" s="1" customFormat="1" ht="14.1" customHeight="1">
      <c r="A1" s="14"/>
      <c r="B1" s="14"/>
      <c r="C1" s="14"/>
      <c r="D1" s="14"/>
      <c r="E1" s="14"/>
      <c r="F1" s="14"/>
      <c r="G1" s="14"/>
      <c r="H1" s="14"/>
      <c r="I1" s="10"/>
      <c r="J1" s="10"/>
      <c r="K1" s="10"/>
      <c r="L1" s="10"/>
      <c r="M1" s="10"/>
      <c r="N1" s="10"/>
      <c r="O1" s="10"/>
      <c r="P1" s="10"/>
      <c r="Q1" s="14"/>
      <c r="R1" s="14"/>
    </row>
    <row r="2" spans="1:57" s="16" customFormat="1" ht="20.100000000000001" customHeight="1">
      <c r="A2" s="2"/>
      <c r="B2" s="28" t="s">
        <v>0</v>
      </c>
      <c r="C2" s="29" t="s">
        <v>1</v>
      </c>
      <c r="D2" s="76"/>
      <c r="E2" s="5"/>
      <c r="F2" s="15"/>
      <c r="G2" s="5"/>
      <c r="H2" s="5"/>
      <c r="I2" s="5"/>
      <c r="J2" s="5"/>
      <c r="K2" s="5"/>
      <c r="L2" s="5"/>
      <c r="M2" s="15"/>
      <c r="N2" s="5"/>
      <c r="O2" s="2"/>
      <c r="P2" s="2"/>
      <c r="Q2" s="2"/>
      <c r="R2" s="2"/>
      <c r="S2" s="2"/>
      <c r="T2" s="2"/>
      <c r="U2" s="2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5"/>
      <c r="BC2" s="5"/>
      <c r="BD2" s="5"/>
      <c r="BE2" s="5"/>
    </row>
    <row r="3" spans="1:57" s="12" customFormat="1" ht="28.35" customHeight="1">
      <c r="A3" s="2"/>
      <c r="B3" s="28" t="s">
        <v>2</v>
      </c>
      <c r="C3" s="114" t="s">
        <v>3</v>
      </c>
      <c r="D3" s="114"/>
      <c r="E3" s="114"/>
      <c r="F3" s="114"/>
      <c r="G3" s="114"/>
      <c r="H3" s="114"/>
      <c r="I3" s="114"/>
      <c r="J3" s="114"/>
      <c r="K3" s="114"/>
      <c r="L3" s="114"/>
      <c r="M3" s="33"/>
      <c r="N3" s="33"/>
      <c r="O3" s="2"/>
      <c r="P3" s="2"/>
      <c r="Q3" s="4"/>
      <c r="R3" s="2"/>
      <c r="S3" s="2"/>
      <c r="T3" s="2"/>
      <c r="U3" s="2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"/>
      <c r="BC3" s="2"/>
      <c r="BD3" s="2"/>
      <c r="BE3" s="2"/>
    </row>
    <row r="4" spans="1:57" s="12" customFormat="1" ht="20.100000000000001" customHeight="1">
      <c r="A4" s="2"/>
      <c r="B4" s="30" t="s">
        <v>4</v>
      </c>
      <c r="C4" s="95" t="s">
        <v>5</v>
      </c>
      <c r="D4" s="31"/>
      <c r="E4" s="5"/>
      <c r="F4" s="5"/>
      <c r="G4" s="5"/>
      <c r="H4" s="5"/>
      <c r="I4" s="5"/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s="12" customFormat="1" ht="14.45" customHeight="1">
      <c r="A5" s="2"/>
      <c r="B5" s="30" t="s">
        <v>6</v>
      </c>
      <c r="C5" s="16" t="s">
        <v>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s="12" customFormat="1" ht="14.45" customHeight="1">
      <c r="A6" s="2"/>
      <c r="B6" s="30" t="s">
        <v>8</v>
      </c>
      <c r="C6" s="96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s="12" customFormat="1" ht="14.45" customHeight="1">
      <c r="A7" s="2"/>
      <c r="B7" s="30" t="s">
        <v>10</v>
      </c>
      <c r="C7" s="97" t="s">
        <v>11</v>
      </c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s="12" customFormat="1" ht="14.45" customHeight="1">
      <c r="A8" s="2"/>
      <c r="B8" s="30" t="s">
        <v>12</v>
      </c>
      <c r="C8" s="5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s="12" customFormat="1" ht="14.45" customHeight="1">
      <c r="A9" s="2"/>
      <c r="B9" s="5"/>
      <c r="C9" s="5"/>
      <c r="D9" s="5"/>
      <c r="E9" s="5"/>
      <c r="F9" s="11"/>
      <c r="G9" s="5"/>
      <c r="H9" s="5"/>
      <c r="I9" s="5"/>
      <c r="J9" s="5"/>
      <c r="K9" s="5"/>
      <c r="L9" s="5"/>
      <c r="M9" s="11"/>
      <c r="N9" s="5"/>
      <c r="O9" s="2"/>
      <c r="P9" s="2"/>
      <c r="Q9" s="2"/>
      <c r="R9" s="2"/>
      <c r="S9" s="2"/>
      <c r="T9" s="2"/>
      <c r="U9" s="2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2"/>
      <c r="BC9" s="2"/>
      <c r="BD9" s="2"/>
      <c r="BE9" s="2"/>
    </row>
    <row r="10" spans="1:57" ht="17.100000000000001" customHeight="1">
      <c r="A10" s="2"/>
      <c r="B10" s="115" t="s">
        <v>14</v>
      </c>
      <c r="C10" s="115"/>
      <c r="D10" s="115"/>
      <c r="E10" s="115"/>
      <c r="F10" s="32"/>
      <c r="G10" s="32"/>
      <c r="H10" s="32"/>
      <c r="I10" s="32"/>
      <c r="J10" s="32"/>
      <c r="K10" s="32"/>
      <c r="L10" s="32"/>
      <c r="M10" s="32"/>
      <c r="N10" s="3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7">
      <c r="A11" s="2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7"/>
      <c r="BC11" s="7"/>
      <c r="BD11" s="7"/>
      <c r="BE11" s="7"/>
    </row>
    <row r="12" spans="1:57">
      <c r="B12" s="98" t="s">
        <v>15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57">
      <c r="B13" s="9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57">
      <c r="B14" s="16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57"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57"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2">
      <c r="B17" s="16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2">
      <c r="B19" s="16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>
      <c r="B21" s="16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>
      <c r="B22" s="16"/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mergeCells count="2">
    <mergeCell ref="C3:L3"/>
    <mergeCell ref="B10:E10"/>
  </mergeCells>
  <hyperlinks>
    <hyperlink ref="B12" location="Contents!A1" display="Vaccinations by Region and Age" xr:uid="{DBB92D35-CDE4-4FFA-A61A-E04112DA2FF9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8303-3EE2-48B1-99D0-DA171D600407}">
  <dimension ref="A1:V42"/>
  <sheetViews>
    <sheetView showGridLines="0" tabSelected="1" zoomScaleNormal="100" workbookViewId="0">
      <selection activeCell="K16" sqref="K16"/>
    </sheetView>
  </sheetViews>
  <sheetFormatPr defaultColWidth="8.85546875" defaultRowHeight="15"/>
  <cols>
    <col min="1" max="1" width="2" style="3" customWidth="1"/>
    <col min="2" max="2" width="14.7109375" style="3" customWidth="1"/>
    <col min="3" max="3" width="41.42578125" style="3" customWidth="1"/>
    <col min="4" max="4" width="13.7109375" style="3" bestFit="1" customWidth="1"/>
    <col min="5" max="11" width="13.140625" style="3" customWidth="1"/>
    <col min="12" max="12" width="2.5703125" style="3" customWidth="1"/>
    <col min="13" max="20" width="13.140625" style="3" customWidth="1"/>
    <col min="21" max="21" width="2.28515625" style="3" customWidth="1"/>
    <col min="22" max="22" width="21.28515625" style="3" customWidth="1"/>
    <col min="23" max="16384" width="8.85546875" style="3"/>
  </cols>
  <sheetData>
    <row r="1" spans="1:22" ht="14.45" customHeight="1">
      <c r="A1" s="1"/>
      <c r="B1" s="57"/>
      <c r="C1" s="57"/>
      <c r="D1" s="57"/>
      <c r="E1" s="57"/>
      <c r="F1" s="57"/>
      <c r="G1" s="57"/>
      <c r="H1" s="57"/>
    </row>
    <row r="2" spans="1:22" ht="20.100000000000001" customHeight="1">
      <c r="A2" s="2"/>
      <c r="B2" s="58" t="s">
        <v>0</v>
      </c>
      <c r="C2" s="59" t="s">
        <v>16</v>
      </c>
    </row>
    <row r="3" spans="1:22" ht="27.6" customHeight="1">
      <c r="A3" s="2"/>
      <c r="B3" s="58" t="s">
        <v>2</v>
      </c>
      <c r="C3" s="116" t="s">
        <v>60</v>
      </c>
      <c r="D3" s="116"/>
      <c r="E3" s="116"/>
      <c r="F3" s="116"/>
      <c r="G3" s="116"/>
      <c r="H3" s="116"/>
      <c r="I3" s="116"/>
      <c r="J3" s="116"/>
      <c r="K3" s="116"/>
      <c r="L3" s="116"/>
    </row>
    <row r="4" spans="1:22" ht="20.100000000000001" customHeight="1">
      <c r="A4" s="2"/>
      <c r="B4" s="60" t="s">
        <v>4</v>
      </c>
      <c r="C4" s="55" t="s">
        <v>5</v>
      </c>
    </row>
    <row r="5" spans="1:22" ht="14.45" customHeight="1">
      <c r="A5" s="2"/>
      <c r="B5" s="60" t="s">
        <v>6</v>
      </c>
      <c r="C5" s="61" t="s">
        <v>7</v>
      </c>
    </row>
    <row r="6" spans="1:22" ht="14.45" customHeight="1">
      <c r="A6" s="2"/>
      <c r="B6" s="60" t="s">
        <v>8</v>
      </c>
      <c r="C6" s="62" t="s">
        <v>9</v>
      </c>
    </row>
    <row r="7" spans="1:22" ht="14.45" customHeight="1">
      <c r="A7" s="2"/>
      <c r="B7" s="60" t="s">
        <v>10</v>
      </c>
      <c r="C7" s="56" t="s">
        <v>11</v>
      </c>
    </row>
    <row r="8" spans="1:22">
      <c r="A8" s="2"/>
      <c r="B8" s="60" t="s">
        <v>12</v>
      </c>
      <c r="C8" s="61" t="s">
        <v>13</v>
      </c>
    </row>
    <row r="9" spans="1:22">
      <c r="A9" s="2"/>
      <c r="B9" s="61"/>
      <c r="C9" s="61"/>
    </row>
    <row r="10" spans="1:22" ht="17.100000000000001" customHeight="1">
      <c r="A10" s="2"/>
      <c r="B10" s="79" t="s">
        <v>17</v>
      </c>
      <c r="C10" s="79"/>
      <c r="D10" s="10"/>
      <c r="E10" s="10"/>
      <c r="O10" s="80"/>
      <c r="P10" s="80"/>
      <c r="Q10" s="80"/>
      <c r="R10" s="80"/>
      <c r="S10" s="80"/>
      <c r="T10" s="80"/>
    </row>
    <row r="11" spans="1:22">
      <c r="A11" s="2"/>
      <c r="B11" s="2"/>
      <c r="C11" s="2"/>
      <c r="M11" s="93"/>
      <c r="N11" s="94"/>
      <c r="O11" s="80"/>
      <c r="P11" s="80"/>
      <c r="Q11" s="80"/>
      <c r="R11" s="81"/>
      <c r="S11" s="82"/>
      <c r="T11" s="81"/>
    </row>
    <row r="12" spans="1:22" ht="20.45" customHeight="1">
      <c r="A12" s="2"/>
      <c r="B12" s="121" t="s">
        <v>18</v>
      </c>
      <c r="C12" s="122"/>
      <c r="D12" s="125" t="s">
        <v>19</v>
      </c>
      <c r="E12" s="126"/>
      <c r="F12" s="126"/>
      <c r="G12" s="126"/>
      <c r="H12" s="126"/>
      <c r="I12" s="126"/>
      <c r="J12" s="126"/>
      <c r="K12" s="127"/>
      <c r="L12" s="90"/>
      <c r="M12" s="125" t="s">
        <v>20</v>
      </c>
      <c r="N12" s="126"/>
      <c r="O12" s="126"/>
      <c r="P12" s="126"/>
      <c r="Q12" s="126"/>
      <c r="R12" s="126"/>
      <c r="S12" s="126"/>
      <c r="T12" s="127"/>
      <c r="V12" s="119" t="s">
        <v>56</v>
      </c>
    </row>
    <row r="13" spans="1:22" ht="20.45" customHeight="1">
      <c r="A13" s="2"/>
      <c r="B13" s="123"/>
      <c r="C13" s="124"/>
      <c r="D13" s="40" t="s">
        <v>59</v>
      </c>
      <c r="E13" s="40" t="s">
        <v>21</v>
      </c>
      <c r="F13" s="40" t="s">
        <v>22</v>
      </c>
      <c r="G13" s="40" t="s">
        <v>23</v>
      </c>
      <c r="H13" s="40" t="s">
        <v>24</v>
      </c>
      <c r="I13" s="40" t="s">
        <v>25</v>
      </c>
      <c r="J13" s="40" t="s">
        <v>26</v>
      </c>
      <c r="K13" s="40" t="s">
        <v>27</v>
      </c>
      <c r="L13" s="90"/>
      <c r="M13" s="40" t="s">
        <v>59</v>
      </c>
      <c r="N13" s="40" t="s">
        <v>21</v>
      </c>
      <c r="O13" s="40" t="s">
        <v>22</v>
      </c>
      <c r="P13" s="40" t="s">
        <v>23</v>
      </c>
      <c r="Q13" s="40" t="s">
        <v>24</v>
      </c>
      <c r="R13" s="40" t="s">
        <v>25</v>
      </c>
      <c r="S13" s="40" t="s">
        <v>26</v>
      </c>
      <c r="T13" s="40" t="s">
        <v>27</v>
      </c>
      <c r="V13" s="120"/>
    </row>
    <row r="14" spans="1:22">
      <c r="A14" s="13"/>
      <c r="B14" s="117" t="s">
        <v>28</v>
      </c>
      <c r="C14" s="118"/>
      <c r="D14" s="85">
        <v>338920</v>
      </c>
      <c r="E14" s="85">
        <v>88173</v>
      </c>
      <c r="F14" s="85">
        <v>89203</v>
      </c>
      <c r="G14" s="85">
        <v>65443</v>
      </c>
      <c r="H14" s="85">
        <v>28165</v>
      </c>
      <c r="I14" s="85">
        <v>21962</v>
      </c>
      <c r="J14" s="85">
        <v>59872</v>
      </c>
      <c r="K14" s="64">
        <v>794819</v>
      </c>
      <c r="L14" s="92"/>
      <c r="M14" s="85">
        <v>24777</v>
      </c>
      <c r="N14" s="85">
        <v>7110</v>
      </c>
      <c r="O14" s="85">
        <v>7408</v>
      </c>
      <c r="P14" s="85">
        <v>5570</v>
      </c>
      <c r="Q14" s="85">
        <v>2115</v>
      </c>
      <c r="R14" s="85">
        <v>1128</v>
      </c>
      <c r="S14" s="85">
        <v>1859</v>
      </c>
      <c r="T14" s="64">
        <v>172893</v>
      </c>
      <c r="V14" s="108">
        <v>1709417</v>
      </c>
    </row>
    <row r="15" spans="1:22">
      <c r="A15" s="13"/>
      <c r="B15" s="111"/>
      <c r="C15" s="111" t="s">
        <v>61</v>
      </c>
      <c r="D15" s="66">
        <f>SUM([1]MYE1!$E$13:$E$22)</f>
        <v>35243298</v>
      </c>
      <c r="E15" s="112">
        <f>SUM([1]MYE1!$E$23)</f>
        <v>3907461</v>
      </c>
      <c r="F15" s="112">
        <f>SUM([1]MYE1!$E$24)</f>
        <v>3670651</v>
      </c>
      <c r="G15" s="112">
        <f>SUM([1]MYE1!$E$25)</f>
        <v>3111835</v>
      </c>
      <c r="H15" s="112">
        <f>[1]MYE1!$E$26</f>
        <v>2796740</v>
      </c>
      <c r="I15" s="112">
        <f>[1]MYE1!$E$27</f>
        <v>2779326</v>
      </c>
      <c r="J15" s="112">
        <f>[1]MYE1!$E$28</f>
        <v>1940686</v>
      </c>
      <c r="K15" s="112">
        <f>SUM([1]MYE1!$E$29:$E$31)</f>
        <v>2836964</v>
      </c>
      <c r="L15" s="92"/>
      <c r="M15" s="112"/>
      <c r="N15" s="112"/>
      <c r="O15" s="112"/>
      <c r="P15" s="112"/>
      <c r="Q15" s="112"/>
      <c r="R15" s="112"/>
      <c r="S15" s="112"/>
      <c r="T15" s="112"/>
      <c r="V15" s="66"/>
    </row>
    <row r="16" spans="1:22">
      <c r="A16" s="13"/>
      <c r="B16" s="111"/>
      <c r="C16" s="111" t="s">
        <v>62</v>
      </c>
      <c r="D16" s="113">
        <f t="shared" ref="D16:K16" si="0">D14/D15</f>
        <v>9.6165801509268522E-3</v>
      </c>
      <c r="E16" s="113">
        <f t="shared" si="0"/>
        <v>2.2565292398311846E-2</v>
      </c>
      <c r="F16" s="113">
        <f t="shared" si="0"/>
        <v>2.4301683815759111E-2</v>
      </c>
      <c r="G16" s="113">
        <f t="shared" si="0"/>
        <v>2.1030356686649519E-2</v>
      </c>
      <c r="H16" s="113">
        <f t="shared" si="0"/>
        <v>1.0070653689652953E-2</v>
      </c>
      <c r="I16" s="113">
        <f t="shared" si="0"/>
        <v>7.9019157882162794E-3</v>
      </c>
      <c r="J16" s="113">
        <f t="shared" si="0"/>
        <v>3.0850946520972481E-2</v>
      </c>
      <c r="K16" s="113">
        <f t="shared" si="0"/>
        <v>0.28016534577104257</v>
      </c>
      <c r="L16" s="92"/>
      <c r="M16" s="112"/>
      <c r="N16" s="112"/>
      <c r="O16" s="112"/>
      <c r="P16" s="112"/>
      <c r="Q16" s="112"/>
      <c r="R16" s="112"/>
      <c r="S16" s="112"/>
      <c r="T16" s="112"/>
      <c r="V16" s="66"/>
    </row>
    <row r="17" spans="1:22" ht="6.6" customHeight="1">
      <c r="A17" s="13"/>
      <c r="B17" s="65"/>
      <c r="C17" s="65"/>
      <c r="D17" s="66"/>
      <c r="E17" s="80"/>
      <c r="F17" s="80"/>
      <c r="G17" s="80"/>
      <c r="H17" s="80"/>
      <c r="I17" s="91"/>
      <c r="J17" s="92"/>
      <c r="K17" s="92"/>
      <c r="L17" s="92"/>
      <c r="M17" s="92"/>
      <c r="N17" s="80"/>
      <c r="O17" s="80"/>
      <c r="P17" s="80"/>
      <c r="Q17" s="80"/>
      <c r="R17" s="84"/>
      <c r="S17" s="80"/>
      <c r="T17" s="83"/>
      <c r="V17" s="66"/>
    </row>
    <row r="18" spans="1:22">
      <c r="A18" s="13"/>
      <c r="B18" s="67" t="s">
        <v>29</v>
      </c>
      <c r="C18" s="69"/>
      <c r="D18" s="86">
        <v>27405</v>
      </c>
      <c r="E18" s="86">
        <v>7371</v>
      </c>
      <c r="F18" s="86">
        <v>7382</v>
      </c>
      <c r="G18" s="86">
        <v>5255</v>
      </c>
      <c r="H18" s="86">
        <v>2397</v>
      </c>
      <c r="I18" s="86">
        <v>1799</v>
      </c>
      <c r="J18" s="86">
        <v>4196</v>
      </c>
      <c r="K18" s="70">
        <v>92135</v>
      </c>
      <c r="L18" s="80"/>
      <c r="M18" s="86">
        <v>1620</v>
      </c>
      <c r="N18" s="86">
        <v>535</v>
      </c>
      <c r="O18" s="86">
        <v>533</v>
      </c>
      <c r="P18" s="86">
        <v>428</v>
      </c>
      <c r="Q18" s="86">
        <v>193</v>
      </c>
      <c r="R18" s="86">
        <v>103</v>
      </c>
      <c r="S18" s="86">
        <v>269</v>
      </c>
      <c r="T18" s="70">
        <v>30923</v>
      </c>
      <c r="V18" s="70">
        <v>182544</v>
      </c>
    </row>
    <row r="19" spans="1:22">
      <c r="A19" s="13"/>
      <c r="B19" s="68" t="s">
        <v>30</v>
      </c>
      <c r="C19" s="71"/>
      <c r="D19" s="87">
        <v>47843</v>
      </c>
      <c r="E19" s="87">
        <v>9160</v>
      </c>
      <c r="F19" s="87">
        <v>8539</v>
      </c>
      <c r="G19" s="87">
        <v>6429</v>
      </c>
      <c r="H19" s="87">
        <v>3476</v>
      </c>
      <c r="I19" s="87">
        <v>3074</v>
      </c>
      <c r="J19" s="87">
        <v>6959</v>
      </c>
      <c r="K19" s="72">
        <v>74554</v>
      </c>
      <c r="L19" s="80"/>
      <c r="M19" s="87">
        <v>2538</v>
      </c>
      <c r="N19" s="87">
        <v>614</v>
      </c>
      <c r="O19" s="87">
        <v>608</v>
      </c>
      <c r="P19" s="87">
        <v>510</v>
      </c>
      <c r="Q19" s="87">
        <v>253</v>
      </c>
      <c r="R19" s="87">
        <v>229</v>
      </c>
      <c r="S19" s="87">
        <v>280</v>
      </c>
      <c r="T19" s="72">
        <v>16322</v>
      </c>
      <c r="V19" s="72">
        <v>181388</v>
      </c>
    </row>
    <row r="20" spans="1:22">
      <c r="A20" s="13"/>
      <c r="B20" s="68" t="s">
        <v>31</v>
      </c>
      <c r="C20" s="71"/>
      <c r="D20" s="87">
        <v>63528</v>
      </c>
      <c r="E20" s="87">
        <v>17662</v>
      </c>
      <c r="F20" s="87">
        <v>17761</v>
      </c>
      <c r="G20" s="87">
        <v>13114</v>
      </c>
      <c r="H20" s="87">
        <v>5629</v>
      </c>
      <c r="I20" s="87">
        <v>4354</v>
      </c>
      <c r="J20" s="87">
        <v>12307</v>
      </c>
      <c r="K20" s="72">
        <v>140167</v>
      </c>
      <c r="L20" s="92"/>
      <c r="M20" s="87">
        <v>5315</v>
      </c>
      <c r="N20" s="87">
        <v>1510</v>
      </c>
      <c r="O20" s="87">
        <v>1532</v>
      </c>
      <c r="P20" s="87">
        <v>1023</v>
      </c>
      <c r="Q20" s="87">
        <v>348</v>
      </c>
      <c r="R20" s="87">
        <v>168</v>
      </c>
      <c r="S20" s="87">
        <v>534</v>
      </c>
      <c r="T20" s="72">
        <v>25486</v>
      </c>
      <c r="V20" s="72">
        <v>310438</v>
      </c>
    </row>
    <row r="21" spans="1:22">
      <c r="A21" s="13"/>
      <c r="B21" s="68" t="s">
        <v>32</v>
      </c>
      <c r="C21" s="71"/>
      <c r="D21" s="87">
        <v>53842</v>
      </c>
      <c r="E21" s="87">
        <v>15585</v>
      </c>
      <c r="F21" s="87">
        <v>16605</v>
      </c>
      <c r="G21" s="87">
        <v>12524</v>
      </c>
      <c r="H21" s="87">
        <v>4570</v>
      </c>
      <c r="I21" s="87">
        <v>2845</v>
      </c>
      <c r="J21" s="87">
        <v>10906</v>
      </c>
      <c r="K21" s="72">
        <v>154008</v>
      </c>
      <c r="L21" s="92"/>
      <c r="M21" s="87">
        <v>3191</v>
      </c>
      <c r="N21" s="87">
        <v>1045</v>
      </c>
      <c r="O21" s="87">
        <v>1209</v>
      </c>
      <c r="P21" s="87">
        <v>1087</v>
      </c>
      <c r="Q21" s="87">
        <v>366</v>
      </c>
      <c r="R21" s="87">
        <v>125</v>
      </c>
      <c r="S21" s="87">
        <v>286</v>
      </c>
      <c r="T21" s="72">
        <v>31916</v>
      </c>
      <c r="V21" s="72">
        <v>310110</v>
      </c>
    </row>
    <row r="22" spans="1:22">
      <c r="A22" s="13"/>
      <c r="B22" s="68" t="s">
        <v>33</v>
      </c>
      <c r="C22" s="71"/>
      <c r="D22" s="87">
        <v>43773</v>
      </c>
      <c r="E22" s="87">
        <v>11937</v>
      </c>
      <c r="F22" s="87">
        <v>12257</v>
      </c>
      <c r="G22" s="87">
        <v>8647</v>
      </c>
      <c r="H22" s="87">
        <v>3826</v>
      </c>
      <c r="I22" s="87">
        <v>4668</v>
      </c>
      <c r="J22" s="87">
        <v>11444</v>
      </c>
      <c r="K22" s="72">
        <v>98967</v>
      </c>
      <c r="L22" s="92"/>
      <c r="M22" s="87">
        <v>5008</v>
      </c>
      <c r="N22" s="87">
        <v>1447</v>
      </c>
      <c r="O22" s="87">
        <v>1402</v>
      </c>
      <c r="P22" s="87">
        <v>984</v>
      </c>
      <c r="Q22" s="87">
        <v>401</v>
      </c>
      <c r="R22" s="87">
        <v>200</v>
      </c>
      <c r="S22" s="87">
        <v>198</v>
      </c>
      <c r="T22" s="72">
        <v>21384</v>
      </c>
      <c r="V22" s="72">
        <v>226543</v>
      </c>
    </row>
    <row r="23" spans="1:22">
      <c r="A23" s="13"/>
      <c r="B23" s="68" t="s">
        <v>34</v>
      </c>
      <c r="C23" s="73"/>
      <c r="D23" s="88">
        <v>60097</v>
      </c>
      <c r="E23" s="88">
        <v>15501</v>
      </c>
      <c r="F23" s="88">
        <v>15598</v>
      </c>
      <c r="G23" s="88">
        <v>11427</v>
      </c>
      <c r="H23" s="88">
        <v>4983</v>
      </c>
      <c r="I23" s="88">
        <v>3423</v>
      </c>
      <c r="J23" s="88">
        <v>9391</v>
      </c>
      <c r="K23" s="74">
        <v>135145</v>
      </c>
      <c r="L23" s="92"/>
      <c r="M23" s="88">
        <v>3846</v>
      </c>
      <c r="N23" s="88">
        <v>1063</v>
      </c>
      <c r="O23" s="88">
        <v>1160</v>
      </c>
      <c r="P23" s="88">
        <v>830</v>
      </c>
      <c r="Q23" s="88">
        <v>347</v>
      </c>
      <c r="R23" s="88">
        <v>175</v>
      </c>
      <c r="S23" s="88">
        <v>175</v>
      </c>
      <c r="T23" s="74">
        <v>23884</v>
      </c>
      <c r="V23" s="74">
        <v>287045</v>
      </c>
    </row>
    <row r="24" spans="1:22">
      <c r="A24" s="13"/>
      <c r="B24" s="68" t="s">
        <v>35</v>
      </c>
      <c r="C24" s="71"/>
      <c r="D24" s="87">
        <v>41780</v>
      </c>
      <c r="E24" s="87">
        <v>10848</v>
      </c>
      <c r="F24" s="87">
        <v>10949</v>
      </c>
      <c r="G24" s="87">
        <v>7970</v>
      </c>
      <c r="H24" s="87">
        <v>3259</v>
      </c>
      <c r="I24" s="87">
        <v>1782</v>
      </c>
      <c r="J24" s="87">
        <v>4629</v>
      </c>
      <c r="K24" s="72">
        <v>99299</v>
      </c>
      <c r="L24" s="92"/>
      <c r="M24" s="87">
        <v>3194</v>
      </c>
      <c r="N24" s="87">
        <v>885</v>
      </c>
      <c r="O24" s="87">
        <v>949</v>
      </c>
      <c r="P24" s="87">
        <v>702</v>
      </c>
      <c r="Q24" s="87">
        <v>205</v>
      </c>
      <c r="R24" s="87">
        <v>128</v>
      </c>
      <c r="S24" s="87">
        <v>116</v>
      </c>
      <c r="T24" s="72">
        <v>22888</v>
      </c>
      <c r="V24" s="72">
        <v>209583</v>
      </c>
    </row>
    <row r="25" spans="1:22">
      <c r="B25" s="78" t="s">
        <v>36</v>
      </c>
      <c r="C25" s="75"/>
      <c r="D25" s="89">
        <v>652</v>
      </c>
      <c r="E25" s="89">
        <v>109</v>
      </c>
      <c r="F25" s="89">
        <v>112</v>
      </c>
      <c r="G25" s="89">
        <v>77</v>
      </c>
      <c r="H25" s="89">
        <v>25</v>
      </c>
      <c r="I25" s="89">
        <v>17</v>
      </c>
      <c r="J25" s="89">
        <v>40</v>
      </c>
      <c r="K25" s="77">
        <v>544</v>
      </c>
      <c r="L25" s="92"/>
      <c r="M25" s="89">
        <v>65</v>
      </c>
      <c r="N25" s="89">
        <v>11</v>
      </c>
      <c r="O25" s="89">
        <v>15</v>
      </c>
      <c r="P25" s="89">
        <v>6</v>
      </c>
      <c r="Q25" s="89">
        <v>2</v>
      </c>
      <c r="R25" s="89">
        <v>0</v>
      </c>
      <c r="S25" s="89">
        <v>1</v>
      </c>
      <c r="T25" s="77">
        <v>90</v>
      </c>
      <c r="V25" s="77">
        <v>1766</v>
      </c>
    </row>
    <row r="26" spans="1:22">
      <c r="E26" s="80"/>
      <c r="F26" s="80"/>
      <c r="G26" s="80"/>
      <c r="H26" s="80"/>
      <c r="I26" s="91"/>
      <c r="J26" s="92"/>
      <c r="K26" s="92"/>
      <c r="L26" s="92"/>
      <c r="M26" s="92"/>
      <c r="N26" s="80"/>
      <c r="O26" s="80"/>
      <c r="P26" s="80"/>
      <c r="Q26" s="80"/>
      <c r="R26" s="80"/>
      <c r="S26" s="80"/>
      <c r="T26" s="80"/>
    </row>
    <row r="27" spans="1:22">
      <c r="J27" s="63"/>
      <c r="K27" s="63"/>
      <c r="L27" s="63"/>
      <c r="M27" s="63"/>
    </row>
    <row r="28" spans="1:22">
      <c r="B28" s="100" t="s">
        <v>37</v>
      </c>
    </row>
    <row r="29" spans="1:22">
      <c r="B29" s="99" t="s">
        <v>57</v>
      </c>
      <c r="C29" s="36"/>
    </row>
    <row r="30" spans="1:22">
      <c r="B30" s="99" t="s">
        <v>38</v>
      </c>
      <c r="C30" s="36"/>
      <c r="I30" s="101"/>
      <c r="J30" s="101"/>
      <c r="K30" s="101"/>
      <c r="L30" s="101"/>
      <c r="M30" s="101"/>
      <c r="N30" s="101"/>
      <c r="O30" s="101"/>
      <c r="P30" s="101"/>
    </row>
    <row r="31" spans="1:22">
      <c r="B31" s="99" t="s">
        <v>39</v>
      </c>
      <c r="C31" s="36"/>
      <c r="I31" s="101"/>
      <c r="J31" s="101"/>
      <c r="K31" s="101"/>
      <c r="L31" s="101"/>
      <c r="M31" s="101"/>
      <c r="N31" s="101"/>
      <c r="O31" s="101"/>
      <c r="P31" s="101"/>
    </row>
    <row r="32" spans="1:22">
      <c r="B32" s="99" t="s">
        <v>58</v>
      </c>
      <c r="C32" s="36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9"/>
      <c r="C33" s="36"/>
      <c r="I33" s="101"/>
      <c r="J33" s="101"/>
      <c r="K33" s="101"/>
      <c r="L33" s="101"/>
      <c r="M33" s="101"/>
      <c r="N33" s="101"/>
      <c r="O33" s="101"/>
      <c r="P33" s="101"/>
    </row>
    <row r="34" spans="2:16">
      <c r="I34" s="101"/>
      <c r="J34" s="101"/>
      <c r="K34" s="101"/>
      <c r="L34" s="101"/>
      <c r="M34" s="101"/>
      <c r="N34" s="101"/>
      <c r="O34" s="101"/>
      <c r="P34" s="101"/>
    </row>
    <row r="35" spans="2:16">
      <c r="B35" s="99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99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10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D38" s="101"/>
      <c r="E38" s="101"/>
      <c r="F38" s="101"/>
      <c r="G38" s="101"/>
      <c r="H38" s="101"/>
      <c r="I38" s="101"/>
      <c r="J38" s="101"/>
      <c r="K38" s="101"/>
    </row>
    <row r="39" spans="2:16">
      <c r="D39" s="101"/>
      <c r="E39" s="101"/>
      <c r="F39" s="101"/>
      <c r="G39" s="101"/>
      <c r="H39" s="101"/>
      <c r="I39" s="101"/>
      <c r="J39" s="101"/>
      <c r="K39" s="101"/>
    </row>
    <row r="40" spans="2:16">
      <c r="D40" s="101"/>
      <c r="E40" s="101"/>
      <c r="F40" s="101"/>
      <c r="G40" s="101"/>
      <c r="H40" s="101"/>
      <c r="I40" s="101"/>
      <c r="J40" s="101"/>
      <c r="K40" s="101"/>
    </row>
    <row r="41" spans="2:16">
      <c r="D41" s="101"/>
      <c r="E41" s="101"/>
      <c r="F41" s="101"/>
      <c r="G41" s="101"/>
      <c r="H41" s="101"/>
      <c r="I41" s="101"/>
      <c r="J41" s="101"/>
      <c r="K41" s="101"/>
    </row>
    <row r="42" spans="2:16">
      <c r="D42" s="101"/>
      <c r="E42" s="101"/>
      <c r="F42" s="101"/>
      <c r="G42" s="101"/>
      <c r="H42" s="101"/>
      <c r="I42" s="101"/>
      <c r="J42" s="101"/>
      <c r="K42" s="101"/>
    </row>
  </sheetData>
  <mergeCells count="6">
    <mergeCell ref="C3:L3"/>
    <mergeCell ref="B14:C14"/>
    <mergeCell ref="V12:V13"/>
    <mergeCell ref="B12:C13"/>
    <mergeCell ref="M12:T12"/>
    <mergeCell ref="D12:K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9021-2145-41A3-A169-CCB7F3896D31}">
  <dimension ref="A1:L27"/>
  <sheetViews>
    <sheetView showGridLines="0" topLeftCell="A6" zoomScale="85" zoomScaleNormal="85" workbookViewId="0">
      <selection activeCell="J18" sqref="I18:J18"/>
    </sheetView>
  </sheetViews>
  <sheetFormatPr defaultColWidth="8.85546875" defaultRowHeight="15"/>
  <cols>
    <col min="1" max="1" width="2" customWidth="1"/>
    <col min="2" max="2" width="14.7109375" customWidth="1"/>
    <col min="3" max="3" width="41.42578125" customWidth="1"/>
    <col min="4" max="6" width="16.42578125" style="3" customWidth="1"/>
    <col min="7" max="7" width="16.42578125" customWidth="1"/>
    <col min="8" max="8" width="2.7109375" style="3" customWidth="1"/>
    <col min="9" max="10" width="16.42578125" customWidth="1"/>
  </cols>
  <sheetData>
    <row r="1" spans="1:12" ht="14.45" customHeight="1">
      <c r="A1" s="1"/>
      <c r="B1" s="17"/>
      <c r="C1" s="17"/>
      <c r="D1" s="17"/>
      <c r="E1" s="17"/>
      <c r="F1" s="17"/>
      <c r="G1" s="17"/>
      <c r="H1" s="17"/>
      <c r="I1" s="18"/>
      <c r="J1" s="18"/>
      <c r="K1" s="18"/>
      <c r="L1" s="3"/>
    </row>
    <row r="2" spans="1:12" ht="20.100000000000001" customHeight="1">
      <c r="A2" s="2"/>
      <c r="B2" s="19" t="s">
        <v>0</v>
      </c>
      <c r="C2" s="20" t="s">
        <v>40</v>
      </c>
      <c r="D2" s="20"/>
      <c r="E2" s="20"/>
      <c r="F2" s="20"/>
      <c r="G2" s="21"/>
      <c r="H2" s="21"/>
      <c r="I2" s="18"/>
      <c r="J2" s="18"/>
      <c r="K2" s="18"/>
      <c r="L2" s="3"/>
    </row>
    <row r="3" spans="1:12" ht="27.6" customHeight="1">
      <c r="A3" s="2"/>
      <c r="B3" s="19" t="s">
        <v>2</v>
      </c>
      <c r="C3" s="130" t="s">
        <v>41</v>
      </c>
      <c r="D3" s="130"/>
      <c r="E3" s="130"/>
      <c r="F3" s="130"/>
      <c r="G3" s="130"/>
      <c r="H3" s="104"/>
      <c r="I3" s="22"/>
      <c r="J3" s="22"/>
      <c r="K3" s="22"/>
      <c r="L3" s="3"/>
    </row>
    <row r="4" spans="1:12" ht="20.100000000000001" customHeight="1">
      <c r="A4" s="2"/>
      <c r="B4" s="23" t="s">
        <v>4</v>
      </c>
      <c r="C4" s="24" t="s">
        <v>42</v>
      </c>
      <c r="D4" s="24"/>
      <c r="E4" s="24"/>
      <c r="F4" s="24"/>
      <c r="G4" s="21"/>
      <c r="H4" s="21"/>
      <c r="I4" s="18"/>
      <c r="J4" s="18"/>
      <c r="K4" s="18"/>
      <c r="L4" s="3"/>
    </row>
    <row r="5" spans="1:12" ht="14.45" customHeight="1">
      <c r="A5" s="2"/>
      <c r="B5" s="23" t="s">
        <v>6</v>
      </c>
      <c r="C5" s="21" t="s">
        <v>7</v>
      </c>
      <c r="D5" s="21"/>
      <c r="E5" s="21"/>
      <c r="F5" s="25"/>
      <c r="G5" s="21"/>
      <c r="H5" s="21"/>
      <c r="I5" s="18"/>
      <c r="J5" s="18"/>
      <c r="K5" s="18"/>
      <c r="L5" s="3"/>
    </row>
    <row r="6" spans="1:12" ht="14.45" customHeight="1">
      <c r="A6" s="2"/>
      <c r="B6" s="23" t="s">
        <v>8</v>
      </c>
      <c r="C6" s="34" t="s">
        <v>43</v>
      </c>
      <c r="D6" s="25"/>
      <c r="E6" s="25"/>
      <c r="F6" s="25"/>
      <c r="G6" s="21"/>
      <c r="H6" s="21"/>
      <c r="I6" s="18"/>
      <c r="J6" s="18"/>
      <c r="K6" s="18"/>
      <c r="L6" s="3"/>
    </row>
    <row r="7" spans="1:12" ht="14.45" customHeight="1">
      <c r="A7" s="2"/>
      <c r="B7" s="23" t="s">
        <v>10</v>
      </c>
      <c r="C7" s="26" t="s">
        <v>44</v>
      </c>
      <c r="D7" s="26"/>
      <c r="E7" s="26"/>
      <c r="F7" s="26"/>
      <c r="G7" s="21"/>
      <c r="H7" s="21"/>
      <c r="I7" s="18"/>
      <c r="J7" s="18"/>
      <c r="K7" s="18"/>
      <c r="L7" s="3"/>
    </row>
    <row r="8" spans="1:12" ht="14.45" customHeight="1">
      <c r="A8" s="2"/>
      <c r="B8" s="23" t="s">
        <v>45</v>
      </c>
      <c r="C8" s="21" t="s">
        <v>46</v>
      </c>
      <c r="D8" s="21"/>
      <c r="E8" s="21"/>
      <c r="F8" s="21"/>
      <c r="G8" s="21"/>
      <c r="H8" s="21"/>
      <c r="I8" s="18"/>
      <c r="J8" s="18"/>
      <c r="K8" s="18"/>
      <c r="L8" s="3"/>
    </row>
    <row r="9" spans="1:12" ht="14.45" customHeight="1">
      <c r="A9" s="2"/>
      <c r="B9" s="23" t="s">
        <v>12</v>
      </c>
      <c r="C9" s="21"/>
      <c r="D9" s="21"/>
      <c r="E9" s="21"/>
      <c r="F9" s="21"/>
      <c r="G9" s="21"/>
      <c r="H9" s="21"/>
      <c r="I9" s="18"/>
      <c r="J9" s="18"/>
      <c r="K9" s="18"/>
      <c r="L9" s="3"/>
    </row>
    <row r="10" spans="1:12" ht="14.45" customHeight="1">
      <c r="A10" s="2"/>
      <c r="B10" s="21"/>
      <c r="C10" s="21"/>
      <c r="D10" s="21"/>
      <c r="E10" s="21"/>
      <c r="F10" s="21"/>
      <c r="G10" s="21"/>
      <c r="H10" s="21"/>
      <c r="I10" s="18"/>
      <c r="J10" s="18"/>
      <c r="K10" s="18"/>
      <c r="L10" s="3"/>
    </row>
    <row r="11" spans="1:12" ht="17.100000000000001" customHeight="1">
      <c r="A11" s="2"/>
      <c r="B11" s="131" t="s">
        <v>47</v>
      </c>
      <c r="C11" s="131"/>
      <c r="D11" s="38"/>
      <c r="E11" s="38"/>
      <c r="F11" s="38"/>
      <c r="G11" s="27"/>
      <c r="H11" s="27"/>
      <c r="I11" s="18"/>
      <c r="J11" s="18"/>
      <c r="K11" s="18"/>
      <c r="L11" s="3"/>
    </row>
    <row r="12" spans="1:12" ht="9.6" customHeight="1">
      <c r="A12" s="2"/>
      <c r="B12" s="8"/>
      <c r="C12" s="8"/>
      <c r="D12" s="8"/>
      <c r="E12" s="8"/>
      <c r="F12" s="8"/>
      <c r="G12" s="9"/>
      <c r="H12" s="9"/>
      <c r="I12" s="3"/>
      <c r="J12" s="3"/>
      <c r="K12" s="3"/>
      <c r="L12" s="3"/>
    </row>
    <row r="13" spans="1:12">
      <c r="A13" s="2"/>
      <c r="B13" s="2"/>
      <c r="C13" s="2"/>
      <c r="D13" s="2"/>
      <c r="E13" s="2"/>
      <c r="F13" s="2"/>
      <c r="G13" s="3"/>
      <c r="I13" s="3"/>
      <c r="J13" s="3"/>
      <c r="K13" s="3"/>
      <c r="L13" s="3"/>
    </row>
    <row r="14" spans="1:12" ht="24.6" customHeight="1">
      <c r="A14" s="2"/>
      <c r="B14" s="121" t="s">
        <v>48</v>
      </c>
      <c r="C14" s="138"/>
      <c r="D14" s="136" t="s">
        <v>49</v>
      </c>
      <c r="E14" s="129"/>
      <c r="F14" s="136" t="s">
        <v>50</v>
      </c>
      <c r="G14" s="137"/>
      <c r="H14" s="39"/>
      <c r="I14" s="128" t="s">
        <v>51</v>
      </c>
      <c r="J14" s="129"/>
      <c r="K14" s="3"/>
      <c r="L14" s="3"/>
    </row>
    <row r="15" spans="1:12" s="3" customFormat="1" ht="24.6" customHeight="1">
      <c r="A15" s="2"/>
      <c r="B15" s="123"/>
      <c r="C15" s="139"/>
      <c r="D15" s="102" t="s">
        <v>19</v>
      </c>
      <c r="E15" s="103" t="s">
        <v>20</v>
      </c>
      <c r="F15" s="102" t="s">
        <v>19</v>
      </c>
      <c r="G15" s="107" t="s">
        <v>20</v>
      </c>
      <c r="H15" s="39"/>
      <c r="I15" s="40" t="s">
        <v>19</v>
      </c>
      <c r="J15" s="103" t="s">
        <v>20</v>
      </c>
    </row>
    <row r="16" spans="1:12">
      <c r="A16" s="13"/>
      <c r="B16" s="134" t="s">
        <v>52</v>
      </c>
      <c r="C16" s="135"/>
      <c r="D16" s="41">
        <v>269037</v>
      </c>
      <c r="E16" s="42" t="s">
        <v>46</v>
      </c>
      <c r="F16" s="41">
        <v>535288</v>
      </c>
      <c r="G16" s="43" t="s">
        <v>46</v>
      </c>
      <c r="H16" s="44"/>
      <c r="I16" s="45">
        <v>804325</v>
      </c>
      <c r="J16" s="42" t="s">
        <v>46</v>
      </c>
      <c r="K16" s="3"/>
      <c r="L16" s="3"/>
    </row>
    <row r="17" spans="1:12" s="3" customFormat="1">
      <c r="A17" s="13"/>
      <c r="B17" s="105" t="s">
        <v>53</v>
      </c>
      <c r="C17" s="106"/>
      <c r="D17" s="46">
        <v>169038</v>
      </c>
      <c r="E17" s="47">
        <v>13567</v>
      </c>
      <c r="F17" s="46">
        <v>119522</v>
      </c>
      <c r="G17" s="48">
        <v>6414</v>
      </c>
      <c r="H17" s="49"/>
      <c r="I17" s="50">
        <v>288560</v>
      </c>
      <c r="J17" s="51">
        <v>19981</v>
      </c>
    </row>
    <row r="18" spans="1:12">
      <c r="A18" s="12"/>
      <c r="B18" s="132" t="s">
        <v>28</v>
      </c>
      <c r="C18" s="133"/>
      <c r="D18" s="53">
        <v>438075</v>
      </c>
      <c r="E18" s="51">
        <v>13567</v>
      </c>
      <c r="F18" s="53">
        <v>654810</v>
      </c>
      <c r="G18" s="54">
        <v>6414</v>
      </c>
      <c r="H18" s="49"/>
      <c r="I18" s="50">
        <v>1092885</v>
      </c>
      <c r="J18" s="51">
        <v>19981</v>
      </c>
      <c r="K18" s="3"/>
      <c r="L18" s="3"/>
    </row>
    <row r="19" spans="1:12">
      <c r="A19" s="3"/>
      <c r="B19" s="3"/>
      <c r="C19" s="3"/>
      <c r="D19" s="52"/>
      <c r="E19" s="52"/>
      <c r="F19" s="52"/>
      <c r="G19" s="52"/>
      <c r="H19" s="52"/>
      <c r="I19" s="52"/>
      <c r="J19" s="52"/>
      <c r="K19" s="3"/>
      <c r="L19" s="37"/>
    </row>
    <row r="22" spans="1:12">
      <c r="A22" s="3"/>
      <c r="B22" s="35" t="s">
        <v>37</v>
      </c>
      <c r="C22" s="3"/>
      <c r="G22" s="3"/>
      <c r="I22" s="3"/>
      <c r="J22" s="3"/>
      <c r="K22" s="3"/>
      <c r="L22" s="3"/>
    </row>
    <row r="23" spans="1:12">
      <c r="A23" s="3"/>
      <c r="B23" s="36" t="s">
        <v>54</v>
      </c>
      <c r="C23" s="36"/>
      <c r="D23" s="36"/>
      <c r="E23" s="36"/>
      <c r="G23" s="3"/>
      <c r="I23" s="3"/>
      <c r="J23" s="3"/>
      <c r="K23" s="3"/>
      <c r="L23" s="3"/>
    </row>
    <row r="24" spans="1:12">
      <c r="A24" s="3"/>
      <c r="B24" s="36" t="s">
        <v>38</v>
      </c>
      <c r="C24" s="36"/>
      <c r="D24" s="36"/>
      <c r="E24" s="36"/>
      <c r="G24" s="3"/>
      <c r="I24" s="3"/>
      <c r="J24" s="3"/>
      <c r="K24" s="3"/>
      <c r="L24" s="3"/>
    </row>
    <row r="25" spans="1:12">
      <c r="A25" s="3"/>
      <c r="B25" s="36" t="s">
        <v>55</v>
      </c>
      <c r="C25" s="36"/>
      <c r="D25" s="36"/>
      <c r="E25" s="36"/>
      <c r="G25" s="3"/>
      <c r="I25" s="3"/>
      <c r="J25" s="3"/>
      <c r="K25" s="3"/>
      <c r="L25" s="3"/>
    </row>
    <row r="26" spans="1:12">
      <c r="A26" s="3"/>
      <c r="B26" s="3"/>
      <c r="C26" s="36"/>
      <c r="D26" s="36"/>
      <c r="E26" s="36"/>
      <c r="G26" s="3"/>
      <c r="I26" s="3"/>
      <c r="J26" s="3"/>
      <c r="K26" s="3"/>
      <c r="L26" s="3"/>
    </row>
    <row r="27" spans="1:12">
      <c r="A27" s="3"/>
      <c r="B27" s="3"/>
      <c r="C27" s="36"/>
      <c r="D27" s="36"/>
      <c r="E27" s="36"/>
      <c r="G27" s="3"/>
      <c r="I27" s="3"/>
      <c r="J27" s="3"/>
      <c r="K27" s="3"/>
      <c r="L27" s="3"/>
    </row>
  </sheetData>
  <mergeCells count="8">
    <mergeCell ref="I14:J14"/>
    <mergeCell ref="C3:G3"/>
    <mergeCell ref="B11:C11"/>
    <mergeCell ref="B18:C18"/>
    <mergeCell ref="B16:C16"/>
    <mergeCell ref="F14:G14"/>
    <mergeCell ref="D14:E14"/>
    <mergeCell ref="B14:C1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25B449F5E084F898C91D78A752B7E" ma:contentTypeVersion="4" ma:contentTypeDescription="Create a new document." ma:contentTypeScope="" ma:versionID="5fb2dd764489d2fe5ea73768dfe290aa">
  <xsd:schema xmlns:xsd="http://www.w3.org/2001/XMLSchema" xmlns:xs="http://www.w3.org/2001/XMLSchema" xmlns:p="http://schemas.microsoft.com/office/2006/metadata/properties" xmlns:ns2="32663d0a-beb2-4d24-84c5-6158848c9f75" targetNamespace="http://schemas.microsoft.com/office/2006/metadata/properties" ma:root="true" ma:fieldsID="b91603acf2d6b9e42a821e7b01ad10a5" ns2:_="">
    <xsd:import namespace="32663d0a-beb2-4d24-84c5-6158848c9f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63d0a-beb2-4d24-84c5-6158848c9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0AE7F3-E15F-4211-A08B-AB1217D07A1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2663d0a-beb2-4d24-84c5-6158848c9f7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482F5E-C12E-43C7-A40C-8AD2E083CB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2B3EA2-16BA-4E68-8676-E44DE5BC26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663d0a-beb2-4d24-84c5-6158848c9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Vaccinations by Region &amp; Age</vt:lpstr>
      <vt:lpstr>Tab2 Vaccinations by 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Dearing, Lara</dc:creator>
  <cp:keywords/>
  <dc:description/>
  <cp:lastModifiedBy>Michael George</cp:lastModifiedBy>
  <cp:revision/>
  <dcterms:created xsi:type="dcterms:W3CDTF">2020-12-16T10:31:41Z</dcterms:created>
  <dcterms:modified xsi:type="dcterms:W3CDTF">2021-05-26T12:43:58Z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0x01010033525B449F5E084F898C91D78A752B7E</vt:lpwstr>
  </property>
</Properties>
</file>