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mike\projects\work\covid-stats\data\misc\asmr_thread\european_standard_population\"/>
    </mc:Choice>
  </mc:AlternateContent>
  <xr:revisionPtr revIDLastSave="0" documentId="13_ncr:1_{D7D8CB92-B487-4FA5-B7CD-8FDA51447D48}" xr6:coauthVersionLast="47" xr6:coauthVersionMax="47" xr10:uidLastSave="{00000000-0000-0000-0000-000000000000}"/>
  <bookViews>
    <workbookView xWindow="-120" yWindow="-120" windowWidth="29040" windowHeight="16440" xr2:uid="{227A2E0D-C165-479B-8DC7-FFA9DEFA42FA}"/>
  </bookViews>
  <sheets>
    <sheet name="uk" sheetId="3" r:id="rId1"/>
    <sheet name="england_wales" sheetId="1" r:id="rId2"/>
    <sheet name="chart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3" l="1"/>
  <c r="I24" i="3"/>
  <c r="G25" i="3"/>
  <c r="E25" i="3"/>
  <c r="E24" i="3"/>
  <c r="B4" i="3"/>
  <c r="G24" i="3" l="1"/>
  <c r="F27" i="3" l="1"/>
  <c r="I23" i="3"/>
  <c r="G23" i="3" s="1"/>
  <c r="E23" i="3"/>
  <c r="I22" i="3"/>
  <c r="G22" i="3" s="1"/>
  <c r="E22" i="3"/>
  <c r="I21" i="3"/>
  <c r="G21" i="3" s="1"/>
  <c r="E21" i="3"/>
  <c r="I20" i="3"/>
  <c r="G20" i="3" s="1"/>
  <c r="E20" i="3"/>
  <c r="I19" i="3"/>
  <c r="G19" i="3" s="1"/>
  <c r="E19" i="3"/>
  <c r="I18" i="3"/>
  <c r="G18" i="3" s="1"/>
  <c r="E18" i="3"/>
  <c r="I17" i="3"/>
  <c r="G17" i="3" s="1"/>
  <c r="E17" i="3"/>
  <c r="I16" i="3"/>
  <c r="G16" i="3" s="1"/>
  <c r="E16" i="3"/>
  <c r="I15" i="3"/>
  <c r="G15" i="3" s="1"/>
  <c r="E15" i="3"/>
  <c r="I14" i="3"/>
  <c r="G14" i="3" s="1"/>
  <c r="E14" i="3"/>
  <c r="I13" i="3"/>
  <c r="G13" i="3" s="1"/>
  <c r="E13" i="3"/>
  <c r="I12" i="3"/>
  <c r="G12" i="3" s="1"/>
  <c r="E12" i="3"/>
  <c r="I11" i="3"/>
  <c r="G11" i="3" s="1"/>
  <c r="E11" i="3"/>
  <c r="I10" i="3"/>
  <c r="G10" i="3" s="1"/>
  <c r="E10" i="3"/>
  <c r="I9" i="3"/>
  <c r="G9" i="3" s="1"/>
  <c r="E9" i="3"/>
  <c r="I8" i="3"/>
  <c r="G8" i="3" s="1"/>
  <c r="E8" i="3"/>
  <c r="I7" i="3"/>
  <c r="G7" i="3" s="1"/>
  <c r="E7" i="3"/>
  <c r="I6" i="3"/>
  <c r="G6" i="3" s="1"/>
  <c r="E6" i="3"/>
  <c r="I5" i="3"/>
  <c r="E5" i="3"/>
  <c r="I3" i="3"/>
  <c r="G4" i="3" s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X25" i="1"/>
  <c r="Q25" i="1" s="1"/>
  <c r="X24" i="1"/>
  <c r="Q24" i="1" s="1"/>
  <c r="X23" i="1"/>
  <c r="Q23" i="1" s="1"/>
  <c r="X22" i="1"/>
  <c r="Q22" i="1" s="1"/>
  <c r="X21" i="1"/>
  <c r="Q21" i="1" s="1"/>
  <c r="X20" i="1"/>
  <c r="Q20" i="1" s="1"/>
  <c r="X19" i="1"/>
  <c r="Q19" i="1" s="1"/>
  <c r="X18" i="1"/>
  <c r="Q18" i="1" s="1"/>
  <c r="X17" i="1"/>
  <c r="Q17" i="1" s="1"/>
  <c r="X16" i="1"/>
  <c r="Q16" i="1" s="1"/>
  <c r="X15" i="1"/>
  <c r="Q15" i="1" s="1"/>
  <c r="X14" i="1"/>
  <c r="Q14" i="1" s="1"/>
  <c r="X13" i="1"/>
  <c r="Q13" i="1" s="1"/>
  <c r="X12" i="1"/>
  <c r="Q12" i="1" s="1"/>
  <c r="X11" i="1"/>
  <c r="Q11" i="1" s="1"/>
  <c r="X10" i="1"/>
  <c r="Q10" i="1" s="1"/>
  <c r="X9" i="1"/>
  <c r="Q9" i="1" s="1"/>
  <c r="X8" i="1"/>
  <c r="Q8" i="1" s="1"/>
  <c r="X7" i="1"/>
  <c r="Q7" i="1" s="1"/>
  <c r="X6" i="1"/>
  <c r="X4" i="1"/>
  <c r="Q5" i="1" s="1"/>
  <c r="W25" i="1"/>
  <c r="P25" i="1" s="1"/>
  <c r="W24" i="1"/>
  <c r="P24" i="1" s="1"/>
  <c r="W23" i="1"/>
  <c r="P23" i="1" s="1"/>
  <c r="W22" i="1"/>
  <c r="P22" i="1" s="1"/>
  <c r="W21" i="1"/>
  <c r="P21" i="1" s="1"/>
  <c r="W20" i="1"/>
  <c r="P20" i="1" s="1"/>
  <c r="W19" i="1"/>
  <c r="P19" i="1" s="1"/>
  <c r="W18" i="1"/>
  <c r="P18" i="1" s="1"/>
  <c r="W17" i="1"/>
  <c r="P17" i="1" s="1"/>
  <c r="W16" i="1"/>
  <c r="P16" i="1" s="1"/>
  <c r="W15" i="1"/>
  <c r="P15" i="1" s="1"/>
  <c r="W14" i="1"/>
  <c r="P14" i="1" s="1"/>
  <c r="W13" i="1"/>
  <c r="P13" i="1" s="1"/>
  <c r="W12" i="1"/>
  <c r="P12" i="1" s="1"/>
  <c r="W11" i="1"/>
  <c r="P11" i="1" s="1"/>
  <c r="W10" i="1"/>
  <c r="P10" i="1" s="1"/>
  <c r="W9" i="1"/>
  <c r="P9" i="1" s="1"/>
  <c r="W8" i="1"/>
  <c r="P8" i="1" s="1"/>
  <c r="W7" i="1"/>
  <c r="P7" i="1" s="1"/>
  <c r="W6" i="1"/>
  <c r="W4" i="1"/>
  <c r="P5" i="1" s="1"/>
  <c r="V25" i="1"/>
  <c r="O25" i="1" s="1"/>
  <c r="V24" i="1"/>
  <c r="O24" i="1" s="1"/>
  <c r="V23" i="1"/>
  <c r="O23" i="1" s="1"/>
  <c r="V22" i="1"/>
  <c r="O22" i="1" s="1"/>
  <c r="V21" i="1"/>
  <c r="O21" i="1" s="1"/>
  <c r="V20" i="1"/>
  <c r="O20" i="1" s="1"/>
  <c r="V19" i="1"/>
  <c r="O19" i="1" s="1"/>
  <c r="V18" i="1"/>
  <c r="O18" i="1" s="1"/>
  <c r="V17" i="1"/>
  <c r="O17" i="1" s="1"/>
  <c r="V16" i="1"/>
  <c r="O16" i="1" s="1"/>
  <c r="V15" i="1"/>
  <c r="O15" i="1" s="1"/>
  <c r="V14" i="1"/>
  <c r="O14" i="1" s="1"/>
  <c r="V13" i="1"/>
  <c r="O13" i="1" s="1"/>
  <c r="V12" i="1"/>
  <c r="O12" i="1" s="1"/>
  <c r="V11" i="1"/>
  <c r="O11" i="1" s="1"/>
  <c r="V10" i="1"/>
  <c r="O10" i="1" s="1"/>
  <c r="V9" i="1"/>
  <c r="O9" i="1" s="1"/>
  <c r="V8" i="1"/>
  <c r="O8" i="1" s="1"/>
  <c r="V7" i="1"/>
  <c r="O7" i="1" s="1"/>
  <c r="V6" i="1"/>
  <c r="V4" i="1"/>
  <c r="O5" i="1" s="1"/>
  <c r="U25" i="1"/>
  <c r="N25" i="1" s="1"/>
  <c r="U24" i="1"/>
  <c r="N24" i="1" s="1"/>
  <c r="U23" i="1"/>
  <c r="N23" i="1" s="1"/>
  <c r="U22" i="1"/>
  <c r="N22" i="1" s="1"/>
  <c r="U21" i="1"/>
  <c r="N21" i="1" s="1"/>
  <c r="U20" i="1"/>
  <c r="N20" i="1" s="1"/>
  <c r="U19" i="1"/>
  <c r="N19" i="1" s="1"/>
  <c r="U18" i="1"/>
  <c r="N18" i="1" s="1"/>
  <c r="U17" i="1"/>
  <c r="N17" i="1" s="1"/>
  <c r="U16" i="1"/>
  <c r="N16" i="1" s="1"/>
  <c r="U15" i="1"/>
  <c r="N15" i="1" s="1"/>
  <c r="U14" i="1"/>
  <c r="N14" i="1" s="1"/>
  <c r="U13" i="1"/>
  <c r="N13" i="1" s="1"/>
  <c r="U12" i="1"/>
  <c r="N12" i="1" s="1"/>
  <c r="U11" i="1"/>
  <c r="N11" i="1" s="1"/>
  <c r="U10" i="1"/>
  <c r="N10" i="1" s="1"/>
  <c r="U9" i="1"/>
  <c r="N9" i="1" s="1"/>
  <c r="U8" i="1"/>
  <c r="N8" i="1" s="1"/>
  <c r="U7" i="1"/>
  <c r="N7" i="1" s="1"/>
  <c r="U6" i="1"/>
  <c r="U4" i="1"/>
  <c r="N5" i="1" s="1"/>
  <c r="S4" i="1"/>
  <c r="L5" i="1" s="1"/>
  <c r="T4" i="1"/>
  <c r="M5" i="1" s="1"/>
  <c r="S6" i="1"/>
  <c r="L6" i="1" s="1"/>
  <c r="T6" i="1"/>
  <c r="S7" i="1"/>
  <c r="L7" i="1" s="1"/>
  <c r="T7" i="1"/>
  <c r="M7" i="1" s="1"/>
  <c r="S8" i="1"/>
  <c r="L8" i="1" s="1"/>
  <c r="T8" i="1"/>
  <c r="M8" i="1" s="1"/>
  <c r="S9" i="1"/>
  <c r="L9" i="1" s="1"/>
  <c r="T9" i="1"/>
  <c r="M9" i="1" s="1"/>
  <c r="S10" i="1"/>
  <c r="L10" i="1" s="1"/>
  <c r="T10" i="1"/>
  <c r="M10" i="1" s="1"/>
  <c r="S11" i="1"/>
  <c r="L11" i="1" s="1"/>
  <c r="T11" i="1"/>
  <c r="M11" i="1" s="1"/>
  <c r="S12" i="1"/>
  <c r="L12" i="1" s="1"/>
  <c r="T12" i="1"/>
  <c r="M12" i="1" s="1"/>
  <c r="S13" i="1"/>
  <c r="L13" i="1" s="1"/>
  <c r="T13" i="1"/>
  <c r="M13" i="1" s="1"/>
  <c r="S14" i="1"/>
  <c r="L14" i="1" s="1"/>
  <c r="T14" i="1"/>
  <c r="M14" i="1" s="1"/>
  <c r="S15" i="1"/>
  <c r="L15" i="1" s="1"/>
  <c r="T15" i="1"/>
  <c r="M15" i="1" s="1"/>
  <c r="S16" i="1"/>
  <c r="L16" i="1" s="1"/>
  <c r="T16" i="1"/>
  <c r="M16" i="1" s="1"/>
  <c r="S17" i="1"/>
  <c r="L17" i="1" s="1"/>
  <c r="T17" i="1"/>
  <c r="M17" i="1" s="1"/>
  <c r="S18" i="1"/>
  <c r="L18" i="1" s="1"/>
  <c r="T18" i="1"/>
  <c r="M18" i="1" s="1"/>
  <c r="S19" i="1"/>
  <c r="L19" i="1" s="1"/>
  <c r="T19" i="1"/>
  <c r="M19" i="1" s="1"/>
  <c r="S20" i="1"/>
  <c r="L20" i="1" s="1"/>
  <c r="T20" i="1"/>
  <c r="M20" i="1" s="1"/>
  <c r="S21" i="1"/>
  <c r="L21" i="1" s="1"/>
  <c r="T21" i="1"/>
  <c r="M21" i="1" s="1"/>
  <c r="S22" i="1"/>
  <c r="L22" i="1" s="1"/>
  <c r="T22" i="1"/>
  <c r="M22" i="1" s="1"/>
  <c r="S23" i="1"/>
  <c r="L23" i="1" s="1"/>
  <c r="T23" i="1"/>
  <c r="M23" i="1" s="1"/>
  <c r="S24" i="1"/>
  <c r="L24" i="1" s="1"/>
  <c r="T24" i="1"/>
  <c r="M24" i="1" s="1"/>
  <c r="S25" i="1"/>
  <c r="L25" i="1" s="1"/>
  <c r="T25" i="1"/>
  <c r="M25" i="1" s="1"/>
  <c r="K27" i="1"/>
  <c r="I27" i="3" l="1"/>
  <c r="G5" i="3"/>
  <c r="G27" i="3" s="1"/>
  <c r="X27" i="1"/>
  <c r="Q6" i="1"/>
  <c r="Q27" i="1" s="1"/>
  <c r="W27" i="1"/>
  <c r="P6" i="1"/>
  <c r="P27" i="1" s="1"/>
  <c r="V27" i="1"/>
  <c r="O6" i="1"/>
  <c r="O27" i="1" s="1"/>
  <c r="U27" i="1"/>
  <c r="S27" i="1"/>
  <c r="N6" i="1"/>
  <c r="N27" i="1" s="1"/>
  <c r="T27" i="1"/>
  <c r="L27" i="1"/>
  <c r="M6" i="1"/>
  <c r="M27" i="1" s="1"/>
</calcChain>
</file>

<file path=xl/sharedStrings.xml><?xml version="1.0" encoding="utf-8"?>
<sst xmlns="http://schemas.openxmlformats.org/spreadsheetml/2006/main" count="67" uniqueCount="35">
  <si>
    <t>K04000001</t>
  </si>
  <si>
    <t>ENGLAND AND WALES</t>
  </si>
  <si>
    <t>Country</t>
  </si>
  <si>
    <t>Code</t>
  </si>
  <si>
    <t>Name</t>
  </si>
  <si>
    <t>Geography</t>
  </si>
  <si>
    <t>All ages</t>
  </si>
  <si>
    <t>90+</t>
  </si>
  <si>
    <t>&lt;1</t>
  </si>
  <si>
    <t>01-04</t>
  </si>
  <si>
    <t>05-09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</si>
  <si>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</si>
  <si>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</si>
  <si>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</si>
  <si>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</si>
  <si>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</si>
  <si>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</si>
  <si>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</si>
  <si>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</si>
  <si>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</si>
  <si>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</si>
  <si>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</si>
  <si>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</si>
  <si>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</si>
  <si>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</si>
  <si>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</si>
  <si>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</si>
  <si>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ESP</t>
  </si>
  <si>
    <t>counts</t>
  </si>
  <si>
    <t>Cum ESP</t>
  </si>
  <si>
    <t>100+</t>
  </si>
  <si>
    <t>UK</t>
  </si>
  <si>
    <t>90-94</t>
  </si>
  <si>
    <t>95+</t>
  </si>
  <si>
    <t>mid-2020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</si>
</sst>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horizontal="justify" vertical="top" wrapText="1"/>
    </xf>
    <xf numFmtId="3" fontId="1" fillId="2" borderId="0" xfId="0" applyNumberFormat="1" applyFont="1" applyFill="1" applyAlignment="1">
      <alignment horizontal="justify" vertical="top" wrapText="1"/>
    </xf>
    <xf numFmtId="16" fontId="1" fillId="2" borderId="0" xfId="0" quotePrefix="1" applyNumberFormat="1" applyFont="1" applyFill="1" applyAlignment="1">
      <alignment horizontal="justify" vertical="top" wrapText="1"/>
    </xf>
    <xf numFmtId="17" fontId="1" fillId="2" borderId="0" xfId="0" quotePrefix="1" applyNumberFormat="1" applyFont="1" applyFill="1" applyAlignment="1">
      <alignment horizontal="justify" vertical="top" wrapText="1"/>
    </xf>
    <xf numFmtId="3" fontId="0" fillId="0" borderId="0" xfId="0" applyNumberFormat="1"/>
    <xf numFmtId="164" fontId="1" fillId="2" borderId="0" xfId="1" applyNumberFormat="1" applyFont="1" applyFill="1" applyAlignment="1">
      <alignment horizontal="justify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UK Population breakdown vs European</a:t>
            </a:r>
            <a:r>
              <a:rPr lang="en-GB" baseline="0"/>
              <a:t> Standard Population (ESP)</a:t>
            </a:r>
          </a:p>
          <a:p>
            <a:pPr>
              <a:defRPr/>
            </a:pPr>
            <a:r>
              <a:rPr lang="en-GB" baseline="0"/>
              <a:t>Source: ONS mid-year population estimates for June 2020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uk!$G$4</c:f>
              <c:strCache>
                <c:ptCount val="1"/>
                <c:pt idx="0">
                  <c:v>mid-2020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uk!$D$5:$D$25</c:f>
              <c:strCache>
                <c:ptCount val="21"/>
                <c:pt idx="0">
                  <c:v>&lt;1</c:v>
                </c:pt>
                <c:pt idx="1">
                  <c:v>01-04</c:v>
                </c:pt>
                <c:pt idx="2">
                  <c:v>05-09</c:v>
                </c:pt>
                <c:pt idx="3">
                  <c:v>10-14</c:v>
                </c:pt>
                <c:pt idx="4">
                  <c:v>15-19</c:v>
                </c:pt>
                <c:pt idx="5">
                  <c:v>20-24</c:v>
                </c:pt>
                <c:pt idx="6">
                  <c:v>25-29</c:v>
                </c:pt>
                <c:pt idx="7">
                  <c:v>30-34</c:v>
                </c:pt>
                <c:pt idx="8">
                  <c:v>35-39</c:v>
                </c:pt>
                <c:pt idx="9">
                  <c:v>40-44</c:v>
                </c:pt>
                <c:pt idx="10">
                  <c:v>45-49</c:v>
                </c:pt>
                <c:pt idx="11">
                  <c:v>50-54</c:v>
                </c:pt>
                <c:pt idx="12">
                  <c:v>55-59</c:v>
                </c:pt>
                <c:pt idx="13">
                  <c:v>60-64</c:v>
                </c:pt>
                <c:pt idx="14">
                  <c:v>65-69</c:v>
                </c:pt>
                <c:pt idx="15">
                  <c:v>70-74</c:v>
                </c:pt>
                <c:pt idx="16">
                  <c:v>75-79</c:v>
                </c:pt>
                <c:pt idx="17">
                  <c:v>80-84</c:v>
                </c:pt>
                <c:pt idx="18">
                  <c:v>85-89</c:v>
                </c:pt>
                <c:pt idx="19">
                  <c:v>90-94</c:v>
                </c:pt>
                <c:pt idx="20">
                  <c:v>95+</c:v>
                </c:pt>
              </c:strCache>
            </c:strRef>
          </c:cat>
          <c:val>
            <c:numRef>
              <c:f>uk!$G$5:$G$25</c:f>
              <c:numCache>
                <c:formatCode>General</c:formatCode>
                <c:ptCount val="21"/>
                <c:pt idx="0">
                  <c:v>1046.338878307108</c:v>
                </c:pt>
                <c:pt idx="1">
                  <c:v>4592.0937258888407</c:v>
                </c:pt>
                <c:pt idx="2">
                  <c:v>6182.6727657994234</c:v>
                </c:pt>
                <c:pt idx="3">
                  <c:v>6030.1725828495901</c:v>
                </c:pt>
                <c:pt idx="4">
                  <c:v>5491.3720948263463</c:v>
                </c:pt>
                <c:pt idx="5">
                  <c:v>6161.42241039077</c:v>
                </c:pt>
                <c:pt idx="6">
                  <c:v>6673.4464070881459</c:v>
                </c:pt>
                <c:pt idx="7">
                  <c:v>6741.0435565799316</c:v>
                </c:pt>
                <c:pt idx="8">
                  <c:v>6565.3237639601457</c:v>
                </c:pt>
                <c:pt idx="9">
                  <c:v>6099.3856836050008</c:v>
                </c:pt>
                <c:pt idx="10">
                  <c:v>6416.0525020776686</c:v>
                </c:pt>
                <c:pt idx="11">
                  <c:v>6881.2347823491782</c:v>
                </c:pt>
                <c:pt idx="12">
                  <c:v>6724.4606766384468</c:v>
                </c:pt>
                <c:pt idx="13">
                  <c:v>5747.9833666141285</c:v>
                </c:pt>
                <c:pt idx="14">
                  <c:v>5001.9669436298809</c:v>
                </c:pt>
                <c:pt idx="15">
                  <c:v>5014.6754164365284</c:v>
                </c:pt>
                <c:pt idx="16">
                  <c:v>3583.3555290599838</c:v>
                </c:pt>
                <c:pt idx="17">
                  <c:v>2573.3323230159567</c:v>
                </c:pt>
                <c:pt idx="18">
                  <c:v>1565.0666875806139</c:v>
                </c:pt>
                <c:pt idx="19">
                  <c:v>701.64186462231146</c:v>
                </c:pt>
                <c:pt idx="20">
                  <c:v>206.95803867999979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E-4270-8F80-D042A0FB057D}"/>
            </c:ext>
          </c:extLst>
        </c:ser>
        <c:ser>
          <c:idx val="0"/>
          <c:order val="1"/>
          <c:tx>
            <c:strRef>
              <c:f>uk!$F$4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uk!$D$5:$D$25</c:f>
              <c:strCache>
                <c:ptCount val="21"/>
                <c:pt idx="0">
                  <c:v>&lt;1</c:v>
                </c:pt>
                <c:pt idx="1">
                  <c:v>01-04</c:v>
                </c:pt>
                <c:pt idx="2">
                  <c:v>05-09</c:v>
                </c:pt>
                <c:pt idx="3">
                  <c:v>10-14</c:v>
                </c:pt>
                <c:pt idx="4">
                  <c:v>15-19</c:v>
                </c:pt>
                <c:pt idx="5">
                  <c:v>20-24</c:v>
                </c:pt>
                <c:pt idx="6">
                  <c:v>25-29</c:v>
                </c:pt>
                <c:pt idx="7">
                  <c:v>30-34</c:v>
                </c:pt>
                <c:pt idx="8">
                  <c:v>35-39</c:v>
                </c:pt>
                <c:pt idx="9">
                  <c:v>40-44</c:v>
                </c:pt>
                <c:pt idx="10">
                  <c:v>45-49</c:v>
                </c:pt>
                <c:pt idx="11">
                  <c:v>50-54</c:v>
                </c:pt>
                <c:pt idx="12">
                  <c:v>55-59</c:v>
                </c:pt>
                <c:pt idx="13">
                  <c:v>60-64</c:v>
                </c:pt>
                <c:pt idx="14">
                  <c:v>65-69</c:v>
                </c:pt>
                <c:pt idx="15">
                  <c:v>70-74</c:v>
                </c:pt>
                <c:pt idx="16">
                  <c:v>75-79</c:v>
                </c:pt>
                <c:pt idx="17">
                  <c:v>80-84</c:v>
                </c:pt>
                <c:pt idx="18">
                  <c:v>85-89</c:v>
                </c:pt>
                <c:pt idx="19">
                  <c:v>90-94</c:v>
                </c:pt>
                <c:pt idx="20">
                  <c:v>95+</c:v>
                </c:pt>
              </c:strCache>
            </c:strRef>
          </c:cat>
          <c:val>
            <c:numRef>
              <c:f>uk!$F$5:$F$25</c:f>
              <c:numCache>
                <c:formatCode>#,##0</c:formatCode>
                <c:ptCount val="21"/>
                <c:pt idx="0">
                  <c:v>1000</c:v>
                </c:pt>
                <c:pt idx="1">
                  <c:v>4000</c:v>
                </c:pt>
                <c:pt idx="2">
                  <c:v>5500</c:v>
                </c:pt>
                <c:pt idx="3">
                  <c:v>5500</c:v>
                </c:pt>
                <c:pt idx="4">
                  <c:v>5500</c:v>
                </c:pt>
                <c:pt idx="5">
                  <c:v>6000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  <c:pt idx="9">
                  <c:v>7000</c:v>
                </c:pt>
                <c:pt idx="10">
                  <c:v>7000</c:v>
                </c:pt>
                <c:pt idx="11">
                  <c:v>7000</c:v>
                </c:pt>
                <c:pt idx="12">
                  <c:v>6500</c:v>
                </c:pt>
                <c:pt idx="13">
                  <c:v>6000</c:v>
                </c:pt>
                <c:pt idx="14">
                  <c:v>5500</c:v>
                </c:pt>
                <c:pt idx="15">
                  <c:v>5000</c:v>
                </c:pt>
                <c:pt idx="16">
                  <c:v>4000</c:v>
                </c:pt>
                <c:pt idx="17">
                  <c:v>2500</c:v>
                </c:pt>
                <c:pt idx="18">
                  <c:v>1500</c:v>
                </c:pt>
                <c:pt idx="19">
                  <c:v>800</c:v>
                </c:pt>
                <c:pt idx="2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2E-4270-8F80-D042A0FB0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150136"/>
        <c:axId val="418144560"/>
      </c:barChart>
      <c:catAx>
        <c:axId val="41815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44560"/>
        <c:crosses val="autoZero"/>
        <c:auto val="1"/>
        <c:lblAlgn val="ctr"/>
        <c:lblOffset val="100"/>
        <c:noMultiLvlLbl val="0"/>
      </c:catAx>
      <c:valAx>
        <c:axId val="4181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persons in age group per 100,000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5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European</a:t>
            </a:r>
            <a:r>
              <a:rPr lang="en-GB" baseline="0"/>
              <a:t> Standard Population (ESP)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uk!$F$4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uk!$D$5:$D$25</c:f>
              <c:strCache>
                <c:ptCount val="21"/>
                <c:pt idx="0">
                  <c:v>&lt;1</c:v>
                </c:pt>
                <c:pt idx="1">
                  <c:v>01-04</c:v>
                </c:pt>
                <c:pt idx="2">
                  <c:v>05-09</c:v>
                </c:pt>
                <c:pt idx="3">
                  <c:v>10-14</c:v>
                </c:pt>
                <c:pt idx="4">
                  <c:v>15-19</c:v>
                </c:pt>
                <c:pt idx="5">
                  <c:v>20-24</c:v>
                </c:pt>
                <c:pt idx="6">
                  <c:v>25-29</c:v>
                </c:pt>
                <c:pt idx="7">
                  <c:v>30-34</c:v>
                </c:pt>
                <c:pt idx="8">
                  <c:v>35-39</c:v>
                </c:pt>
                <c:pt idx="9">
                  <c:v>40-44</c:v>
                </c:pt>
                <c:pt idx="10">
                  <c:v>45-49</c:v>
                </c:pt>
                <c:pt idx="11">
                  <c:v>50-54</c:v>
                </c:pt>
                <c:pt idx="12">
                  <c:v>55-59</c:v>
                </c:pt>
                <c:pt idx="13">
                  <c:v>60-64</c:v>
                </c:pt>
                <c:pt idx="14">
                  <c:v>65-69</c:v>
                </c:pt>
                <c:pt idx="15">
                  <c:v>70-74</c:v>
                </c:pt>
                <c:pt idx="16">
                  <c:v>75-79</c:v>
                </c:pt>
                <c:pt idx="17">
                  <c:v>80-84</c:v>
                </c:pt>
                <c:pt idx="18">
                  <c:v>85-89</c:v>
                </c:pt>
                <c:pt idx="19">
                  <c:v>90-94</c:v>
                </c:pt>
                <c:pt idx="20">
                  <c:v>95+</c:v>
                </c:pt>
              </c:strCache>
            </c:strRef>
          </c:cat>
          <c:val>
            <c:numRef>
              <c:f>uk!$F$5:$F$25</c:f>
              <c:numCache>
                <c:formatCode>#,##0</c:formatCode>
                <c:ptCount val="21"/>
                <c:pt idx="0">
                  <c:v>1000</c:v>
                </c:pt>
                <c:pt idx="1">
                  <c:v>4000</c:v>
                </c:pt>
                <c:pt idx="2">
                  <c:v>5500</c:v>
                </c:pt>
                <c:pt idx="3">
                  <c:v>5500</c:v>
                </c:pt>
                <c:pt idx="4">
                  <c:v>5500</c:v>
                </c:pt>
                <c:pt idx="5">
                  <c:v>6000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  <c:pt idx="9">
                  <c:v>7000</c:v>
                </c:pt>
                <c:pt idx="10">
                  <c:v>7000</c:v>
                </c:pt>
                <c:pt idx="11">
                  <c:v>7000</c:v>
                </c:pt>
                <c:pt idx="12">
                  <c:v>6500</c:v>
                </c:pt>
                <c:pt idx="13">
                  <c:v>6000</c:v>
                </c:pt>
                <c:pt idx="14">
                  <c:v>5500</c:v>
                </c:pt>
                <c:pt idx="15">
                  <c:v>5000</c:v>
                </c:pt>
                <c:pt idx="16">
                  <c:v>4000</c:v>
                </c:pt>
                <c:pt idx="17">
                  <c:v>2500</c:v>
                </c:pt>
                <c:pt idx="18">
                  <c:v>1500</c:v>
                </c:pt>
                <c:pt idx="19">
                  <c:v>800</c:v>
                </c:pt>
                <c:pt idx="2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74-42AB-824A-7B2178B57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150136"/>
        <c:axId val="418144560"/>
      </c:barChart>
      <c:catAx>
        <c:axId val="41815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44560"/>
        <c:crosses val="autoZero"/>
        <c:auto val="1"/>
        <c:lblAlgn val="ctr"/>
        <c:lblOffset val="100"/>
        <c:noMultiLvlLbl val="0"/>
      </c:catAx>
      <c:valAx>
        <c:axId val="4181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persons in age group per 100,000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50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Population breakdown of England and Wales vs European</a:t>
            </a:r>
            <a:r>
              <a:rPr lang="en-GB" baseline="0"/>
              <a:t> Standard Population (ESP)</a:t>
            </a:r>
          </a:p>
          <a:p>
            <a:pPr>
              <a:defRPr/>
            </a:pPr>
            <a:r>
              <a:rPr lang="en-GB" baseline="0"/>
              <a:t>Source: ONS mid-year population estimates for June 2020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england_wales!$L$5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england_wales!$I$6:$I$25</c:f>
              <c:strCache>
                <c:ptCount val="20"/>
                <c:pt idx="0">
                  <c:v>&lt;1</c:v>
                </c:pt>
                <c:pt idx="1">
                  <c:v>01-04</c:v>
                </c:pt>
                <c:pt idx="2">
                  <c:v>05-09</c:v>
                </c:pt>
                <c:pt idx="3">
                  <c:v>10-14</c:v>
                </c:pt>
                <c:pt idx="4">
                  <c:v>15-19</c:v>
                </c:pt>
                <c:pt idx="5">
                  <c:v>20-24</c:v>
                </c:pt>
                <c:pt idx="6">
                  <c:v>25-29</c:v>
                </c:pt>
                <c:pt idx="7">
                  <c:v>30-34</c:v>
                </c:pt>
                <c:pt idx="8">
                  <c:v>35-39</c:v>
                </c:pt>
                <c:pt idx="9">
                  <c:v>40-44</c:v>
                </c:pt>
                <c:pt idx="10">
                  <c:v>45-49</c:v>
                </c:pt>
                <c:pt idx="11">
                  <c:v>50-54</c:v>
                </c:pt>
                <c:pt idx="12">
                  <c:v>55-59</c:v>
                </c:pt>
                <c:pt idx="13">
                  <c:v>60-64</c:v>
                </c:pt>
                <c:pt idx="14">
                  <c:v>65-69</c:v>
                </c:pt>
                <c:pt idx="15">
                  <c:v>70-74</c:v>
                </c:pt>
                <c:pt idx="16">
                  <c:v>75-79</c:v>
                </c:pt>
                <c:pt idx="17">
                  <c:v>80-84</c:v>
                </c:pt>
                <c:pt idx="18">
                  <c:v>85-89</c:v>
                </c:pt>
                <c:pt idx="19">
                  <c:v>90+</c:v>
                </c:pt>
              </c:strCache>
            </c:strRef>
          </c:cat>
          <c:val>
            <c:numRef>
              <c:f>england_wales!$L$6:$L$25</c:f>
              <c:numCache>
                <c:formatCode>General</c:formatCode>
                <c:ptCount val="20"/>
                <c:pt idx="0">
                  <c:v>1057.128127383844</c:v>
                </c:pt>
                <c:pt idx="1">
                  <c:v>4637.452778582835</c:v>
                </c:pt>
                <c:pt idx="2">
                  <c:v>6231.8372402390878</c:v>
                </c:pt>
                <c:pt idx="3">
                  <c:v>6061.6757036586432</c:v>
                </c:pt>
                <c:pt idx="4">
                  <c:v>5508.5519149418706</c:v>
                </c:pt>
                <c:pt idx="5">
                  <c:v>6160.5760267746718</c:v>
                </c:pt>
                <c:pt idx="6">
                  <c:v>6663.8067516855899</c:v>
                </c:pt>
                <c:pt idx="7">
                  <c:v>6733.6613946842763</c:v>
                </c:pt>
                <c:pt idx="8">
                  <c:v>6570.8307694121295</c:v>
                </c:pt>
                <c:pt idx="9">
                  <c:v>6110.5992385363334</c:v>
                </c:pt>
                <c:pt idx="10">
                  <c:v>6415.1401637422168</c:v>
                </c:pt>
                <c:pt idx="11">
                  <c:v>6852.545065345581</c:v>
                </c:pt>
                <c:pt idx="12">
                  <c:v>6671.1694782782315</c:v>
                </c:pt>
                <c:pt idx="13">
                  <c:v>5683.5979349134295</c:v>
                </c:pt>
                <c:pt idx="14">
                  <c:v>4963.6113522560827</c:v>
                </c:pt>
                <c:pt idx="15">
                  <c:v>5016.7914372812575</c:v>
                </c:pt>
                <c:pt idx="16">
                  <c:v>3585.105316293826</c:v>
                </c:pt>
                <c:pt idx="17">
                  <c:v>2578.3022707874534</c:v>
                </c:pt>
                <c:pt idx="18">
                  <c:v>1573.5889871158815</c:v>
                </c:pt>
                <c:pt idx="19">
                  <c:v>924.02804808675944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D-48D0-B243-73C0E5E273D6}"/>
            </c:ext>
          </c:extLst>
        </c:ser>
        <c:ser>
          <c:idx val="0"/>
          <c:order val="1"/>
          <c:tx>
            <c:strRef>
              <c:f>england_wales!$K$5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england_wales!$I$6:$I$25</c:f>
              <c:strCache>
                <c:ptCount val="20"/>
                <c:pt idx="0">
                  <c:v>&lt;1</c:v>
                </c:pt>
                <c:pt idx="1">
                  <c:v>01-04</c:v>
                </c:pt>
                <c:pt idx="2">
                  <c:v>05-09</c:v>
                </c:pt>
                <c:pt idx="3">
                  <c:v>10-14</c:v>
                </c:pt>
                <c:pt idx="4">
                  <c:v>15-19</c:v>
                </c:pt>
                <c:pt idx="5">
                  <c:v>20-24</c:v>
                </c:pt>
                <c:pt idx="6">
                  <c:v>25-29</c:v>
                </c:pt>
                <c:pt idx="7">
                  <c:v>30-34</c:v>
                </c:pt>
                <c:pt idx="8">
                  <c:v>35-39</c:v>
                </c:pt>
                <c:pt idx="9">
                  <c:v>40-44</c:v>
                </c:pt>
                <c:pt idx="10">
                  <c:v>45-49</c:v>
                </c:pt>
                <c:pt idx="11">
                  <c:v>50-54</c:v>
                </c:pt>
                <c:pt idx="12">
                  <c:v>55-59</c:v>
                </c:pt>
                <c:pt idx="13">
                  <c:v>60-64</c:v>
                </c:pt>
                <c:pt idx="14">
                  <c:v>65-69</c:v>
                </c:pt>
                <c:pt idx="15">
                  <c:v>70-74</c:v>
                </c:pt>
                <c:pt idx="16">
                  <c:v>75-79</c:v>
                </c:pt>
                <c:pt idx="17">
                  <c:v>80-84</c:v>
                </c:pt>
                <c:pt idx="18">
                  <c:v>85-89</c:v>
                </c:pt>
                <c:pt idx="19">
                  <c:v>90+</c:v>
                </c:pt>
              </c:strCache>
            </c:strRef>
          </c:cat>
          <c:val>
            <c:numRef>
              <c:f>england_wales!$K$6:$K$25</c:f>
              <c:numCache>
                <c:formatCode>#,##0</c:formatCode>
                <c:ptCount val="20"/>
                <c:pt idx="0">
                  <c:v>1000</c:v>
                </c:pt>
                <c:pt idx="1">
                  <c:v>4000</c:v>
                </c:pt>
                <c:pt idx="2">
                  <c:v>5500</c:v>
                </c:pt>
                <c:pt idx="3">
                  <c:v>5500</c:v>
                </c:pt>
                <c:pt idx="4">
                  <c:v>5500</c:v>
                </c:pt>
                <c:pt idx="5">
                  <c:v>6000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  <c:pt idx="9">
                  <c:v>7000</c:v>
                </c:pt>
                <c:pt idx="10">
                  <c:v>7000</c:v>
                </c:pt>
                <c:pt idx="11">
                  <c:v>7000</c:v>
                </c:pt>
                <c:pt idx="12">
                  <c:v>6500</c:v>
                </c:pt>
                <c:pt idx="13">
                  <c:v>6000</c:v>
                </c:pt>
                <c:pt idx="14">
                  <c:v>5500</c:v>
                </c:pt>
                <c:pt idx="15">
                  <c:v>5000</c:v>
                </c:pt>
                <c:pt idx="16">
                  <c:v>4000</c:v>
                </c:pt>
                <c:pt idx="17">
                  <c:v>2500</c:v>
                </c:pt>
                <c:pt idx="18">
                  <c:v>1500</c:v>
                </c:pt>
                <c:pt idx="19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1D-48D0-B243-73C0E5E27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150136"/>
        <c:axId val="418144560"/>
      </c:barChart>
      <c:catAx>
        <c:axId val="41815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44560"/>
        <c:crosses val="autoZero"/>
        <c:auto val="1"/>
        <c:lblAlgn val="ctr"/>
        <c:lblOffset val="100"/>
        <c:noMultiLvlLbl val="0"/>
      </c:catAx>
      <c:valAx>
        <c:axId val="4181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persons in age group per 100,000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5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Population breakdown of England and Wales 2015-2020</a:t>
            </a:r>
          </a:p>
          <a:p>
            <a:pPr>
              <a:defRPr/>
            </a:pPr>
            <a:r>
              <a:rPr lang="en-GB" sz="1400" b="0" i="0" baseline="0">
                <a:effectLst/>
              </a:rPr>
              <a:t>Source: ONS mid-year population estimates for June 2015-2020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england_wales!$Q$5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england_wales!$I$6:$I$25</c:f>
              <c:strCache>
                <c:ptCount val="20"/>
                <c:pt idx="0">
                  <c:v>&lt;1</c:v>
                </c:pt>
                <c:pt idx="1">
                  <c:v>01-04</c:v>
                </c:pt>
                <c:pt idx="2">
                  <c:v>05-09</c:v>
                </c:pt>
                <c:pt idx="3">
                  <c:v>10-14</c:v>
                </c:pt>
                <c:pt idx="4">
                  <c:v>15-19</c:v>
                </c:pt>
                <c:pt idx="5">
                  <c:v>20-24</c:v>
                </c:pt>
                <c:pt idx="6">
                  <c:v>25-29</c:v>
                </c:pt>
                <c:pt idx="7">
                  <c:v>30-34</c:v>
                </c:pt>
                <c:pt idx="8">
                  <c:v>35-39</c:v>
                </c:pt>
                <c:pt idx="9">
                  <c:v>40-44</c:v>
                </c:pt>
                <c:pt idx="10">
                  <c:v>45-49</c:v>
                </c:pt>
                <c:pt idx="11">
                  <c:v>50-54</c:v>
                </c:pt>
                <c:pt idx="12">
                  <c:v>55-59</c:v>
                </c:pt>
                <c:pt idx="13">
                  <c:v>60-64</c:v>
                </c:pt>
                <c:pt idx="14">
                  <c:v>65-69</c:v>
                </c:pt>
                <c:pt idx="15">
                  <c:v>70-74</c:v>
                </c:pt>
                <c:pt idx="16">
                  <c:v>75-79</c:v>
                </c:pt>
                <c:pt idx="17">
                  <c:v>80-84</c:v>
                </c:pt>
                <c:pt idx="18">
                  <c:v>85-89</c:v>
                </c:pt>
                <c:pt idx="19">
                  <c:v>90+</c:v>
                </c:pt>
              </c:strCache>
            </c:strRef>
          </c:cat>
          <c:val>
            <c:numRef>
              <c:f>england_wales!$Q$6:$Q$25</c:f>
              <c:numCache>
                <c:formatCode>General</c:formatCode>
                <c:ptCount val="20"/>
                <c:pt idx="0">
                  <c:v>1166.3131597862039</c:v>
                </c:pt>
                <c:pt idx="1">
                  <c:v>4879.5989077243557</c:v>
                </c:pt>
                <c:pt idx="2">
                  <c:v>5923.1117678976552</c:v>
                </c:pt>
                <c:pt idx="3">
                  <c:v>5300.1718494211391</c:v>
                </c:pt>
                <c:pt idx="4">
                  <c:v>5692.0557770829619</c:v>
                </c:pt>
                <c:pt idx="5">
                  <c:v>6373.8924848346587</c:v>
                </c:pt>
                <c:pt idx="6">
                  <c:v>6619.2921454225079</c:v>
                </c:pt>
                <c:pt idx="7">
                  <c:v>6547.238898826793</c:v>
                </c:pt>
                <c:pt idx="8">
                  <c:v>6097.8061452527818</c:v>
                </c:pt>
                <c:pt idx="9">
                  <c:v>6407.1562018605446</c:v>
                </c:pt>
                <c:pt idx="10">
                  <c:v>6871.1955199257118</c:v>
                </c:pt>
                <c:pt idx="11">
                  <c:v>6749.2893972517359</c:v>
                </c:pt>
                <c:pt idx="12">
                  <c:v>5819.6802784955944</c:v>
                </c:pt>
                <c:pt idx="13">
                  <c:v>5173.5721350621116</c:v>
                </c:pt>
                <c:pt idx="14">
                  <c:v>5379.8322979523482</c:v>
                </c:pt>
                <c:pt idx="15">
                  <c:v>4050.639952723157</c:v>
                </c:pt>
                <c:pt idx="16">
                  <c:v>3214.4639516418397</c:v>
                </c:pt>
                <c:pt idx="17">
                  <c:v>2361.4208263922987</c:v>
                </c:pt>
                <c:pt idx="18">
                  <c:v>1457.7428388650958</c:v>
                </c:pt>
                <c:pt idx="19">
                  <c:v>843.9925140980223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3-4435-894F-5B7CE4296067}"/>
            </c:ext>
          </c:extLst>
        </c:ser>
        <c:ser>
          <c:idx val="5"/>
          <c:order val="1"/>
          <c:tx>
            <c:strRef>
              <c:f>england_wales!$P$5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england_wales!$I$6:$I$25</c:f>
              <c:strCache>
                <c:ptCount val="20"/>
                <c:pt idx="0">
                  <c:v>&lt;1</c:v>
                </c:pt>
                <c:pt idx="1">
                  <c:v>01-04</c:v>
                </c:pt>
                <c:pt idx="2">
                  <c:v>05-09</c:v>
                </c:pt>
                <c:pt idx="3">
                  <c:v>10-14</c:v>
                </c:pt>
                <c:pt idx="4">
                  <c:v>15-19</c:v>
                </c:pt>
                <c:pt idx="5">
                  <c:v>20-24</c:v>
                </c:pt>
                <c:pt idx="6">
                  <c:v>25-29</c:v>
                </c:pt>
                <c:pt idx="7">
                  <c:v>30-34</c:v>
                </c:pt>
                <c:pt idx="8">
                  <c:v>35-39</c:v>
                </c:pt>
                <c:pt idx="9">
                  <c:v>40-44</c:v>
                </c:pt>
                <c:pt idx="10">
                  <c:v>45-49</c:v>
                </c:pt>
                <c:pt idx="11">
                  <c:v>50-54</c:v>
                </c:pt>
                <c:pt idx="12">
                  <c:v>55-59</c:v>
                </c:pt>
                <c:pt idx="13">
                  <c:v>60-64</c:v>
                </c:pt>
                <c:pt idx="14">
                  <c:v>65-69</c:v>
                </c:pt>
                <c:pt idx="15">
                  <c:v>70-74</c:v>
                </c:pt>
                <c:pt idx="16">
                  <c:v>75-79</c:v>
                </c:pt>
                <c:pt idx="17">
                  <c:v>80-84</c:v>
                </c:pt>
                <c:pt idx="18">
                  <c:v>85-89</c:v>
                </c:pt>
                <c:pt idx="19">
                  <c:v>90+</c:v>
                </c:pt>
              </c:strCache>
            </c:strRef>
          </c:cat>
          <c:val>
            <c:numRef>
              <c:f>england_wales!$P$6:$P$25</c:f>
              <c:numCache>
                <c:formatCode>General</c:formatCode>
                <c:ptCount val="20"/>
                <c:pt idx="0">
                  <c:v>1176.2412029901545</c:v>
                </c:pt>
                <c:pt idx="1">
                  <c:v>4855.7809811713132</c:v>
                </c:pt>
                <c:pt idx="2">
                  <c:v>6046.6940537099608</c:v>
                </c:pt>
                <c:pt idx="3">
                  <c:v>5420.9443432792823</c:v>
                </c:pt>
                <c:pt idx="4">
                  <c:v>5629.4533444260396</c:v>
                </c:pt>
                <c:pt idx="5">
                  <c:v>6314.5636774878594</c:v>
                </c:pt>
                <c:pt idx="6">
                  <c:v>6718.8488680892096</c:v>
                </c:pt>
                <c:pt idx="7">
                  <c:v>6584.7943302618078</c:v>
                </c:pt>
                <c:pt idx="8">
                  <c:v>6249.5650515732459</c:v>
                </c:pt>
                <c:pt idx="9">
                  <c:v>6222.8552831222059</c:v>
                </c:pt>
                <c:pt idx="10">
                  <c:v>6859.2899056264896</c:v>
                </c:pt>
                <c:pt idx="11">
                  <c:v>6856.1067027034487</c:v>
                </c:pt>
                <c:pt idx="12">
                  <c:v>5994.8435126726308</c:v>
                </c:pt>
                <c:pt idx="13">
                  <c:v>5217.306429614443</c:v>
                </c:pt>
                <c:pt idx="14">
                  <c:v>5407.7610941403545</c:v>
                </c:pt>
                <c:pt idx="15">
                  <c:v>4247.3069701393797</c:v>
                </c:pt>
                <c:pt idx="16">
                  <c:v>3201.9337530762864</c:v>
                </c:pt>
                <c:pt idx="17">
                  <c:v>2395.4983449019292</c:v>
                </c:pt>
                <c:pt idx="18">
                  <c:v>1492.4382436864578</c:v>
                </c:pt>
                <c:pt idx="19">
                  <c:v>866.45912831077374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53-4435-894F-5B7CE4296067}"/>
            </c:ext>
          </c:extLst>
        </c:ser>
        <c:ser>
          <c:idx val="4"/>
          <c:order val="2"/>
          <c:tx>
            <c:strRef>
              <c:f>england_wales!$O$5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england_wales!$I$6:$I$25</c:f>
              <c:strCache>
                <c:ptCount val="20"/>
                <c:pt idx="0">
                  <c:v>&lt;1</c:v>
                </c:pt>
                <c:pt idx="1">
                  <c:v>01-04</c:v>
                </c:pt>
                <c:pt idx="2">
                  <c:v>05-09</c:v>
                </c:pt>
                <c:pt idx="3">
                  <c:v>10-14</c:v>
                </c:pt>
                <c:pt idx="4">
                  <c:v>15-19</c:v>
                </c:pt>
                <c:pt idx="5">
                  <c:v>20-24</c:v>
                </c:pt>
                <c:pt idx="6">
                  <c:v>25-29</c:v>
                </c:pt>
                <c:pt idx="7">
                  <c:v>30-34</c:v>
                </c:pt>
                <c:pt idx="8">
                  <c:v>35-39</c:v>
                </c:pt>
                <c:pt idx="9">
                  <c:v>40-44</c:v>
                </c:pt>
                <c:pt idx="10">
                  <c:v>45-49</c:v>
                </c:pt>
                <c:pt idx="11">
                  <c:v>50-54</c:v>
                </c:pt>
                <c:pt idx="12">
                  <c:v>55-59</c:v>
                </c:pt>
                <c:pt idx="13">
                  <c:v>60-64</c:v>
                </c:pt>
                <c:pt idx="14">
                  <c:v>65-69</c:v>
                </c:pt>
                <c:pt idx="15">
                  <c:v>70-74</c:v>
                </c:pt>
                <c:pt idx="16">
                  <c:v>75-79</c:v>
                </c:pt>
                <c:pt idx="17">
                  <c:v>80-84</c:v>
                </c:pt>
                <c:pt idx="18">
                  <c:v>85-89</c:v>
                </c:pt>
                <c:pt idx="19">
                  <c:v>90+</c:v>
                </c:pt>
              </c:strCache>
            </c:strRef>
          </c:cat>
          <c:val>
            <c:numRef>
              <c:f>england_wales!$O$6:$O$25</c:f>
              <c:numCache>
                <c:formatCode>General</c:formatCode>
                <c:ptCount val="20"/>
                <c:pt idx="0">
                  <c:v>1148.6355831115361</c:v>
                </c:pt>
                <c:pt idx="1">
                  <c:v>4805.2331923034344</c:v>
                </c:pt>
                <c:pt idx="2">
                  <c:v>6165.7987568730223</c:v>
                </c:pt>
                <c:pt idx="3">
                  <c:v>5588.0482635854105</c:v>
                </c:pt>
                <c:pt idx="4">
                  <c:v>5523.4297465942745</c:v>
                </c:pt>
                <c:pt idx="5">
                  <c:v>6252.4853597782867</c:v>
                </c:pt>
                <c:pt idx="6">
                  <c:v>6758.4254073243883</c:v>
                </c:pt>
                <c:pt idx="7">
                  <c:v>6601.6413605662347</c:v>
                </c:pt>
                <c:pt idx="8">
                  <c:v>6399.4401581628208</c:v>
                </c:pt>
                <c:pt idx="9">
                  <c:v>6056.0829115687138</c:v>
                </c:pt>
                <c:pt idx="10">
                  <c:v>6799.3264670814624</c:v>
                </c:pt>
                <c:pt idx="11">
                  <c:v>6914.3738842463508</c:v>
                </c:pt>
                <c:pt idx="12">
                  <c:v>6173.1932987500077</c:v>
                </c:pt>
                <c:pt idx="13">
                  <c:v>5307.9197084032066</c:v>
                </c:pt>
                <c:pt idx="14">
                  <c:v>5156.6681721435953</c:v>
                </c:pt>
                <c:pt idx="15">
                  <c:v>4642.1095315175935</c:v>
                </c:pt>
                <c:pt idx="16">
                  <c:v>3234.9061090771283</c:v>
                </c:pt>
                <c:pt idx="17">
                  <c:v>2438.8374601329369</c:v>
                </c:pt>
                <c:pt idx="18">
                  <c:v>1521.482249315151</c:v>
                </c:pt>
                <c:pt idx="19">
                  <c:v>879.11993699100151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53-4435-894F-5B7CE4296067}"/>
            </c:ext>
          </c:extLst>
        </c:ser>
        <c:ser>
          <c:idx val="3"/>
          <c:order val="3"/>
          <c:tx>
            <c:strRef>
              <c:f>england_wales!$N$5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england_wales!$I$6:$I$25</c:f>
              <c:strCache>
                <c:ptCount val="20"/>
                <c:pt idx="0">
                  <c:v>&lt;1</c:v>
                </c:pt>
                <c:pt idx="1">
                  <c:v>01-04</c:v>
                </c:pt>
                <c:pt idx="2">
                  <c:v>05-09</c:v>
                </c:pt>
                <c:pt idx="3">
                  <c:v>10-14</c:v>
                </c:pt>
                <c:pt idx="4">
                  <c:v>15-19</c:v>
                </c:pt>
                <c:pt idx="5">
                  <c:v>20-24</c:v>
                </c:pt>
                <c:pt idx="6">
                  <c:v>25-29</c:v>
                </c:pt>
                <c:pt idx="7">
                  <c:v>30-34</c:v>
                </c:pt>
                <c:pt idx="8">
                  <c:v>35-39</c:v>
                </c:pt>
                <c:pt idx="9">
                  <c:v>40-44</c:v>
                </c:pt>
                <c:pt idx="10">
                  <c:v>45-49</c:v>
                </c:pt>
                <c:pt idx="11">
                  <c:v>50-54</c:v>
                </c:pt>
                <c:pt idx="12">
                  <c:v>55-59</c:v>
                </c:pt>
                <c:pt idx="13">
                  <c:v>60-64</c:v>
                </c:pt>
                <c:pt idx="14">
                  <c:v>65-69</c:v>
                </c:pt>
                <c:pt idx="15">
                  <c:v>70-74</c:v>
                </c:pt>
                <c:pt idx="16">
                  <c:v>75-79</c:v>
                </c:pt>
                <c:pt idx="17">
                  <c:v>80-84</c:v>
                </c:pt>
                <c:pt idx="18">
                  <c:v>85-89</c:v>
                </c:pt>
                <c:pt idx="19">
                  <c:v>90+</c:v>
                </c:pt>
              </c:strCache>
            </c:strRef>
          </c:cat>
          <c:val>
            <c:numRef>
              <c:f>england_wales!$N$6:$N$25</c:f>
              <c:numCache>
                <c:formatCode>General</c:formatCode>
                <c:ptCount val="20"/>
                <c:pt idx="0">
                  <c:v>1121.5674740894649</c:v>
                </c:pt>
                <c:pt idx="1">
                  <c:v>4764.9801596537854</c:v>
                </c:pt>
                <c:pt idx="2">
                  <c:v>6209.5397493799528</c:v>
                </c:pt>
                <c:pt idx="3">
                  <c:v>5778.2952915187616</c:v>
                </c:pt>
                <c:pt idx="4">
                  <c:v>5476.9091029288747</c:v>
                </c:pt>
                <c:pt idx="5">
                  <c:v>6225.6818199628651</c:v>
                </c:pt>
                <c:pt idx="6">
                  <c:v>6735.2488099241718</c:v>
                </c:pt>
                <c:pt idx="7">
                  <c:v>6657.8171057856862</c:v>
                </c:pt>
                <c:pt idx="8">
                  <c:v>6532.0144480239051</c:v>
                </c:pt>
                <c:pt idx="9">
                  <c:v>5961.104240870236</c:v>
                </c:pt>
                <c:pt idx="10">
                  <c:v>6706.9918139608271</c:v>
                </c:pt>
                <c:pt idx="11">
                  <c:v>6927.5789017377247</c:v>
                </c:pt>
                <c:pt idx="12">
                  <c:v>6338.8839506358072</c:v>
                </c:pt>
                <c:pt idx="13">
                  <c:v>5415.3398297688045</c:v>
                </c:pt>
                <c:pt idx="14">
                  <c:v>5034.8122841291097</c:v>
                </c:pt>
                <c:pt idx="15">
                  <c:v>4856.2716063456692</c:v>
                </c:pt>
                <c:pt idx="16">
                  <c:v>3324.0692806952693</c:v>
                </c:pt>
                <c:pt idx="17">
                  <c:v>2497.9971441261182</c:v>
                </c:pt>
                <c:pt idx="18">
                  <c:v>1537.9123319458074</c:v>
                </c:pt>
                <c:pt idx="19">
                  <c:v>885.73584164588567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53-4435-894F-5B7CE4296067}"/>
            </c:ext>
          </c:extLst>
        </c:ser>
        <c:ser>
          <c:idx val="2"/>
          <c:order val="4"/>
          <c:tx>
            <c:strRef>
              <c:f>england_wales!$M$5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england_wales!$I$6:$I$25</c:f>
              <c:strCache>
                <c:ptCount val="20"/>
                <c:pt idx="0">
                  <c:v>&lt;1</c:v>
                </c:pt>
                <c:pt idx="1">
                  <c:v>01-04</c:v>
                </c:pt>
                <c:pt idx="2">
                  <c:v>05-09</c:v>
                </c:pt>
                <c:pt idx="3">
                  <c:v>10-14</c:v>
                </c:pt>
                <c:pt idx="4">
                  <c:v>15-19</c:v>
                </c:pt>
                <c:pt idx="5">
                  <c:v>20-24</c:v>
                </c:pt>
                <c:pt idx="6">
                  <c:v>25-29</c:v>
                </c:pt>
                <c:pt idx="7">
                  <c:v>30-34</c:v>
                </c:pt>
                <c:pt idx="8">
                  <c:v>35-39</c:v>
                </c:pt>
                <c:pt idx="9">
                  <c:v>40-44</c:v>
                </c:pt>
                <c:pt idx="10">
                  <c:v>45-49</c:v>
                </c:pt>
                <c:pt idx="11">
                  <c:v>50-54</c:v>
                </c:pt>
                <c:pt idx="12">
                  <c:v>55-59</c:v>
                </c:pt>
                <c:pt idx="13">
                  <c:v>60-64</c:v>
                </c:pt>
                <c:pt idx="14">
                  <c:v>65-69</c:v>
                </c:pt>
                <c:pt idx="15">
                  <c:v>70-74</c:v>
                </c:pt>
                <c:pt idx="16">
                  <c:v>75-79</c:v>
                </c:pt>
                <c:pt idx="17">
                  <c:v>80-84</c:v>
                </c:pt>
                <c:pt idx="18">
                  <c:v>85-89</c:v>
                </c:pt>
                <c:pt idx="19">
                  <c:v>90+</c:v>
                </c:pt>
              </c:strCache>
            </c:strRef>
          </c:cat>
          <c:val>
            <c:numRef>
              <c:f>england_wales!$M$6:$M$25</c:f>
              <c:numCache>
                <c:formatCode>General</c:formatCode>
                <c:ptCount val="20"/>
                <c:pt idx="0">
                  <c:v>1087.3928352381536</c:v>
                </c:pt>
                <c:pt idx="1">
                  <c:v>4715.010069370046</c:v>
                </c:pt>
                <c:pt idx="2">
                  <c:v>6232.4300092210742</c:v>
                </c:pt>
                <c:pt idx="3">
                  <c:v>5919.42621837971</c:v>
                </c:pt>
                <c:pt idx="4">
                  <c:v>5463.2084367971966</c:v>
                </c:pt>
                <c:pt idx="5">
                  <c:v>6179.3068568099879</c:v>
                </c:pt>
                <c:pt idx="6">
                  <c:v>6714.1452294722594</c:v>
                </c:pt>
                <c:pt idx="7">
                  <c:v>6699.4750344124168</c:v>
                </c:pt>
                <c:pt idx="8">
                  <c:v>6561.5875920658982</c:v>
                </c:pt>
                <c:pt idx="9">
                  <c:v>6001.1211706202794</c:v>
                </c:pt>
                <c:pt idx="10">
                  <c:v>6555.428822812376</c:v>
                </c:pt>
                <c:pt idx="11">
                  <c:v>6912.1903510471675</c:v>
                </c:pt>
                <c:pt idx="12">
                  <c:v>6510.6312279674967</c:v>
                </c:pt>
                <c:pt idx="13">
                  <c:v>5533.6625467324666</c:v>
                </c:pt>
                <c:pt idx="14">
                  <c:v>4988.1040977349458</c:v>
                </c:pt>
                <c:pt idx="15">
                  <c:v>4954.1622128059398</c:v>
                </c:pt>
                <c:pt idx="16">
                  <c:v>3461.9567230417874</c:v>
                </c:pt>
                <c:pt idx="17">
                  <c:v>2561.4351466192306</c:v>
                </c:pt>
                <c:pt idx="18">
                  <c:v>1563.3963747052817</c:v>
                </c:pt>
                <c:pt idx="19">
                  <c:v>917.2664629193531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53-4435-894F-5B7CE4296067}"/>
            </c:ext>
          </c:extLst>
        </c:ser>
        <c:ser>
          <c:idx val="1"/>
          <c:order val="5"/>
          <c:tx>
            <c:strRef>
              <c:f>england_wales!$L$5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england_wales!$I$6:$I$25</c:f>
              <c:strCache>
                <c:ptCount val="20"/>
                <c:pt idx="0">
                  <c:v>&lt;1</c:v>
                </c:pt>
                <c:pt idx="1">
                  <c:v>01-04</c:v>
                </c:pt>
                <c:pt idx="2">
                  <c:v>05-09</c:v>
                </c:pt>
                <c:pt idx="3">
                  <c:v>10-14</c:v>
                </c:pt>
                <c:pt idx="4">
                  <c:v>15-19</c:v>
                </c:pt>
                <c:pt idx="5">
                  <c:v>20-24</c:v>
                </c:pt>
                <c:pt idx="6">
                  <c:v>25-29</c:v>
                </c:pt>
                <c:pt idx="7">
                  <c:v>30-34</c:v>
                </c:pt>
                <c:pt idx="8">
                  <c:v>35-39</c:v>
                </c:pt>
                <c:pt idx="9">
                  <c:v>40-44</c:v>
                </c:pt>
                <c:pt idx="10">
                  <c:v>45-49</c:v>
                </c:pt>
                <c:pt idx="11">
                  <c:v>50-54</c:v>
                </c:pt>
                <c:pt idx="12">
                  <c:v>55-59</c:v>
                </c:pt>
                <c:pt idx="13">
                  <c:v>60-64</c:v>
                </c:pt>
                <c:pt idx="14">
                  <c:v>65-69</c:v>
                </c:pt>
                <c:pt idx="15">
                  <c:v>70-74</c:v>
                </c:pt>
                <c:pt idx="16">
                  <c:v>75-79</c:v>
                </c:pt>
                <c:pt idx="17">
                  <c:v>80-84</c:v>
                </c:pt>
                <c:pt idx="18">
                  <c:v>85-89</c:v>
                </c:pt>
                <c:pt idx="19">
                  <c:v>90+</c:v>
                </c:pt>
              </c:strCache>
            </c:strRef>
          </c:cat>
          <c:val>
            <c:numRef>
              <c:f>england_wales!$L$6:$L$25</c:f>
              <c:numCache>
                <c:formatCode>General</c:formatCode>
                <c:ptCount val="20"/>
                <c:pt idx="0">
                  <c:v>1057.128127383844</c:v>
                </c:pt>
                <c:pt idx="1">
                  <c:v>4637.452778582835</c:v>
                </c:pt>
                <c:pt idx="2">
                  <c:v>6231.8372402390878</c:v>
                </c:pt>
                <c:pt idx="3">
                  <c:v>6061.6757036586432</c:v>
                </c:pt>
                <c:pt idx="4">
                  <c:v>5508.5519149418706</c:v>
                </c:pt>
                <c:pt idx="5">
                  <c:v>6160.5760267746718</c:v>
                </c:pt>
                <c:pt idx="6">
                  <c:v>6663.8067516855899</c:v>
                </c:pt>
                <c:pt idx="7">
                  <c:v>6733.6613946842763</c:v>
                </c:pt>
                <c:pt idx="8">
                  <c:v>6570.8307694121295</c:v>
                </c:pt>
                <c:pt idx="9">
                  <c:v>6110.5992385363334</c:v>
                </c:pt>
                <c:pt idx="10">
                  <c:v>6415.1401637422168</c:v>
                </c:pt>
                <c:pt idx="11">
                  <c:v>6852.545065345581</c:v>
                </c:pt>
                <c:pt idx="12">
                  <c:v>6671.1694782782315</c:v>
                </c:pt>
                <c:pt idx="13">
                  <c:v>5683.5979349134295</c:v>
                </c:pt>
                <c:pt idx="14">
                  <c:v>4963.6113522560827</c:v>
                </c:pt>
                <c:pt idx="15">
                  <c:v>5016.7914372812575</c:v>
                </c:pt>
                <c:pt idx="16">
                  <c:v>3585.105316293826</c:v>
                </c:pt>
                <c:pt idx="17">
                  <c:v>2578.3022707874534</c:v>
                </c:pt>
                <c:pt idx="18">
                  <c:v>1573.5889871158815</c:v>
                </c:pt>
                <c:pt idx="19">
                  <c:v>924.02804808675944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53-4435-894F-5B7CE4296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149144"/>
        <c:axId val="546149472"/>
      </c:barChart>
      <c:catAx>
        <c:axId val="546149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49472"/>
        <c:crosses val="autoZero"/>
        <c:auto val="1"/>
        <c:lblAlgn val="ctr"/>
        <c:lblOffset val="100"/>
        <c:noMultiLvlLbl val="0"/>
      </c:catAx>
      <c:valAx>
        <c:axId val="5461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Number of persons in age group per 100,000 population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4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24</xdr:col>
      <xdr:colOff>581025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4D9C47-56BA-43D6-96A8-CE8E1F555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24</xdr:col>
      <xdr:colOff>581025</xdr:colOff>
      <xdr:row>51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8FF23F-8218-4B0C-9A79-E707F4E2B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581025</xdr:colOff>
      <xdr:row>23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0AD57B-BE14-4E95-9BA0-5BA12A0C3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13</xdr:col>
      <xdr:colOff>590550</xdr:colOff>
      <xdr:row>50</xdr:row>
      <xdr:rowOff>57151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89AE7A-64EE-4A91-AC49-5EEF6573D7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B33D-79FB-425A-8683-D209193BC7D0}">
  <dimension ref="A1:I105"/>
  <sheetViews>
    <sheetView tabSelected="1" workbookViewId="0">
      <selection activeCell="I8" sqref="I8"/>
    </sheetView>
  </sheetViews>
  <sheetFormatPr defaultRowHeight="15" x14ac:dyDescent="0.25"/>
  <cols>
    <col min="1" max="1" width="20.7109375" bestFit="1" customWidth="1"/>
  </cols>
  <sheetData>
    <row r="1" spans="1:9" x14ac:dyDescent="0.25">
      <c r="A1" t="s">
        <v>4</v>
      </c>
      <c r="B1" t="s">
        <v>31</v>
      </c>
    </row>
    <row r="2" spans="1:9" x14ac:dyDescent="0.25">
      <c r="A2" t="s">
        <v>5</v>
      </c>
      <c r="B2" t="s">
        <v>2</v>
      </c>
    </row>
    <row r="3" spans="1:9" x14ac:dyDescent="0.25">
      <c r="B3" t="s">
        <v>34</v>
      </c>
      <c r="I3" t="str">
        <f>B3</f>
        <v>mid-2020</v>
      </c>
    </row>
    <row r="4" spans="1:9" x14ac:dyDescent="0.25">
      <c r="A4" t="s">
        <v>6</v>
      </c>
      <c r="B4">
        <f>SUM(B5:B105)</f>
        <v>67081231</v>
      </c>
      <c r="E4" t="s">
        <v>29</v>
      </c>
      <c r="F4" t="s">
        <v>27</v>
      </c>
      <c r="G4" t="str">
        <f>I3</f>
        <v>mid-2020</v>
      </c>
      <c r="I4" t="s">
        <v>28</v>
      </c>
    </row>
    <row r="5" spans="1:9" x14ac:dyDescent="0.25">
      <c r="A5">
        <v>0</v>
      </c>
      <c r="B5">
        <v>701897</v>
      </c>
      <c r="D5" s="1" t="s">
        <v>8</v>
      </c>
      <c r="E5" s="6">
        <f>SUM($F$5:F5)/100000</f>
        <v>0.01</v>
      </c>
      <c r="F5" s="2">
        <v>1000</v>
      </c>
      <c r="G5">
        <f t="shared" ref="G5:G25" si="0">I5/$B$4*100000</f>
        <v>1046.338878307108</v>
      </c>
      <c r="I5">
        <f>SUM(B5)</f>
        <v>701897</v>
      </c>
    </row>
    <row r="6" spans="1:9" x14ac:dyDescent="0.25">
      <c r="A6">
        <v>1</v>
      </c>
      <c r="B6">
        <v>730219</v>
      </c>
      <c r="D6" s="3" t="s">
        <v>9</v>
      </c>
      <c r="E6" s="6">
        <f>SUM($F$5:F6)/100000</f>
        <v>0.05</v>
      </c>
      <c r="F6" s="2">
        <v>4000</v>
      </c>
      <c r="G6">
        <f t="shared" si="0"/>
        <v>4592.0937258888407</v>
      </c>
      <c r="I6">
        <f>SUM(B6:B9)</f>
        <v>3080433</v>
      </c>
    </row>
    <row r="7" spans="1:9" x14ac:dyDescent="0.25">
      <c r="A7">
        <v>2</v>
      </c>
      <c r="B7">
        <v>759354</v>
      </c>
      <c r="D7" s="3" t="s">
        <v>10</v>
      </c>
      <c r="E7" s="6">
        <f>SUM($F$5:F7)/100000</f>
        <v>0.105</v>
      </c>
      <c r="F7" s="2">
        <v>5500</v>
      </c>
      <c r="G7">
        <f t="shared" si="0"/>
        <v>6182.6727657994234</v>
      </c>
      <c r="I7">
        <f>SUM(B10:B14)</f>
        <v>4147413</v>
      </c>
    </row>
    <row r="8" spans="1:9" x14ac:dyDescent="0.25">
      <c r="A8">
        <v>3</v>
      </c>
      <c r="B8">
        <v>783321</v>
      </c>
      <c r="D8" s="4" t="s">
        <v>11</v>
      </c>
      <c r="E8" s="6">
        <f>SUM($F$5:F8)/100000</f>
        <v>0.16</v>
      </c>
      <c r="F8" s="2">
        <v>5500</v>
      </c>
      <c r="G8">
        <f t="shared" si="0"/>
        <v>6030.1725828495901</v>
      </c>
      <c r="I8">
        <f>SUM(B15:B19)</f>
        <v>4045114</v>
      </c>
    </row>
    <row r="9" spans="1:9" x14ac:dyDescent="0.25">
      <c r="A9">
        <v>4</v>
      </c>
      <c r="B9">
        <v>807539</v>
      </c>
      <c r="D9" s="1" t="s">
        <v>12</v>
      </c>
      <c r="E9" s="6">
        <f>SUM($F$5:F9)/100000</f>
        <v>0.215</v>
      </c>
      <c r="F9" s="2">
        <v>5500</v>
      </c>
      <c r="G9">
        <f t="shared" si="0"/>
        <v>5491.3720948263463</v>
      </c>
      <c r="I9">
        <f>SUM(B20:B24)</f>
        <v>3683680</v>
      </c>
    </row>
    <row r="10" spans="1:9" x14ac:dyDescent="0.25">
      <c r="A10">
        <v>5</v>
      </c>
      <c r="B10">
        <v>806745</v>
      </c>
      <c r="D10" s="1" t="s">
        <v>13</v>
      </c>
      <c r="E10" s="6">
        <f>SUM($F$5:F10)/100000</f>
        <v>0.27500000000000002</v>
      </c>
      <c r="F10" s="2">
        <v>6000</v>
      </c>
      <c r="G10">
        <f t="shared" si="0"/>
        <v>6161.42241039077</v>
      </c>
      <c r="I10">
        <f>SUM(B25:B29)</f>
        <v>4133158</v>
      </c>
    </row>
    <row r="11" spans="1:9" x14ac:dyDescent="0.25">
      <c r="A11">
        <v>6</v>
      </c>
      <c r="B11">
        <v>813073</v>
      </c>
      <c r="D11" s="1" t="s">
        <v>14</v>
      </c>
      <c r="E11" s="6">
        <f>SUM($F$5:F11)/100000</f>
        <v>0.33500000000000002</v>
      </c>
      <c r="F11" s="2">
        <v>6000</v>
      </c>
      <c r="G11">
        <f t="shared" si="0"/>
        <v>6673.4464070881459</v>
      </c>
      <c r="I11">
        <f>SUM(B30:B34)</f>
        <v>4476630</v>
      </c>
    </row>
    <row r="12" spans="1:9" x14ac:dyDescent="0.25">
      <c r="A12">
        <v>7</v>
      </c>
      <c r="B12">
        <v>830700</v>
      </c>
      <c r="D12" s="1" t="s">
        <v>15</v>
      </c>
      <c r="E12" s="6">
        <f>SUM($F$5:F12)/100000</f>
        <v>0.4</v>
      </c>
      <c r="F12" s="2">
        <v>6500</v>
      </c>
      <c r="G12">
        <f t="shared" si="0"/>
        <v>6741.0435565799316</v>
      </c>
      <c r="I12">
        <f>SUM(B35:B39)</f>
        <v>4521975</v>
      </c>
    </row>
    <row r="13" spans="1:9" x14ac:dyDescent="0.25">
      <c r="A13">
        <v>8</v>
      </c>
      <c r="B13">
        <v>855000</v>
      </c>
      <c r="D13" s="1" t="s">
        <v>16</v>
      </c>
      <c r="E13" s="6">
        <f>SUM($F$5:F13)/100000</f>
        <v>0.47</v>
      </c>
      <c r="F13" s="2">
        <v>7000</v>
      </c>
      <c r="G13">
        <f t="shared" si="0"/>
        <v>6565.3237639601457</v>
      </c>
      <c r="I13">
        <f>SUM(B40:B44)</f>
        <v>4404100</v>
      </c>
    </row>
    <row r="14" spans="1:9" x14ac:dyDescent="0.25">
      <c r="A14">
        <v>9</v>
      </c>
      <c r="B14">
        <v>841895</v>
      </c>
      <c r="D14" s="1" t="s">
        <v>17</v>
      </c>
      <c r="E14" s="6">
        <f>SUM($F$5:F14)/100000</f>
        <v>0.54</v>
      </c>
      <c r="F14" s="2">
        <v>7000</v>
      </c>
      <c r="G14">
        <f t="shared" si="0"/>
        <v>6099.3856836050008</v>
      </c>
      <c r="I14">
        <f>SUM(B45:B49)</f>
        <v>4091543</v>
      </c>
    </row>
    <row r="15" spans="1:9" x14ac:dyDescent="0.25">
      <c r="A15">
        <v>10</v>
      </c>
      <c r="B15">
        <v>826080</v>
      </c>
      <c r="D15" s="1" t="s">
        <v>18</v>
      </c>
      <c r="E15" s="6">
        <f>SUM($F$5:F15)/100000</f>
        <v>0.61</v>
      </c>
      <c r="F15" s="2">
        <v>7000</v>
      </c>
      <c r="G15">
        <f t="shared" si="0"/>
        <v>6416.0525020776686</v>
      </c>
      <c r="I15">
        <f>SUM(B50:B54)</f>
        <v>4303967</v>
      </c>
    </row>
    <row r="16" spans="1:9" x14ac:dyDescent="0.25">
      <c r="A16">
        <v>11</v>
      </c>
      <c r="B16">
        <v>817287</v>
      </c>
      <c r="D16" s="1" t="s">
        <v>19</v>
      </c>
      <c r="E16" s="6">
        <f>SUM($F$5:F16)/100000</f>
        <v>0.68</v>
      </c>
      <c r="F16" s="2">
        <v>7000</v>
      </c>
      <c r="G16">
        <f t="shared" si="0"/>
        <v>6881.2347823491782</v>
      </c>
      <c r="I16">
        <f>SUM(B55:B59)</f>
        <v>4616017</v>
      </c>
    </row>
    <row r="17" spans="1:9" x14ac:dyDescent="0.25">
      <c r="A17">
        <v>12</v>
      </c>
      <c r="B17">
        <v>823732</v>
      </c>
      <c r="D17" s="1" t="s">
        <v>20</v>
      </c>
      <c r="E17" s="6">
        <f>SUM($F$5:F17)/100000</f>
        <v>0.745</v>
      </c>
      <c r="F17" s="2">
        <v>6500</v>
      </c>
      <c r="G17">
        <f t="shared" si="0"/>
        <v>6724.4606766384468</v>
      </c>
      <c r="I17">
        <f>SUM(B60:B64)</f>
        <v>4510851</v>
      </c>
    </row>
    <row r="18" spans="1:9" x14ac:dyDescent="0.25">
      <c r="A18">
        <v>13</v>
      </c>
      <c r="B18">
        <v>796700</v>
      </c>
      <c r="D18" s="1" t="s">
        <v>21</v>
      </c>
      <c r="E18" s="6">
        <f>SUM($F$5:F18)/100000</f>
        <v>0.80500000000000005</v>
      </c>
      <c r="F18" s="2">
        <v>6000</v>
      </c>
      <c r="G18">
        <f t="shared" si="0"/>
        <v>5747.9833666141285</v>
      </c>
      <c r="I18">
        <f>SUM(B65:B69)</f>
        <v>3855818</v>
      </c>
    </row>
    <row r="19" spans="1:9" x14ac:dyDescent="0.25">
      <c r="A19">
        <v>14</v>
      </c>
      <c r="B19">
        <v>781315</v>
      </c>
      <c r="D19" s="1" t="s">
        <v>22</v>
      </c>
      <c r="E19" s="6">
        <f>SUM($F$5:F19)/100000</f>
        <v>0.86</v>
      </c>
      <c r="F19" s="2">
        <v>5500</v>
      </c>
      <c r="G19">
        <f t="shared" si="0"/>
        <v>5001.9669436298809</v>
      </c>
      <c r="I19">
        <f>SUM(B70:B74)</f>
        <v>3355381</v>
      </c>
    </row>
    <row r="20" spans="1:9" x14ac:dyDescent="0.25">
      <c r="A20">
        <v>15</v>
      </c>
      <c r="B20">
        <v>752712</v>
      </c>
      <c r="D20" s="1" t="s">
        <v>23</v>
      </c>
      <c r="E20" s="6">
        <f>SUM($F$5:F20)/100000</f>
        <v>0.91</v>
      </c>
      <c r="F20" s="2">
        <v>5000</v>
      </c>
      <c r="G20">
        <f t="shared" si="0"/>
        <v>5014.6754164365284</v>
      </c>
      <c r="I20">
        <f>SUM(B75:B79)</f>
        <v>3363906</v>
      </c>
    </row>
    <row r="21" spans="1:9" x14ac:dyDescent="0.25">
      <c r="A21">
        <v>16</v>
      </c>
      <c r="B21">
        <v>740693</v>
      </c>
      <c r="D21" s="1" t="s">
        <v>24</v>
      </c>
      <c r="E21" s="6">
        <f>SUM($F$5:F21)/100000</f>
        <v>0.95</v>
      </c>
      <c r="F21" s="2">
        <v>4000</v>
      </c>
      <c r="G21">
        <f t="shared" si="0"/>
        <v>3583.3555290599838</v>
      </c>
      <c r="I21">
        <f>SUM(B80:B84)</f>
        <v>2403759</v>
      </c>
    </row>
    <row r="22" spans="1:9" x14ac:dyDescent="0.25">
      <c r="A22">
        <v>17</v>
      </c>
      <c r="B22">
        <v>722928</v>
      </c>
      <c r="D22" s="1" t="s">
        <v>25</v>
      </c>
      <c r="E22" s="6">
        <f>SUM($F$5:F22)/100000</f>
        <v>0.97499999999999998</v>
      </c>
      <c r="F22" s="2">
        <v>2500</v>
      </c>
      <c r="G22">
        <f t="shared" si="0"/>
        <v>2573.3323230159567</v>
      </c>
      <c r="I22">
        <f>SUM(B85:B89)</f>
        <v>1726223</v>
      </c>
    </row>
    <row r="23" spans="1:9" x14ac:dyDescent="0.25">
      <c r="A23">
        <v>18</v>
      </c>
      <c r="B23">
        <v>717252</v>
      </c>
      <c r="D23" s="1" t="s">
        <v>26</v>
      </c>
      <c r="E23" s="6">
        <f>SUM($F$5:F23)/100000</f>
        <v>0.99</v>
      </c>
      <c r="F23" s="2">
        <v>1500</v>
      </c>
      <c r="G23">
        <f t="shared" si="0"/>
        <v>1565.0666875806139</v>
      </c>
      <c r="I23">
        <f>SUM(B90:B94)</f>
        <v>1049866</v>
      </c>
    </row>
    <row r="24" spans="1:9" x14ac:dyDescent="0.25">
      <c r="A24">
        <v>19</v>
      </c>
      <c r="B24">
        <v>750095</v>
      </c>
      <c r="D24" s="1" t="s">
        <v>32</v>
      </c>
      <c r="E24" s="6">
        <f>SUM($F$5:F24)/100000</f>
        <v>0.998</v>
      </c>
      <c r="F24" s="2">
        <v>800</v>
      </c>
      <c r="G24">
        <f t="shared" si="0"/>
        <v>701.64186462231146</v>
      </c>
      <c r="I24">
        <f>SUM(B95:B99)</f>
        <v>470670</v>
      </c>
    </row>
    <row r="25" spans="1:9" x14ac:dyDescent="0.25">
      <c r="A25">
        <v>20</v>
      </c>
      <c r="B25">
        <v>778930</v>
      </c>
      <c r="D25" s="1" t="s">
        <v>33</v>
      </c>
      <c r="E25" s="6">
        <f>SUM($F$5:F25)/100000</f>
        <v>1</v>
      </c>
      <c r="F25" s="2">
        <v>200</v>
      </c>
      <c r="G25">
        <f t="shared" si="0"/>
        <v>206.95803867999979</v>
      </c>
      <c r="I25">
        <f>SUM(B100:B105)</f>
        <v>138830</v>
      </c>
    </row>
    <row r="26" spans="1:9" x14ac:dyDescent="0.25">
      <c r="A26">
        <v>21</v>
      </c>
      <c r="B26">
        <v>810303</v>
      </c>
      <c r="D26" s="1"/>
      <c r="E26" s="1"/>
      <c r="F26" s="2"/>
    </row>
    <row r="27" spans="1:9" x14ac:dyDescent="0.25">
      <c r="A27">
        <v>22</v>
      </c>
      <c r="B27">
        <v>827261</v>
      </c>
      <c r="F27" s="5">
        <f>SUM(F5:F26)</f>
        <v>100000</v>
      </c>
      <c r="G27" s="5">
        <f>SUM(G5:G26)</f>
        <v>100000.00000000003</v>
      </c>
      <c r="H27" s="5"/>
      <c r="I27">
        <f>SUM(I5:I26)</f>
        <v>67081231</v>
      </c>
    </row>
    <row r="28" spans="1:9" x14ac:dyDescent="0.25">
      <c r="A28">
        <v>23</v>
      </c>
      <c r="B28">
        <v>856602</v>
      </c>
    </row>
    <row r="29" spans="1:9" x14ac:dyDescent="0.25">
      <c r="A29">
        <v>24</v>
      </c>
      <c r="B29">
        <v>860062</v>
      </c>
    </row>
    <row r="30" spans="1:9" x14ac:dyDescent="0.25">
      <c r="A30">
        <v>25</v>
      </c>
      <c r="B30">
        <v>858738</v>
      </c>
    </row>
    <row r="31" spans="1:9" x14ac:dyDescent="0.25">
      <c r="A31">
        <v>26</v>
      </c>
      <c r="B31">
        <v>884489</v>
      </c>
    </row>
    <row r="32" spans="1:9" x14ac:dyDescent="0.25">
      <c r="A32">
        <v>27</v>
      </c>
      <c r="B32">
        <v>887131</v>
      </c>
    </row>
    <row r="33" spans="1:2" x14ac:dyDescent="0.25">
      <c r="A33">
        <v>28</v>
      </c>
      <c r="B33">
        <v>914604</v>
      </c>
    </row>
    <row r="34" spans="1:2" x14ac:dyDescent="0.25">
      <c r="A34">
        <v>29</v>
      </c>
      <c r="B34">
        <v>931668</v>
      </c>
    </row>
    <row r="35" spans="1:2" x14ac:dyDescent="0.25">
      <c r="A35">
        <v>30</v>
      </c>
      <c r="B35">
        <v>914186</v>
      </c>
    </row>
    <row r="36" spans="1:2" x14ac:dyDescent="0.25">
      <c r="A36">
        <v>31</v>
      </c>
      <c r="B36">
        <v>905920</v>
      </c>
    </row>
    <row r="37" spans="1:2" x14ac:dyDescent="0.25">
      <c r="A37">
        <v>32</v>
      </c>
      <c r="B37">
        <v>913691</v>
      </c>
    </row>
    <row r="38" spans="1:2" x14ac:dyDescent="0.25">
      <c r="A38">
        <v>33</v>
      </c>
      <c r="B38">
        <v>891015</v>
      </c>
    </row>
    <row r="39" spans="1:2" x14ac:dyDescent="0.25">
      <c r="A39">
        <v>34</v>
      </c>
      <c r="B39">
        <v>897163</v>
      </c>
    </row>
    <row r="40" spans="1:2" x14ac:dyDescent="0.25">
      <c r="A40">
        <v>35</v>
      </c>
      <c r="B40">
        <v>894424</v>
      </c>
    </row>
    <row r="41" spans="1:2" x14ac:dyDescent="0.25">
      <c r="A41">
        <v>36</v>
      </c>
      <c r="B41">
        <v>872466</v>
      </c>
    </row>
    <row r="42" spans="1:2" x14ac:dyDescent="0.25">
      <c r="A42">
        <v>37</v>
      </c>
      <c r="B42">
        <v>878205</v>
      </c>
    </row>
    <row r="43" spans="1:2" x14ac:dyDescent="0.25">
      <c r="A43">
        <v>38</v>
      </c>
      <c r="B43">
        <v>876420</v>
      </c>
    </row>
    <row r="44" spans="1:2" x14ac:dyDescent="0.25">
      <c r="A44">
        <v>39</v>
      </c>
      <c r="B44">
        <v>882585</v>
      </c>
    </row>
    <row r="45" spans="1:2" x14ac:dyDescent="0.25">
      <c r="A45">
        <v>40</v>
      </c>
      <c r="B45">
        <v>882352</v>
      </c>
    </row>
    <row r="46" spans="1:2" x14ac:dyDescent="0.25">
      <c r="A46">
        <v>41</v>
      </c>
      <c r="B46">
        <v>846976</v>
      </c>
    </row>
    <row r="47" spans="1:2" x14ac:dyDescent="0.25">
      <c r="A47">
        <v>42</v>
      </c>
      <c r="B47">
        <v>790568</v>
      </c>
    </row>
    <row r="48" spans="1:2" x14ac:dyDescent="0.25">
      <c r="A48">
        <v>43</v>
      </c>
      <c r="B48">
        <v>778286</v>
      </c>
    </row>
    <row r="49" spans="1:2" x14ac:dyDescent="0.25">
      <c r="A49">
        <v>44</v>
      </c>
      <c r="B49">
        <v>793361</v>
      </c>
    </row>
    <row r="50" spans="1:2" x14ac:dyDescent="0.25">
      <c r="A50">
        <v>45</v>
      </c>
      <c r="B50">
        <v>807777</v>
      </c>
    </row>
    <row r="51" spans="1:2" x14ac:dyDescent="0.25">
      <c r="A51">
        <v>46</v>
      </c>
      <c r="B51">
        <v>821621</v>
      </c>
    </row>
    <row r="52" spans="1:2" x14ac:dyDescent="0.25">
      <c r="A52">
        <v>47</v>
      </c>
      <c r="B52">
        <v>857254</v>
      </c>
    </row>
    <row r="53" spans="1:2" x14ac:dyDescent="0.25">
      <c r="A53">
        <v>48</v>
      </c>
      <c r="B53">
        <v>894159</v>
      </c>
    </row>
    <row r="54" spans="1:2" x14ac:dyDescent="0.25">
      <c r="A54">
        <v>49</v>
      </c>
      <c r="B54">
        <v>923156</v>
      </c>
    </row>
    <row r="55" spans="1:2" x14ac:dyDescent="0.25">
      <c r="A55">
        <v>50</v>
      </c>
      <c r="B55">
        <v>901680</v>
      </c>
    </row>
    <row r="56" spans="1:2" x14ac:dyDescent="0.25">
      <c r="A56">
        <v>51</v>
      </c>
      <c r="B56">
        <v>923655</v>
      </c>
    </row>
    <row r="57" spans="1:2" x14ac:dyDescent="0.25">
      <c r="A57">
        <v>52</v>
      </c>
      <c r="B57">
        <v>923357</v>
      </c>
    </row>
    <row r="58" spans="1:2" x14ac:dyDescent="0.25">
      <c r="A58">
        <v>53</v>
      </c>
      <c r="B58">
        <v>934714</v>
      </c>
    </row>
    <row r="59" spans="1:2" x14ac:dyDescent="0.25">
      <c r="A59">
        <v>54</v>
      </c>
      <c r="B59">
        <v>932611</v>
      </c>
    </row>
    <row r="60" spans="1:2" x14ac:dyDescent="0.25">
      <c r="A60">
        <v>55</v>
      </c>
      <c r="B60">
        <v>938738</v>
      </c>
    </row>
    <row r="61" spans="1:2" x14ac:dyDescent="0.25">
      <c r="A61">
        <v>56</v>
      </c>
      <c r="B61">
        <v>928163</v>
      </c>
    </row>
    <row r="62" spans="1:2" x14ac:dyDescent="0.25">
      <c r="A62">
        <v>57</v>
      </c>
      <c r="B62">
        <v>906643</v>
      </c>
    </row>
    <row r="63" spans="1:2" x14ac:dyDescent="0.25">
      <c r="A63">
        <v>58</v>
      </c>
      <c r="B63">
        <v>884567</v>
      </c>
    </row>
    <row r="64" spans="1:2" x14ac:dyDescent="0.25">
      <c r="A64">
        <v>59</v>
      </c>
      <c r="B64">
        <v>852740</v>
      </c>
    </row>
    <row r="65" spans="1:2" x14ac:dyDescent="0.25">
      <c r="A65">
        <v>60</v>
      </c>
      <c r="B65">
        <v>816209</v>
      </c>
    </row>
    <row r="66" spans="1:2" x14ac:dyDescent="0.25">
      <c r="A66">
        <v>61</v>
      </c>
      <c r="B66">
        <v>796532</v>
      </c>
    </row>
    <row r="67" spans="1:2" x14ac:dyDescent="0.25">
      <c r="A67">
        <v>62</v>
      </c>
      <c r="B67">
        <v>777771</v>
      </c>
    </row>
    <row r="68" spans="1:2" x14ac:dyDescent="0.25">
      <c r="A68">
        <v>63</v>
      </c>
      <c r="B68">
        <v>747241</v>
      </c>
    </row>
    <row r="69" spans="1:2" x14ac:dyDescent="0.25">
      <c r="A69">
        <v>64</v>
      </c>
      <c r="B69">
        <v>718065</v>
      </c>
    </row>
    <row r="70" spans="1:2" x14ac:dyDescent="0.25">
      <c r="A70">
        <v>65</v>
      </c>
      <c r="B70">
        <v>689198</v>
      </c>
    </row>
    <row r="71" spans="1:2" x14ac:dyDescent="0.25">
      <c r="A71">
        <v>66</v>
      </c>
      <c r="B71">
        <v>687334</v>
      </c>
    </row>
    <row r="72" spans="1:2" x14ac:dyDescent="0.25">
      <c r="A72">
        <v>67</v>
      </c>
      <c r="B72">
        <v>674764</v>
      </c>
    </row>
    <row r="73" spans="1:2" x14ac:dyDescent="0.25">
      <c r="A73">
        <v>68</v>
      </c>
      <c r="B73">
        <v>651687</v>
      </c>
    </row>
    <row r="74" spans="1:2" x14ac:dyDescent="0.25">
      <c r="A74">
        <v>69</v>
      </c>
      <c r="B74">
        <v>652398</v>
      </c>
    </row>
    <row r="75" spans="1:2" x14ac:dyDescent="0.25">
      <c r="A75">
        <v>70</v>
      </c>
      <c r="B75">
        <v>660817</v>
      </c>
    </row>
    <row r="76" spans="1:2" x14ac:dyDescent="0.25">
      <c r="A76">
        <v>71</v>
      </c>
      <c r="B76">
        <v>672642</v>
      </c>
    </row>
    <row r="77" spans="1:2" x14ac:dyDescent="0.25">
      <c r="A77">
        <v>72</v>
      </c>
      <c r="B77">
        <v>702415</v>
      </c>
    </row>
    <row r="78" spans="1:2" x14ac:dyDescent="0.25">
      <c r="A78">
        <v>73</v>
      </c>
      <c r="B78">
        <v>753009</v>
      </c>
    </row>
    <row r="79" spans="1:2" x14ac:dyDescent="0.25">
      <c r="A79">
        <v>74</v>
      </c>
      <c r="B79">
        <v>575023</v>
      </c>
    </row>
    <row r="80" spans="1:2" x14ac:dyDescent="0.25">
      <c r="A80">
        <v>75</v>
      </c>
      <c r="B80">
        <v>549939</v>
      </c>
    </row>
    <row r="81" spans="1:2" x14ac:dyDescent="0.25">
      <c r="A81">
        <v>76</v>
      </c>
      <c r="B81">
        <v>540477</v>
      </c>
    </row>
    <row r="82" spans="1:2" x14ac:dyDescent="0.25">
      <c r="A82">
        <v>77</v>
      </c>
      <c r="B82">
        <v>494925</v>
      </c>
    </row>
    <row r="83" spans="1:2" x14ac:dyDescent="0.25">
      <c r="A83">
        <v>78</v>
      </c>
      <c r="B83">
        <v>435050</v>
      </c>
    </row>
    <row r="84" spans="1:2" x14ac:dyDescent="0.25">
      <c r="A84">
        <v>79</v>
      </c>
      <c r="B84">
        <v>383368</v>
      </c>
    </row>
    <row r="85" spans="1:2" x14ac:dyDescent="0.25">
      <c r="A85">
        <v>80</v>
      </c>
      <c r="B85">
        <v>386890</v>
      </c>
    </row>
    <row r="86" spans="1:2" x14ac:dyDescent="0.25">
      <c r="A86">
        <v>81</v>
      </c>
      <c r="B86">
        <v>373288</v>
      </c>
    </row>
    <row r="87" spans="1:2" x14ac:dyDescent="0.25">
      <c r="A87">
        <v>82</v>
      </c>
      <c r="B87">
        <v>350944</v>
      </c>
    </row>
    <row r="88" spans="1:2" x14ac:dyDescent="0.25">
      <c r="A88">
        <v>83</v>
      </c>
      <c r="B88">
        <v>322102</v>
      </c>
    </row>
    <row r="89" spans="1:2" x14ac:dyDescent="0.25">
      <c r="A89">
        <v>84</v>
      </c>
      <c r="B89">
        <v>292999</v>
      </c>
    </row>
    <row r="90" spans="1:2" x14ac:dyDescent="0.25">
      <c r="A90">
        <v>85</v>
      </c>
      <c r="B90">
        <v>264997</v>
      </c>
    </row>
    <row r="91" spans="1:2" x14ac:dyDescent="0.25">
      <c r="A91">
        <v>86</v>
      </c>
      <c r="B91">
        <v>231822</v>
      </c>
    </row>
    <row r="92" spans="1:2" x14ac:dyDescent="0.25">
      <c r="A92">
        <v>87</v>
      </c>
      <c r="B92">
        <v>206428</v>
      </c>
    </row>
    <row r="93" spans="1:2" x14ac:dyDescent="0.25">
      <c r="A93">
        <v>88</v>
      </c>
      <c r="B93">
        <v>185189</v>
      </c>
    </row>
    <row r="94" spans="1:2" x14ac:dyDescent="0.25">
      <c r="A94">
        <v>89</v>
      </c>
      <c r="B94">
        <v>161430</v>
      </c>
    </row>
    <row r="95" spans="1:2" x14ac:dyDescent="0.25">
      <c r="A95">
        <v>90</v>
      </c>
      <c r="B95">
        <v>139390</v>
      </c>
    </row>
    <row r="96" spans="1:2" x14ac:dyDescent="0.25">
      <c r="A96">
        <v>91</v>
      </c>
      <c r="B96">
        <v>112650</v>
      </c>
    </row>
    <row r="97" spans="1:2" x14ac:dyDescent="0.25">
      <c r="A97">
        <v>92</v>
      </c>
      <c r="B97">
        <v>90030</v>
      </c>
    </row>
    <row r="98" spans="1:2" x14ac:dyDescent="0.25">
      <c r="A98">
        <v>93</v>
      </c>
      <c r="B98">
        <v>72270</v>
      </c>
    </row>
    <row r="99" spans="1:2" x14ac:dyDescent="0.25">
      <c r="A99">
        <v>94</v>
      </c>
      <c r="B99">
        <v>56330</v>
      </c>
    </row>
    <row r="100" spans="1:2" x14ac:dyDescent="0.25">
      <c r="A100">
        <v>95</v>
      </c>
      <c r="B100">
        <v>42520</v>
      </c>
    </row>
    <row r="101" spans="1:2" x14ac:dyDescent="0.25">
      <c r="A101">
        <v>96</v>
      </c>
      <c r="B101">
        <v>31320</v>
      </c>
    </row>
    <row r="102" spans="1:2" x14ac:dyDescent="0.25">
      <c r="A102">
        <v>97</v>
      </c>
      <c r="B102">
        <v>22560</v>
      </c>
    </row>
    <row r="103" spans="1:2" x14ac:dyDescent="0.25">
      <c r="A103">
        <v>98</v>
      </c>
      <c r="B103">
        <v>16090</v>
      </c>
    </row>
    <row r="104" spans="1:2" x14ac:dyDescent="0.25">
      <c r="A104">
        <v>99</v>
      </c>
      <c r="B104">
        <v>11220</v>
      </c>
    </row>
    <row r="105" spans="1:2" x14ac:dyDescent="0.25">
      <c r="A105" t="s">
        <v>30</v>
      </c>
      <c r="B105">
        <v>15120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2974-613B-4DF8-B68F-11C96AD5C1E6}">
  <dimension ref="A1:X96"/>
  <sheetViews>
    <sheetView workbookViewId="0">
      <selection activeCell="C18" sqref="C18"/>
    </sheetView>
  </sheetViews>
  <sheetFormatPr defaultRowHeight="15" x14ac:dyDescent="0.25"/>
  <cols>
    <col min="1" max="1" width="20.7109375" bestFit="1" customWidth="1"/>
  </cols>
  <sheetData>
    <row r="1" spans="1:24" x14ac:dyDescent="0.25">
      <c r="A1" t="s">
        <v>3</v>
      </c>
      <c r="B1" t="s">
        <v>0</v>
      </c>
    </row>
    <row r="2" spans="1:24" x14ac:dyDescent="0.25">
      <c r="A2" t="s">
        <v>4</v>
      </c>
      <c r="B2" t="s">
        <v>1</v>
      </c>
    </row>
    <row r="3" spans="1:24" x14ac:dyDescent="0.25">
      <c r="A3" t="s">
        <v>5</v>
      </c>
      <c r="B3" t="s">
        <v>2</v>
      </c>
    </row>
    <row r="4" spans="1:24" x14ac:dyDescent="0.25">
      <c r="B4">
        <v>2020</v>
      </c>
      <c r="C4">
        <v>2019</v>
      </c>
      <c r="D4">
        <v>2018</v>
      </c>
      <c r="E4">
        <v>2017</v>
      </c>
      <c r="F4">
        <v>2016</v>
      </c>
      <c r="G4">
        <v>2015</v>
      </c>
      <c r="S4">
        <f t="shared" ref="S4:X4" si="0">B4</f>
        <v>2020</v>
      </c>
      <c r="T4">
        <f t="shared" si="0"/>
        <v>2019</v>
      </c>
      <c r="U4">
        <f t="shared" si="0"/>
        <v>2018</v>
      </c>
      <c r="V4">
        <f t="shared" si="0"/>
        <v>2017</v>
      </c>
      <c r="W4">
        <f t="shared" si="0"/>
        <v>2016</v>
      </c>
      <c r="X4">
        <f t="shared" si="0"/>
        <v>2015</v>
      </c>
    </row>
    <row r="5" spans="1:24" x14ac:dyDescent="0.25">
      <c r="A5" t="s">
        <v>6</v>
      </c>
      <c r="B5">
        <v>59719724</v>
      </c>
      <c r="C5">
        <v>59439840</v>
      </c>
      <c r="D5">
        <v>59115809</v>
      </c>
      <c r="E5">
        <v>58744595</v>
      </c>
      <c r="F5">
        <v>58381217</v>
      </c>
      <c r="G5">
        <v>57885413</v>
      </c>
      <c r="J5" t="s">
        <v>29</v>
      </c>
      <c r="K5" t="s">
        <v>27</v>
      </c>
      <c r="L5">
        <f t="shared" ref="L5:Q5" si="1">S4</f>
        <v>2020</v>
      </c>
      <c r="M5">
        <f t="shared" si="1"/>
        <v>2019</v>
      </c>
      <c r="N5">
        <f t="shared" si="1"/>
        <v>2018</v>
      </c>
      <c r="O5">
        <f t="shared" si="1"/>
        <v>2017</v>
      </c>
      <c r="P5">
        <f t="shared" si="1"/>
        <v>2016</v>
      </c>
      <c r="Q5">
        <f t="shared" si="1"/>
        <v>2015</v>
      </c>
      <c r="S5" t="s">
        <v>28</v>
      </c>
      <c r="T5" t="s">
        <v>28</v>
      </c>
      <c r="U5" t="s">
        <v>28</v>
      </c>
      <c r="V5" t="s">
        <v>28</v>
      </c>
      <c r="W5" t="s">
        <v>28</v>
      </c>
      <c r="X5" t="s">
        <v>28</v>
      </c>
    </row>
    <row r="6" spans="1:24" x14ac:dyDescent="0.25">
      <c r="A6">
        <v>0</v>
      </c>
      <c r="B6">
        <v>631314</v>
      </c>
      <c r="C6">
        <v>649388</v>
      </c>
      <c r="D6">
        <v>669797</v>
      </c>
      <c r="E6">
        <v>685962</v>
      </c>
      <c r="F6">
        <v>702448</v>
      </c>
      <c r="G6">
        <v>696519</v>
      </c>
      <c r="I6" s="1" t="s">
        <v>8</v>
      </c>
      <c r="J6" s="6">
        <f>SUM($K$6:K6)/100000</f>
        <v>0.01</v>
      </c>
      <c r="K6" s="2">
        <v>1000</v>
      </c>
      <c r="L6">
        <f t="shared" ref="L6:Q6" si="2">S6/$B$5*100000</f>
        <v>1057.128127383844</v>
      </c>
      <c r="M6">
        <f t="shared" si="2"/>
        <v>1087.3928352381536</v>
      </c>
      <c r="N6">
        <f t="shared" si="2"/>
        <v>1121.5674740894649</v>
      </c>
      <c r="O6">
        <f t="shared" si="2"/>
        <v>1148.6355831115361</v>
      </c>
      <c r="P6">
        <f t="shared" si="2"/>
        <v>1176.2412029901545</v>
      </c>
      <c r="Q6">
        <f t="shared" si="2"/>
        <v>1166.3131597862039</v>
      </c>
      <c r="S6">
        <f t="shared" ref="S6:X6" si="3">SUM(B6)</f>
        <v>631314</v>
      </c>
      <c r="T6">
        <f t="shared" si="3"/>
        <v>649388</v>
      </c>
      <c r="U6">
        <f t="shared" si="3"/>
        <v>669797</v>
      </c>
      <c r="V6">
        <f t="shared" si="3"/>
        <v>685962</v>
      </c>
      <c r="W6">
        <f t="shared" si="3"/>
        <v>702448</v>
      </c>
      <c r="X6">
        <f t="shared" si="3"/>
        <v>696519</v>
      </c>
    </row>
    <row r="7" spans="1:24" x14ac:dyDescent="0.25">
      <c r="A7">
        <v>1</v>
      </c>
      <c r="B7">
        <v>656313</v>
      </c>
      <c r="C7">
        <v>676412</v>
      </c>
      <c r="D7">
        <v>692792</v>
      </c>
      <c r="E7">
        <v>708660</v>
      </c>
      <c r="F7">
        <v>703660</v>
      </c>
      <c r="G7">
        <v>704962</v>
      </c>
      <c r="I7" s="3" t="s">
        <v>9</v>
      </c>
      <c r="J7" s="6">
        <f>SUM($K$6:K7)/100000</f>
        <v>0.05</v>
      </c>
      <c r="K7" s="2">
        <v>4000</v>
      </c>
      <c r="L7">
        <f t="shared" ref="L7:Q25" si="4">S7/$B$5*100000</f>
        <v>4637.452778582835</v>
      </c>
      <c r="M7">
        <f t="shared" si="4"/>
        <v>4715.010069370046</v>
      </c>
      <c r="N7">
        <f t="shared" si="4"/>
        <v>4764.9801596537854</v>
      </c>
      <c r="O7">
        <f t="shared" si="4"/>
        <v>4805.2331923034344</v>
      </c>
      <c r="P7">
        <f t="shared" si="4"/>
        <v>4855.7809811713132</v>
      </c>
      <c r="Q7">
        <f t="shared" si="4"/>
        <v>4879.5989077243557</v>
      </c>
      <c r="S7">
        <f t="shared" ref="S7:X7" si="5">SUM(B7:B10)</f>
        <v>2769474</v>
      </c>
      <c r="T7">
        <f t="shared" si="5"/>
        <v>2815791</v>
      </c>
      <c r="U7">
        <f t="shared" si="5"/>
        <v>2845633</v>
      </c>
      <c r="V7">
        <f t="shared" si="5"/>
        <v>2869672</v>
      </c>
      <c r="W7">
        <f t="shared" si="5"/>
        <v>2899859</v>
      </c>
      <c r="X7">
        <f t="shared" si="5"/>
        <v>2914083</v>
      </c>
    </row>
    <row r="8" spans="1:24" x14ac:dyDescent="0.25">
      <c r="A8">
        <v>2</v>
      </c>
      <c r="B8">
        <v>682886</v>
      </c>
      <c r="C8">
        <v>698837</v>
      </c>
      <c r="D8">
        <v>715313</v>
      </c>
      <c r="E8">
        <v>709239</v>
      </c>
      <c r="F8">
        <v>711790</v>
      </c>
      <c r="G8">
        <v>723873</v>
      </c>
      <c r="I8" s="3" t="s">
        <v>10</v>
      </c>
      <c r="J8" s="6">
        <f>SUM($K$6:K8)/100000</f>
        <v>0.105</v>
      </c>
      <c r="K8" s="2">
        <v>5500</v>
      </c>
      <c r="L8">
        <f t="shared" si="4"/>
        <v>6231.8372402390878</v>
      </c>
      <c r="M8">
        <f t="shared" si="4"/>
        <v>6232.4300092210742</v>
      </c>
      <c r="N8">
        <f t="shared" si="4"/>
        <v>6209.5397493799528</v>
      </c>
      <c r="O8">
        <f t="shared" si="4"/>
        <v>6165.7987568730223</v>
      </c>
      <c r="P8">
        <f t="shared" si="4"/>
        <v>6046.6940537099608</v>
      </c>
      <c r="Q8">
        <f t="shared" si="4"/>
        <v>5923.1117678976552</v>
      </c>
      <c r="S8">
        <f t="shared" ref="S8:X8" si="6">SUM(B11:B15)</f>
        <v>3721636</v>
      </c>
      <c r="T8">
        <f t="shared" si="6"/>
        <v>3721990</v>
      </c>
      <c r="U8">
        <f t="shared" si="6"/>
        <v>3708320</v>
      </c>
      <c r="V8">
        <f t="shared" si="6"/>
        <v>3682198</v>
      </c>
      <c r="W8">
        <f t="shared" si="6"/>
        <v>3611069</v>
      </c>
      <c r="X8">
        <f t="shared" si="6"/>
        <v>3537266</v>
      </c>
    </row>
    <row r="9" spans="1:24" x14ac:dyDescent="0.25">
      <c r="A9">
        <v>3</v>
      </c>
      <c r="B9">
        <v>704584</v>
      </c>
      <c r="C9">
        <v>720721</v>
      </c>
      <c r="D9">
        <v>715338</v>
      </c>
      <c r="E9">
        <v>716997</v>
      </c>
      <c r="F9">
        <v>729969</v>
      </c>
      <c r="G9">
        <v>748880</v>
      </c>
      <c r="I9" s="4" t="s">
        <v>11</v>
      </c>
      <c r="J9" s="6">
        <f>SUM($K$6:K9)/100000</f>
        <v>0.16</v>
      </c>
      <c r="K9" s="2">
        <v>5500</v>
      </c>
      <c r="L9">
        <f t="shared" si="4"/>
        <v>6061.6757036586432</v>
      </c>
      <c r="M9">
        <f t="shared" si="4"/>
        <v>5919.42621837971</v>
      </c>
      <c r="N9">
        <f t="shared" si="4"/>
        <v>5778.2952915187616</v>
      </c>
      <c r="O9">
        <f t="shared" si="4"/>
        <v>5588.0482635854105</v>
      </c>
      <c r="P9">
        <f t="shared" si="4"/>
        <v>5420.9443432792823</v>
      </c>
      <c r="Q9">
        <f t="shared" si="4"/>
        <v>5300.1718494211391</v>
      </c>
      <c r="S9">
        <f t="shared" ref="S9:X9" si="7">SUM(B16:B20)</f>
        <v>3620016</v>
      </c>
      <c r="T9">
        <f t="shared" si="7"/>
        <v>3535065</v>
      </c>
      <c r="U9">
        <f t="shared" si="7"/>
        <v>3450782</v>
      </c>
      <c r="V9">
        <f t="shared" si="7"/>
        <v>3337167</v>
      </c>
      <c r="W9">
        <f t="shared" si="7"/>
        <v>3237373</v>
      </c>
      <c r="X9">
        <f t="shared" si="7"/>
        <v>3165248</v>
      </c>
    </row>
    <row r="10" spans="1:24" x14ac:dyDescent="0.25">
      <c r="A10">
        <v>4</v>
      </c>
      <c r="B10">
        <v>725691</v>
      </c>
      <c r="C10">
        <v>719821</v>
      </c>
      <c r="D10">
        <v>722190</v>
      </c>
      <c r="E10">
        <v>734776</v>
      </c>
      <c r="F10">
        <v>754440</v>
      </c>
      <c r="G10">
        <v>736368</v>
      </c>
      <c r="I10" s="1" t="s">
        <v>12</v>
      </c>
      <c r="J10" s="6">
        <f>SUM($K$6:K10)/100000</f>
        <v>0.215</v>
      </c>
      <c r="K10" s="2">
        <v>5500</v>
      </c>
      <c r="L10">
        <f t="shared" si="4"/>
        <v>5508.5519149418706</v>
      </c>
      <c r="M10">
        <f t="shared" si="4"/>
        <v>5463.2084367971966</v>
      </c>
      <c r="N10">
        <f t="shared" si="4"/>
        <v>5476.9091029288747</v>
      </c>
      <c r="O10">
        <f t="shared" si="4"/>
        <v>5523.4297465942745</v>
      </c>
      <c r="P10">
        <f t="shared" si="4"/>
        <v>5629.4533444260396</v>
      </c>
      <c r="Q10">
        <f t="shared" si="4"/>
        <v>5692.0557770829619</v>
      </c>
      <c r="S10">
        <f t="shared" ref="S10:X10" si="8">SUM(B21:B25)</f>
        <v>3289692</v>
      </c>
      <c r="T10">
        <f t="shared" si="8"/>
        <v>3262613</v>
      </c>
      <c r="U10">
        <f t="shared" si="8"/>
        <v>3270795</v>
      </c>
      <c r="V10">
        <f t="shared" si="8"/>
        <v>3298577</v>
      </c>
      <c r="W10">
        <f t="shared" si="8"/>
        <v>3361894</v>
      </c>
      <c r="X10">
        <f t="shared" si="8"/>
        <v>3399280</v>
      </c>
    </row>
    <row r="11" spans="1:24" x14ac:dyDescent="0.25">
      <c r="A11">
        <v>5</v>
      </c>
      <c r="B11">
        <v>724207</v>
      </c>
      <c r="C11">
        <v>726317</v>
      </c>
      <c r="D11">
        <v>739193</v>
      </c>
      <c r="E11">
        <v>758504</v>
      </c>
      <c r="F11">
        <v>741125</v>
      </c>
      <c r="G11">
        <v>724129</v>
      </c>
      <c r="I11" s="1" t="s">
        <v>13</v>
      </c>
      <c r="J11" s="6">
        <f>SUM($K$6:K11)/100000</f>
        <v>0.27500000000000002</v>
      </c>
      <c r="K11" s="2">
        <v>6000</v>
      </c>
      <c r="L11">
        <f t="shared" si="4"/>
        <v>6160.5760267746718</v>
      </c>
      <c r="M11">
        <f t="shared" si="4"/>
        <v>6179.3068568099879</v>
      </c>
      <c r="N11">
        <f t="shared" si="4"/>
        <v>6225.6818199628651</v>
      </c>
      <c r="O11">
        <f t="shared" si="4"/>
        <v>6252.4853597782867</v>
      </c>
      <c r="P11">
        <f t="shared" si="4"/>
        <v>6314.5636774878594</v>
      </c>
      <c r="Q11">
        <f t="shared" si="4"/>
        <v>6373.8924848346587</v>
      </c>
      <c r="S11">
        <f t="shared" ref="S11:X11" si="9">SUM(B26:B30)</f>
        <v>3679079</v>
      </c>
      <c r="T11">
        <f t="shared" si="9"/>
        <v>3690265</v>
      </c>
      <c r="U11">
        <f t="shared" si="9"/>
        <v>3717960</v>
      </c>
      <c r="V11">
        <f t="shared" si="9"/>
        <v>3733967</v>
      </c>
      <c r="W11">
        <f t="shared" si="9"/>
        <v>3771040</v>
      </c>
      <c r="X11">
        <f t="shared" si="9"/>
        <v>3806471</v>
      </c>
    </row>
    <row r="12" spans="1:24" x14ac:dyDescent="0.25">
      <c r="A12">
        <v>6</v>
      </c>
      <c r="B12">
        <v>730120</v>
      </c>
      <c r="C12">
        <v>742744</v>
      </c>
      <c r="D12">
        <v>762279</v>
      </c>
      <c r="E12">
        <v>744626</v>
      </c>
      <c r="F12">
        <v>728221</v>
      </c>
      <c r="G12">
        <v>713780</v>
      </c>
      <c r="I12" s="1" t="s">
        <v>14</v>
      </c>
      <c r="J12" s="6">
        <f>SUM($K$6:K12)/100000</f>
        <v>0.33500000000000002</v>
      </c>
      <c r="K12" s="2">
        <v>6000</v>
      </c>
      <c r="L12">
        <f t="shared" si="4"/>
        <v>6663.8067516855899</v>
      </c>
      <c r="M12">
        <f t="shared" si="4"/>
        <v>6714.1452294722594</v>
      </c>
      <c r="N12">
        <f t="shared" si="4"/>
        <v>6735.2488099241718</v>
      </c>
      <c r="O12">
        <f t="shared" si="4"/>
        <v>6758.4254073243883</v>
      </c>
      <c r="P12">
        <f t="shared" si="4"/>
        <v>6718.8488680892096</v>
      </c>
      <c r="Q12">
        <f t="shared" si="4"/>
        <v>6619.2921454225079</v>
      </c>
      <c r="S12">
        <f t="shared" ref="S12:X12" si="10">SUM(B31:B35)</f>
        <v>3979607</v>
      </c>
      <c r="T12">
        <f t="shared" si="10"/>
        <v>4009669</v>
      </c>
      <c r="U12">
        <f t="shared" si="10"/>
        <v>4022272</v>
      </c>
      <c r="V12">
        <f t="shared" si="10"/>
        <v>4036113</v>
      </c>
      <c r="W12">
        <f t="shared" si="10"/>
        <v>4012478</v>
      </c>
      <c r="X12">
        <f t="shared" si="10"/>
        <v>3953023</v>
      </c>
    </row>
    <row r="13" spans="1:24" x14ac:dyDescent="0.25">
      <c r="A13">
        <v>7</v>
      </c>
      <c r="B13">
        <v>746114</v>
      </c>
      <c r="C13">
        <v>765225</v>
      </c>
      <c r="D13">
        <v>747953</v>
      </c>
      <c r="E13">
        <v>731404</v>
      </c>
      <c r="F13">
        <v>717666</v>
      </c>
      <c r="G13">
        <v>720162</v>
      </c>
      <c r="I13" s="1" t="s">
        <v>15</v>
      </c>
      <c r="J13" s="6">
        <f>SUM($K$6:K13)/100000</f>
        <v>0.4</v>
      </c>
      <c r="K13" s="2">
        <v>6500</v>
      </c>
      <c r="L13">
        <f t="shared" si="4"/>
        <v>6733.6613946842763</v>
      </c>
      <c r="M13">
        <f t="shared" si="4"/>
        <v>6699.4750344124168</v>
      </c>
      <c r="N13">
        <f t="shared" si="4"/>
        <v>6657.8171057856862</v>
      </c>
      <c r="O13">
        <f t="shared" si="4"/>
        <v>6601.6413605662347</v>
      </c>
      <c r="P13">
        <f t="shared" si="4"/>
        <v>6584.7943302618078</v>
      </c>
      <c r="Q13">
        <f t="shared" si="4"/>
        <v>6547.238898826793</v>
      </c>
      <c r="S13">
        <f t="shared" ref="S13:X13" si="11">SUM(B36:B40)</f>
        <v>4021324</v>
      </c>
      <c r="T13">
        <f t="shared" si="11"/>
        <v>4000908</v>
      </c>
      <c r="U13">
        <f t="shared" si="11"/>
        <v>3976030</v>
      </c>
      <c r="V13">
        <f t="shared" si="11"/>
        <v>3942482</v>
      </c>
      <c r="W13">
        <f t="shared" si="11"/>
        <v>3932421</v>
      </c>
      <c r="X13">
        <f t="shared" si="11"/>
        <v>3909993</v>
      </c>
    </row>
    <row r="14" spans="1:24" x14ac:dyDescent="0.25">
      <c r="A14">
        <v>8</v>
      </c>
      <c r="B14">
        <v>767986</v>
      </c>
      <c r="C14">
        <v>750173</v>
      </c>
      <c r="D14">
        <v>734922</v>
      </c>
      <c r="E14">
        <v>720770</v>
      </c>
      <c r="F14">
        <v>723753</v>
      </c>
      <c r="G14">
        <v>696654</v>
      </c>
      <c r="I14" s="1" t="s">
        <v>16</v>
      </c>
      <c r="J14" s="6">
        <f>SUM($K$6:K14)/100000</f>
        <v>0.47</v>
      </c>
      <c r="K14" s="2">
        <v>7000</v>
      </c>
      <c r="L14">
        <f t="shared" si="4"/>
        <v>6570.8307694121295</v>
      </c>
      <c r="M14">
        <f t="shared" si="4"/>
        <v>6561.5875920658982</v>
      </c>
      <c r="N14">
        <f t="shared" si="4"/>
        <v>6532.0144480239051</v>
      </c>
      <c r="O14">
        <f t="shared" si="4"/>
        <v>6399.4401581628208</v>
      </c>
      <c r="P14">
        <f t="shared" si="4"/>
        <v>6249.5650515732459</v>
      </c>
      <c r="Q14">
        <f t="shared" si="4"/>
        <v>6097.8061452527818</v>
      </c>
      <c r="S14">
        <f t="shared" ref="S14:X14" si="12">SUM(B41:B45)</f>
        <v>3924082</v>
      </c>
      <c r="T14">
        <f t="shared" si="12"/>
        <v>3918562</v>
      </c>
      <c r="U14">
        <f t="shared" si="12"/>
        <v>3900901</v>
      </c>
      <c r="V14">
        <f t="shared" si="12"/>
        <v>3821728</v>
      </c>
      <c r="W14">
        <f t="shared" si="12"/>
        <v>3732223</v>
      </c>
      <c r="X14">
        <f t="shared" si="12"/>
        <v>3641593</v>
      </c>
    </row>
    <row r="15" spans="1:24" x14ac:dyDescent="0.25">
      <c r="A15">
        <v>9</v>
      </c>
      <c r="B15">
        <v>753209</v>
      </c>
      <c r="C15">
        <v>737531</v>
      </c>
      <c r="D15">
        <v>723973</v>
      </c>
      <c r="E15">
        <v>726894</v>
      </c>
      <c r="F15">
        <v>700304</v>
      </c>
      <c r="G15">
        <v>682541</v>
      </c>
      <c r="I15" s="1" t="s">
        <v>17</v>
      </c>
      <c r="J15" s="6">
        <f>SUM($K$6:K15)/100000</f>
        <v>0.54</v>
      </c>
      <c r="K15" s="2">
        <v>7000</v>
      </c>
      <c r="L15">
        <f t="shared" si="4"/>
        <v>6110.5992385363334</v>
      </c>
      <c r="M15">
        <f t="shared" si="4"/>
        <v>6001.1211706202794</v>
      </c>
      <c r="N15">
        <f t="shared" si="4"/>
        <v>5961.104240870236</v>
      </c>
      <c r="O15">
        <f t="shared" si="4"/>
        <v>6056.0829115687138</v>
      </c>
      <c r="P15">
        <f t="shared" si="4"/>
        <v>6222.8552831222059</v>
      </c>
      <c r="Q15">
        <f t="shared" si="4"/>
        <v>6407.1562018605446</v>
      </c>
      <c r="S15">
        <f t="shared" ref="S15:X15" si="13">SUM(B46:B50)</f>
        <v>3649233</v>
      </c>
      <c r="T15">
        <f t="shared" si="13"/>
        <v>3583853</v>
      </c>
      <c r="U15">
        <f t="shared" si="13"/>
        <v>3559955</v>
      </c>
      <c r="V15">
        <f t="shared" si="13"/>
        <v>3616676</v>
      </c>
      <c r="W15">
        <f t="shared" si="13"/>
        <v>3716272</v>
      </c>
      <c r="X15">
        <f t="shared" si="13"/>
        <v>3826336</v>
      </c>
    </row>
    <row r="16" spans="1:24" x14ac:dyDescent="0.25">
      <c r="A16">
        <v>10</v>
      </c>
      <c r="B16">
        <v>740601</v>
      </c>
      <c r="C16">
        <v>726528</v>
      </c>
      <c r="D16">
        <v>730400</v>
      </c>
      <c r="E16">
        <v>703615</v>
      </c>
      <c r="F16">
        <v>686326</v>
      </c>
      <c r="G16">
        <v>653896</v>
      </c>
      <c r="I16" s="1" t="s">
        <v>18</v>
      </c>
      <c r="J16" s="6">
        <f>SUM($K$6:K16)/100000</f>
        <v>0.61</v>
      </c>
      <c r="K16" s="2">
        <v>7000</v>
      </c>
      <c r="L16">
        <f t="shared" si="4"/>
        <v>6415.1401637422168</v>
      </c>
      <c r="M16">
        <f t="shared" si="4"/>
        <v>6555.428822812376</v>
      </c>
      <c r="N16">
        <f t="shared" si="4"/>
        <v>6706.9918139608271</v>
      </c>
      <c r="O16">
        <f t="shared" si="4"/>
        <v>6799.3264670814624</v>
      </c>
      <c r="P16">
        <f t="shared" si="4"/>
        <v>6859.2899056264896</v>
      </c>
      <c r="Q16">
        <f t="shared" si="4"/>
        <v>6871.1955199257118</v>
      </c>
      <c r="S16">
        <f t="shared" ref="S16:X16" si="14">SUM(B51:B55)</f>
        <v>3831104</v>
      </c>
      <c r="T16">
        <f t="shared" si="14"/>
        <v>3914884</v>
      </c>
      <c r="U16">
        <f t="shared" si="14"/>
        <v>4005397</v>
      </c>
      <c r="V16">
        <f t="shared" si="14"/>
        <v>4060539</v>
      </c>
      <c r="W16">
        <f t="shared" si="14"/>
        <v>4096349</v>
      </c>
      <c r="X16">
        <f t="shared" si="14"/>
        <v>4103459</v>
      </c>
    </row>
    <row r="17" spans="1:24" x14ac:dyDescent="0.25">
      <c r="A17">
        <v>11</v>
      </c>
      <c r="B17">
        <v>729825</v>
      </c>
      <c r="C17">
        <v>733267</v>
      </c>
      <c r="D17">
        <v>707081</v>
      </c>
      <c r="E17">
        <v>689736</v>
      </c>
      <c r="F17">
        <v>657869</v>
      </c>
      <c r="G17">
        <v>642623</v>
      </c>
      <c r="I17" s="1" t="s">
        <v>19</v>
      </c>
      <c r="J17" s="6">
        <f>SUM($K$6:K17)/100000</f>
        <v>0.68</v>
      </c>
      <c r="K17" s="2">
        <v>7000</v>
      </c>
      <c r="L17">
        <f t="shared" si="4"/>
        <v>6852.545065345581</v>
      </c>
      <c r="M17">
        <f t="shared" si="4"/>
        <v>6912.1903510471675</v>
      </c>
      <c r="N17">
        <f t="shared" si="4"/>
        <v>6927.5789017377247</v>
      </c>
      <c r="O17">
        <f t="shared" si="4"/>
        <v>6914.3738842463508</v>
      </c>
      <c r="P17">
        <f t="shared" si="4"/>
        <v>6856.1067027034487</v>
      </c>
      <c r="Q17">
        <f t="shared" si="4"/>
        <v>6749.2893972517359</v>
      </c>
      <c r="S17">
        <f t="shared" ref="S17:X17" si="15">SUM(B56:B60)</f>
        <v>4092321</v>
      </c>
      <c r="T17">
        <f t="shared" si="15"/>
        <v>4127941</v>
      </c>
      <c r="U17">
        <f t="shared" si="15"/>
        <v>4137131</v>
      </c>
      <c r="V17">
        <f t="shared" si="15"/>
        <v>4129245</v>
      </c>
      <c r="W17">
        <f t="shared" si="15"/>
        <v>4094448</v>
      </c>
      <c r="X17">
        <f t="shared" si="15"/>
        <v>4030657</v>
      </c>
    </row>
    <row r="18" spans="1:24" x14ac:dyDescent="0.25">
      <c r="A18">
        <v>12</v>
      </c>
      <c r="B18">
        <v>736497</v>
      </c>
      <c r="C18">
        <v>709958</v>
      </c>
      <c r="D18">
        <v>693698</v>
      </c>
      <c r="E18">
        <v>661535</v>
      </c>
      <c r="F18">
        <v>646764</v>
      </c>
      <c r="G18">
        <v>624447</v>
      </c>
      <c r="I18" s="1" t="s">
        <v>20</v>
      </c>
      <c r="J18" s="6">
        <f>SUM($K$6:K18)/100000</f>
        <v>0.745</v>
      </c>
      <c r="K18" s="2">
        <v>6500</v>
      </c>
      <c r="L18">
        <f t="shared" si="4"/>
        <v>6671.1694782782315</v>
      </c>
      <c r="M18">
        <f t="shared" si="4"/>
        <v>6510.6312279674967</v>
      </c>
      <c r="N18">
        <f t="shared" si="4"/>
        <v>6338.8839506358072</v>
      </c>
      <c r="O18">
        <f t="shared" si="4"/>
        <v>6173.1932987500077</v>
      </c>
      <c r="P18">
        <f t="shared" si="4"/>
        <v>5994.8435126726308</v>
      </c>
      <c r="Q18">
        <f t="shared" si="4"/>
        <v>5819.6802784955944</v>
      </c>
      <c r="S18">
        <f t="shared" ref="S18:X18" si="16">SUM(B61:B65)</f>
        <v>3984004</v>
      </c>
      <c r="T18">
        <f t="shared" si="16"/>
        <v>3888131</v>
      </c>
      <c r="U18">
        <f t="shared" si="16"/>
        <v>3785564</v>
      </c>
      <c r="V18">
        <f t="shared" si="16"/>
        <v>3686614</v>
      </c>
      <c r="W18">
        <f t="shared" si="16"/>
        <v>3580104</v>
      </c>
      <c r="X18">
        <f t="shared" si="16"/>
        <v>3475497</v>
      </c>
    </row>
    <row r="19" spans="1:24" x14ac:dyDescent="0.25">
      <c r="A19">
        <v>13</v>
      </c>
      <c r="B19">
        <v>713101</v>
      </c>
      <c r="C19">
        <v>696722</v>
      </c>
      <c r="D19">
        <v>665305</v>
      </c>
      <c r="E19">
        <v>650149</v>
      </c>
      <c r="F19">
        <v>628447</v>
      </c>
      <c r="G19">
        <v>613943</v>
      </c>
      <c r="I19" s="1" t="s">
        <v>21</v>
      </c>
      <c r="J19" s="6">
        <f>SUM($K$6:K19)/100000</f>
        <v>0.80500000000000005</v>
      </c>
      <c r="K19" s="2">
        <v>6000</v>
      </c>
      <c r="L19">
        <f t="shared" si="4"/>
        <v>5683.5979349134295</v>
      </c>
      <c r="M19">
        <f t="shared" si="4"/>
        <v>5533.6625467324666</v>
      </c>
      <c r="N19">
        <f t="shared" si="4"/>
        <v>5415.3398297688045</v>
      </c>
      <c r="O19">
        <f t="shared" si="4"/>
        <v>5307.9197084032066</v>
      </c>
      <c r="P19">
        <f t="shared" si="4"/>
        <v>5217.306429614443</v>
      </c>
      <c r="Q19">
        <f t="shared" si="4"/>
        <v>5173.5721350621116</v>
      </c>
      <c r="S19">
        <f t="shared" ref="S19:X19" si="17">SUM(B66:B70)</f>
        <v>3394229</v>
      </c>
      <c r="T19">
        <f t="shared" si="17"/>
        <v>3304688</v>
      </c>
      <c r="U19">
        <f t="shared" si="17"/>
        <v>3234026</v>
      </c>
      <c r="V19">
        <f t="shared" si="17"/>
        <v>3169875</v>
      </c>
      <c r="W19">
        <f t="shared" si="17"/>
        <v>3115761</v>
      </c>
      <c r="X19">
        <f t="shared" si="17"/>
        <v>3089643</v>
      </c>
    </row>
    <row r="20" spans="1:24" x14ac:dyDescent="0.25">
      <c r="A20">
        <v>14</v>
      </c>
      <c r="B20">
        <v>699992</v>
      </c>
      <c r="C20">
        <v>668590</v>
      </c>
      <c r="D20">
        <v>654298</v>
      </c>
      <c r="E20">
        <v>632132</v>
      </c>
      <c r="F20">
        <v>617967</v>
      </c>
      <c r="G20">
        <v>630339</v>
      </c>
      <c r="I20" s="1" t="s">
        <v>22</v>
      </c>
      <c r="J20" s="6">
        <f>SUM($K$6:K20)/100000</f>
        <v>0.86</v>
      </c>
      <c r="K20" s="2">
        <v>5500</v>
      </c>
      <c r="L20">
        <f t="shared" si="4"/>
        <v>4963.6113522560827</v>
      </c>
      <c r="M20">
        <f t="shared" si="4"/>
        <v>4988.1040977349458</v>
      </c>
      <c r="N20">
        <f t="shared" si="4"/>
        <v>5034.8122841291097</v>
      </c>
      <c r="O20">
        <f t="shared" si="4"/>
        <v>5156.6681721435953</v>
      </c>
      <c r="P20">
        <f t="shared" si="4"/>
        <v>5407.7610941403545</v>
      </c>
      <c r="Q20">
        <f t="shared" si="4"/>
        <v>5379.8322979523482</v>
      </c>
      <c r="S20">
        <f t="shared" ref="S20:X20" si="18">SUM(B71:B75)</f>
        <v>2964255</v>
      </c>
      <c r="T20">
        <f t="shared" si="18"/>
        <v>2978882</v>
      </c>
      <c r="U20">
        <f t="shared" si="18"/>
        <v>3006776</v>
      </c>
      <c r="V20">
        <f t="shared" si="18"/>
        <v>3079548</v>
      </c>
      <c r="W20">
        <f t="shared" si="18"/>
        <v>3229500</v>
      </c>
      <c r="X20">
        <f t="shared" si="18"/>
        <v>3212821</v>
      </c>
    </row>
    <row r="21" spans="1:24" x14ac:dyDescent="0.25">
      <c r="A21">
        <v>15</v>
      </c>
      <c r="B21">
        <v>672530</v>
      </c>
      <c r="C21">
        <v>658280</v>
      </c>
      <c r="D21">
        <v>636635</v>
      </c>
      <c r="E21">
        <v>622232</v>
      </c>
      <c r="F21">
        <v>635430</v>
      </c>
      <c r="G21">
        <v>647287</v>
      </c>
      <c r="I21" s="1" t="s">
        <v>23</v>
      </c>
      <c r="J21" s="6">
        <f>SUM($K$6:K21)/100000</f>
        <v>0.91</v>
      </c>
      <c r="K21" s="2">
        <v>5000</v>
      </c>
      <c r="L21">
        <f t="shared" si="4"/>
        <v>5016.7914372812575</v>
      </c>
      <c r="M21">
        <f t="shared" si="4"/>
        <v>4954.1622128059398</v>
      </c>
      <c r="N21">
        <f t="shared" si="4"/>
        <v>4856.2716063456692</v>
      </c>
      <c r="O21">
        <f t="shared" si="4"/>
        <v>4642.1095315175935</v>
      </c>
      <c r="P21">
        <f t="shared" si="4"/>
        <v>4247.3069701393797</v>
      </c>
      <c r="Q21">
        <f t="shared" si="4"/>
        <v>4050.639952723157</v>
      </c>
      <c r="S21">
        <f t="shared" ref="S21:X21" si="19">SUM(B76:B80)</f>
        <v>2996014</v>
      </c>
      <c r="T21">
        <f t="shared" si="19"/>
        <v>2958612</v>
      </c>
      <c r="U21">
        <f t="shared" si="19"/>
        <v>2900152</v>
      </c>
      <c r="V21">
        <f t="shared" si="19"/>
        <v>2772255</v>
      </c>
      <c r="W21">
        <f t="shared" si="19"/>
        <v>2536480</v>
      </c>
      <c r="X21">
        <f t="shared" si="19"/>
        <v>2419031</v>
      </c>
    </row>
    <row r="22" spans="1:24" x14ac:dyDescent="0.25">
      <c r="A22">
        <v>16</v>
      </c>
      <c r="B22">
        <v>661885</v>
      </c>
      <c r="C22">
        <v>640608</v>
      </c>
      <c r="D22">
        <v>626758</v>
      </c>
      <c r="E22">
        <v>639766</v>
      </c>
      <c r="F22">
        <v>652501</v>
      </c>
      <c r="G22">
        <v>667536</v>
      </c>
      <c r="I22" s="1" t="s">
        <v>24</v>
      </c>
      <c r="J22" s="6">
        <f>SUM($K$6:K22)/100000</f>
        <v>0.95</v>
      </c>
      <c r="K22" s="2">
        <v>4000</v>
      </c>
      <c r="L22">
        <f t="shared" si="4"/>
        <v>3585.105316293826</v>
      </c>
      <c r="M22">
        <f t="shared" si="4"/>
        <v>3461.9567230417874</v>
      </c>
      <c r="N22">
        <f t="shared" si="4"/>
        <v>3324.0692806952693</v>
      </c>
      <c r="O22">
        <f t="shared" si="4"/>
        <v>3234.9061090771283</v>
      </c>
      <c r="P22">
        <f t="shared" si="4"/>
        <v>3201.9337530762864</v>
      </c>
      <c r="Q22">
        <f t="shared" si="4"/>
        <v>3214.4639516418397</v>
      </c>
      <c r="S22">
        <f t="shared" ref="S22:X22" si="20">SUM(B81:B85)</f>
        <v>2141015</v>
      </c>
      <c r="T22">
        <f t="shared" si="20"/>
        <v>2067471</v>
      </c>
      <c r="U22">
        <f t="shared" si="20"/>
        <v>1985125</v>
      </c>
      <c r="V22">
        <f t="shared" si="20"/>
        <v>1931877</v>
      </c>
      <c r="W22">
        <f t="shared" si="20"/>
        <v>1912186</v>
      </c>
      <c r="X22">
        <f t="shared" si="20"/>
        <v>1919669</v>
      </c>
    </row>
    <row r="23" spans="1:24" x14ac:dyDescent="0.25">
      <c r="A23">
        <v>17</v>
      </c>
      <c r="B23">
        <v>646305</v>
      </c>
      <c r="C23">
        <v>632385</v>
      </c>
      <c r="D23">
        <v>646478</v>
      </c>
      <c r="E23">
        <v>658249</v>
      </c>
      <c r="F23">
        <v>674503</v>
      </c>
      <c r="G23">
        <v>677805</v>
      </c>
      <c r="I23" s="1" t="s">
        <v>25</v>
      </c>
      <c r="J23" s="6">
        <f>SUM($K$6:K23)/100000</f>
        <v>0.97499999999999998</v>
      </c>
      <c r="K23" s="2">
        <v>2500</v>
      </c>
      <c r="L23">
        <f t="shared" si="4"/>
        <v>2578.3022707874534</v>
      </c>
      <c r="M23">
        <f t="shared" si="4"/>
        <v>2561.4351466192306</v>
      </c>
      <c r="N23">
        <f t="shared" si="4"/>
        <v>2497.9971441261182</v>
      </c>
      <c r="O23">
        <f t="shared" si="4"/>
        <v>2438.8374601329369</v>
      </c>
      <c r="P23">
        <f t="shared" si="4"/>
        <v>2395.4983449019292</v>
      </c>
      <c r="Q23">
        <f t="shared" si="4"/>
        <v>2361.4208263922987</v>
      </c>
      <c r="S23">
        <f t="shared" ref="S23:X23" si="21">SUM(B86:B90)</f>
        <v>1539755</v>
      </c>
      <c r="T23">
        <f t="shared" si="21"/>
        <v>1529682</v>
      </c>
      <c r="U23">
        <f t="shared" si="21"/>
        <v>1491797</v>
      </c>
      <c r="V23">
        <f t="shared" si="21"/>
        <v>1456467</v>
      </c>
      <c r="W23">
        <f t="shared" si="21"/>
        <v>1430585</v>
      </c>
      <c r="X23">
        <f t="shared" si="21"/>
        <v>1410234</v>
      </c>
    </row>
    <row r="24" spans="1:24" x14ac:dyDescent="0.25">
      <c r="A24">
        <v>18</v>
      </c>
      <c r="B24">
        <v>640353</v>
      </c>
      <c r="C24">
        <v>653732</v>
      </c>
      <c r="D24">
        <v>665716</v>
      </c>
      <c r="E24">
        <v>681700</v>
      </c>
      <c r="F24">
        <v>686194</v>
      </c>
      <c r="G24">
        <v>699829</v>
      </c>
      <c r="I24" s="1" t="s">
        <v>26</v>
      </c>
      <c r="J24" s="6">
        <f>SUM($K$6:K24)/100000</f>
        <v>0.99</v>
      </c>
      <c r="K24" s="2">
        <v>1500</v>
      </c>
      <c r="L24">
        <f t="shared" si="4"/>
        <v>1573.5889871158815</v>
      </c>
      <c r="M24">
        <f t="shared" si="4"/>
        <v>1563.3963747052817</v>
      </c>
      <c r="N24">
        <f t="shared" si="4"/>
        <v>1537.9123319458074</v>
      </c>
      <c r="O24">
        <f t="shared" si="4"/>
        <v>1521.482249315151</v>
      </c>
      <c r="P24">
        <f t="shared" si="4"/>
        <v>1492.4382436864578</v>
      </c>
      <c r="Q24">
        <f t="shared" si="4"/>
        <v>1457.7428388650958</v>
      </c>
      <c r="S24">
        <f t="shared" ref="S24:X24" si="22">SUM(B91:B95)</f>
        <v>939743</v>
      </c>
      <c r="T24">
        <f t="shared" si="22"/>
        <v>933656</v>
      </c>
      <c r="U24">
        <f t="shared" si="22"/>
        <v>918437</v>
      </c>
      <c r="V24">
        <f t="shared" si="22"/>
        <v>908625</v>
      </c>
      <c r="W24">
        <f t="shared" si="22"/>
        <v>891280</v>
      </c>
      <c r="X24">
        <f t="shared" si="22"/>
        <v>870560</v>
      </c>
    </row>
    <row r="25" spans="1:24" x14ac:dyDescent="0.25">
      <c r="A25">
        <v>19</v>
      </c>
      <c r="B25">
        <v>668619</v>
      </c>
      <c r="C25">
        <v>677608</v>
      </c>
      <c r="D25">
        <v>695208</v>
      </c>
      <c r="E25">
        <v>696630</v>
      </c>
      <c r="F25">
        <v>713266</v>
      </c>
      <c r="G25">
        <v>706823</v>
      </c>
      <c r="I25" s="1" t="s">
        <v>7</v>
      </c>
      <c r="J25" s="6">
        <f>SUM($K$6:K25)/100000</f>
        <v>1</v>
      </c>
      <c r="K25" s="2">
        <v>1000</v>
      </c>
      <c r="L25">
        <f t="shared" si="4"/>
        <v>924.02804808675944</v>
      </c>
      <c r="M25">
        <f t="shared" si="4"/>
        <v>917.2664629193531</v>
      </c>
      <c r="N25">
        <f t="shared" si="4"/>
        <v>885.73584164588567</v>
      </c>
      <c r="O25">
        <f t="shared" si="4"/>
        <v>879.11993699100151</v>
      </c>
      <c r="P25">
        <f t="shared" si="4"/>
        <v>866.45912831077374</v>
      </c>
      <c r="Q25">
        <f t="shared" si="4"/>
        <v>843.9925140980223</v>
      </c>
      <c r="S25">
        <f t="shared" ref="S25:X25" si="23">B96</f>
        <v>551827</v>
      </c>
      <c r="T25">
        <f t="shared" si="23"/>
        <v>547789</v>
      </c>
      <c r="U25">
        <f t="shared" si="23"/>
        <v>528959</v>
      </c>
      <c r="V25">
        <f t="shared" si="23"/>
        <v>525008</v>
      </c>
      <c r="W25">
        <f t="shared" si="23"/>
        <v>517447</v>
      </c>
      <c r="X25">
        <f t="shared" si="23"/>
        <v>504030</v>
      </c>
    </row>
    <row r="26" spans="1:24" x14ac:dyDescent="0.25">
      <c r="A26">
        <v>20</v>
      </c>
      <c r="B26">
        <v>693691</v>
      </c>
      <c r="C26">
        <v>708336</v>
      </c>
      <c r="D26">
        <v>710556</v>
      </c>
      <c r="E26">
        <v>724819</v>
      </c>
      <c r="F26">
        <v>721884</v>
      </c>
      <c r="G26">
        <v>715172</v>
      </c>
      <c r="I26" s="1"/>
      <c r="J26" s="1"/>
      <c r="K26" s="2"/>
    </row>
    <row r="27" spans="1:24" x14ac:dyDescent="0.25">
      <c r="A27">
        <v>21</v>
      </c>
      <c r="B27">
        <v>721232</v>
      </c>
      <c r="C27">
        <v>720698</v>
      </c>
      <c r="D27">
        <v>736060</v>
      </c>
      <c r="E27">
        <v>730876</v>
      </c>
      <c r="F27">
        <v>727282</v>
      </c>
      <c r="G27">
        <v>745367</v>
      </c>
      <c r="K27" s="5">
        <f t="shared" ref="K27:Q27" si="24">SUM(K6:K26)</f>
        <v>100000</v>
      </c>
      <c r="L27" s="5">
        <f t="shared" si="24"/>
        <v>100000</v>
      </c>
      <c r="M27" s="5">
        <f t="shared" si="24"/>
        <v>99531.337418773066</v>
      </c>
      <c r="N27" s="5">
        <f t="shared" si="24"/>
        <v>98988.751187128728</v>
      </c>
      <c r="O27" s="5">
        <f t="shared" si="24"/>
        <v>98367.157557526531</v>
      </c>
      <c r="P27" s="5">
        <f t="shared" si="24"/>
        <v>97758.685220983272</v>
      </c>
      <c r="Q27" s="5">
        <f t="shared" si="24"/>
        <v>96928.467050517531</v>
      </c>
      <c r="R27" s="5"/>
      <c r="S27">
        <f t="shared" ref="S27:X27" si="25">SUM(S6:S26)</f>
        <v>59719724</v>
      </c>
      <c r="T27">
        <f t="shared" si="25"/>
        <v>59439840</v>
      </c>
      <c r="U27">
        <f t="shared" si="25"/>
        <v>59115809</v>
      </c>
      <c r="V27">
        <f t="shared" si="25"/>
        <v>58744595</v>
      </c>
      <c r="W27">
        <f t="shared" si="25"/>
        <v>58381217</v>
      </c>
      <c r="X27">
        <f t="shared" si="25"/>
        <v>57885413</v>
      </c>
    </row>
    <row r="28" spans="1:24" x14ac:dyDescent="0.25">
      <c r="A28">
        <v>22</v>
      </c>
      <c r="B28">
        <v>736190</v>
      </c>
      <c r="C28">
        <v>748254</v>
      </c>
      <c r="D28">
        <v>744632</v>
      </c>
      <c r="E28">
        <v>737121</v>
      </c>
      <c r="F28">
        <v>758804</v>
      </c>
      <c r="G28">
        <v>755077</v>
      </c>
    </row>
    <row r="29" spans="1:24" x14ac:dyDescent="0.25">
      <c r="A29">
        <v>23</v>
      </c>
      <c r="B29">
        <v>762062</v>
      </c>
      <c r="C29">
        <v>755826</v>
      </c>
      <c r="D29">
        <v>750139</v>
      </c>
      <c r="E29">
        <v>767767</v>
      </c>
      <c r="F29">
        <v>768520</v>
      </c>
      <c r="G29">
        <v>783791</v>
      </c>
    </row>
    <row r="30" spans="1:24" x14ac:dyDescent="0.25">
      <c r="A30">
        <v>24</v>
      </c>
      <c r="B30">
        <v>765904</v>
      </c>
      <c r="C30">
        <v>757151</v>
      </c>
      <c r="D30">
        <v>776573</v>
      </c>
      <c r="E30">
        <v>773384</v>
      </c>
      <c r="F30">
        <v>794550</v>
      </c>
      <c r="G30">
        <v>807064</v>
      </c>
    </row>
    <row r="31" spans="1:24" x14ac:dyDescent="0.25">
      <c r="A31">
        <v>25</v>
      </c>
      <c r="B31">
        <v>764774</v>
      </c>
      <c r="C31">
        <v>782598</v>
      </c>
      <c r="D31">
        <v>780493</v>
      </c>
      <c r="E31">
        <v>799339</v>
      </c>
      <c r="F31">
        <v>816440</v>
      </c>
      <c r="G31">
        <v>795805</v>
      </c>
    </row>
    <row r="32" spans="1:24" x14ac:dyDescent="0.25">
      <c r="A32">
        <v>26</v>
      </c>
      <c r="B32">
        <v>788010</v>
      </c>
      <c r="C32">
        <v>784090</v>
      </c>
      <c r="D32">
        <v>804754</v>
      </c>
      <c r="E32">
        <v>819986</v>
      </c>
      <c r="F32">
        <v>804693</v>
      </c>
      <c r="G32">
        <v>789261</v>
      </c>
    </row>
    <row r="33" spans="1:7" x14ac:dyDescent="0.25">
      <c r="A33">
        <v>27</v>
      </c>
      <c r="B33">
        <v>788741</v>
      </c>
      <c r="C33">
        <v>807248</v>
      </c>
      <c r="D33">
        <v>823696</v>
      </c>
      <c r="E33">
        <v>807654</v>
      </c>
      <c r="F33">
        <v>797538</v>
      </c>
      <c r="G33">
        <v>798384</v>
      </c>
    </row>
    <row r="34" spans="1:7" x14ac:dyDescent="0.25">
      <c r="A34">
        <v>28</v>
      </c>
      <c r="B34">
        <v>810749</v>
      </c>
      <c r="C34">
        <v>824760</v>
      </c>
      <c r="D34">
        <v>810146</v>
      </c>
      <c r="E34">
        <v>800172</v>
      </c>
      <c r="F34">
        <v>806128</v>
      </c>
      <c r="G34">
        <v>780238</v>
      </c>
    </row>
    <row r="35" spans="1:7" x14ac:dyDescent="0.25">
      <c r="A35">
        <v>29</v>
      </c>
      <c r="B35">
        <v>827333</v>
      </c>
      <c r="C35">
        <v>810973</v>
      </c>
      <c r="D35">
        <v>803183</v>
      </c>
      <c r="E35">
        <v>808962</v>
      </c>
      <c r="F35">
        <v>787679</v>
      </c>
      <c r="G35">
        <v>789335</v>
      </c>
    </row>
    <row r="36" spans="1:7" x14ac:dyDescent="0.25">
      <c r="A36">
        <v>30</v>
      </c>
      <c r="B36">
        <v>812854</v>
      </c>
      <c r="C36">
        <v>802809</v>
      </c>
      <c r="D36">
        <v>810707</v>
      </c>
      <c r="E36">
        <v>788597</v>
      </c>
      <c r="F36">
        <v>794888</v>
      </c>
      <c r="G36">
        <v>791532</v>
      </c>
    </row>
    <row r="37" spans="1:7" x14ac:dyDescent="0.25">
      <c r="A37">
        <v>31</v>
      </c>
      <c r="B37">
        <v>805114</v>
      </c>
      <c r="C37">
        <v>810906</v>
      </c>
      <c r="D37">
        <v>790185</v>
      </c>
      <c r="E37">
        <v>795698</v>
      </c>
      <c r="F37">
        <v>795897</v>
      </c>
      <c r="G37">
        <v>773589</v>
      </c>
    </row>
    <row r="38" spans="1:7" x14ac:dyDescent="0.25">
      <c r="A38">
        <v>32</v>
      </c>
      <c r="B38">
        <v>812584</v>
      </c>
      <c r="C38">
        <v>790832</v>
      </c>
      <c r="D38">
        <v>798091</v>
      </c>
      <c r="E38">
        <v>796862</v>
      </c>
      <c r="F38">
        <v>777540</v>
      </c>
      <c r="G38">
        <v>780403</v>
      </c>
    </row>
    <row r="39" spans="1:7" x14ac:dyDescent="0.25">
      <c r="A39">
        <v>33</v>
      </c>
      <c r="B39">
        <v>792059</v>
      </c>
      <c r="C39">
        <v>798415</v>
      </c>
      <c r="D39">
        <v>798182</v>
      </c>
      <c r="E39">
        <v>778153</v>
      </c>
      <c r="F39">
        <v>783096</v>
      </c>
      <c r="G39">
        <v>778754</v>
      </c>
    </row>
    <row r="40" spans="1:7" x14ac:dyDescent="0.25">
      <c r="A40">
        <v>34</v>
      </c>
      <c r="B40">
        <v>798713</v>
      </c>
      <c r="C40">
        <v>797946</v>
      </c>
      <c r="D40">
        <v>778865</v>
      </c>
      <c r="E40">
        <v>783172</v>
      </c>
      <c r="F40">
        <v>781000</v>
      </c>
      <c r="G40">
        <v>785715</v>
      </c>
    </row>
    <row r="41" spans="1:7" x14ac:dyDescent="0.25">
      <c r="A41">
        <v>35</v>
      </c>
      <c r="B41">
        <v>797036</v>
      </c>
      <c r="C41">
        <v>777820</v>
      </c>
      <c r="D41">
        <v>783943</v>
      </c>
      <c r="E41">
        <v>781256</v>
      </c>
      <c r="F41">
        <v>787578</v>
      </c>
      <c r="G41">
        <v>787094</v>
      </c>
    </row>
    <row r="42" spans="1:7" x14ac:dyDescent="0.25">
      <c r="A42">
        <v>36</v>
      </c>
      <c r="B42">
        <v>777501</v>
      </c>
      <c r="C42">
        <v>783817</v>
      </c>
      <c r="D42">
        <v>782168</v>
      </c>
      <c r="E42">
        <v>788522</v>
      </c>
      <c r="F42">
        <v>789181</v>
      </c>
      <c r="G42">
        <v>754489</v>
      </c>
    </row>
    <row r="43" spans="1:7" x14ac:dyDescent="0.25">
      <c r="A43">
        <v>37</v>
      </c>
      <c r="B43">
        <v>782912</v>
      </c>
      <c r="C43">
        <v>781425</v>
      </c>
      <c r="D43">
        <v>788644</v>
      </c>
      <c r="E43">
        <v>789398</v>
      </c>
      <c r="F43">
        <v>756473</v>
      </c>
      <c r="G43">
        <v>703432</v>
      </c>
    </row>
    <row r="44" spans="1:7" x14ac:dyDescent="0.25">
      <c r="A44">
        <v>38</v>
      </c>
      <c r="B44">
        <v>780269</v>
      </c>
      <c r="C44">
        <v>787003</v>
      </c>
      <c r="D44">
        <v>789196</v>
      </c>
      <c r="E44">
        <v>756923</v>
      </c>
      <c r="F44">
        <v>705072</v>
      </c>
      <c r="G44">
        <v>692830</v>
      </c>
    </row>
    <row r="45" spans="1:7" x14ac:dyDescent="0.25">
      <c r="A45">
        <v>39</v>
      </c>
      <c r="B45">
        <v>786364</v>
      </c>
      <c r="C45">
        <v>788497</v>
      </c>
      <c r="D45">
        <v>756950</v>
      </c>
      <c r="E45">
        <v>705629</v>
      </c>
      <c r="F45">
        <v>693919</v>
      </c>
      <c r="G45">
        <v>703748</v>
      </c>
    </row>
    <row r="46" spans="1:7" x14ac:dyDescent="0.25">
      <c r="A46">
        <v>40</v>
      </c>
      <c r="B46">
        <v>787589</v>
      </c>
      <c r="C46">
        <v>756871</v>
      </c>
      <c r="D46">
        <v>705892</v>
      </c>
      <c r="E46">
        <v>694441</v>
      </c>
      <c r="F46">
        <v>705285</v>
      </c>
      <c r="G46">
        <v>718167</v>
      </c>
    </row>
    <row r="47" spans="1:7" x14ac:dyDescent="0.25">
      <c r="A47">
        <v>41</v>
      </c>
      <c r="B47">
        <v>755805</v>
      </c>
      <c r="C47">
        <v>705441</v>
      </c>
      <c r="D47">
        <v>694545</v>
      </c>
      <c r="E47">
        <v>705563</v>
      </c>
      <c r="F47">
        <v>718969</v>
      </c>
      <c r="G47">
        <v>729956</v>
      </c>
    </row>
    <row r="48" spans="1:7" x14ac:dyDescent="0.25">
      <c r="A48">
        <v>42</v>
      </c>
      <c r="B48">
        <v>705290</v>
      </c>
      <c r="C48">
        <v>694855</v>
      </c>
      <c r="D48">
        <v>706504</v>
      </c>
      <c r="E48">
        <v>719940</v>
      </c>
      <c r="F48">
        <v>732036</v>
      </c>
      <c r="G48">
        <v>762316</v>
      </c>
    </row>
    <row r="49" spans="1:7" x14ac:dyDescent="0.25">
      <c r="A49">
        <v>43</v>
      </c>
      <c r="B49">
        <v>694362</v>
      </c>
      <c r="C49">
        <v>706616</v>
      </c>
      <c r="D49">
        <v>720224</v>
      </c>
      <c r="E49">
        <v>732467</v>
      </c>
      <c r="F49">
        <v>763566</v>
      </c>
      <c r="G49">
        <v>794854</v>
      </c>
    </row>
    <row r="50" spans="1:7" x14ac:dyDescent="0.25">
      <c r="A50">
        <v>44</v>
      </c>
      <c r="B50">
        <v>706187</v>
      </c>
      <c r="C50">
        <v>720070</v>
      </c>
      <c r="D50">
        <v>732790</v>
      </c>
      <c r="E50">
        <v>764265</v>
      </c>
      <c r="F50">
        <v>796416</v>
      </c>
      <c r="G50">
        <v>821043</v>
      </c>
    </row>
    <row r="51" spans="1:7" x14ac:dyDescent="0.25">
      <c r="A51">
        <v>45</v>
      </c>
      <c r="B51">
        <v>719969</v>
      </c>
      <c r="C51">
        <v>732367</v>
      </c>
      <c r="D51">
        <v>764283</v>
      </c>
      <c r="E51">
        <v>796646</v>
      </c>
      <c r="F51">
        <v>822153</v>
      </c>
      <c r="G51">
        <v>800846</v>
      </c>
    </row>
    <row r="52" spans="1:7" x14ac:dyDescent="0.25">
      <c r="A52">
        <v>46</v>
      </c>
      <c r="B52">
        <v>732061</v>
      </c>
      <c r="C52">
        <v>763688</v>
      </c>
      <c r="D52">
        <v>796709</v>
      </c>
      <c r="E52">
        <v>822303</v>
      </c>
      <c r="F52">
        <v>801954</v>
      </c>
      <c r="G52">
        <v>820510</v>
      </c>
    </row>
    <row r="53" spans="1:7" x14ac:dyDescent="0.25">
      <c r="A53">
        <v>47</v>
      </c>
      <c r="B53">
        <v>762815</v>
      </c>
      <c r="C53">
        <v>795939</v>
      </c>
      <c r="D53">
        <v>822210</v>
      </c>
      <c r="E53">
        <v>801748</v>
      </c>
      <c r="F53">
        <v>820977</v>
      </c>
      <c r="G53">
        <v>819192</v>
      </c>
    </row>
    <row r="54" spans="1:7" x14ac:dyDescent="0.25">
      <c r="A54">
        <v>48</v>
      </c>
      <c r="B54">
        <v>795255</v>
      </c>
      <c r="C54">
        <v>821630</v>
      </c>
      <c r="D54">
        <v>801625</v>
      </c>
      <c r="E54">
        <v>820681</v>
      </c>
      <c r="F54">
        <v>819525</v>
      </c>
      <c r="G54">
        <v>831345</v>
      </c>
    </row>
    <row r="55" spans="1:7" x14ac:dyDescent="0.25">
      <c r="A55">
        <v>49</v>
      </c>
      <c r="B55">
        <v>821004</v>
      </c>
      <c r="C55">
        <v>801260</v>
      </c>
      <c r="D55">
        <v>820570</v>
      </c>
      <c r="E55">
        <v>819161</v>
      </c>
      <c r="F55">
        <v>831740</v>
      </c>
      <c r="G55">
        <v>831566</v>
      </c>
    </row>
    <row r="56" spans="1:7" x14ac:dyDescent="0.25">
      <c r="A56">
        <v>50</v>
      </c>
      <c r="B56">
        <v>800576</v>
      </c>
      <c r="C56">
        <v>820123</v>
      </c>
      <c r="D56">
        <v>818867</v>
      </c>
      <c r="E56">
        <v>831024</v>
      </c>
      <c r="F56">
        <v>831506</v>
      </c>
      <c r="G56">
        <v>835965</v>
      </c>
    </row>
    <row r="57" spans="1:7" x14ac:dyDescent="0.25">
      <c r="A57">
        <v>51</v>
      </c>
      <c r="B57">
        <v>819346</v>
      </c>
      <c r="C57">
        <v>818248</v>
      </c>
      <c r="D57">
        <v>830363</v>
      </c>
      <c r="E57">
        <v>830526</v>
      </c>
      <c r="F57">
        <v>835486</v>
      </c>
      <c r="G57">
        <v>828296</v>
      </c>
    </row>
    <row r="58" spans="1:7" x14ac:dyDescent="0.25">
      <c r="A58">
        <v>52</v>
      </c>
      <c r="B58">
        <v>817221</v>
      </c>
      <c r="C58">
        <v>829626</v>
      </c>
      <c r="D58">
        <v>829527</v>
      </c>
      <c r="E58">
        <v>834293</v>
      </c>
      <c r="F58">
        <v>827619</v>
      </c>
      <c r="G58">
        <v>809624</v>
      </c>
    </row>
    <row r="59" spans="1:7" x14ac:dyDescent="0.25">
      <c r="A59">
        <v>53</v>
      </c>
      <c r="B59">
        <v>828361</v>
      </c>
      <c r="C59">
        <v>828203</v>
      </c>
      <c r="D59">
        <v>833305</v>
      </c>
      <c r="E59">
        <v>826280</v>
      </c>
      <c r="F59">
        <v>808805</v>
      </c>
      <c r="G59">
        <v>792333</v>
      </c>
    </row>
    <row r="60" spans="1:7" x14ac:dyDescent="0.25">
      <c r="A60">
        <v>54</v>
      </c>
      <c r="B60">
        <v>826817</v>
      </c>
      <c r="C60">
        <v>831741</v>
      </c>
      <c r="D60">
        <v>825069</v>
      </c>
      <c r="E60">
        <v>807122</v>
      </c>
      <c r="F60">
        <v>791032</v>
      </c>
      <c r="G60">
        <v>764439</v>
      </c>
    </row>
    <row r="61" spans="1:7" x14ac:dyDescent="0.25">
      <c r="A61">
        <v>55</v>
      </c>
      <c r="B61">
        <v>829962</v>
      </c>
      <c r="C61">
        <v>823099</v>
      </c>
      <c r="D61">
        <v>805341</v>
      </c>
      <c r="E61">
        <v>788955</v>
      </c>
      <c r="F61">
        <v>762890</v>
      </c>
      <c r="G61">
        <v>733327</v>
      </c>
    </row>
    <row r="62" spans="1:7" x14ac:dyDescent="0.25">
      <c r="A62">
        <v>56</v>
      </c>
      <c r="B62">
        <v>820880</v>
      </c>
      <c r="C62">
        <v>802885</v>
      </c>
      <c r="D62">
        <v>786823</v>
      </c>
      <c r="E62">
        <v>760609</v>
      </c>
      <c r="F62">
        <v>731446</v>
      </c>
      <c r="G62">
        <v>716577</v>
      </c>
    </row>
    <row r="63" spans="1:7" x14ac:dyDescent="0.25">
      <c r="A63">
        <v>57</v>
      </c>
      <c r="B63">
        <v>800342</v>
      </c>
      <c r="C63">
        <v>784119</v>
      </c>
      <c r="D63">
        <v>758454</v>
      </c>
      <c r="E63">
        <v>729117</v>
      </c>
      <c r="F63">
        <v>714644</v>
      </c>
      <c r="G63">
        <v>700839</v>
      </c>
    </row>
    <row r="64" spans="1:7" x14ac:dyDescent="0.25">
      <c r="A64">
        <v>58</v>
      </c>
      <c r="B64">
        <v>781015</v>
      </c>
      <c r="C64">
        <v>755249</v>
      </c>
      <c r="D64">
        <v>726141</v>
      </c>
      <c r="E64">
        <v>711952</v>
      </c>
      <c r="F64">
        <v>698691</v>
      </c>
      <c r="G64">
        <v>674586</v>
      </c>
    </row>
    <row r="65" spans="1:7" x14ac:dyDescent="0.25">
      <c r="A65">
        <v>59</v>
      </c>
      <c r="B65">
        <v>751805</v>
      </c>
      <c r="C65">
        <v>722779</v>
      </c>
      <c r="D65">
        <v>708805</v>
      </c>
      <c r="E65">
        <v>695981</v>
      </c>
      <c r="F65">
        <v>672433</v>
      </c>
      <c r="G65">
        <v>650168</v>
      </c>
    </row>
    <row r="66" spans="1:7" x14ac:dyDescent="0.25">
      <c r="A66">
        <v>60</v>
      </c>
      <c r="B66">
        <v>719099</v>
      </c>
      <c r="C66">
        <v>705065</v>
      </c>
      <c r="D66">
        <v>692912</v>
      </c>
      <c r="E66">
        <v>669365</v>
      </c>
      <c r="F66">
        <v>647778</v>
      </c>
      <c r="G66">
        <v>626693</v>
      </c>
    </row>
    <row r="67" spans="1:7" x14ac:dyDescent="0.25">
      <c r="A67">
        <v>61</v>
      </c>
      <c r="B67">
        <v>701008</v>
      </c>
      <c r="C67">
        <v>689075</v>
      </c>
      <c r="D67">
        <v>665813</v>
      </c>
      <c r="E67">
        <v>644391</v>
      </c>
      <c r="F67">
        <v>623893</v>
      </c>
      <c r="G67">
        <v>629074</v>
      </c>
    </row>
    <row r="68" spans="1:7" x14ac:dyDescent="0.25">
      <c r="A68">
        <v>62</v>
      </c>
      <c r="B68">
        <v>684916</v>
      </c>
      <c r="C68">
        <v>661702</v>
      </c>
      <c r="D68">
        <v>640567</v>
      </c>
      <c r="E68">
        <v>620534</v>
      </c>
      <c r="F68">
        <v>626021</v>
      </c>
      <c r="G68">
        <v>621467</v>
      </c>
    </row>
    <row r="69" spans="1:7" x14ac:dyDescent="0.25">
      <c r="A69">
        <v>63</v>
      </c>
      <c r="B69">
        <v>657520</v>
      </c>
      <c r="C69">
        <v>636452</v>
      </c>
      <c r="D69">
        <v>616708</v>
      </c>
      <c r="E69">
        <v>621912</v>
      </c>
      <c r="F69">
        <v>617979</v>
      </c>
      <c r="G69">
        <v>604132</v>
      </c>
    </row>
    <row r="70" spans="1:7" x14ac:dyDescent="0.25">
      <c r="A70">
        <v>64</v>
      </c>
      <c r="B70">
        <v>631686</v>
      </c>
      <c r="C70">
        <v>612394</v>
      </c>
      <c r="D70">
        <v>618026</v>
      </c>
      <c r="E70">
        <v>613673</v>
      </c>
      <c r="F70">
        <v>600090</v>
      </c>
      <c r="G70">
        <v>608277</v>
      </c>
    </row>
    <row r="71" spans="1:7" x14ac:dyDescent="0.25">
      <c r="A71">
        <v>65</v>
      </c>
      <c r="B71">
        <v>607106</v>
      </c>
      <c r="C71">
        <v>612894</v>
      </c>
      <c r="D71">
        <v>608353</v>
      </c>
      <c r="E71">
        <v>594818</v>
      </c>
      <c r="F71">
        <v>603270</v>
      </c>
      <c r="G71">
        <v>620767</v>
      </c>
    </row>
    <row r="72" spans="1:7" x14ac:dyDescent="0.25">
      <c r="A72">
        <v>66</v>
      </c>
      <c r="B72">
        <v>606768</v>
      </c>
      <c r="C72">
        <v>602897</v>
      </c>
      <c r="D72">
        <v>589366</v>
      </c>
      <c r="E72">
        <v>597523</v>
      </c>
      <c r="F72">
        <v>615157</v>
      </c>
      <c r="G72">
        <v>635505</v>
      </c>
    </row>
    <row r="73" spans="1:7" x14ac:dyDescent="0.25">
      <c r="A73">
        <v>67</v>
      </c>
      <c r="B73">
        <v>596365</v>
      </c>
      <c r="C73">
        <v>583460</v>
      </c>
      <c r="D73">
        <v>591577</v>
      </c>
      <c r="E73">
        <v>608711</v>
      </c>
      <c r="F73">
        <v>629501</v>
      </c>
      <c r="G73">
        <v>670917</v>
      </c>
    </row>
    <row r="74" spans="1:7" x14ac:dyDescent="0.25">
      <c r="A74">
        <v>68</v>
      </c>
      <c r="B74">
        <v>576571</v>
      </c>
      <c r="C74">
        <v>585085</v>
      </c>
      <c r="D74">
        <v>602165</v>
      </c>
      <c r="E74">
        <v>622719</v>
      </c>
      <c r="F74">
        <v>663797</v>
      </c>
      <c r="G74">
        <v>726423</v>
      </c>
    </row>
    <row r="75" spans="1:7" x14ac:dyDescent="0.25">
      <c r="A75">
        <v>69</v>
      </c>
      <c r="B75">
        <v>577445</v>
      </c>
      <c r="C75">
        <v>594546</v>
      </c>
      <c r="D75">
        <v>615315</v>
      </c>
      <c r="E75">
        <v>655777</v>
      </c>
      <c r="F75">
        <v>717775</v>
      </c>
      <c r="G75">
        <v>559209</v>
      </c>
    </row>
    <row r="76" spans="1:7" x14ac:dyDescent="0.25">
      <c r="A76">
        <v>70</v>
      </c>
      <c r="B76">
        <v>586144</v>
      </c>
      <c r="C76">
        <v>606965</v>
      </c>
      <c r="D76">
        <v>646927</v>
      </c>
      <c r="E76">
        <v>708036</v>
      </c>
      <c r="F76">
        <v>551517</v>
      </c>
      <c r="G76">
        <v>541670</v>
      </c>
    </row>
    <row r="77" spans="1:7" x14ac:dyDescent="0.25">
      <c r="A77">
        <v>71</v>
      </c>
      <c r="B77">
        <v>597525</v>
      </c>
      <c r="C77">
        <v>637206</v>
      </c>
      <c r="D77">
        <v>697564</v>
      </c>
      <c r="E77">
        <v>543240</v>
      </c>
      <c r="F77">
        <v>533364</v>
      </c>
      <c r="G77">
        <v>537683</v>
      </c>
    </row>
    <row r="78" spans="1:7" x14ac:dyDescent="0.25">
      <c r="A78">
        <v>72</v>
      </c>
      <c r="B78">
        <v>626322</v>
      </c>
      <c r="C78">
        <v>686169</v>
      </c>
      <c r="D78">
        <v>533973</v>
      </c>
      <c r="E78">
        <v>524111</v>
      </c>
      <c r="F78">
        <v>528711</v>
      </c>
      <c r="G78">
        <v>498350</v>
      </c>
    </row>
    <row r="79" spans="1:7" x14ac:dyDescent="0.25">
      <c r="A79">
        <v>73</v>
      </c>
      <c r="B79">
        <v>673067</v>
      </c>
      <c r="C79">
        <v>524406</v>
      </c>
      <c r="D79">
        <v>514170</v>
      </c>
      <c r="E79">
        <v>518471</v>
      </c>
      <c r="F79">
        <v>488707</v>
      </c>
      <c r="G79">
        <v>443736</v>
      </c>
    </row>
    <row r="80" spans="1:7" x14ac:dyDescent="0.25">
      <c r="A80">
        <v>74</v>
      </c>
      <c r="B80">
        <v>512956</v>
      </c>
      <c r="C80">
        <v>503866</v>
      </c>
      <c r="D80">
        <v>507518</v>
      </c>
      <c r="E80">
        <v>478397</v>
      </c>
      <c r="F80">
        <v>434181</v>
      </c>
      <c r="G80">
        <v>397592</v>
      </c>
    </row>
    <row r="81" spans="1:7" x14ac:dyDescent="0.25">
      <c r="A81">
        <v>75</v>
      </c>
      <c r="B81">
        <v>491503</v>
      </c>
      <c r="C81">
        <v>496130</v>
      </c>
      <c r="D81">
        <v>466895</v>
      </c>
      <c r="E81">
        <v>423719</v>
      </c>
      <c r="F81">
        <v>388021</v>
      </c>
      <c r="G81">
        <v>410486</v>
      </c>
    </row>
    <row r="82" spans="1:7" x14ac:dyDescent="0.25">
      <c r="A82">
        <v>76</v>
      </c>
      <c r="B82">
        <v>482469</v>
      </c>
      <c r="C82">
        <v>455010</v>
      </c>
      <c r="D82">
        <v>412375</v>
      </c>
      <c r="E82">
        <v>377731</v>
      </c>
      <c r="F82">
        <v>399669</v>
      </c>
      <c r="G82">
        <v>404720</v>
      </c>
    </row>
    <row r="83" spans="1:7" x14ac:dyDescent="0.25">
      <c r="A83">
        <v>77</v>
      </c>
      <c r="B83">
        <v>440549</v>
      </c>
      <c r="C83">
        <v>400818</v>
      </c>
      <c r="D83">
        <v>366147</v>
      </c>
      <c r="E83">
        <v>387652</v>
      </c>
      <c r="F83">
        <v>392692</v>
      </c>
      <c r="G83">
        <v>390576</v>
      </c>
    </row>
    <row r="84" spans="1:7" x14ac:dyDescent="0.25">
      <c r="A84">
        <v>78</v>
      </c>
      <c r="B84">
        <v>386545</v>
      </c>
      <c r="C84">
        <v>354441</v>
      </c>
      <c r="D84">
        <v>374534</v>
      </c>
      <c r="E84">
        <v>379415</v>
      </c>
      <c r="F84">
        <v>377527</v>
      </c>
      <c r="G84">
        <v>367618</v>
      </c>
    </row>
    <row r="85" spans="1:7" x14ac:dyDescent="0.25">
      <c r="A85">
        <v>79</v>
      </c>
      <c r="B85">
        <v>339949</v>
      </c>
      <c r="C85">
        <v>361072</v>
      </c>
      <c r="D85">
        <v>365174</v>
      </c>
      <c r="E85">
        <v>363360</v>
      </c>
      <c r="F85">
        <v>354277</v>
      </c>
      <c r="G85">
        <v>346269</v>
      </c>
    </row>
    <row r="86" spans="1:7" x14ac:dyDescent="0.25">
      <c r="A86">
        <v>80</v>
      </c>
      <c r="B86">
        <v>344349</v>
      </c>
      <c r="C86">
        <v>350455</v>
      </c>
      <c r="D86">
        <v>347829</v>
      </c>
      <c r="E86">
        <v>339377</v>
      </c>
      <c r="F86">
        <v>331934</v>
      </c>
      <c r="G86">
        <v>324938</v>
      </c>
    </row>
    <row r="87" spans="1:7" x14ac:dyDescent="0.25">
      <c r="A87">
        <v>81</v>
      </c>
      <c r="B87">
        <v>332721</v>
      </c>
      <c r="C87">
        <v>332255</v>
      </c>
      <c r="D87">
        <v>323241</v>
      </c>
      <c r="E87">
        <v>316336</v>
      </c>
      <c r="F87">
        <v>309653</v>
      </c>
      <c r="G87">
        <v>296883</v>
      </c>
    </row>
    <row r="88" spans="1:7" x14ac:dyDescent="0.25">
      <c r="A88">
        <v>82</v>
      </c>
      <c r="B88">
        <v>313223</v>
      </c>
      <c r="C88">
        <v>306983</v>
      </c>
      <c r="D88">
        <v>299301</v>
      </c>
      <c r="E88">
        <v>293080</v>
      </c>
      <c r="F88">
        <v>281157</v>
      </c>
      <c r="G88">
        <v>278088</v>
      </c>
    </row>
    <row r="89" spans="1:7" x14ac:dyDescent="0.25">
      <c r="A89">
        <v>83</v>
      </c>
      <c r="B89">
        <v>287709</v>
      </c>
      <c r="C89">
        <v>282197</v>
      </c>
      <c r="D89">
        <v>275483</v>
      </c>
      <c r="E89">
        <v>264304</v>
      </c>
      <c r="F89">
        <v>261327</v>
      </c>
      <c r="G89">
        <v>264593</v>
      </c>
    </row>
    <row r="90" spans="1:7" x14ac:dyDescent="0.25">
      <c r="A90">
        <v>84</v>
      </c>
      <c r="B90">
        <v>261753</v>
      </c>
      <c r="C90">
        <v>257792</v>
      </c>
      <c r="D90">
        <v>245943</v>
      </c>
      <c r="E90">
        <v>243370</v>
      </c>
      <c r="F90">
        <v>246514</v>
      </c>
      <c r="G90">
        <v>245732</v>
      </c>
    </row>
    <row r="91" spans="1:7" x14ac:dyDescent="0.25">
      <c r="A91">
        <v>85</v>
      </c>
      <c r="B91">
        <v>236742</v>
      </c>
      <c r="C91">
        <v>228197</v>
      </c>
      <c r="D91">
        <v>224531</v>
      </c>
      <c r="E91">
        <v>227177</v>
      </c>
      <c r="F91">
        <v>226887</v>
      </c>
      <c r="G91">
        <v>223300</v>
      </c>
    </row>
    <row r="92" spans="1:7" x14ac:dyDescent="0.25">
      <c r="A92">
        <v>86</v>
      </c>
      <c r="B92">
        <v>207218</v>
      </c>
      <c r="C92">
        <v>206177</v>
      </c>
      <c r="D92">
        <v>207075</v>
      </c>
      <c r="E92">
        <v>207325</v>
      </c>
      <c r="F92">
        <v>203913</v>
      </c>
      <c r="G92">
        <v>195581</v>
      </c>
    </row>
    <row r="93" spans="1:7" x14ac:dyDescent="0.25">
      <c r="A93">
        <v>87</v>
      </c>
      <c r="B93">
        <v>184755</v>
      </c>
      <c r="C93">
        <v>188071</v>
      </c>
      <c r="D93">
        <v>186581</v>
      </c>
      <c r="E93">
        <v>183829</v>
      </c>
      <c r="F93">
        <v>176572</v>
      </c>
      <c r="G93">
        <v>170607</v>
      </c>
    </row>
    <row r="94" spans="1:7" x14ac:dyDescent="0.25">
      <c r="A94">
        <v>88</v>
      </c>
      <c r="B94">
        <v>165926</v>
      </c>
      <c r="C94">
        <v>167219</v>
      </c>
      <c r="D94">
        <v>163196</v>
      </c>
      <c r="E94">
        <v>157178</v>
      </c>
      <c r="F94">
        <v>151877</v>
      </c>
      <c r="G94">
        <v>150400</v>
      </c>
    </row>
    <row r="95" spans="1:7" x14ac:dyDescent="0.25">
      <c r="A95">
        <v>89</v>
      </c>
      <c r="B95">
        <v>145102</v>
      </c>
      <c r="C95">
        <v>143992</v>
      </c>
      <c r="D95">
        <v>137054</v>
      </c>
      <c r="E95">
        <v>133116</v>
      </c>
      <c r="F95">
        <v>132031</v>
      </c>
      <c r="G95">
        <v>130672</v>
      </c>
    </row>
    <row r="96" spans="1:7" x14ac:dyDescent="0.25">
      <c r="A96" t="s">
        <v>7</v>
      </c>
      <c r="B96">
        <v>551827</v>
      </c>
      <c r="C96">
        <v>547789</v>
      </c>
      <c r="D96">
        <v>528959</v>
      </c>
      <c r="E96">
        <v>525008</v>
      </c>
      <c r="F96">
        <v>517447</v>
      </c>
      <c r="G96">
        <v>504030</v>
      </c>
    </row>
  </sheetData>
  <pageMargins left="0.7" right="0.7" top="0.75" bottom="0.75" header="0.3" footer="0.3"/>
  <ignoredErrors>
    <ignoredError sqref="J7:J2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EBAC3-B13D-4153-ACAB-A015BAC1D931}">
  <dimension ref="A1"/>
  <sheetViews>
    <sheetView workbookViewId="0">
      <selection activeCell="P1" sqref="P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uk</vt:lpstr>
      <vt:lpstr>england_wales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2021-07-14T08:42:50Z</dcterms:created>
  <dcterms:modified xsi:type="dcterms:W3CDTF">2021-09-26T20:33:40Z</dcterms:modified>
</cp:coreProperties>
</file>